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Университет\Второй курс\_Основы DS\"/>
    </mc:Choice>
  </mc:AlternateContent>
  <xr:revisionPtr revIDLastSave="0" documentId="13_ncr:1_{DBADBFF7-CCF6-43A4-95FC-0404D6810DDA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CSE_student_performances" sheetId="1" r:id="rId1"/>
    <sheet name="Лист1" sheetId="2" r:id="rId2"/>
    <sheet name="Лист2" sheetId="3" r:id="rId3"/>
    <sheet name="Лист3" sheetId="4" r:id="rId4"/>
    <sheet name="лабораторная работа 2" sheetId="6" r:id="rId5"/>
    <sheet name="Лабораторная работа 3" sheetId="8" r:id="rId6"/>
    <sheet name="лабораторная работа 4" sheetId="9" r:id="rId7"/>
  </sheets>
  <externalReferences>
    <externalReference r:id="rId8"/>
  </externalReferences>
  <calcPr calcId="191029"/>
  <pivotCaches>
    <pivotCache cacheId="0" r:id="rId9"/>
    <pivotCache cacheId="19" r:id="rId10"/>
    <pivotCache cacheId="2" r:id="rId11"/>
    <pivotCache cacheId="1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B12" i="6"/>
  <c r="B11" i="6"/>
  <c r="B30" i="6"/>
  <c r="C2" i="9"/>
  <c r="B14" i="6"/>
  <c r="V100" i="9" l="1"/>
  <c r="U100" i="9"/>
  <c r="M100" i="9"/>
  <c r="L100" i="9"/>
  <c r="D100" i="9"/>
  <c r="C100" i="9"/>
  <c r="V99" i="9"/>
  <c r="U99" i="9"/>
  <c r="M99" i="9"/>
  <c r="L99" i="9"/>
  <c r="D99" i="9"/>
  <c r="C99" i="9"/>
  <c r="V98" i="9"/>
  <c r="U98" i="9"/>
  <c r="M98" i="9"/>
  <c r="L98" i="9"/>
  <c r="D98" i="9"/>
  <c r="C98" i="9"/>
  <c r="V97" i="9"/>
  <c r="U97" i="9"/>
  <c r="M97" i="9"/>
  <c r="L97" i="9"/>
  <c r="D97" i="9"/>
  <c r="C97" i="9"/>
  <c r="V96" i="9"/>
  <c r="U96" i="9"/>
  <c r="M96" i="9"/>
  <c r="L96" i="9"/>
  <c r="D96" i="9"/>
  <c r="C96" i="9"/>
  <c r="V95" i="9"/>
  <c r="U95" i="9"/>
  <c r="M95" i="9"/>
  <c r="L95" i="9"/>
  <c r="D95" i="9"/>
  <c r="C95" i="9"/>
  <c r="V94" i="9"/>
  <c r="U94" i="9"/>
  <c r="M94" i="9"/>
  <c r="L94" i="9"/>
  <c r="D94" i="9"/>
  <c r="C94" i="9"/>
  <c r="V93" i="9"/>
  <c r="U93" i="9"/>
  <c r="M93" i="9"/>
  <c r="L93" i="9"/>
  <c r="D93" i="9"/>
  <c r="C93" i="9"/>
  <c r="V92" i="9"/>
  <c r="U92" i="9"/>
  <c r="M92" i="9"/>
  <c r="L92" i="9"/>
  <c r="D92" i="9"/>
  <c r="C92" i="9"/>
  <c r="V91" i="9"/>
  <c r="U91" i="9"/>
  <c r="M91" i="9"/>
  <c r="L91" i="9"/>
  <c r="D91" i="9"/>
  <c r="C91" i="9"/>
  <c r="V90" i="9"/>
  <c r="U90" i="9"/>
  <c r="M90" i="9"/>
  <c r="L90" i="9"/>
  <c r="D90" i="9"/>
  <c r="C90" i="9"/>
  <c r="V89" i="9"/>
  <c r="U89" i="9"/>
  <c r="M89" i="9"/>
  <c r="L89" i="9"/>
  <c r="D89" i="9"/>
  <c r="C89" i="9"/>
  <c r="V88" i="9"/>
  <c r="U88" i="9"/>
  <c r="M88" i="9"/>
  <c r="L88" i="9"/>
  <c r="D88" i="9"/>
  <c r="C88" i="9"/>
  <c r="V87" i="9"/>
  <c r="U87" i="9"/>
  <c r="M87" i="9"/>
  <c r="L87" i="9"/>
  <c r="D87" i="9"/>
  <c r="C87" i="9"/>
  <c r="V86" i="9"/>
  <c r="U86" i="9"/>
  <c r="M86" i="9"/>
  <c r="L86" i="9"/>
  <c r="D86" i="9"/>
  <c r="C86" i="9"/>
  <c r="V85" i="9"/>
  <c r="U85" i="9"/>
  <c r="M85" i="9"/>
  <c r="L85" i="9"/>
  <c r="D85" i="9"/>
  <c r="C85" i="9"/>
  <c r="V84" i="9"/>
  <c r="U84" i="9"/>
  <c r="M84" i="9"/>
  <c r="L84" i="9"/>
  <c r="D84" i="9"/>
  <c r="C84" i="9"/>
  <c r="V83" i="9"/>
  <c r="U83" i="9"/>
  <c r="M83" i="9"/>
  <c r="L83" i="9"/>
  <c r="D83" i="9"/>
  <c r="C83" i="9"/>
  <c r="V82" i="9"/>
  <c r="U82" i="9"/>
  <c r="M82" i="9"/>
  <c r="L82" i="9"/>
  <c r="D82" i="9"/>
  <c r="C82" i="9"/>
  <c r="V81" i="9"/>
  <c r="U81" i="9"/>
  <c r="M81" i="9"/>
  <c r="L81" i="9"/>
  <c r="D81" i="9"/>
  <c r="C81" i="9"/>
  <c r="V80" i="9"/>
  <c r="U80" i="9"/>
  <c r="M80" i="9"/>
  <c r="L80" i="9"/>
  <c r="D80" i="9"/>
  <c r="C80" i="9"/>
  <c r="V79" i="9"/>
  <c r="U79" i="9"/>
  <c r="M79" i="9"/>
  <c r="L79" i="9"/>
  <c r="D79" i="9"/>
  <c r="C79" i="9"/>
  <c r="V78" i="9"/>
  <c r="U78" i="9"/>
  <c r="M78" i="9"/>
  <c r="L78" i="9"/>
  <c r="D78" i="9"/>
  <c r="C78" i="9"/>
  <c r="V77" i="9"/>
  <c r="U77" i="9"/>
  <c r="M77" i="9"/>
  <c r="L77" i="9"/>
  <c r="D77" i="9"/>
  <c r="C77" i="9"/>
  <c r="V76" i="9"/>
  <c r="U76" i="9"/>
  <c r="M76" i="9"/>
  <c r="L76" i="9"/>
  <c r="D76" i="9"/>
  <c r="C76" i="9"/>
  <c r="V75" i="9"/>
  <c r="U75" i="9"/>
  <c r="M75" i="9"/>
  <c r="L75" i="9"/>
  <c r="D75" i="9"/>
  <c r="C75" i="9"/>
  <c r="V74" i="9"/>
  <c r="U74" i="9"/>
  <c r="M74" i="9"/>
  <c r="L74" i="9"/>
  <c r="D74" i="9"/>
  <c r="C74" i="9"/>
  <c r="V73" i="9"/>
  <c r="U73" i="9"/>
  <c r="M73" i="9"/>
  <c r="L73" i="9"/>
  <c r="D73" i="9"/>
  <c r="C73" i="9"/>
  <c r="V72" i="9"/>
  <c r="U72" i="9"/>
  <c r="M72" i="9"/>
  <c r="L72" i="9"/>
  <c r="D72" i="9"/>
  <c r="C72" i="9"/>
  <c r="V71" i="9"/>
  <c r="U71" i="9"/>
  <c r="M71" i="9"/>
  <c r="L71" i="9"/>
  <c r="D71" i="9"/>
  <c r="C71" i="9"/>
  <c r="V70" i="9"/>
  <c r="U70" i="9"/>
  <c r="M70" i="9"/>
  <c r="L70" i="9"/>
  <c r="D70" i="9"/>
  <c r="C70" i="9"/>
  <c r="V69" i="9"/>
  <c r="U69" i="9"/>
  <c r="M69" i="9"/>
  <c r="L69" i="9"/>
  <c r="D69" i="9"/>
  <c r="C69" i="9"/>
  <c r="V68" i="9"/>
  <c r="U68" i="9"/>
  <c r="M68" i="9"/>
  <c r="L68" i="9"/>
  <c r="D68" i="9"/>
  <c r="C68" i="9"/>
  <c r="V67" i="9"/>
  <c r="U67" i="9"/>
  <c r="M67" i="9"/>
  <c r="L67" i="9"/>
  <c r="D67" i="9"/>
  <c r="C67" i="9"/>
  <c r="V66" i="9"/>
  <c r="U66" i="9"/>
  <c r="M66" i="9"/>
  <c r="L66" i="9"/>
  <c r="D66" i="9"/>
  <c r="C66" i="9"/>
  <c r="V65" i="9"/>
  <c r="U65" i="9"/>
  <c r="M65" i="9"/>
  <c r="L65" i="9"/>
  <c r="D65" i="9"/>
  <c r="C65" i="9"/>
  <c r="V64" i="9"/>
  <c r="U64" i="9"/>
  <c r="M64" i="9"/>
  <c r="L64" i="9"/>
  <c r="D64" i="9"/>
  <c r="C64" i="9"/>
  <c r="V63" i="9"/>
  <c r="U63" i="9"/>
  <c r="M63" i="9"/>
  <c r="L63" i="9"/>
  <c r="D63" i="9"/>
  <c r="C63" i="9"/>
  <c r="V62" i="9"/>
  <c r="U62" i="9"/>
  <c r="M62" i="9"/>
  <c r="L62" i="9"/>
  <c r="D62" i="9"/>
  <c r="C62" i="9"/>
  <c r="V61" i="9"/>
  <c r="U61" i="9"/>
  <c r="M61" i="9"/>
  <c r="L61" i="9"/>
  <c r="D61" i="9"/>
  <c r="C61" i="9"/>
  <c r="V60" i="9"/>
  <c r="U60" i="9"/>
  <c r="M60" i="9"/>
  <c r="L60" i="9"/>
  <c r="D60" i="9"/>
  <c r="C60" i="9"/>
  <c r="V59" i="9"/>
  <c r="U59" i="9"/>
  <c r="M59" i="9"/>
  <c r="L59" i="9"/>
  <c r="D59" i="9"/>
  <c r="C59" i="9"/>
  <c r="V58" i="9"/>
  <c r="U58" i="9"/>
  <c r="M58" i="9"/>
  <c r="L58" i="9"/>
  <c r="D58" i="9"/>
  <c r="C58" i="9"/>
  <c r="V57" i="9"/>
  <c r="U57" i="9"/>
  <c r="M57" i="9"/>
  <c r="L57" i="9"/>
  <c r="D57" i="9"/>
  <c r="C57" i="9"/>
  <c r="V56" i="9"/>
  <c r="U56" i="9"/>
  <c r="M56" i="9"/>
  <c r="L56" i="9"/>
  <c r="D56" i="9"/>
  <c r="C56" i="9"/>
  <c r="V55" i="9"/>
  <c r="U55" i="9"/>
  <c r="M55" i="9"/>
  <c r="L55" i="9"/>
  <c r="D55" i="9"/>
  <c r="C55" i="9"/>
  <c r="V54" i="9"/>
  <c r="U54" i="9"/>
  <c r="M54" i="9"/>
  <c r="L54" i="9"/>
  <c r="D54" i="9"/>
  <c r="C54" i="9"/>
  <c r="V53" i="9"/>
  <c r="U53" i="9"/>
  <c r="M53" i="9"/>
  <c r="L53" i="9"/>
  <c r="D53" i="9"/>
  <c r="C53" i="9"/>
  <c r="V52" i="9"/>
  <c r="U52" i="9"/>
  <c r="M52" i="9"/>
  <c r="L52" i="9"/>
  <c r="D52" i="9"/>
  <c r="C52" i="9"/>
  <c r="V51" i="9"/>
  <c r="U51" i="9"/>
  <c r="M51" i="9"/>
  <c r="L51" i="9"/>
  <c r="D51" i="9"/>
  <c r="C51" i="9"/>
  <c r="V50" i="9"/>
  <c r="U50" i="9"/>
  <c r="M50" i="9"/>
  <c r="L50" i="9"/>
  <c r="D50" i="9"/>
  <c r="C50" i="9"/>
  <c r="V49" i="9"/>
  <c r="U49" i="9"/>
  <c r="M49" i="9"/>
  <c r="L49" i="9"/>
  <c r="D49" i="9"/>
  <c r="C49" i="9"/>
  <c r="V48" i="9"/>
  <c r="U48" i="9"/>
  <c r="M48" i="9"/>
  <c r="L48" i="9"/>
  <c r="D48" i="9"/>
  <c r="C48" i="9"/>
  <c r="V47" i="9"/>
  <c r="U47" i="9"/>
  <c r="M47" i="9"/>
  <c r="L47" i="9"/>
  <c r="D47" i="9"/>
  <c r="C47" i="9"/>
  <c r="V46" i="9"/>
  <c r="U46" i="9"/>
  <c r="M46" i="9"/>
  <c r="L46" i="9"/>
  <c r="D46" i="9"/>
  <c r="C46" i="9"/>
  <c r="V45" i="9"/>
  <c r="U45" i="9"/>
  <c r="M45" i="9"/>
  <c r="L45" i="9"/>
  <c r="D45" i="9"/>
  <c r="C45" i="9"/>
  <c r="V44" i="9"/>
  <c r="U44" i="9"/>
  <c r="M44" i="9"/>
  <c r="L44" i="9"/>
  <c r="D44" i="9"/>
  <c r="C44" i="9"/>
  <c r="V43" i="9"/>
  <c r="U43" i="9"/>
  <c r="M43" i="9"/>
  <c r="L43" i="9"/>
  <c r="D43" i="9"/>
  <c r="C43" i="9"/>
  <c r="V42" i="9"/>
  <c r="U42" i="9"/>
  <c r="M42" i="9"/>
  <c r="L42" i="9"/>
  <c r="D42" i="9"/>
  <c r="C42" i="9"/>
  <c r="V41" i="9"/>
  <c r="U41" i="9"/>
  <c r="M41" i="9"/>
  <c r="L41" i="9"/>
  <c r="D41" i="9"/>
  <c r="C41" i="9"/>
  <c r="V40" i="9"/>
  <c r="U40" i="9"/>
  <c r="M40" i="9"/>
  <c r="L40" i="9"/>
  <c r="D40" i="9"/>
  <c r="C40" i="9"/>
  <c r="V39" i="9"/>
  <c r="U39" i="9"/>
  <c r="M39" i="9"/>
  <c r="L39" i="9"/>
  <c r="D39" i="9"/>
  <c r="C39" i="9"/>
  <c r="V38" i="9"/>
  <c r="U38" i="9"/>
  <c r="M38" i="9"/>
  <c r="L38" i="9"/>
  <c r="D38" i="9"/>
  <c r="C38" i="9"/>
  <c r="V37" i="9"/>
  <c r="U37" i="9"/>
  <c r="M37" i="9"/>
  <c r="L37" i="9"/>
  <c r="D37" i="9"/>
  <c r="C37" i="9"/>
  <c r="V36" i="9"/>
  <c r="U36" i="9"/>
  <c r="M36" i="9"/>
  <c r="L36" i="9"/>
  <c r="D36" i="9"/>
  <c r="C36" i="9"/>
  <c r="V35" i="9"/>
  <c r="U35" i="9"/>
  <c r="M35" i="9"/>
  <c r="L35" i="9"/>
  <c r="D35" i="9"/>
  <c r="C35" i="9"/>
  <c r="V34" i="9"/>
  <c r="U34" i="9"/>
  <c r="M34" i="9"/>
  <c r="L34" i="9"/>
  <c r="D34" i="9"/>
  <c r="C34" i="9"/>
  <c r="V33" i="9"/>
  <c r="U33" i="9"/>
  <c r="M33" i="9"/>
  <c r="L33" i="9"/>
  <c r="D33" i="9"/>
  <c r="C33" i="9"/>
  <c r="V32" i="9"/>
  <c r="U32" i="9"/>
  <c r="M32" i="9"/>
  <c r="L32" i="9"/>
  <c r="D32" i="9"/>
  <c r="C32" i="9"/>
  <c r="V31" i="9"/>
  <c r="U31" i="9"/>
  <c r="M31" i="9"/>
  <c r="L31" i="9"/>
  <c r="D31" i="9"/>
  <c r="C31" i="9"/>
  <c r="V30" i="9"/>
  <c r="U30" i="9"/>
  <c r="M30" i="9"/>
  <c r="L30" i="9"/>
  <c r="D30" i="9"/>
  <c r="C30" i="9"/>
  <c r="V29" i="9"/>
  <c r="U29" i="9"/>
  <c r="M29" i="9"/>
  <c r="L29" i="9"/>
  <c r="D29" i="9"/>
  <c r="C29" i="9"/>
  <c r="V28" i="9"/>
  <c r="U28" i="9"/>
  <c r="M28" i="9"/>
  <c r="L28" i="9"/>
  <c r="D28" i="9"/>
  <c r="C28" i="9"/>
  <c r="V27" i="9"/>
  <c r="U27" i="9"/>
  <c r="M27" i="9"/>
  <c r="L27" i="9"/>
  <c r="D27" i="9"/>
  <c r="C27" i="9"/>
  <c r="V26" i="9"/>
  <c r="U26" i="9"/>
  <c r="M26" i="9"/>
  <c r="L26" i="9"/>
  <c r="D26" i="9"/>
  <c r="C26" i="9"/>
  <c r="V25" i="9"/>
  <c r="U25" i="9"/>
  <c r="M25" i="9"/>
  <c r="L25" i="9"/>
  <c r="D25" i="9"/>
  <c r="C25" i="9"/>
  <c r="V24" i="9"/>
  <c r="U24" i="9"/>
  <c r="M24" i="9"/>
  <c r="L24" i="9"/>
  <c r="D24" i="9"/>
  <c r="C24" i="9"/>
  <c r="V23" i="9"/>
  <c r="U23" i="9"/>
  <c r="M23" i="9"/>
  <c r="L23" i="9"/>
  <c r="D23" i="9"/>
  <c r="C23" i="9"/>
  <c r="V22" i="9"/>
  <c r="U22" i="9"/>
  <c r="M22" i="9"/>
  <c r="L22" i="9"/>
  <c r="D22" i="9"/>
  <c r="C22" i="9"/>
  <c r="V21" i="9"/>
  <c r="U21" i="9"/>
  <c r="M21" i="9"/>
  <c r="L21" i="9"/>
  <c r="D21" i="9"/>
  <c r="C21" i="9"/>
  <c r="V20" i="9"/>
  <c r="U20" i="9"/>
  <c r="M20" i="9"/>
  <c r="L20" i="9"/>
  <c r="D20" i="9"/>
  <c r="C20" i="9"/>
  <c r="V19" i="9"/>
  <c r="U19" i="9"/>
  <c r="M19" i="9"/>
  <c r="L19" i="9"/>
  <c r="D19" i="9"/>
  <c r="C19" i="9"/>
  <c r="V18" i="9"/>
  <c r="U18" i="9"/>
  <c r="M18" i="9"/>
  <c r="L18" i="9"/>
  <c r="D18" i="9"/>
  <c r="C18" i="9"/>
  <c r="V17" i="9"/>
  <c r="U17" i="9"/>
  <c r="M17" i="9"/>
  <c r="L17" i="9"/>
  <c r="D17" i="9"/>
  <c r="C17" i="9"/>
  <c r="V16" i="9"/>
  <c r="U16" i="9"/>
  <c r="M16" i="9"/>
  <c r="L16" i="9"/>
  <c r="D16" i="9"/>
  <c r="C16" i="9"/>
  <c r="V15" i="9"/>
  <c r="U15" i="9"/>
  <c r="M15" i="9"/>
  <c r="L15" i="9"/>
  <c r="D15" i="9"/>
  <c r="C15" i="9"/>
  <c r="V14" i="9"/>
  <c r="U14" i="9"/>
  <c r="M14" i="9"/>
  <c r="L14" i="9"/>
  <c r="D14" i="9"/>
  <c r="C14" i="9"/>
  <c r="V13" i="9"/>
  <c r="U13" i="9"/>
  <c r="M13" i="9"/>
  <c r="L13" i="9"/>
  <c r="D13" i="9"/>
  <c r="C13" i="9"/>
  <c r="V12" i="9"/>
  <c r="U12" i="9"/>
  <c r="M12" i="9"/>
  <c r="L12" i="9"/>
  <c r="D12" i="9"/>
  <c r="C12" i="9"/>
  <c r="V11" i="9"/>
  <c r="U11" i="9"/>
  <c r="M11" i="9"/>
  <c r="L11" i="9"/>
  <c r="D11" i="9"/>
  <c r="C11" i="9"/>
  <c r="V10" i="9"/>
  <c r="U10" i="9"/>
  <c r="M10" i="9"/>
  <c r="L10" i="9"/>
  <c r="D10" i="9"/>
  <c r="C10" i="9"/>
  <c r="V9" i="9"/>
  <c r="U9" i="9"/>
  <c r="M9" i="9"/>
  <c r="L9" i="9"/>
  <c r="D9" i="9"/>
  <c r="C9" i="9"/>
  <c r="V8" i="9"/>
  <c r="U8" i="9"/>
  <c r="M8" i="9"/>
  <c r="L8" i="9"/>
  <c r="D8" i="9"/>
  <c r="C8" i="9"/>
  <c r="V7" i="9"/>
  <c r="U7" i="9"/>
  <c r="M7" i="9"/>
  <c r="L7" i="9"/>
  <c r="D7" i="9"/>
  <c r="C7" i="9"/>
  <c r="V6" i="9"/>
  <c r="U6" i="9"/>
  <c r="M6" i="9"/>
  <c r="L6" i="9"/>
  <c r="D6" i="9"/>
  <c r="C6" i="9"/>
  <c r="V5" i="9"/>
  <c r="U5" i="9"/>
  <c r="M5" i="9"/>
  <c r="L5" i="9"/>
  <c r="D5" i="9"/>
  <c r="C5" i="9"/>
  <c r="V4" i="9"/>
  <c r="U4" i="9"/>
  <c r="M4" i="9"/>
  <c r="L4" i="9"/>
  <c r="D4" i="9"/>
  <c r="C4" i="9"/>
  <c r="V3" i="9"/>
  <c r="U3" i="9"/>
  <c r="M3" i="9"/>
  <c r="L3" i="9"/>
  <c r="D3" i="9"/>
  <c r="C3" i="9"/>
  <c r="Y2" i="9"/>
  <c r="V2" i="9"/>
  <c r="U2" i="9"/>
  <c r="Y3" i="9" s="1"/>
  <c r="P2" i="9"/>
  <c r="M2" i="9"/>
  <c r="L2" i="9"/>
  <c r="P3" i="9" s="1"/>
  <c r="G2" i="9"/>
  <c r="D2" i="9"/>
  <c r="G3" i="9" s="1"/>
  <c r="B15" i="6" l="1"/>
  <c r="O37" i="8"/>
  <c r="P21" i="8"/>
  <c r="P29" i="8" s="1"/>
  <c r="O21" i="8"/>
  <c r="O29" i="8" s="1"/>
  <c r="P20" i="8"/>
  <c r="P28" i="8" s="1"/>
  <c r="P30" i="8" s="1"/>
  <c r="O20" i="8"/>
  <c r="O28" i="8" s="1"/>
  <c r="O30" i="8" s="1"/>
  <c r="O31" i="8" s="1"/>
  <c r="B37" i="8" l="1"/>
  <c r="I30" i="8"/>
  <c r="I29" i="8"/>
  <c r="I28" i="8"/>
  <c r="I31" i="8" s="1"/>
  <c r="J21" i="8"/>
  <c r="J22" i="8"/>
  <c r="J23" i="8"/>
  <c r="J20" i="8"/>
  <c r="J28" i="8" s="1"/>
  <c r="I20" i="8"/>
  <c r="I21" i="8"/>
  <c r="I22" i="8"/>
  <c r="I23" i="8"/>
  <c r="B20" i="8"/>
  <c r="B21" i="8"/>
  <c r="B29" i="8" s="1"/>
  <c r="B22" i="8"/>
  <c r="B30" i="8" s="1"/>
  <c r="B23" i="8"/>
  <c r="I37" i="8"/>
  <c r="J29" i="8"/>
  <c r="B28" i="8"/>
  <c r="B32" i="8" s="1"/>
  <c r="C23" i="8"/>
  <c r="C31" i="8" s="1"/>
  <c r="B31" i="8"/>
  <c r="C22" i="8"/>
  <c r="C30" i="8" s="1"/>
  <c r="C21" i="8"/>
  <c r="C29" i="8" s="1"/>
  <c r="C20" i="8"/>
  <c r="C28" i="8" s="1"/>
  <c r="J30" i="8" l="1"/>
  <c r="J31" i="8"/>
  <c r="C32" i="8"/>
  <c r="B33" i="8"/>
  <c r="I32" i="8"/>
  <c r="B46" i="6"/>
  <c r="B45" i="6"/>
  <c r="B44" i="6"/>
  <c r="B43" i="6"/>
  <c r="B31" i="6"/>
  <c r="B29" i="6"/>
  <c r="B28" i="6"/>
  <c r="B47" i="6" l="1"/>
  <c r="B32" i="6"/>
</calcChain>
</file>

<file path=xl/sharedStrings.xml><?xml version="1.0" encoding="utf-8"?>
<sst xmlns="http://schemas.openxmlformats.org/spreadsheetml/2006/main" count="1720" uniqueCount="107">
  <si>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</si>
  <si>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</si>
  <si>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</si>
  <si>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</si>
  <si>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</si>
  <si>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</si>
  <si>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</si>
  <si>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</si>
  <si>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</si>
  <si>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</si>
  <si>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Male</t>
  </si>
  <si>
    <t>Average</t>
  </si>
  <si>
    <t>No</t>
  </si>
  <si>
    <t>Sometimes</t>
  </si>
  <si>
    <t>Yes</t>
  </si>
  <si>
    <t>Excellent</t>
  </si>
  <si>
    <t>Female</t>
  </si>
  <si>
    <t>Good</t>
  </si>
  <si>
    <t>Below average</t>
  </si>
  <si>
    <t>Дихотомическая</t>
  </si>
  <si>
    <t>Относительная</t>
  </si>
  <si>
    <t>Номинальная</t>
  </si>
  <si>
    <t>Названия строк</t>
  </si>
  <si>
    <t>Общий итог</t>
  </si>
  <si>
    <t>Сумма по полю NumberOfFriend</t>
  </si>
  <si>
    <t>Количество по полю AcademicPerformance</t>
  </si>
  <si>
    <t>Названия столбцов</t>
  </si>
  <si>
    <t>Количество по полю TakingNoteInClass</t>
  </si>
  <si>
    <t>Количество по полю DepressionStatus</t>
  </si>
  <si>
    <t>Количество по полю FaceChallangesToCompleteAcademicTask</t>
  </si>
  <si>
    <t>Сумма по полю SleepPerDayHours</t>
  </si>
  <si>
    <t xml:space="preserve">Сумма по полю Age </t>
  </si>
  <si>
    <t>Количество по полю Gender</t>
  </si>
  <si>
    <t>Количество по полю SleepPerDayHours</t>
  </si>
  <si>
    <t>Максимум по полю NumberOfFriend</t>
  </si>
  <si>
    <t xml:space="preserve"> </t>
  </si>
  <si>
    <t xml:space="preserve">  </t>
  </si>
  <si>
    <t>Количество по полю NumberOfFriend</t>
  </si>
  <si>
    <t>p1</t>
  </si>
  <si>
    <t>p2</t>
  </si>
  <si>
    <t>P</t>
  </si>
  <si>
    <t>СТЬЮДЕНТ</t>
  </si>
  <si>
    <t>Z</t>
  </si>
  <si>
    <t>h0: m=5 Доля мужчин, сталкивающихся с проблемами в выполнении академических задач в классе такая же как и у женщин</t>
  </si>
  <si>
    <t>h1: m&lt;5 Доля женщин, сталкивающихся с проблемами в выполнении академических задач в классе выше, чем доля мужчин</t>
  </si>
  <si>
    <t>|1,98|&lt;|16,7|;  результат существенен на 5%-ном уровне. Факты согласуются с h1 на данном уровне значимости. Гипотеза h1 истина.</t>
  </si>
  <si>
    <t>df</t>
  </si>
  <si>
    <t>h1</t>
  </si>
  <si>
    <t>Есть различия успеваемости между М и Ж</t>
  </si>
  <si>
    <t>h0</t>
  </si>
  <si>
    <t>Нет различия успеваемости между М и Ж</t>
  </si>
  <si>
    <t>Успеваемость</t>
  </si>
  <si>
    <t>Таблица сопряженности</t>
  </si>
  <si>
    <t>female</t>
  </si>
  <si>
    <t>male</t>
  </si>
  <si>
    <t>ХИ-квадрат</t>
  </si>
  <si>
    <t>Всего</t>
  </si>
  <si>
    <t>X^2=</t>
  </si>
  <si>
    <t>r=</t>
  </si>
  <si>
    <t>c=</t>
  </si>
  <si>
    <t>DF=</t>
  </si>
  <si>
    <t>Есть различия жажде к новому между М и Ж</t>
  </si>
  <si>
    <t>Нет различия жажды к новому между М и Ж</t>
  </si>
  <si>
    <t>Count of LikeNewThings</t>
  </si>
  <si>
    <t>Column Labels</t>
  </si>
  <si>
    <t>Row Labels</t>
  </si>
  <si>
    <t>Grand Total</t>
  </si>
  <si>
    <t>Есть различия к трудностям к выполнению заданий между М и Ж</t>
  </si>
  <si>
    <t>Нет различий к трудностям к выполнению заданий между М и Ж</t>
  </si>
  <si>
    <t>ранг х</t>
  </si>
  <si>
    <t>ранг у</t>
  </si>
  <si>
    <t xml:space="preserve">SleepPerDayHours </t>
  </si>
  <si>
    <t xml:space="preserve">NumberOfFriend </t>
  </si>
  <si>
    <t>ранг SPDH</t>
  </si>
  <si>
    <t>ранг NOF</t>
  </si>
  <si>
    <t>Пирсон</t>
  </si>
  <si>
    <t>Спирмен</t>
  </si>
  <si>
    <t>Count of DepressionStatus</t>
  </si>
  <si>
    <t>h0: m=5 Доля мужчин, имеющих депрессию, равна доле женщин</t>
  </si>
  <si>
    <t>h1: m&lt;5 Доля женщин, имеющих депрессию, больше доли мужчин</t>
  </si>
  <si>
    <t xml:space="preserve">|45,3|&gt;|1,98|; результат существенен на 5%-ном уровне. </t>
  </si>
  <si>
    <t>Факты согласуются с h1 на данном уровне значимости.</t>
  </si>
  <si>
    <t>Гипотеза h1 истинна</t>
  </si>
  <si>
    <t>h0: m=5 Доля женщин, делающих заметки в классе такая же как и у мужчин</t>
  </si>
  <si>
    <t>h1: m&lt;5 Доля мужчин, делающих заметки в классе больше, чем доля женщин</t>
  </si>
  <si>
    <t>Count of SleepPerDayHours</t>
  </si>
  <si>
    <t>h0:m=5 Доля людей с депрессией спят столько же, сколько и доля людей без депрессии</t>
  </si>
  <si>
    <t>h1:m&lt;5 Доля людей без депрессии спят больше, чем доля людей с депресиией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</si>
  <si>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</si>
  <si>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</si>
  <si>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</si>
  <si>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</si>
  <si>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</si>
  <si>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</si>
  <si>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</si>
  <si>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</si>
  <si>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</si>
  <si>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</si>
  <si>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</si>
  <si>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</si>
  <si>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</si>
  <si>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|1,98|&lt;|52,8|;  результат существенен на 5%-ном уровне. Гипотеза h0 ложна.</t>
  </si>
  <si>
    <t>|0,49|&lt;|2,57|; результат не существенен на 5%-ном уровне. Факты согласуются с h0 на данном уровне значимости. У нас нет причины предпологать, что доля студентов с положительным статусом депрессии спят меньше чем студенты с отрицательным статусом депрессии</t>
  </si>
  <si>
    <t>Крит</t>
  </si>
  <si>
    <t>|7,81|&lt;|12,31|;  результат существенен на 5%-ном уровне. Факты согласуются с h1 на данном уровне значимости. Гипотеза h1 истина.</t>
  </si>
  <si>
    <t>|5,99|&lt;|12,11|;  результат существенен на 5%-ном уровне. Факты согласуются с h1 на данном уровне значимости. Гипотеза h1 истина.</t>
  </si>
  <si>
    <t>|3,84|&lt;|2,48|;  результат не существенен на 5%-ном уровне. Факты согласуются с h0 на данном уровне значимости. У нас нет причины предпологать, что различия есть к жажде к новому между М и 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</si>
</sst>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0" xfId="0" applyAlignment="1">
      <alignment horizontal="left" vertical="top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/>
    <xf numFmtId="0" fontId="0" fillId="0" borderId="13" xfId="0" applyBorder="1"/>
    <xf numFmtId="0" fontId="19" fillId="34" borderId="10" xfId="0" applyFont="1" applyFill="1" applyBorder="1"/>
    <xf numFmtId="0" fontId="20" fillId="33" borderId="10" xfId="0" applyFont="1" applyFill="1" applyBorder="1" applyAlignment="1">
      <alignment horizontal="left"/>
    </xf>
    <xf numFmtId="0" fontId="20" fillId="33" borderId="10" xfId="0" applyFont="1" applyFill="1" applyBorder="1"/>
    <xf numFmtId="0" fontId="19" fillId="34" borderId="10" xfId="0" applyFont="1" applyFill="1" applyBorder="1" applyAlignment="1">
      <alignment horizontal="left"/>
    </xf>
    <xf numFmtId="0" fontId="20" fillId="34" borderId="10" xfId="0" applyFont="1" applyFill="1" applyBorder="1"/>
    <xf numFmtId="0" fontId="16" fillId="0" borderId="10" xfId="0" applyFont="1" applyBorder="1"/>
    <xf numFmtId="0" fontId="20" fillId="34" borderId="10" xfId="0" applyFont="1" applyFill="1" applyBorder="1" applyAlignment="1">
      <alignment horizontal="left"/>
    </xf>
    <xf numFmtId="0" fontId="0" fillId="0" borderId="0" xfId="0" applyBorder="1"/>
    <xf numFmtId="0" fontId="20" fillId="33" borderId="0" xfId="0" applyFont="1" applyFill="1" applyBorder="1" applyAlignment="1">
      <alignment horizontal="left"/>
    </xf>
    <xf numFmtId="0" fontId="20" fillId="33" borderId="0" xfId="0" applyFont="1" applyFill="1" applyBorder="1"/>
    <xf numFmtId="0" fontId="19" fillId="34" borderId="0" xfId="0" applyFont="1" applyFill="1" applyBorder="1" applyAlignment="1">
      <alignment horizontal="left"/>
    </xf>
    <xf numFmtId="0" fontId="19" fillId="34" borderId="0" xfId="0" applyFont="1" applyFill="1" applyBorder="1"/>
    <xf numFmtId="0" fontId="0" fillId="33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07731915676145"/>
          <c:y val="0.19805336832895887"/>
          <c:w val="0.6345033602487587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Лист2!$B$5:$B$6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Лист2!$B$7:$B$9</c:f>
              <c:numCache>
                <c:formatCode>General</c:formatCode>
                <c:ptCount val="2"/>
                <c:pt idx="0">
                  <c:v>21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5-486C-A734-9086416B74DE}"/>
            </c:ext>
          </c:extLst>
        </c:ser>
        <c:ser>
          <c:idx val="1"/>
          <c:order val="1"/>
          <c:tx>
            <c:strRef>
              <c:f>Лист2!$C$5:$C$6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Лист2!$C$7:$C$9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5-486C-A734-9086416B74DE}"/>
            </c:ext>
          </c:extLst>
        </c:ser>
        <c:ser>
          <c:idx val="2"/>
          <c:order val="2"/>
          <c:tx>
            <c:strRef>
              <c:f>Лист2!$D$5:$D$6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Лист2!$D$7:$D$9</c:f>
              <c:numCache>
                <c:formatCode>General</c:formatCode>
                <c:ptCount val="2"/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5-486C-A734-9086416B74DE}"/>
            </c:ext>
          </c:extLst>
        </c:ser>
        <c:ser>
          <c:idx val="3"/>
          <c:order val="3"/>
          <c:tx>
            <c:strRef>
              <c:f>Лист2!$E$5:$E$6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Лист2!$E$7:$E$9</c:f>
              <c:numCache>
                <c:formatCode>General</c:formatCode>
                <c:ptCount val="2"/>
                <c:pt idx="0">
                  <c:v>18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5-486C-A734-9086416B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41567"/>
        <c:axId val="498447807"/>
      </c:barChart>
      <c:catAx>
        <c:axId val="4984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447807"/>
        <c:crosses val="autoZero"/>
        <c:auto val="1"/>
        <c:lblAlgn val="ctr"/>
        <c:lblOffset val="100"/>
        <c:noMultiLvlLbl val="0"/>
      </c:catAx>
      <c:valAx>
        <c:axId val="4984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4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[CSE_student_performances.xlsx]Лист3!Сводная таблица17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Лист3!$F$18</c:f>
              <c:strCache>
                <c:ptCount val="1"/>
                <c:pt idx="0">
                  <c:v>Максимум по полю NumberOfFriend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Лист3!$E$19:$E$21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Лист3!$F$19:$F$21</c:f>
              <c:numCache>
                <c:formatCode>General</c:formatCode>
                <c:ptCount val="2"/>
                <c:pt idx="0">
                  <c:v>12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0-42E8-BD3C-EB3C6664B838}"/>
            </c:ext>
          </c:extLst>
        </c:ser>
        <c:ser>
          <c:idx val="1"/>
          <c:order val="1"/>
          <c:tx>
            <c:strRef>
              <c:f>Лист3!$G$18</c:f>
              <c:strCache>
                <c:ptCount val="1"/>
                <c:pt idx="0">
                  <c:v>Количество по полю Gender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Лист3!$E$19:$E$21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Лист3!$G$19:$G$21</c:f>
              <c:numCache>
                <c:formatCode>General</c:formatCode>
                <c:ptCount val="2"/>
                <c:pt idx="0">
                  <c:v>10</c:v>
                </c:pt>
                <c:pt idx="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0-42E8-BD3C-EB3C6664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48831"/>
        <c:axId val="572647999"/>
      </c:lineChart>
      <c:catAx>
        <c:axId val="5726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47999"/>
        <c:crosses val="autoZero"/>
        <c:auto val="1"/>
        <c:lblAlgn val="ctr"/>
        <c:lblOffset val="100"/>
        <c:noMultiLvlLbl val="0"/>
      </c:catAx>
      <c:valAx>
        <c:axId val="5726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[CSE_student_performances.xlsx]Лист3!Сводная таблица14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Лист3!$F$2:$F$9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Лист3!$G$2:$G$9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8</c:v>
                </c:pt>
                <c:pt idx="3">
                  <c:v>21</c:v>
                </c:pt>
                <c:pt idx="4">
                  <c:v>31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8F7-9157-1509190C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93936"/>
        <c:axId val="2131879376"/>
      </c:barChart>
      <c:catAx>
        <c:axId val="21318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879376"/>
        <c:crosses val="autoZero"/>
        <c:auto val="1"/>
        <c:lblAlgn val="ctr"/>
        <c:lblOffset val="100"/>
        <c:noMultiLvlLbl val="0"/>
      </c:catAx>
      <c:valAx>
        <c:axId val="21318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8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таблица11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Лист2!$S$56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Лист2!$R$57:$R$63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Лист2!$S$57:$S$63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E2F-8FA7-2990F698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06495"/>
        <c:axId val="552704415"/>
      </c:barChart>
      <c:catAx>
        <c:axId val="55270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04415"/>
        <c:crosses val="autoZero"/>
        <c:auto val="1"/>
        <c:lblAlgn val="ctr"/>
        <c:lblOffset val="100"/>
        <c:noMultiLvlLbl val="0"/>
      </c:catAx>
      <c:valAx>
        <c:axId val="5527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0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Лист2!$T$34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Лист2!$S$35:$S$41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Лист2!$T$35:$T$41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C5-4B96-9807-DD6C69F7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972751"/>
        <c:axId val="543969007"/>
      </c:barChart>
      <c:catAx>
        <c:axId val="5439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69007"/>
        <c:crosses val="autoZero"/>
        <c:auto val="1"/>
        <c:lblAlgn val="ctr"/>
        <c:lblOffset val="100"/>
        <c:noMultiLvlLbl val="0"/>
      </c:catAx>
      <c:valAx>
        <c:axId val="5439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7275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таблица12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Лист2!$T$34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Лист2!$S$35:$S$41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Лист2!$T$35:$T$41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E-49FE-B012-60A4D3BC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72751"/>
        <c:axId val="543969007"/>
      </c:lineChart>
      <c:catAx>
        <c:axId val="5439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69007"/>
        <c:crosses val="autoZero"/>
        <c:auto val="1"/>
        <c:lblAlgn val="ctr"/>
        <c:lblOffset val="100"/>
        <c:noMultiLvlLbl val="0"/>
      </c:catAx>
      <c:valAx>
        <c:axId val="5439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7275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Пирсона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задание'!$A$2:$A$100</c:f>
              <c:numCache>
                <c:formatCode>General</c:formatCode>
                <c:ptCount val="99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10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10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10</c:v>
                </c:pt>
                <c:pt idx="98">
                  <c:v>7</c:v>
                </c:pt>
              </c:numCache>
            </c:numRef>
          </c:xVal>
          <c:yVal>
            <c:numRef>
              <c:f>'[1]4 задание'!$B$2:$B$100</c:f>
              <c:numCache>
                <c:formatCode>General</c:formatCode>
                <c:ptCount val="99"/>
                <c:pt idx="0">
                  <c:v>0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60</c:v>
                </c:pt>
                <c:pt idx="11">
                  <c:v>55</c:v>
                </c:pt>
                <c:pt idx="12">
                  <c:v>17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100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15</c:v>
                </c:pt>
                <c:pt idx="28">
                  <c:v>7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80</c:v>
                </c:pt>
                <c:pt idx="34">
                  <c:v>10</c:v>
                </c:pt>
                <c:pt idx="35">
                  <c:v>15</c:v>
                </c:pt>
                <c:pt idx="36">
                  <c:v>2</c:v>
                </c:pt>
                <c:pt idx="37">
                  <c:v>12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60</c:v>
                </c:pt>
                <c:pt idx="43">
                  <c:v>55</c:v>
                </c:pt>
                <c:pt idx="44">
                  <c:v>17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100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23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15</c:v>
                </c:pt>
                <c:pt idx="60">
                  <c:v>7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80</c:v>
                </c:pt>
                <c:pt idx="65">
                  <c:v>10</c:v>
                </c:pt>
                <c:pt idx="66">
                  <c:v>15</c:v>
                </c:pt>
                <c:pt idx="67">
                  <c:v>2</c:v>
                </c:pt>
                <c:pt idx="68">
                  <c:v>12</c:v>
                </c:pt>
                <c:pt idx="69">
                  <c:v>7</c:v>
                </c:pt>
                <c:pt idx="70">
                  <c:v>6</c:v>
                </c:pt>
                <c:pt idx="71">
                  <c:v>3</c:v>
                </c:pt>
                <c:pt idx="72">
                  <c:v>4</c:v>
                </c:pt>
                <c:pt idx="73">
                  <c:v>60</c:v>
                </c:pt>
                <c:pt idx="74">
                  <c:v>55</c:v>
                </c:pt>
                <c:pt idx="75">
                  <c:v>17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100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6</c:v>
                </c:pt>
                <c:pt idx="85">
                  <c:v>9</c:v>
                </c:pt>
                <c:pt idx="86">
                  <c:v>23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100</c:v>
                </c:pt>
                <c:pt idx="91">
                  <c:v>7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9</c:v>
                </c:pt>
                <c:pt idx="97">
                  <c:v>23</c:v>
                </c:pt>
                <c:pt idx="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0-4645-8D7E-B4864C45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405200"/>
        <c:axId val="2024409360"/>
      </c:scatterChart>
      <c:valAx>
        <c:axId val="20244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409360"/>
        <c:crosses val="autoZero"/>
        <c:crossBetween val="midCat"/>
      </c:valAx>
      <c:valAx>
        <c:axId val="2024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4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Спирмена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задание'!$C$2:$C$100</c:f>
              <c:numCache>
                <c:formatCode>General</c:formatCode>
                <c:ptCount val="99"/>
                <c:pt idx="0">
                  <c:v>1.5</c:v>
                </c:pt>
                <c:pt idx="1">
                  <c:v>22</c:v>
                </c:pt>
                <c:pt idx="2">
                  <c:v>22</c:v>
                </c:pt>
                <c:pt idx="3">
                  <c:v>78.5</c:v>
                </c:pt>
                <c:pt idx="4">
                  <c:v>78.5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94</c:v>
                </c:pt>
                <c:pt idx="11">
                  <c:v>49</c:v>
                </c:pt>
                <c:pt idx="12">
                  <c:v>49</c:v>
                </c:pt>
                <c:pt idx="13">
                  <c:v>78.5</c:v>
                </c:pt>
                <c:pt idx="14">
                  <c:v>78.5</c:v>
                </c:pt>
                <c:pt idx="15">
                  <c:v>78.5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94</c:v>
                </c:pt>
                <c:pt idx="20">
                  <c:v>64.5</c:v>
                </c:pt>
                <c:pt idx="21">
                  <c:v>64.5</c:v>
                </c:pt>
                <c:pt idx="22">
                  <c:v>94</c:v>
                </c:pt>
                <c:pt idx="23">
                  <c:v>4.5</c:v>
                </c:pt>
                <c:pt idx="24">
                  <c:v>49</c:v>
                </c:pt>
                <c:pt idx="25">
                  <c:v>49</c:v>
                </c:pt>
                <c:pt idx="26">
                  <c:v>78.5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1.5</c:v>
                </c:pt>
                <c:pt idx="33">
                  <c:v>22</c:v>
                </c:pt>
                <c:pt idx="34">
                  <c:v>22</c:v>
                </c:pt>
                <c:pt idx="35">
                  <c:v>78.5</c:v>
                </c:pt>
                <c:pt idx="36">
                  <c:v>78.5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94</c:v>
                </c:pt>
                <c:pt idx="43">
                  <c:v>49</c:v>
                </c:pt>
                <c:pt idx="44">
                  <c:v>49</c:v>
                </c:pt>
                <c:pt idx="45">
                  <c:v>78.5</c:v>
                </c:pt>
                <c:pt idx="46">
                  <c:v>78.5</c:v>
                </c:pt>
                <c:pt idx="47">
                  <c:v>78.5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94</c:v>
                </c:pt>
                <c:pt idx="52">
                  <c:v>64.5</c:v>
                </c:pt>
                <c:pt idx="53">
                  <c:v>64.5</c:v>
                </c:pt>
                <c:pt idx="54">
                  <c:v>94</c:v>
                </c:pt>
                <c:pt idx="55">
                  <c:v>4.5</c:v>
                </c:pt>
                <c:pt idx="56">
                  <c:v>49</c:v>
                </c:pt>
                <c:pt idx="57">
                  <c:v>49</c:v>
                </c:pt>
                <c:pt idx="58">
                  <c:v>78.5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78.5</c:v>
                </c:pt>
                <c:pt idx="67">
                  <c:v>78.5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94</c:v>
                </c:pt>
                <c:pt idx="74">
                  <c:v>49</c:v>
                </c:pt>
                <c:pt idx="75">
                  <c:v>49</c:v>
                </c:pt>
                <c:pt idx="76">
                  <c:v>78.5</c:v>
                </c:pt>
                <c:pt idx="77">
                  <c:v>78.5</c:v>
                </c:pt>
                <c:pt idx="78">
                  <c:v>78.5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94</c:v>
                </c:pt>
                <c:pt idx="83">
                  <c:v>64.5</c:v>
                </c:pt>
                <c:pt idx="84">
                  <c:v>64.5</c:v>
                </c:pt>
                <c:pt idx="85">
                  <c:v>94</c:v>
                </c:pt>
                <c:pt idx="86">
                  <c:v>4.5</c:v>
                </c:pt>
                <c:pt idx="87">
                  <c:v>78.5</c:v>
                </c:pt>
                <c:pt idx="88">
                  <c:v>78.5</c:v>
                </c:pt>
                <c:pt idx="89">
                  <c:v>78.5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94</c:v>
                </c:pt>
                <c:pt idx="94">
                  <c:v>64.5</c:v>
                </c:pt>
                <c:pt idx="95">
                  <c:v>64.5</c:v>
                </c:pt>
                <c:pt idx="96">
                  <c:v>94</c:v>
                </c:pt>
                <c:pt idx="97">
                  <c:v>4.5</c:v>
                </c:pt>
                <c:pt idx="98">
                  <c:v>49</c:v>
                </c:pt>
              </c:numCache>
            </c:numRef>
          </c:xVal>
          <c:yVal>
            <c:numRef>
              <c:f>'[1]4 задание'!$D$2:$D$100</c:f>
              <c:numCache>
                <c:formatCode>General</c:formatCode>
                <c:ptCount val="99"/>
                <c:pt idx="0">
                  <c:v>95.5</c:v>
                </c:pt>
                <c:pt idx="1">
                  <c:v>6</c:v>
                </c:pt>
                <c:pt idx="2">
                  <c:v>32</c:v>
                </c:pt>
                <c:pt idx="3">
                  <c:v>23</c:v>
                </c:pt>
                <c:pt idx="4">
                  <c:v>83</c:v>
                </c:pt>
                <c:pt idx="5">
                  <c:v>28</c:v>
                </c:pt>
                <c:pt idx="6">
                  <c:v>42</c:v>
                </c:pt>
                <c:pt idx="7">
                  <c:v>50</c:v>
                </c:pt>
                <c:pt idx="8">
                  <c:v>69.5</c:v>
                </c:pt>
                <c:pt idx="9">
                  <c:v>57</c:v>
                </c:pt>
                <c:pt idx="10">
                  <c:v>9</c:v>
                </c:pt>
                <c:pt idx="11">
                  <c:v>12</c:v>
                </c:pt>
                <c:pt idx="12">
                  <c:v>19</c:v>
                </c:pt>
                <c:pt idx="13">
                  <c:v>69.5</c:v>
                </c:pt>
                <c:pt idx="14">
                  <c:v>89.5</c:v>
                </c:pt>
                <c:pt idx="15">
                  <c:v>69.5</c:v>
                </c:pt>
                <c:pt idx="16">
                  <c:v>2.5</c:v>
                </c:pt>
                <c:pt idx="17">
                  <c:v>42</c:v>
                </c:pt>
                <c:pt idx="18">
                  <c:v>69.5</c:v>
                </c:pt>
                <c:pt idx="19">
                  <c:v>83</c:v>
                </c:pt>
                <c:pt idx="20">
                  <c:v>57</c:v>
                </c:pt>
                <c:pt idx="21">
                  <c:v>50</c:v>
                </c:pt>
                <c:pt idx="22">
                  <c:v>35.5</c:v>
                </c:pt>
                <c:pt idx="23">
                  <c:v>15.5</c:v>
                </c:pt>
                <c:pt idx="24">
                  <c:v>95.5</c:v>
                </c:pt>
                <c:pt idx="25">
                  <c:v>95.5</c:v>
                </c:pt>
                <c:pt idx="26">
                  <c:v>28</c:v>
                </c:pt>
                <c:pt idx="27">
                  <c:v>23</c:v>
                </c:pt>
                <c:pt idx="28">
                  <c:v>42</c:v>
                </c:pt>
                <c:pt idx="29">
                  <c:v>69.5</c:v>
                </c:pt>
                <c:pt idx="30">
                  <c:v>95.5</c:v>
                </c:pt>
                <c:pt idx="31">
                  <c:v>83</c:v>
                </c:pt>
                <c:pt idx="32">
                  <c:v>95.5</c:v>
                </c:pt>
                <c:pt idx="33">
                  <c:v>6</c:v>
                </c:pt>
                <c:pt idx="34">
                  <c:v>32</c:v>
                </c:pt>
                <c:pt idx="35">
                  <c:v>23</c:v>
                </c:pt>
                <c:pt idx="36">
                  <c:v>83</c:v>
                </c:pt>
                <c:pt idx="37">
                  <c:v>28</c:v>
                </c:pt>
                <c:pt idx="38">
                  <c:v>42</c:v>
                </c:pt>
                <c:pt idx="39">
                  <c:v>50</c:v>
                </c:pt>
                <c:pt idx="40">
                  <c:v>69.5</c:v>
                </c:pt>
                <c:pt idx="41">
                  <c:v>57</c:v>
                </c:pt>
                <c:pt idx="42">
                  <c:v>9</c:v>
                </c:pt>
                <c:pt idx="43">
                  <c:v>12</c:v>
                </c:pt>
                <c:pt idx="44">
                  <c:v>19</c:v>
                </c:pt>
                <c:pt idx="45">
                  <c:v>69.5</c:v>
                </c:pt>
                <c:pt idx="46">
                  <c:v>89.5</c:v>
                </c:pt>
                <c:pt idx="47">
                  <c:v>69.5</c:v>
                </c:pt>
                <c:pt idx="48">
                  <c:v>2.5</c:v>
                </c:pt>
                <c:pt idx="49">
                  <c:v>42</c:v>
                </c:pt>
                <c:pt idx="50">
                  <c:v>69.5</c:v>
                </c:pt>
                <c:pt idx="51">
                  <c:v>83</c:v>
                </c:pt>
                <c:pt idx="52">
                  <c:v>57</c:v>
                </c:pt>
                <c:pt idx="53">
                  <c:v>50</c:v>
                </c:pt>
                <c:pt idx="54">
                  <c:v>35.5</c:v>
                </c:pt>
                <c:pt idx="55">
                  <c:v>15.5</c:v>
                </c:pt>
                <c:pt idx="56">
                  <c:v>95.5</c:v>
                </c:pt>
                <c:pt idx="57">
                  <c:v>95.5</c:v>
                </c:pt>
                <c:pt idx="58">
                  <c:v>28</c:v>
                </c:pt>
                <c:pt idx="59">
                  <c:v>23</c:v>
                </c:pt>
                <c:pt idx="60">
                  <c:v>42</c:v>
                </c:pt>
                <c:pt idx="61">
                  <c:v>69.5</c:v>
                </c:pt>
                <c:pt idx="62">
                  <c:v>95.5</c:v>
                </c:pt>
                <c:pt idx="63">
                  <c:v>83</c:v>
                </c:pt>
                <c:pt idx="64">
                  <c:v>6</c:v>
                </c:pt>
                <c:pt idx="65">
                  <c:v>32</c:v>
                </c:pt>
                <c:pt idx="66">
                  <c:v>23</c:v>
                </c:pt>
                <c:pt idx="67">
                  <c:v>83</c:v>
                </c:pt>
                <c:pt idx="68">
                  <c:v>28</c:v>
                </c:pt>
                <c:pt idx="69">
                  <c:v>42</c:v>
                </c:pt>
                <c:pt idx="70">
                  <c:v>50</c:v>
                </c:pt>
                <c:pt idx="71">
                  <c:v>69.5</c:v>
                </c:pt>
                <c:pt idx="72">
                  <c:v>57</c:v>
                </c:pt>
                <c:pt idx="73">
                  <c:v>9</c:v>
                </c:pt>
                <c:pt idx="74">
                  <c:v>12</c:v>
                </c:pt>
                <c:pt idx="75">
                  <c:v>19</c:v>
                </c:pt>
                <c:pt idx="76">
                  <c:v>69.5</c:v>
                </c:pt>
                <c:pt idx="77">
                  <c:v>89.5</c:v>
                </c:pt>
                <c:pt idx="78">
                  <c:v>69.5</c:v>
                </c:pt>
                <c:pt idx="79">
                  <c:v>2.5</c:v>
                </c:pt>
                <c:pt idx="80">
                  <c:v>42</c:v>
                </c:pt>
                <c:pt idx="81">
                  <c:v>69.5</c:v>
                </c:pt>
                <c:pt idx="82">
                  <c:v>83</c:v>
                </c:pt>
                <c:pt idx="83">
                  <c:v>57</c:v>
                </c:pt>
                <c:pt idx="84">
                  <c:v>50</c:v>
                </c:pt>
                <c:pt idx="85">
                  <c:v>35.5</c:v>
                </c:pt>
                <c:pt idx="86">
                  <c:v>15.5</c:v>
                </c:pt>
                <c:pt idx="87">
                  <c:v>69.5</c:v>
                </c:pt>
                <c:pt idx="88">
                  <c:v>89.5</c:v>
                </c:pt>
                <c:pt idx="89">
                  <c:v>69.5</c:v>
                </c:pt>
                <c:pt idx="90">
                  <c:v>2.5</c:v>
                </c:pt>
                <c:pt idx="91">
                  <c:v>42</c:v>
                </c:pt>
                <c:pt idx="92">
                  <c:v>69.5</c:v>
                </c:pt>
                <c:pt idx="93">
                  <c:v>83</c:v>
                </c:pt>
                <c:pt idx="94">
                  <c:v>57</c:v>
                </c:pt>
                <c:pt idx="95">
                  <c:v>50</c:v>
                </c:pt>
                <c:pt idx="96">
                  <c:v>35.5</c:v>
                </c:pt>
                <c:pt idx="97">
                  <c:v>15.5</c:v>
                </c:pt>
                <c:pt idx="98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8-4F8A-A0C8-A5249B31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4464"/>
        <c:axId val="76765712"/>
      </c:scatterChart>
      <c:valAx>
        <c:axId val="767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65712"/>
        <c:crosses val="autoZero"/>
        <c:crossBetween val="midCat"/>
      </c:valAx>
      <c:valAx>
        <c:axId val="767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Пирсона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задание'!$J$2:$J$100</c:f>
              <c:numCache>
                <c:formatCode>General</c:formatCode>
                <c:ptCount val="99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24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25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25</c:v>
                </c:pt>
                <c:pt idx="23">
                  <c:v>21</c:v>
                </c:pt>
                <c:pt idx="24">
                  <c:v>21</c:v>
                </c:pt>
                <c:pt idx="25">
                  <c:v>25</c:v>
                </c:pt>
                <c:pt idx="26">
                  <c:v>23</c:v>
                </c:pt>
                <c:pt idx="27">
                  <c:v>25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20</c:v>
                </c:pt>
                <c:pt idx="36">
                  <c:v>24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25</c:v>
                </c:pt>
                <c:pt idx="48">
                  <c:v>24</c:v>
                </c:pt>
                <c:pt idx="49">
                  <c:v>20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21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25</c:v>
                </c:pt>
                <c:pt idx="60">
                  <c:v>21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21</c:v>
                </c:pt>
                <c:pt idx="78">
                  <c:v>25</c:v>
                </c:pt>
                <c:pt idx="79">
                  <c:v>24</c:v>
                </c:pt>
                <c:pt idx="80">
                  <c:v>20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25</c:v>
                </c:pt>
                <c:pt idx="86">
                  <c:v>21</c:v>
                </c:pt>
                <c:pt idx="87">
                  <c:v>24</c:v>
                </c:pt>
                <c:pt idx="88">
                  <c:v>21</c:v>
                </c:pt>
                <c:pt idx="89">
                  <c:v>25</c:v>
                </c:pt>
                <c:pt idx="90">
                  <c:v>24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25</c:v>
                </c:pt>
                <c:pt idx="97">
                  <c:v>21</c:v>
                </c:pt>
                <c:pt idx="98">
                  <c:v>22</c:v>
                </c:pt>
              </c:numCache>
            </c:numRef>
          </c:xVal>
          <c:yVal>
            <c:numRef>
              <c:f>'[1]4 задание'!$K$2:$K$100</c:f>
              <c:numCache>
                <c:formatCode>General</c:formatCode>
                <c:ptCount val="99"/>
                <c:pt idx="0">
                  <c:v>0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60</c:v>
                </c:pt>
                <c:pt idx="11">
                  <c:v>55</c:v>
                </c:pt>
                <c:pt idx="12">
                  <c:v>17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100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15</c:v>
                </c:pt>
                <c:pt idx="28">
                  <c:v>7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80</c:v>
                </c:pt>
                <c:pt idx="34">
                  <c:v>10</c:v>
                </c:pt>
                <c:pt idx="35">
                  <c:v>15</c:v>
                </c:pt>
                <c:pt idx="36">
                  <c:v>2</c:v>
                </c:pt>
                <c:pt idx="37">
                  <c:v>12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60</c:v>
                </c:pt>
                <c:pt idx="43">
                  <c:v>55</c:v>
                </c:pt>
                <c:pt idx="44">
                  <c:v>17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100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23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15</c:v>
                </c:pt>
                <c:pt idx="60">
                  <c:v>7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80</c:v>
                </c:pt>
                <c:pt idx="65">
                  <c:v>10</c:v>
                </c:pt>
                <c:pt idx="66">
                  <c:v>15</c:v>
                </c:pt>
                <c:pt idx="67">
                  <c:v>2</c:v>
                </c:pt>
                <c:pt idx="68">
                  <c:v>12</c:v>
                </c:pt>
                <c:pt idx="69">
                  <c:v>7</c:v>
                </c:pt>
                <c:pt idx="70">
                  <c:v>6</c:v>
                </c:pt>
                <c:pt idx="71">
                  <c:v>3</c:v>
                </c:pt>
                <c:pt idx="72">
                  <c:v>4</c:v>
                </c:pt>
                <c:pt idx="73">
                  <c:v>60</c:v>
                </c:pt>
                <c:pt idx="74">
                  <c:v>55</c:v>
                </c:pt>
                <c:pt idx="75">
                  <c:v>17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100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6</c:v>
                </c:pt>
                <c:pt idx="85">
                  <c:v>9</c:v>
                </c:pt>
                <c:pt idx="86">
                  <c:v>23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100</c:v>
                </c:pt>
                <c:pt idx="91">
                  <c:v>7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9</c:v>
                </c:pt>
                <c:pt idx="97">
                  <c:v>23</c:v>
                </c:pt>
                <c:pt idx="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6-4203-A7C6-F2C2D511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2048"/>
        <c:axId val="89579552"/>
      </c:scatterChart>
      <c:valAx>
        <c:axId val="895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79552"/>
        <c:crosses val="autoZero"/>
        <c:crossBetween val="midCat"/>
      </c:valAx>
      <c:valAx>
        <c:axId val="89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Спирмена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задание'!$L$2:$L$100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22.5</c:v>
                </c:pt>
                <c:pt idx="3">
                  <c:v>96</c:v>
                </c:pt>
                <c:pt idx="4">
                  <c:v>22.5</c:v>
                </c:pt>
                <c:pt idx="5">
                  <c:v>42</c:v>
                </c:pt>
                <c:pt idx="6">
                  <c:v>77.5</c:v>
                </c:pt>
                <c:pt idx="7">
                  <c:v>77.5</c:v>
                </c:pt>
                <c:pt idx="8">
                  <c:v>22.5</c:v>
                </c:pt>
                <c:pt idx="9">
                  <c:v>42</c:v>
                </c:pt>
                <c:pt idx="10">
                  <c:v>57</c:v>
                </c:pt>
                <c:pt idx="11">
                  <c:v>57</c:v>
                </c:pt>
                <c:pt idx="12">
                  <c:v>22.5</c:v>
                </c:pt>
                <c:pt idx="13">
                  <c:v>22.5</c:v>
                </c:pt>
                <c:pt idx="14">
                  <c:v>77.5</c:v>
                </c:pt>
                <c:pt idx="15">
                  <c:v>6.5</c:v>
                </c:pt>
                <c:pt idx="16">
                  <c:v>22.5</c:v>
                </c:pt>
                <c:pt idx="17">
                  <c:v>96</c:v>
                </c:pt>
                <c:pt idx="18">
                  <c:v>57</c:v>
                </c:pt>
                <c:pt idx="19">
                  <c:v>77.5</c:v>
                </c:pt>
                <c:pt idx="20">
                  <c:v>77.5</c:v>
                </c:pt>
                <c:pt idx="21">
                  <c:v>77.5</c:v>
                </c:pt>
                <c:pt idx="22">
                  <c:v>6.5</c:v>
                </c:pt>
                <c:pt idx="23">
                  <c:v>77.5</c:v>
                </c:pt>
                <c:pt idx="24">
                  <c:v>77.5</c:v>
                </c:pt>
                <c:pt idx="25">
                  <c:v>6.5</c:v>
                </c:pt>
                <c:pt idx="26">
                  <c:v>42</c:v>
                </c:pt>
                <c:pt idx="27">
                  <c:v>6.5</c:v>
                </c:pt>
                <c:pt idx="28">
                  <c:v>77.5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22.5</c:v>
                </c:pt>
                <c:pt idx="35">
                  <c:v>96</c:v>
                </c:pt>
                <c:pt idx="36">
                  <c:v>22.5</c:v>
                </c:pt>
                <c:pt idx="37">
                  <c:v>42</c:v>
                </c:pt>
                <c:pt idx="38">
                  <c:v>77.5</c:v>
                </c:pt>
                <c:pt idx="39">
                  <c:v>77.5</c:v>
                </c:pt>
                <c:pt idx="40">
                  <c:v>22.5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22.5</c:v>
                </c:pt>
                <c:pt idx="45">
                  <c:v>22.5</c:v>
                </c:pt>
                <c:pt idx="46">
                  <c:v>77.5</c:v>
                </c:pt>
                <c:pt idx="47">
                  <c:v>6.5</c:v>
                </c:pt>
                <c:pt idx="48">
                  <c:v>22.5</c:v>
                </c:pt>
                <c:pt idx="49">
                  <c:v>96</c:v>
                </c:pt>
                <c:pt idx="50">
                  <c:v>57</c:v>
                </c:pt>
                <c:pt idx="51">
                  <c:v>77.5</c:v>
                </c:pt>
                <c:pt idx="52">
                  <c:v>77.5</c:v>
                </c:pt>
                <c:pt idx="53">
                  <c:v>77.5</c:v>
                </c:pt>
                <c:pt idx="54">
                  <c:v>6.5</c:v>
                </c:pt>
                <c:pt idx="55">
                  <c:v>77.5</c:v>
                </c:pt>
                <c:pt idx="56">
                  <c:v>77.5</c:v>
                </c:pt>
                <c:pt idx="57">
                  <c:v>6.5</c:v>
                </c:pt>
                <c:pt idx="58">
                  <c:v>42</c:v>
                </c:pt>
                <c:pt idx="59">
                  <c:v>6.5</c:v>
                </c:pt>
                <c:pt idx="60">
                  <c:v>77.5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22.5</c:v>
                </c:pt>
                <c:pt idx="66">
                  <c:v>96</c:v>
                </c:pt>
                <c:pt idx="67">
                  <c:v>22.5</c:v>
                </c:pt>
                <c:pt idx="68">
                  <c:v>42</c:v>
                </c:pt>
                <c:pt idx="69">
                  <c:v>77.5</c:v>
                </c:pt>
                <c:pt idx="70">
                  <c:v>77.5</c:v>
                </c:pt>
                <c:pt idx="71">
                  <c:v>22.5</c:v>
                </c:pt>
                <c:pt idx="72">
                  <c:v>42</c:v>
                </c:pt>
                <c:pt idx="73">
                  <c:v>57</c:v>
                </c:pt>
                <c:pt idx="74">
                  <c:v>57</c:v>
                </c:pt>
                <c:pt idx="75">
                  <c:v>22.5</c:v>
                </c:pt>
                <c:pt idx="76">
                  <c:v>22.5</c:v>
                </c:pt>
                <c:pt idx="77">
                  <c:v>77.5</c:v>
                </c:pt>
                <c:pt idx="78">
                  <c:v>6.5</c:v>
                </c:pt>
                <c:pt idx="79">
                  <c:v>22.5</c:v>
                </c:pt>
                <c:pt idx="80">
                  <c:v>96</c:v>
                </c:pt>
                <c:pt idx="81">
                  <c:v>57</c:v>
                </c:pt>
                <c:pt idx="82">
                  <c:v>77.5</c:v>
                </c:pt>
                <c:pt idx="83">
                  <c:v>77.5</c:v>
                </c:pt>
                <c:pt idx="84">
                  <c:v>77.5</c:v>
                </c:pt>
                <c:pt idx="85">
                  <c:v>6.5</c:v>
                </c:pt>
                <c:pt idx="86">
                  <c:v>77.5</c:v>
                </c:pt>
                <c:pt idx="87">
                  <c:v>22.5</c:v>
                </c:pt>
                <c:pt idx="88">
                  <c:v>77.5</c:v>
                </c:pt>
                <c:pt idx="89">
                  <c:v>6.5</c:v>
                </c:pt>
                <c:pt idx="90">
                  <c:v>22.5</c:v>
                </c:pt>
                <c:pt idx="91">
                  <c:v>96</c:v>
                </c:pt>
                <c:pt idx="92">
                  <c:v>57</c:v>
                </c:pt>
                <c:pt idx="93">
                  <c:v>77.5</c:v>
                </c:pt>
                <c:pt idx="94">
                  <c:v>77.5</c:v>
                </c:pt>
                <c:pt idx="95">
                  <c:v>77.5</c:v>
                </c:pt>
                <c:pt idx="96">
                  <c:v>6.5</c:v>
                </c:pt>
                <c:pt idx="97">
                  <c:v>77.5</c:v>
                </c:pt>
                <c:pt idx="98">
                  <c:v>57</c:v>
                </c:pt>
              </c:numCache>
            </c:numRef>
          </c:xVal>
          <c:yVal>
            <c:numRef>
              <c:f>'[1]4 задание'!$M$2:$M$100</c:f>
              <c:numCache>
                <c:formatCode>General</c:formatCode>
                <c:ptCount val="99"/>
                <c:pt idx="0">
                  <c:v>95.5</c:v>
                </c:pt>
                <c:pt idx="1">
                  <c:v>6</c:v>
                </c:pt>
                <c:pt idx="2">
                  <c:v>32</c:v>
                </c:pt>
                <c:pt idx="3">
                  <c:v>23</c:v>
                </c:pt>
                <c:pt idx="4">
                  <c:v>83</c:v>
                </c:pt>
                <c:pt idx="5">
                  <c:v>28</c:v>
                </c:pt>
                <c:pt idx="6">
                  <c:v>42</c:v>
                </c:pt>
                <c:pt idx="7">
                  <c:v>50</c:v>
                </c:pt>
                <c:pt idx="8">
                  <c:v>69.5</c:v>
                </c:pt>
                <c:pt idx="9">
                  <c:v>57</c:v>
                </c:pt>
                <c:pt idx="10">
                  <c:v>9</c:v>
                </c:pt>
                <c:pt idx="11">
                  <c:v>12</c:v>
                </c:pt>
                <c:pt idx="12">
                  <c:v>19</c:v>
                </c:pt>
                <c:pt idx="13">
                  <c:v>69.5</c:v>
                </c:pt>
                <c:pt idx="14">
                  <c:v>89.5</c:v>
                </c:pt>
                <c:pt idx="15">
                  <c:v>69.5</c:v>
                </c:pt>
                <c:pt idx="16">
                  <c:v>2.5</c:v>
                </c:pt>
                <c:pt idx="17">
                  <c:v>42</c:v>
                </c:pt>
                <c:pt idx="18">
                  <c:v>69.5</c:v>
                </c:pt>
                <c:pt idx="19">
                  <c:v>83</c:v>
                </c:pt>
                <c:pt idx="20">
                  <c:v>57</c:v>
                </c:pt>
                <c:pt idx="21">
                  <c:v>50</c:v>
                </c:pt>
                <c:pt idx="22">
                  <c:v>35.5</c:v>
                </c:pt>
                <c:pt idx="23">
                  <c:v>15.5</c:v>
                </c:pt>
                <c:pt idx="24">
                  <c:v>95.5</c:v>
                </c:pt>
                <c:pt idx="25">
                  <c:v>95.5</c:v>
                </c:pt>
                <c:pt idx="26">
                  <c:v>28</c:v>
                </c:pt>
                <c:pt idx="27">
                  <c:v>23</c:v>
                </c:pt>
                <c:pt idx="28">
                  <c:v>42</c:v>
                </c:pt>
                <c:pt idx="29">
                  <c:v>69.5</c:v>
                </c:pt>
                <c:pt idx="30">
                  <c:v>95.5</c:v>
                </c:pt>
                <c:pt idx="31">
                  <c:v>83</c:v>
                </c:pt>
                <c:pt idx="32">
                  <c:v>95.5</c:v>
                </c:pt>
                <c:pt idx="33">
                  <c:v>6</c:v>
                </c:pt>
                <c:pt idx="34">
                  <c:v>32</c:v>
                </c:pt>
                <c:pt idx="35">
                  <c:v>23</c:v>
                </c:pt>
                <c:pt idx="36">
                  <c:v>83</c:v>
                </c:pt>
                <c:pt idx="37">
                  <c:v>28</c:v>
                </c:pt>
                <c:pt idx="38">
                  <c:v>42</c:v>
                </c:pt>
                <c:pt idx="39">
                  <c:v>50</c:v>
                </c:pt>
                <c:pt idx="40">
                  <c:v>69.5</c:v>
                </c:pt>
                <c:pt idx="41">
                  <c:v>57</c:v>
                </c:pt>
                <c:pt idx="42">
                  <c:v>9</c:v>
                </c:pt>
                <c:pt idx="43">
                  <c:v>12</c:v>
                </c:pt>
                <c:pt idx="44">
                  <c:v>19</c:v>
                </c:pt>
                <c:pt idx="45">
                  <c:v>69.5</c:v>
                </c:pt>
                <c:pt idx="46">
                  <c:v>89.5</c:v>
                </c:pt>
                <c:pt idx="47">
                  <c:v>69.5</c:v>
                </c:pt>
                <c:pt idx="48">
                  <c:v>2.5</c:v>
                </c:pt>
                <c:pt idx="49">
                  <c:v>42</c:v>
                </c:pt>
                <c:pt idx="50">
                  <c:v>69.5</c:v>
                </c:pt>
                <c:pt idx="51">
                  <c:v>83</c:v>
                </c:pt>
                <c:pt idx="52">
                  <c:v>57</c:v>
                </c:pt>
                <c:pt idx="53">
                  <c:v>50</c:v>
                </c:pt>
                <c:pt idx="54">
                  <c:v>35.5</c:v>
                </c:pt>
                <c:pt idx="55">
                  <c:v>15.5</c:v>
                </c:pt>
                <c:pt idx="56">
                  <c:v>95.5</c:v>
                </c:pt>
                <c:pt idx="57">
                  <c:v>95.5</c:v>
                </c:pt>
                <c:pt idx="58">
                  <c:v>28</c:v>
                </c:pt>
                <c:pt idx="59">
                  <c:v>23</c:v>
                </c:pt>
                <c:pt idx="60">
                  <c:v>42</c:v>
                </c:pt>
                <c:pt idx="61">
                  <c:v>69.5</c:v>
                </c:pt>
                <c:pt idx="62">
                  <c:v>95.5</c:v>
                </c:pt>
                <c:pt idx="63">
                  <c:v>83</c:v>
                </c:pt>
                <c:pt idx="64">
                  <c:v>6</c:v>
                </c:pt>
                <c:pt idx="65">
                  <c:v>32</c:v>
                </c:pt>
                <c:pt idx="66">
                  <c:v>23</c:v>
                </c:pt>
                <c:pt idx="67">
                  <c:v>83</c:v>
                </c:pt>
                <c:pt idx="68">
                  <c:v>28</c:v>
                </c:pt>
                <c:pt idx="69">
                  <c:v>42</c:v>
                </c:pt>
                <c:pt idx="70">
                  <c:v>50</c:v>
                </c:pt>
                <c:pt idx="71">
                  <c:v>69.5</c:v>
                </c:pt>
                <c:pt idx="72">
                  <c:v>57</c:v>
                </c:pt>
                <c:pt idx="73">
                  <c:v>9</c:v>
                </c:pt>
                <c:pt idx="74">
                  <c:v>12</c:v>
                </c:pt>
                <c:pt idx="75">
                  <c:v>19</c:v>
                </c:pt>
                <c:pt idx="76">
                  <c:v>69.5</c:v>
                </c:pt>
                <c:pt idx="77">
                  <c:v>89.5</c:v>
                </c:pt>
                <c:pt idx="78">
                  <c:v>69.5</c:v>
                </c:pt>
                <c:pt idx="79">
                  <c:v>2.5</c:v>
                </c:pt>
                <c:pt idx="80">
                  <c:v>42</c:v>
                </c:pt>
                <c:pt idx="81">
                  <c:v>69.5</c:v>
                </c:pt>
                <c:pt idx="82">
                  <c:v>83</c:v>
                </c:pt>
                <c:pt idx="83">
                  <c:v>57</c:v>
                </c:pt>
                <c:pt idx="84">
                  <c:v>50</c:v>
                </c:pt>
                <c:pt idx="85">
                  <c:v>35.5</c:v>
                </c:pt>
                <c:pt idx="86">
                  <c:v>15.5</c:v>
                </c:pt>
                <c:pt idx="87">
                  <c:v>69.5</c:v>
                </c:pt>
                <c:pt idx="88">
                  <c:v>89.5</c:v>
                </c:pt>
                <c:pt idx="89">
                  <c:v>69.5</c:v>
                </c:pt>
                <c:pt idx="90">
                  <c:v>2.5</c:v>
                </c:pt>
                <c:pt idx="91">
                  <c:v>42</c:v>
                </c:pt>
                <c:pt idx="92">
                  <c:v>69.5</c:v>
                </c:pt>
                <c:pt idx="93">
                  <c:v>83</c:v>
                </c:pt>
                <c:pt idx="94">
                  <c:v>57</c:v>
                </c:pt>
                <c:pt idx="95">
                  <c:v>50</c:v>
                </c:pt>
                <c:pt idx="96">
                  <c:v>35.5</c:v>
                </c:pt>
                <c:pt idx="97">
                  <c:v>15.5</c:v>
                </c:pt>
                <c:pt idx="98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6-4EF3-8615-ED2C82DD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02400"/>
        <c:axId val="1073087840"/>
      </c:scatterChart>
      <c:valAx>
        <c:axId val="10731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087840"/>
        <c:crosses val="autoZero"/>
        <c:crossBetween val="midCat"/>
      </c:valAx>
      <c:valAx>
        <c:axId val="10730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1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Пирсона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задание'!$S$2:$S$100</c:f>
              <c:numCache>
                <c:formatCode>General</c:formatCode>
                <c:ptCount val="99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24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25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25</c:v>
                </c:pt>
                <c:pt idx="23">
                  <c:v>21</c:v>
                </c:pt>
                <c:pt idx="24">
                  <c:v>21</c:v>
                </c:pt>
                <c:pt idx="25">
                  <c:v>25</c:v>
                </c:pt>
                <c:pt idx="26">
                  <c:v>23</c:v>
                </c:pt>
                <c:pt idx="27">
                  <c:v>25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20</c:v>
                </c:pt>
                <c:pt idx="36">
                  <c:v>24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25</c:v>
                </c:pt>
                <c:pt idx="48">
                  <c:v>24</c:v>
                </c:pt>
                <c:pt idx="49">
                  <c:v>20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21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25</c:v>
                </c:pt>
                <c:pt idx="60">
                  <c:v>21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21</c:v>
                </c:pt>
                <c:pt idx="78">
                  <c:v>25</c:v>
                </c:pt>
                <c:pt idx="79">
                  <c:v>24</c:v>
                </c:pt>
                <c:pt idx="80">
                  <c:v>20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25</c:v>
                </c:pt>
                <c:pt idx="86">
                  <c:v>21</c:v>
                </c:pt>
                <c:pt idx="87">
                  <c:v>24</c:v>
                </c:pt>
                <c:pt idx="88">
                  <c:v>21</c:v>
                </c:pt>
                <c:pt idx="89">
                  <c:v>25</c:v>
                </c:pt>
                <c:pt idx="90">
                  <c:v>24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25</c:v>
                </c:pt>
                <c:pt idx="97">
                  <c:v>21</c:v>
                </c:pt>
                <c:pt idx="98">
                  <c:v>22</c:v>
                </c:pt>
              </c:numCache>
            </c:numRef>
          </c:xVal>
          <c:yVal>
            <c:numRef>
              <c:f>'[1]4 задание'!$T$2:$T$100</c:f>
              <c:numCache>
                <c:formatCode>General</c:formatCode>
                <c:ptCount val="99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10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10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10</c:v>
                </c:pt>
                <c:pt idx="9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5-4DA4-AB3D-32FFF253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3264"/>
        <c:axId val="76394096"/>
      </c:scatterChart>
      <c:valAx>
        <c:axId val="763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94096"/>
        <c:crosses val="autoZero"/>
        <c:crossBetween val="midCat"/>
      </c:valAx>
      <c:valAx>
        <c:axId val="76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Лист2!$B$24:$B$25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Лист2!$A$26:$A$30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Лист2!$B$26:$B$30</c:f>
              <c:numCache>
                <c:formatCode>General</c:formatCode>
                <c:ptCount val="4"/>
                <c:pt idx="0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E-4622-B644-C08B745E0194}"/>
            </c:ext>
          </c:extLst>
        </c:ser>
        <c:ser>
          <c:idx val="1"/>
          <c:order val="1"/>
          <c:tx>
            <c:strRef>
              <c:f>Лист2!$C$24:$C$25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Лист2!$A$26:$A$30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Лист2!$C$26:$C$30</c:f>
              <c:numCache>
                <c:formatCode>General</c:formatCode>
                <c:ptCount val="4"/>
                <c:pt idx="0">
                  <c:v>15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E-4622-B644-C08B745E0194}"/>
            </c:ext>
          </c:extLst>
        </c:ser>
        <c:ser>
          <c:idx val="2"/>
          <c:order val="2"/>
          <c:tx>
            <c:strRef>
              <c:f>Лист2!$D$24:$D$25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Лист2!$A$26:$A$30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Лист2!$D$26:$D$30</c:f>
              <c:numCache>
                <c:formatCode>General</c:formatCode>
                <c:ptCount val="4"/>
                <c:pt idx="0">
                  <c:v>25</c:v>
                </c:pt>
                <c:pt idx="1">
                  <c:v>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E-4622-B644-C08B745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60783"/>
        <c:axId val="495161199"/>
      </c:barChart>
      <c:catAx>
        <c:axId val="4951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61199"/>
        <c:crosses val="autoZero"/>
        <c:auto val="1"/>
        <c:lblAlgn val="ctr"/>
        <c:lblOffset val="100"/>
        <c:noMultiLvlLbl val="0"/>
      </c:catAx>
      <c:valAx>
        <c:axId val="4951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 Спирмена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задание'!$U$2:$U$100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22.5</c:v>
                </c:pt>
                <c:pt idx="3">
                  <c:v>96</c:v>
                </c:pt>
                <c:pt idx="4">
                  <c:v>22.5</c:v>
                </c:pt>
                <c:pt idx="5">
                  <c:v>42</c:v>
                </c:pt>
                <c:pt idx="6">
                  <c:v>77.5</c:v>
                </c:pt>
                <c:pt idx="7">
                  <c:v>77.5</c:v>
                </c:pt>
                <c:pt idx="8">
                  <c:v>22.5</c:v>
                </c:pt>
                <c:pt idx="9">
                  <c:v>42</c:v>
                </c:pt>
                <c:pt idx="10">
                  <c:v>57</c:v>
                </c:pt>
                <c:pt idx="11">
                  <c:v>57</c:v>
                </c:pt>
                <c:pt idx="12">
                  <c:v>22.5</c:v>
                </c:pt>
                <c:pt idx="13">
                  <c:v>22.5</c:v>
                </c:pt>
                <c:pt idx="14">
                  <c:v>77.5</c:v>
                </c:pt>
                <c:pt idx="15">
                  <c:v>6.5</c:v>
                </c:pt>
                <c:pt idx="16">
                  <c:v>22.5</c:v>
                </c:pt>
                <c:pt idx="17">
                  <c:v>96</c:v>
                </c:pt>
                <c:pt idx="18">
                  <c:v>57</c:v>
                </c:pt>
                <c:pt idx="19">
                  <c:v>77.5</c:v>
                </c:pt>
                <c:pt idx="20">
                  <c:v>77.5</c:v>
                </c:pt>
                <c:pt idx="21">
                  <c:v>77.5</c:v>
                </c:pt>
                <c:pt idx="22">
                  <c:v>6.5</c:v>
                </c:pt>
                <c:pt idx="23">
                  <c:v>77.5</c:v>
                </c:pt>
                <c:pt idx="24">
                  <c:v>77.5</c:v>
                </c:pt>
                <c:pt idx="25">
                  <c:v>6.5</c:v>
                </c:pt>
                <c:pt idx="26">
                  <c:v>42</c:v>
                </c:pt>
                <c:pt idx="27">
                  <c:v>6.5</c:v>
                </c:pt>
                <c:pt idx="28">
                  <c:v>77.5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22.5</c:v>
                </c:pt>
                <c:pt idx="35">
                  <c:v>96</c:v>
                </c:pt>
                <c:pt idx="36">
                  <c:v>22.5</c:v>
                </c:pt>
                <c:pt idx="37">
                  <c:v>42</c:v>
                </c:pt>
                <c:pt idx="38">
                  <c:v>77.5</c:v>
                </c:pt>
                <c:pt idx="39">
                  <c:v>77.5</c:v>
                </c:pt>
                <c:pt idx="40">
                  <c:v>22.5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22.5</c:v>
                </c:pt>
                <c:pt idx="45">
                  <c:v>22.5</c:v>
                </c:pt>
                <c:pt idx="46">
                  <c:v>77.5</c:v>
                </c:pt>
                <c:pt idx="47">
                  <c:v>6.5</c:v>
                </c:pt>
                <c:pt idx="48">
                  <c:v>22.5</c:v>
                </c:pt>
                <c:pt idx="49">
                  <c:v>96</c:v>
                </c:pt>
                <c:pt idx="50">
                  <c:v>57</c:v>
                </c:pt>
                <c:pt idx="51">
                  <c:v>77.5</c:v>
                </c:pt>
                <c:pt idx="52">
                  <c:v>77.5</c:v>
                </c:pt>
                <c:pt idx="53">
                  <c:v>77.5</c:v>
                </c:pt>
                <c:pt idx="54">
                  <c:v>6.5</c:v>
                </c:pt>
                <c:pt idx="55">
                  <c:v>77.5</c:v>
                </c:pt>
                <c:pt idx="56">
                  <c:v>77.5</c:v>
                </c:pt>
                <c:pt idx="57">
                  <c:v>6.5</c:v>
                </c:pt>
                <c:pt idx="58">
                  <c:v>42</c:v>
                </c:pt>
                <c:pt idx="59">
                  <c:v>6.5</c:v>
                </c:pt>
                <c:pt idx="60">
                  <c:v>77.5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22.5</c:v>
                </c:pt>
                <c:pt idx="66">
                  <c:v>96</c:v>
                </c:pt>
                <c:pt idx="67">
                  <c:v>22.5</c:v>
                </c:pt>
                <c:pt idx="68">
                  <c:v>42</c:v>
                </c:pt>
                <c:pt idx="69">
                  <c:v>77.5</c:v>
                </c:pt>
                <c:pt idx="70">
                  <c:v>77.5</c:v>
                </c:pt>
                <c:pt idx="71">
                  <c:v>22.5</c:v>
                </c:pt>
                <c:pt idx="72">
                  <c:v>42</c:v>
                </c:pt>
                <c:pt idx="73">
                  <c:v>57</c:v>
                </c:pt>
                <c:pt idx="74">
                  <c:v>57</c:v>
                </c:pt>
                <c:pt idx="75">
                  <c:v>22.5</c:v>
                </c:pt>
                <c:pt idx="76">
                  <c:v>22.5</c:v>
                </c:pt>
                <c:pt idx="77">
                  <c:v>77.5</c:v>
                </c:pt>
                <c:pt idx="78">
                  <c:v>6.5</c:v>
                </c:pt>
                <c:pt idx="79">
                  <c:v>22.5</c:v>
                </c:pt>
                <c:pt idx="80">
                  <c:v>96</c:v>
                </c:pt>
                <c:pt idx="81">
                  <c:v>57</c:v>
                </c:pt>
                <c:pt idx="82">
                  <c:v>77.5</c:v>
                </c:pt>
                <c:pt idx="83">
                  <c:v>77.5</c:v>
                </c:pt>
                <c:pt idx="84">
                  <c:v>77.5</c:v>
                </c:pt>
                <c:pt idx="85">
                  <c:v>6.5</c:v>
                </c:pt>
                <c:pt idx="86">
                  <c:v>77.5</c:v>
                </c:pt>
                <c:pt idx="87">
                  <c:v>22.5</c:v>
                </c:pt>
                <c:pt idx="88">
                  <c:v>77.5</c:v>
                </c:pt>
                <c:pt idx="89">
                  <c:v>6.5</c:v>
                </c:pt>
                <c:pt idx="90">
                  <c:v>22.5</c:v>
                </c:pt>
                <c:pt idx="91">
                  <c:v>96</c:v>
                </c:pt>
                <c:pt idx="92">
                  <c:v>57</c:v>
                </c:pt>
                <c:pt idx="93">
                  <c:v>77.5</c:v>
                </c:pt>
                <c:pt idx="94">
                  <c:v>77.5</c:v>
                </c:pt>
                <c:pt idx="95">
                  <c:v>77.5</c:v>
                </c:pt>
                <c:pt idx="96">
                  <c:v>6.5</c:v>
                </c:pt>
                <c:pt idx="97">
                  <c:v>77.5</c:v>
                </c:pt>
                <c:pt idx="98">
                  <c:v>57</c:v>
                </c:pt>
              </c:numCache>
            </c:numRef>
          </c:xVal>
          <c:yVal>
            <c:numRef>
              <c:f>'[1]4 задание'!$V$2:$V$100</c:f>
              <c:numCache>
                <c:formatCode>General</c:formatCode>
                <c:ptCount val="99"/>
                <c:pt idx="0">
                  <c:v>1.5</c:v>
                </c:pt>
                <c:pt idx="1">
                  <c:v>22</c:v>
                </c:pt>
                <c:pt idx="2">
                  <c:v>22</c:v>
                </c:pt>
                <c:pt idx="3">
                  <c:v>78.5</c:v>
                </c:pt>
                <c:pt idx="4">
                  <c:v>78.5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94</c:v>
                </c:pt>
                <c:pt idx="11">
                  <c:v>49</c:v>
                </c:pt>
                <c:pt idx="12">
                  <c:v>49</c:v>
                </c:pt>
                <c:pt idx="13">
                  <c:v>78.5</c:v>
                </c:pt>
                <c:pt idx="14">
                  <c:v>78.5</c:v>
                </c:pt>
                <c:pt idx="15">
                  <c:v>78.5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94</c:v>
                </c:pt>
                <c:pt idx="20">
                  <c:v>64.5</c:v>
                </c:pt>
                <c:pt idx="21">
                  <c:v>64.5</c:v>
                </c:pt>
                <c:pt idx="22">
                  <c:v>94</c:v>
                </c:pt>
                <c:pt idx="23">
                  <c:v>4.5</c:v>
                </c:pt>
                <c:pt idx="24">
                  <c:v>49</c:v>
                </c:pt>
                <c:pt idx="25">
                  <c:v>49</c:v>
                </c:pt>
                <c:pt idx="26">
                  <c:v>78.5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1.5</c:v>
                </c:pt>
                <c:pt idx="33">
                  <c:v>22</c:v>
                </c:pt>
                <c:pt idx="34">
                  <c:v>22</c:v>
                </c:pt>
                <c:pt idx="35">
                  <c:v>78.5</c:v>
                </c:pt>
                <c:pt idx="36">
                  <c:v>78.5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94</c:v>
                </c:pt>
                <c:pt idx="43">
                  <c:v>49</c:v>
                </c:pt>
                <c:pt idx="44">
                  <c:v>49</c:v>
                </c:pt>
                <c:pt idx="45">
                  <c:v>78.5</c:v>
                </c:pt>
                <c:pt idx="46">
                  <c:v>78.5</c:v>
                </c:pt>
                <c:pt idx="47">
                  <c:v>78.5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94</c:v>
                </c:pt>
                <c:pt idx="52">
                  <c:v>64.5</c:v>
                </c:pt>
                <c:pt idx="53">
                  <c:v>64.5</c:v>
                </c:pt>
                <c:pt idx="54">
                  <c:v>94</c:v>
                </c:pt>
                <c:pt idx="55">
                  <c:v>4.5</c:v>
                </c:pt>
                <c:pt idx="56">
                  <c:v>49</c:v>
                </c:pt>
                <c:pt idx="57">
                  <c:v>49</c:v>
                </c:pt>
                <c:pt idx="58">
                  <c:v>78.5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78.5</c:v>
                </c:pt>
                <c:pt idx="67">
                  <c:v>78.5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94</c:v>
                </c:pt>
                <c:pt idx="74">
                  <c:v>49</c:v>
                </c:pt>
                <c:pt idx="75">
                  <c:v>49</c:v>
                </c:pt>
                <c:pt idx="76">
                  <c:v>78.5</c:v>
                </c:pt>
                <c:pt idx="77">
                  <c:v>78.5</c:v>
                </c:pt>
                <c:pt idx="78">
                  <c:v>78.5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94</c:v>
                </c:pt>
                <c:pt idx="83">
                  <c:v>64.5</c:v>
                </c:pt>
                <c:pt idx="84">
                  <c:v>64.5</c:v>
                </c:pt>
                <c:pt idx="85">
                  <c:v>94</c:v>
                </c:pt>
                <c:pt idx="86">
                  <c:v>4.5</c:v>
                </c:pt>
                <c:pt idx="87">
                  <c:v>78.5</c:v>
                </c:pt>
                <c:pt idx="88">
                  <c:v>78.5</c:v>
                </c:pt>
                <c:pt idx="89">
                  <c:v>78.5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94</c:v>
                </c:pt>
                <c:pt idx="94">
                  <c:v>64.5</c:v>
                </c:pt>
                <c:pt idx="95">
                  <c:v>64.5</c:v>
                </c:pt>
                <c:pt idx="96">
                  <c:v>94</c:v>
                </c:pt>
                <c:pt idx="97">
                  <c:v>4.5</c:v>
                </c:pt>
                <c:pt idx="9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5-4AC0-B9DB-8C702838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6592"/>
        <c:axId val="85403264"/>
      </c:scatterChart>
      <c:valAx>
        <c:axId val="85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03264"/>
        <c:crosses val="autoZero"/>
        <c:crossBetween val="midCat"/>
      </c:valAx>
      <c:valAx>
        <c:axId val="8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Лист2!$B$44:$B$45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Лист2!$A$46:$A$49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Лист2!$B$46:$B$49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F-4782-BDBC-432DFEFE0A3E}"/>
            </c:ext>
          </c:extLst>
        </c:ser>
        <c:ser>
          <c:idx val="1"/>
          <c:order val="1"/>
          <c:tx>
            <c:strRef>
              <c:f>Лист2!$C$44:$C$45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Лист2!$A$46:$A$49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Лист2!$C$46:$C$49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F-4782-BDBC-432DFEFE0A3E}"/>
            </c:ext>
          </c:extLst>
        </c:ser>
        <c:ser>
          <c:idx val="2"/>
          <c:order val="2"/>
          <c:tx>
            <c:strRef>
              <c:f>Лист2!$D$44:$D$45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Лист2!$A$46:$A$49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Лист2!$D$46:$D$49</c:f>
              <c:numCache>
                <c:formatCode>General</c:formatCode>
                <c:ptCount val="3"/>
                <c:pt idx="1">
                  <c:v>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F-4782-BDBC-432DFEFE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720511"/>
        <c:axId val="542880671"/>
      </c:barChart>
      <c:catAx>
        <c:axId val="50272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880671"/>
        <c:crosses val="autoZero"/>
        <c:auto val="1"/>
        <c:lblAlgn val="ctr"/>
        <c:lblOffset val="100"/>
        <c:noMultiLvlLbl val="0"/>
      </c:catAx>
      <c:valAx>
        <c:axId val="5428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7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32241175840719"/>
          <c:y val="0.15175707203266259"/>
          <c:w val="0.6755415227393376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Лист2!$S$5:$S$6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Лист2!$R$7:$R$10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Лист2!$S$7:$S$10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4-4D2A-9F99-B8D1C3A69464}"/>
            </c:ext>
          </c:extLst>
        </c:ser>
        <c:ser>
          <c:idx val="1"/>
          <c:order val="1"/>
          <c:tx>
            <c:strRef>
              <c:f>Лист2!$T$5:$T$6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Лист2!$R$7:$R$10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Лист2!$T$7:$T$10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4-4D2A-9F99-B8D1C3A69464}"/>
            </c:ext>
          </c:extLst>
        </c:ser>
        <c:ser>
          <c:idx val="2"/>
          <c:order val="2"/>
          <c:tx>
            <c:strRef>
              <c:f>Лист2!$U$5:$U$6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Лист2!$R$7:$R$10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Лист2!$U$7:$U$10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4-4D2A-9F99-B8D1C3A6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14799"/>
        <c:axId val="545613135"/>
      </c:barChart>
      <c:catAx>
        <c:axId val="5456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613135"/>
        <c:crosses val="autoZero"/>
        <c:auto val="1"/>
        <c:lblAlgn val="ctr"/>
        <c:lblOffset val="100"/>
        <c:noMultiLvlLbl val="0"/>
      </c:catAx>
      <c:valAx>
        <c:axId val="5456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6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12101020879811"/>
          <c:y val="0.46133573931620442"/>
          <c:w val="0.18187503304271593"/>
          <c:h val="0.21255857750758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Лист2!$S$56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Лист2!$R$57:$R$63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Лист2!$S$57:$S$63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C-439C-AB57-99FC148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06495"/>
        <c:axId val="552704415"/>
      </c:barChart>
      <c:catAx>
        <c:axId val="55270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04415"/>
        <c:crosses val="autoZero"/>
        <c:auto val="1"/>
        <c:lblAlgn val="ctr"/>
        <c:lblOffset val="100"/>
        <c:noMultiLvlLbl val="0"/>
      </c:catAx>
      <c:valAx>
        <c:axId val="5527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0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[CSE_student_performances.xlsx]Лист2!Сводная таблица12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Лист2!$T$34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Лист2!$S$35:$S$41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Лист2!$T$35:$T$41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C-4EB7-BB8D-EA2C675D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972751"/>
        <c:axId val="543969007"/>
      </c:barChart>
      <c:catAx>
        <c:axId val="5439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69007"/>
        <c:crosses val="autoZero"/>
        <c:auto val="1"/>
        <c:lblAlgn val="ctr"/>
        <c:lblOffset val="100"/>
        <c:noMultiLvlLbl val="0"/>
      </c:catAx>
      <c:valAx>
        <c:axId val="5439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[CSE_student_performances.xlsx]Лист3!Сводная таблица13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Лист3!$B$2</c:f>
              <c:strCache>
                <c:ptCount val="1"/>
                <c:pt idx="0">
                  <c:v>Количество по полю SleepPerDayHours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Лист3!$A$3:$A$9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Лист3!$B$3:$B$9</c:f>
              <c:numCache>
                <c:formatCode>General</c:formatCode>
                <c:ptCount val="6"/>
                <c:pt idx="0">
                  <c:v>7</c:v>
                </c:pt>
                <c:pt idx="1">
                  <c:v>30</c:v>
                </c:pt>
                <c:pt idx="2">
                  <c:v>11</c:v>
                </c:pt>
                <c:pt idx="3">
                  <c:v>19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768-9459-B80C52C9181F}"/>
            </c:ext>
          </c:extLst>
        </c:ser>
        <c:ser>
          <c:idx val="1"/>
          <c:order val="1"/>
          <c:tx>
            <c:strRef>
              <c:f>Лист3!$C$2</c:f>
              <c:strCache>
                <c:ptCount val="1"/>
                <c:pt idx="0">
                  <c:v>Сумма по полю Age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Лист3!$A$3:$A$9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Лист3!$C$3:$C$9</c:f>
              <c:numCache>
                <c:formatCode>General</c:formatCode>
                <c:ptCount val="6"/>
                <c:pt idx="0">
                  <c:v>140</c:v>
                </c:pt>
                <c:pt idx="1">
                  <c:v>630</c:v>
                </c:pt>
                <c:pt idx="2">
                  <c:v>242</c:v>
                </c:pt>
                <c:pt idx="3">
                  <c:v>437</c:v>
                </c:pt>
                <c:pt idx="4">
                  <c:v>480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6-4768-9459-B80C52C9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90319"/>
        <c:axId val="576698223"/>
      </c:lineChart>
      <c:catAx>
        <c:axId val="57669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98223"/>
        <c:crosses val="autoZero"/>
        <c:auto val="1"/>
        <c:lblAlgn val="ctr"/>
        <c:lblOffset val="100"/>
        <c:noMultiLvlLbl val="0"/>
      </c:catAx>
      <c:valAx>
        <c:axId val="5766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9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[CSE_student_performances.xlsx]Лист3!Сводная таблица14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Лист3!$G$1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F-40FC-BAC8-C41C7F72D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3F-40FC-BAC8-C41C7F72D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3F-40FC-BAC8-C41C7F72D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3F-40FC-BAC8-C41C7F72D4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3F-40FC-BAC8-C41C7F72D4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3F-40FC-BAC8-C41C7F72D4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3F-40FC-BAC8-C41C7F72D472}"/>
              </c:ext>
            </c:extLst>
          </c:dPt>
          <c:cat>
            <c:strRef>
              <c:f>Лист3!$F$2:$F$9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Лист3!$G$2:$G$9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8</c:v>
                </c:pt>
                <c:pt idx="3">
                  <c:v>21</c:v>
                </c:pt>
                <c:pt idx="4">
                  <c:v>31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5-4320-A374-8C178239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[CSE_student_performances.xlsx]Лист3!Сводная таблица16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Лист3!$A$19</c:f>
              <c:strCache>
                <c:ptCount val="1"/>
                <c:pt idx="0">
                  <c:v>Количество по полю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Лист3!$A$20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2-4135-8571-3B53A862C179}"/>
            </c:ext>
          </c:extLst>
        </c:ser>
        <c:ser>
          <c:idx val="1"/>
          <c:order val="1"/>
          <c:tx>
            <c:strRef>
              <c:f>Лист3!$B$19</c:f>
              <c:strCache>
                <c:ptCount val="1"/>
                <c:pt idx="0">
                  <c:v>Сумма по полю NumberOfFriend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Лист3!$B$20</c:f>
              <c:numCache>
                <c:formatCode>General</c:formatCode>
                <c:ptCount val="1"/>
                <c:pt idx="0">
                  <c:v>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1-42DD-93C6-49F356D15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52111"/>
        <c:axId val="581850863"/>
      </c:barChart>
      <c:catAx>
        <c:axId val="5818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850863"/>
        <c:crosses val="autoZero"/>
        <c:auto val="1"/>
        <c:lblAlgn val="ctr"/>
        <c:lblOffset val="100"/>
        <c:noMultiLvlLbl val="0"/>
      </c:catAx>
      <c:valAx>
        <c:axId val="5818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85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4</xdr:row>
      <xdr:rowOff>64770</xdr:rowOff>
    </xdr:from>
    <xdr:to>
      <xdr:col>14</xdr:col>
      <xdr:colOff>106680</xdr:colOff>
      <xdr:row>19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C04F45-36BD-4036-93C5-09E5B4D8D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22</xdr:row>
      <xdr:rowOff>26670</xdr:rowOff>
    </xdr:from>
    <xdr:to>
      <xdr:col>13</xdr:col>
      <xdr:colOff>15240</xdr:colOff>
      <xdr:row>37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3C97FE-222B-45F9-B02A-519E814E6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554182</xdr:colOff>
      <xdr:row>41</xdr:row>
      <xdr:rowOff>62345</xdr:rowOff>
    </xdr:from>
    <xdr:to>
      <xdr:col>13</xdr:col>
      <xdr:colOff>83127</xdr:colOff>
      <xdr:row>56</xdr:row>
      <xdr:rowOff>103909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77AD23-7769-456C-8FEF-1861322D8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443345</xdr:colOff>
      <xdr:row>12</xdr:row>
      <xdr:rowOff>34636</xdr:rowOff>
    </xdr:from>
    <xdr:to>
      <xdr:col>24</xdr:col>
      <xdr:colOff>263236</xdr:colOff>
      <xdr:row>27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8760BF8-4981-4DFA-8E6D-4DAABD44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887730</xdr:colOff>
      <xdr:row>53</xdr:row>
      <xdr:rowOff>34290</xdr:rowOff>
    </xdr:from>
    <xdr:to>
      <xdr:col>30</xdr:col>
      <xdr:colOff>99060</xdr:colOff>
      <xdr:row>68</xdr:row>
      <xdr:rowOff>34290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58E82F9-7DD3-442F-9616-F15587635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142875</xdr:colOff>
      <xdr:row>32</xdr:row>
      <xdr:rowOff>47625</xdr:rowOff>
    </xdr:from>
    <xdr:to>
      <xdr:col>31</xdr:col>
      <xdr:colOff>85725</xdr:colOff>
      <xdr:row>46</xdr:row>
      <xdr:rowOff>123825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56814D4-A503-4240-9527-6FF7A4EB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38100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C98FD7-0683-45B7-BCD6-6D68FC78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574362</xdr:colOff>
      <xdr:row>33</xdr:row>
      <xdr:rowOff>41561</xdr:rowOff>
    </xdr:from>
    <xdr:to>
      <xdr:col>7</xdr:col>
      <xdr:colOff>534679</xdr:colOff>
      <xdr:row>48</xdr:row>
      <xdr:rowOff>41562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10A813-80B6-4D35-9825-BC2E4307A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124691</xdr:colOff>
      <xdr:row>32</xdr:row>
      <xdr:rowOff>136507</xdr:rowOff>
    </xdr:from>
    <xdr:to>
      <xdr:col>2</xdr:col>
      <xdr:colOff>1292255</xdr:colOff>
      <xdr:row>48</xdr:row>
      <xdr:rowOff>15950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AE1E702-63DE-4C80-BFD9-D8870B54B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69274</xdr:colOff>
      <xdr:row>16</xdr:row>
      <xdr:rowOff>5063</xdr:rowOff>
    </xdr:from>
    <xdr:to>
      <xdr:col>3</xdr:col>
      <xdr:colOff>316503</xdr:colOff>
      <xdr:row>31</xdr:row>
      <xdr:rowOff>58850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191D2EF-0F77-4FA9-8A56-0F5B470A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55417</xdr:colOff>
      <xdr:row>33</xdr:row>
      <xdr:rowOff>6930</xdr:rowOff>
    </xdr:from>
    <xdr:to>
      <xdr:col>16</xdr:col>
      <xdr:colOff>360217</xdr:colOff>
      <xdr:row>48</xdr:row>
      <xdr:rowOff>48494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45D2212-43AE-4CE4-A6B8-3ABEE833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235527</xdr:colOff>
      <xdr:row>0</xdr:row>
      <xdr:rowOff>0</xdr:rowOff>
    </xdr:from>
    <xdr:to>
      <xdr:col>9</xdr:col>
      <xdr:colOff>472093</xdr:colOff>
      <xdr:row>15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577CE82-BD78-4B91-AF32-03BC44352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2216726</xdr:colOff>
      <xdr:row>16</xdr:row>
      <xdr:rowOff>55419</xdr:rowOff>
    </xdr:from>
    <xdr:to>
      <xdr:col>14</xdr:col>
      <xdr:colOff>150666</xdr:colOff>
      <xdr:row>30</xdr:row>
      <xdr:rowOff>131618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F88BABD-FBAE-4670-9C88-81B0E39C0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595745</xdr:colOff>
      <xdr:row>16</xdr:row>
      <xdr:rowOff>55418</xdr:rowOff>
    </xdr:from>
    <xdr:to>
      <xdr:col>6</xdr:col>
      <xdr:colOff>2021032</xdr:colOff>
      <xdr:row>30</xdr:row>
      <xdr:rowOff>131617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BFB6965-A139-4C6B-9A1B-2C300500B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179070</xdr:rowOff>
    </xdr:from>
    <xdr:to>
      <xdr:col>8</xdr:col>
      <xdr:colOff>365760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16BAA-9BCA-4D04-9900-C753FA549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678180</xdr:colOff>
      <xdr:row>19</xdr:row>
      <xdr:rowOff>49530</xdr:rowOff>
    </xdr:from>
    <xdr:to>
      <xdr:col>8</xdr:col>
      <xdr:colOff>358140</xdr:colOff>
      <xdr:row>34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1F6B1-CB87-4804-9701-DA7A92D49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3</xdr:row>
      <xdr:rowOff>171450</xdr:rowOff>
    </xdr:from>
    <xdr:to>
      <xdr:col>17</xdr:col>
      <xdr:colOff>899160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CD6F3-B329-4CAE-9E1C-DE73FF57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17</xdr:row>
      <xdr:rowOff>95250</xdr:rowOff>
    </xdr:from>
    <xdr:to>
      <xdr:col>17</xdr:col>
      <xdr:colOff>891540</xdr:colOff>
      <xdr:row>32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71366-1969-4D3E-8952-83B079507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</xdr:row>
      <xdr:rowOff>179070</xdr:rowOff>
    </xdr:from>
    <xdr:to>
      <xdr:col>28</xdr:col>
      <xdr:colOff>190500</xdr:colOff>
      <xdr:row>15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D8BD8A-6B3E-4EAE-8E8F-7EA16E2C3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22860</xdr:colOff>
      <xdr:row>15</xdr:row>
      <xdr:rowOff>125730</xdr:rowOff>
    </xdr:from>
    <xdr:to>
      <xdr:col>28</xdr:col>
      <xdr:colOff>205740</xdr:colOff>
      <xdr:row>30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53548-D17D-4842-AE80-3D3F8DD78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ya/Desktop/&#1091;&#1095;&#1077;&#1073;&#1072;/&#1076;&#1072;&#1090;&#1072;&#1089;&#1080;&#1085;&#1089;/&#1083;&#1072;&#1073;&#1099;%20&#1084;&#1080;&#1096;&#1099;/CSE_student_performances__rrr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E_student_performances — копи"/>
      <sheetName val="шкалы"/>
      <sheetName val="Сводные таблицы"/>
      <sheetName val="гистограммы и частоты"/>
      <sheetName val="Полезные гипотезы"/>
      <sheetName val="3 задание"/>
      <sheetName val="4 задание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12</v>
          </cell>
          <cell r="B2">
            <v>0</v>
          </cell>
          <cell r="C2">
            <v>1.5</v>
          </cell>
          <cell r="D2">
            <v>95.5</v>
          </cell>
          <cell r="J2">
            <v>23</v>
          </cell>
          <cell r="K2">
            <v>0</v>
          </cell>
          <cell r="L2">
            <v>42</v>
          </cell>
          <cell r="M2">
            <v>95.5</v>
          </cell>
          <cell r="S2">
            <v>23</v>
          </cell>
          <cell r="T2">
            <v>12</v>
          </cell>
          <cell r="U2">
            <v>42</v>
          </cell>
          <cell r="V2">
            <v>1.5</v>
          </cell>
        </row>
        <row r="3">
          <cell r="A3">
            <v>8</v>
          </cell>
          <cell r="B3">
            <v>80</v>
          </cell>
          <cell r="C3">
            <v>22</v>
          </cell>
          <cell r="D3">
            <v>6</v>
          </cell>
          <cell r="J3">
            <v>23</v>
          </cell>
          <cell r="K3">
            <v>80</v>
          </cell>
          <cell r="L3">
            <v>42</v>
          </cell>
          <cell r="M3">
            <v>6</v>
          </cell>
          <cell r="S3">
            <v>23</v>
          </cell>
          <cell r="T3">
            <v>8</v>
          </cell>
          <cell r="U3">
            <v>42</v>
          </cell>
          <cell r="V3">
            <v>22</v>
          </cell>
        </row>
        <row r="4">
          <cell r="A4">
            <v>8</v>
          </cell>
          <cell r="B4">
            <v>10</v>
          </cell>
          <cell r="C4">
            <v>22</v>
          </cell>
          <cell r="D4">
            <v>32</v>
          </cell>
          <cell r="J4">
            <v>24</v>
          </cell>
          <cell r="K4">
            <v>10</v>
          </cell>
          <cell r="L4">
            <v>22.5</v>
          </cell>
          <cell r="M4">
            <v>32</v>
          </cell>
          <cell r="S4">
            <v>24</v>
          </cell>
          <cell r="T4">
            <v>8</v>
          </cell>
          <cell r="U4">
            <v>22.5</v>
          </cell>
          <cell r="V4">
            <v>22</v>
          </cell>
        </row>
        <row r="5">
          <cell r="A5">
            <v>5</v>
          </cell>
          <cell r="B5">
            <v>15</v>
          </cell>
          <cell r="C5">
            <v>78.5</v>
          </cell>
          <cell r="D5">
            <v>23</v>
          </cell>
          <cell r="J5">
            <v>20</v>
          </cell>
          <cell r="K5">
            <v>15</v>
          </cell>
          <cell r="L5">
            <v>96</v>
          </cell>
          <cell r="M5">
            <v>23</v>
          </cell>
          <cell r="S5">
            <v>20</v>
          </cell>
          <cell r="T5">
            <v>5</v>
          </cell>
          <cell r="U5">
            <v>96</v>
          </cell>
          <cell r="V5">
            <v>78.5</v>
          </cell>
        </row>
        <row r="6">
          <cell r="A6">
            <v>5</v>
          </cell>
          <cell r="B6">
            <v>2</v>
          </cell>
          <cell r="C6">
            <v>78.5</v>
          </cell>
          <cell r="D6">
            <v>83</v>
          </cell>
          <cell r="J6">
            <v>24</v>
          </cell>
          <cell r="K6">
            <v>2</v>
          </cell>
          <cell r="L6">
            <v>22.5</v>
          </cell>
          <cell r="M6">
            <v>83</v>
          </cell>
          <cell r="S6">
            <v>24</v>
          </cell>
          <cell r="T6">
            <v>5</v>
          </cell>
          <cell r="U6">
            <v>22.5</v>
          </cell>
          <cell r="V6">
            <v>78.5</v>
          </cell>
        </row>
        <row r="7">
          <cell r="A7">
            <v>8</v>
          </cell>
          <cell r="B7">
            <v>12</v>
          </cell>
          <cell r="C7">
            <v>22</v>
          </cell>
          <cell r="D7">
            <v>28</v>
          </cell>
          <cell r="J7">
            <v>23</v>
          </cell>
          <cell r="K7">
            <v>12</v>
          </cell>
          <cell r="L7">
            <v>42</v>
          </cell>
          <cell r="M7">
            <v>28</v>
          </cell>
          <cell r="S7">
            <v>23</v>
          </cell>
          <cell r="T7">
            <v>8</v>
          </cell>
          <cell r="U7">
            <v>42</v>
          </cell>
          <cell r="V7">
            <v>22</v>
          </cell>
        </row>
        <row r="8">
          <cell r="A8">
            <v>8</v>
          </cell>
          <cell r="B8">
            <v>7</v>
          </cell>
          <cell r="C8">
            <v>22</v>
          </cell>
          <cell r="D8">
            <v>42</v>
          </cell>
          <cell r="J8">
            <v>21</v>
          </cell>
          <cell r="K8">
            <v>7</v>
          </cell>
          <cell r="L8">
            <v>77.5</v>
          </cell>
          <cell r="M8">
            <v>42</v>
          </cell>
          <cell r="S8">
            <v>21</v>
          </cell>
          <cell r="T8">
            <v>8</v>
          </cell>
          <cell r="U8">
            <v>77.5</v>
          </cell>
          <cell r="V8">
            <v>22</v>
          </cell>
        </row>
        <row r="9">
          <cell r="A9">
            <v>8</v>
          </cell>
          <cell r="B9">
            <v>6</v>
          </cell>
          <cell r="C9">
            <v>22</v>
          </cell>
          <cell r="D9">
            <v>50</v>
          </cell>
          <cell r="J9">
            <v>21</v>
          </cell>
          <cell r="K9">
            <v>6</v>
          </cell>
          <cell r="L9">
            <v>77.5</v>
          </cell>
          <cell r="M9">
            <v>50</v>
          </cell>
          <cell r="S9">
            <v>21</v>
          </cell>
          <cell r="T9">
            <v>8</v>
          </cell>
          <cell r="U9">
            <v>77.5</v>
          </cell>
          <cell r="V9">
            <v>22</v>
          </cell>
        </row>
        <row r="10">
          <cell r="A10">
            <v>8</v>
          </cell>
          <cell r="B10">
            <v>3</v>
          </cell>
          <cell r="C10">
            <v>22</v>
          </cell>
          <cell r="D10">
            <v>69.5</v>
          </cell>
          <cell r="J10">
            <v>24</v>
          </cell>
          <cell r="K10">
            <v>3</v>
          </cell>
          <cell r="L10">
            <v>22.5</v>
          </cell>
          <cell r="M10">
            <v>69.5</v>
          </cell>
          <cell r="S10">
            <v>24</v>
          </cell>
          <cell r="T10">
            <v>8</v>
          </cell>
          <cell r="U10">
            <v>22.5</v>
          </cell>
          <cell r="V10">
            <v>22</v>
          </cell>
        </row>
        <row r="11">
          <cell r="A11">
            <v>8</v>
          </cell>
          <cell r="B11">
            <v>4</v>
          </cell>
          <cell r="C11">
            <v>22</v>
          </cell>
          <cell r="D11">
            <v>57</v>
          </cell>
          <cell r="J11">
            <v>23</v>
          </cell>
          <cell r="K11">
            <v>4</v>
          </cell>
          <cell r="L11">
            <v>42</v>
          </cell>
          <cell r="M11">
            <v>57</v>
          </cell>
          <cell r="S11">
            <v>23</v>
          </cell>
          <cell r="T11">
            <v>8</v>
          </cell>
          <cell r="U11">
            <v>42</v>
          </cell>
          <cell r="V11">
            <v>22</v>
          </cell>
        </row>
        <row r="12">
          <cell r="A12">
            <v>4</v>
          </cell>
          <cell r="B12">
            <v>60</v>
          </cell>
          <cell r="C12">
            <v>94</v>
          </cell>
          <cell r="D12">
            <v>9</v>
          </cell>
          <cell r="J12">
            <v>22</v>
          </cell>
          <cell r="K12">
            <v>60</v>
          </cell>
          <cell r="L12">
            <v>57</v>
          </cell>
          <cell r="M12">
            <v>9</v>
          </cell>
          <cell r="S12">
            <v>22</v>
          </cell>
          <cell r="T12">
            <v>4</v>
          </cell>
          <cell r="U12">
            <v>57</v>
          </cell>
          <cell r="V12">
            <v>94</v>
          </cell>
        </row>
        <row r="13">
          <cell r="A13">
            <v>7</v>
          </cell>
          <cell r="B13">
            <v>55</v>
          </cell>
          <cell r="C13">
            <v>49</v>
          </cell>
          <cell r="D13">
            <v>12</v>
          </cell>
          <cell r="J13">
            <v>22</v>
          </cell>
          <cell r="K13">
            <v>55</v>
          </cell>
          <cell r="L13">
            <v>57</v>
          </cell>
          <cell r="M13">
            <v>12</v>
          </cell>
          <cell r="S13">
            <v>22</v>
          </cell>
          <cell r="T13">
            <v>7</v>
          </cell>
          <cell r="U13">
            <v>57</v>
          </cell>
          <cell r="V13">
            <v>49</v>
          </cell>
        </row>
        <row r="14">
          <cell r="A14">
            <v>7</v>
          </cell>
          <cell r="B14">
            <v>17</v>
          </cell>
          <cell r="C14">
            <v>49</v>
          </cell>
          <cell r="D14">
            <v>19</v>
          </cell>
          <cell r="J14">
            <v>24</v>
          </cell>
          <cell r="K14">
            <v>17</v>
          </cell>
          <cell r="L14">
            <v>22.5</v>
          </cell>
          <cell r="M14">
            <v>19</v>
          </cell>
          <cell r="S14">
            <v>24</v>
          </cell>
          <cell r="T14">
            <v>7</v>
          </cell>
          <cell r="U14">
            <v>22.5</v>
          </cell>
          <cell r="V14">
            <v>49</v>
          </cell>
        </row>
        <row r="15">
          <cell r="A15">
            <v>5</v>
          </cell>
          <cell r="B15">
            <v>3</v>
          </cell>
          <cell r="C15">
            <v>78.5</v>
          </cell>
          <cell r="D15">
            <v>69.5</v>
          </cell>
          <cell r="J15">
            <v>24</v>
          </cell>
          <cell r="K15">
            <v>3</v>
          </cell>
          <cell r="L15">
            <v>22.5</v>
          </cell>
          <cell r="M15">
            <v>69.5</v>
          </cell>
          <cell r="S15">
            <v>24</v>
          </cell>
          <cell r="T15">
            <v>5</v>
          </cell>
          <cell r="U15">
            <v>22.5</v>
          </cell>
          <cell r="V15">
            <v>78.5</v>
          </cell>
        </row>
        <row r="16">
          <cell r="A16">
            <v>5</v>
          </cell>
          <cell r="B16">
            <v>1</v>
          </cell>
          <cell r="C16">
            <v>78.5</v>
          </cell>
          <cell r="D16">
            <v>89.5</v>
          </cell>
          <cell r="J16">
            <v>21</v>
          </cell>
          <cell r="K16">
            <v>1</v>
          </cell>
          <cell r="L16">
            <v>77.5</v>
          </cell>
          <cell r="M16">
            <v>89.5</v>
          </cell>
          <cell r="S16">
            <v>21</v>
          </cell>
          <cell r="T16">
            <v>5</v>
          </cell>
          <cell r="U16">
            <v>77.5</v>
          </cell>
          <cell r="V16">
            <v>78.5</v>
          </cell>
        </row>
        <row r="17">
          <cell r="A17">
            <v>5</v>
          </cell>
          <cell r="B17">
            <v>3</v>
          </cell>
          <cell r="C17">
            <v>78.5</v>
          </cell>
          <cell r="D17">
            <v>69.5</v>
          </cell>
          <cell r="J17">
            <v>25</v>
          </cell>
          <cell r="K17">
            <v>3</v>
          </cell>
          <cell r="L17">
            <v>6.5</v>
          </cell>
          <cell r="M17">
            <v>69.5</v>
          </cell>
          <cell r="S17">
            <v>25</v>
          </cell>
          <cell r="T17">
            <v>5</v>
          </cell>
          <cell r="U17">
            <v>6.5</v>
          </cell>
          <cell r="V17">
            <v>78.5</v>
          </cell>
        </row>
        <row r="18">
          <cell r="A18">
            <v>7</v>
          </cell>
          <cell r="B18">
            <v>100</v>
          </cell>
          <cell r="C18">
            <v>49</v>
          </cell>
          <cell r="D18">
            <v>2.5</v>
          </cell>
          <cell r="J18">
            <v>24</v>
          </cell>
          <cell r="K18">
            <v>100</v>
          </cell>
          <cell r="L18">
            <v>22.5</v>
          </cell>
          <cell r="M18">
            <v>2.5</v>
          </cell>
          <cell r="S18">
            <v>24</v>
          </cell>
          <cell r="T18">
            <v>7</v>
          </cell>
          <cell r="U18">
            <v>22.5</v>
          </cell>
          <cell r="V18">
            <v>49</v>
          </cell>
        </row>
        <row r="19">
          <cell r="A19">
            <v>7</v>
          </cell>
          <cell r="B19">
            <v>7</v>
          </cell>
          <cell r="C19">
            <v>49</v>
          </cell>
          <cell r="D19">
            <v>42</v>
          </cell>
          <cell r="J19">
            <v>20</v>
          </cell>
          <cell r="K19">
            <v>7</v>
          </cell>
          <cell r="L19">
            <v>96</v>
          </cell>
          <cell r="M19">
            <v>42</v>
          </cell>
          <cell r="S19">
            <v>20</v>
          </cell>
          <cell r="T19">
            <v>7</v>
          </cell>
          <cell r="U19">
            <v>96</v>
          </cell>
          <cell r="V19">
            <v>49</v>
          </cell>
        </row>
        <row r="20">
          <cell r="A20">
            <v>7</v>
          </cell>
          <cell r="B20">
            <v>3</v>
          </cell>
          <cell r="C20">
            <v>49</v>
          </cell>
          <cell r="D20">
            <v>69.5</v>
          </cell>
          <cell r="J20">
            <v>22</v>
          </cell>
          <cell r="K20">
            <v>3</v>
          </cell>
          <cell r="L20">
            <v>57</v>
          </cell>
          <cell r="M20">
            <v>69.5</v>
          </cell>
          <cell r="S20">
            <v>22</v>
          </cell>
          <cell r="T20">
            <v>7</v>
          </cell>
          <cell r="U20">
            <v>57</v>
          </cell>
          <cell r="V20">
            <v>49</v>
          </cell>
        </row>
        <row r="21">
          <cell r="A21">
            <v>4</v>
          </cell>
          <cell r="B21">
            <v>2</v>
          </cell>
          <cell r="C21">
            <v>94</v>
          </cell>
          <cell r="D21">
            <v>83</v>
          </cell>
          <cell r="J21">
            <v>21</v>
          </cell>
          <cell r="K21">
            <v>2</v>
          </cell>
          <cell r="L21">
            <v>77.5</v>
          </cell>
          <cell r="M21">
            <v>83</v>
          </cell>
          <cell r="S21">
            <v>21</v>
          </cell>
          <cell r="T21">
            <v>4</v>
          </cell>
          <cell r="U21">
            <v>77.5</v>
          </cell>
          <cell r="V21">
            <v>94</v>
          </cell>
        </row>
        <row r="22">
          <cell r="A22">
            <v>6</v>
          </cell>
          <cell r="B22">
            <v>4</v>
          </cell>
          <cell r="C22">
            <v>64.5</v>
          </cell>
          <cell r="D22">
            <v>57</v>
          </cell>
          <cell r="J22">
            <v>21</v>
          </cell>
          <cell r="K22">
            <v>4</v>
          </cell>
          <cell r="L22">
            <v>77.5</v>
          </cell>
          <cell r="M22">
            <v>57</v>
          </cell>
          <cell r="S22">
            <v>21</v>
          </cell>
          <cell r="T22">
            <v>6</v>
          </cell>
          <cell r="U22">
            <v>77.5</v>
          </cell>
          <cell r="V22">
            <v>64.5</v>
          </cell>
        </row>
        <row r="23">
          <cell r="A23">
            <v>6</v>
          </cell>
          <cell r="B23">
            <v>6</v>
          </cell>
          <cell r="C23">
            <v>64.5</v>
          </cell>
          <cell r="D23">
            <v>50</v>
          </cell>
          <cell r="J23">
            <v>21</v>
          </cell>
          <cell r="K23">
            <v>6</v>
          </cell>
          <cell r="L23">
            <v>77.5</v>
          </cell>
          <cell r="M23">
            <v>50</v>
          </cell>
          <cell r="S23">
            <v>21</v>
          </cell>
          <cell r="T23">
            <v>6</v>
          </cell>
          <cell r="U23">
            <v>77.5</v>
          </cell>
          <cell r="V23">
            <v>64.5</v>
          </cell>
        </row>
        <row r="24">
          <cell r="A24">
            <v>4</v>
          </cell>
          <cell r="B24">
            <v>9</v>
          </cell>
          <cell r="C24">
            <v>94</v>
          </cell>
          <cell r="D24">
            <v>35.5</v>
          </cell>
          <cell r="J24">
            <v>25</v>
          </cell>
          <cell r="K24">
            <v>9</v>
          </cell>
          <cell r="L24">
            <v>6.5</v>
          </cell>
          <cell r="M24">
            <v>35.5</v>
          </cell>
          <cell r="S24">
            <v>25</v>
          </cell>
          <cell r="T24">
            <v>4</v>
          </cell>
          <cell r="U24">
            <v>6.5</v>
          </cell>
          <cell r="V24">
            <v>94</v>
          </cell>
        </row>
        <row r="25">
          <cell r="A25">
            <v>10</v>
          </cell>
          <cell r="B25">
            <v>23</v>
          </cell>
          <cell r="C25">
            <v>4.5</v>
          </cell>
          <cell r="D25">
            <v>15.5</v>
          </cell>
          <cell r="J25">
            <v>21</v>
          </cell>
          <cell r="K25">
            <v>23</v>
          </cell>
          <cell r="L25">
            <v>77.5</v>
          </cell>
          <cell r="M25">
            <v>15.5</v>
          </cell>
          <cell r="S25">
            <v>21</v>
          </cell>
          <cell r="T25">
            <v>10</v>
          </cell>
          <cell r="U25">
            <v>77.5</v>
          </cell>
          <cell r="V25">
            <v>4.5</v>
          </cell>
        </row>
        <row r="26">
          <cell r="A26">
            <v>7</v>
          </cell>
          <cell r="B26">
            <v>0</v>
          </cell>
          <cell r="C26">
            <v>49</v>
          </cell>
          <cell r="D26">
            <v>95.5</v>
          </cell>
          <cell r="J26">
            <v>21</v>
          </cell>
          <cell r="K26">
            <v>0</v>
          </cell>
          <cell r="L26">
            <v>77.5</v>
          </cell>
          <cell r="M26">
            <v>95.5</v>
          </cell>
          <cell r="S26">
            <v>21</v>
          </cell>
          <cell r="T26">
            <v>7</v>
          </cell>
          <cell r="U26">
            <v>77.5</v>
          </cell>
          <cell r="V26">
            <v>49</v>
          </cell>
        </row>
        <row r="27">
          <cell r="A27">
            <v>7</v>
          </cell>
          <cell r="B27">
            <v>0</v>
          </cell>
          <cell r="C27">
            <v>49</v>
          </cell>
          <cell r="D27">
            <v>95.5</v>
          </cell>
          <cell r="J27">
            <v>25</v>
          </cell>
          <cell r="K27">
            <v>0</v>
          </cell>
          <cell r="L27">
            <v>6.5</v>
          </cell>
          <cell r="M27">
            <v>95.5</v>
          </cell>
          <cell r="S27">
            <v>25</v>
          </cell>
          <cell r="T27">
            <v>7</v>
          </cell>
          <cell r="U27">
            <v>6.5</v>
          </cell>
          <cell r="V27">
            <v>49</v>
          </cell>
        </row>
        <row r="28">
          <cell r="A28">
            <v>5</v>
          </cell>
          <cell r="B28">
            <v>12</v>
          </cell>
          <cell r="C28">
            <v>78.5</v>
          </cell>
          <cell r="D28">
            <v>28</v>
          </cell>
          <cell r="J28">
            <v>23</v>
          </cell>
          <cell r="K28">
            <v>12</v>
          </cell>
          <cell r="L28">
            <v>42</v>
          </cell>
          <cell r="M28">
            <v>28</v>
          </cell>
          <cell r="S28">
            <v>23</v>
          </cell>
          <cell r="T28">
            <v>5</v>
          </cell>
          <cell r="U28">
            <v>42</v>
          </cell>
          <cell r="V28">
            <v>78.5</v>
          </cell>
        </row>
        <row r="29">
          <cell r="A29">
            <v>8</v>
          </cell>
          <cell r="B29">
            <v>15</v>
          </cell>
          <cell r="C29">
            <v>22</v>
          </cell>
          <cell r="D29">
            <v>23</v>
          </cell>
          <cell r="J29">
            <v>25</v>
          </cell>
          <cell r="K29">
            <v>15</v>
          </cell>
          <cell r="L29">
            <v>6.5</v>
          </cell>
          <cell r="M29">
            <v>23</v>
          </cell>
          <cell r="S29">
            <v>25</v>
          </cell>
          <cell r="T29">
            <v>8</v>
          </cell>
          <cell r="U29">
            <v>6.5</v>
          </cell>
          <cell r="V29">
            <v>22</v>
          </cell>
        </row>
        <row r="30">
          <cell r="A30">
            <v>8</v>
          </cell>
          <cell r="B30">
            <v>7</v>
          </cell>
          <cell r="C30">
            <v>22</v>
          </cell>
          <cell r="D30">
            <v>42</v>
          </cell>
          <cell r="J30">
            <v>21</v>
          </cell>
          <cell r="K30">
            <v>7</v>
          </cell>
          <cell r="L30">
            <v>77.5</v>
          </cell>
          <cell r="M30">
            <v>42</v>
          </cell>
          <cell r="S30">
            <v>21</v>
          </cell>
          <cell r="T30">
            <v>8</v>
          </cell>
          <cell r="U30">
            <v>77.5</v>
          </cell>
          <cell r="V30">
            <v>22</v>
          </cell>
        </row>
        <row r="31">
          <cell r="A31">
            <v>8</v>
          </cell>
          <cell r="B31">
            <v>3</v>
          </cell>
          <cell r="C31">
            <v>22</v>
          </cell>
          <cell r="D31">
            <v>69.5</v>
          </cell>
          <cell r="J31">
            <v>23</v>
          </cell>
          <cell r="K31">
            <v>3</v>
          </cell>
          <cell r="L31">
            <v>42</v>
          </cell>
          <cell r="M31">
            <v>69.5</v>
          </cell>
          <cell r="S31">
            <v>23</v>
          </cell>
          <cell r="T31">
            <v>8</v>
          </cell>
          <cell r="U31">
            <v>42</v>
          </cell>
          <cell r="V31">
            <v>22</v>
          </cell>
        </row>
        <row r="32">
          <cell r="A32">
            <v>8</v>
          </cell>
          <cell r="B32">
            <v>0</v>
          </cell>
          <cell r="C32">
            <v>22</v>
          </cell>
          <cell r="D32">
            <v>95.5</v>
          </cell>
          <cell r="J32">
            <v>23</v>
          </cell>
          <cell r="K32">
            <v>0</v>
          </cell>
          <cell r="L32">
            <v>42</v>
          </cell>
          <cell r="M32">
            <v>95.5</v>
          </cell>
          <cell r="S32">
            <v>23</v>
          </cell>
          <cell r="T32">
            <v>8</v>
          </cell>
          <cell r="U32">
            <v>42</v>
          </cell>
          <cell r="V32">
            <v>22</v>
          </cell>
        </row>
        <row r="33">
          <cell r="A33">
            <v>8</v>
          </cell>
          <cell r="B33">
            <v>2</v>
          </cell>
          <cell r="C33">
            <v>22</v>
          </cell>
          <cell r="D33">
            <v>83</v>
          </cell>
          <cell r="J33">
            <v>23</v>
          </cell>
          <cell r="K33">
            <v>2</v>
          </cell>
          <cell r="L33">
            <v>42</v>
          </cell>
          <cell r="M33">
            <v>83</v>
          </cell>
          <cell r="S33">
            <v>23</v>
          </cell>
          <cell r="T33">
            <v>8</v>
          </cell>
          <cell r="U33">
            <v>42</v>
          </cell>
          <cell r="V33">
            <v>22</v>
          </cell>
        </row>
        <row r="34">
          <cell r="A34">
            <v>12</v>
          </cell>
          <cell r="B34">
            <v>0</v>
          </cell>
          <cell r="C34">
            <v>1.5</v>
          </cell>
          <cell r="D34">
            <v>95.5</v>
          </cell>
          <cell r="J34">
            <v>23</v>
          </cell>
          <cell r="K34">
            <v>0</v>
          </cell>
          <cell r="L34">
            <v>42</v>
          </cell>
          <cell r="M34">
            <v>95.5</v>
          </cell>
          <cell r="S34">
            <v>23</v>
          </cell>
          <cell r="T34">
            <v>12</v>
          </cell>
          <cell r="U34">
            <v>42</v>
          </cell>
          <cell r="V34">
            <v>1.5</v>
          </cell>
        </row>
        <row r="35">
          <cell r="A35">
            <v>8</v>
          </cell>
          <cell r="B35">
            <v>80</v>
          </cell>
          <cell r="C35">
            <v>22</v>
          </cell>
          <cell r="D35">
            <v>6</v>
          </cell>
          <cell r="J35">
            <v>23</v>
          </cell>
          <cell r="K35">
            <v>80</v>
          </cell>
          <cell r="L35">
            <v>42</v>
          </cell>
          <cell r="M35">
            <v>6</v>
          </cell>
          <cell r="S35">
            <v>23</v>
          </cell>
          <cell r="T35">
            <v>8</v>
          </cell>
          <cell r="U35">
            <v>42</v>
          </cell>
          <cell r="V35">
            <v>22</v>
          </cell>
        </row>
        <row r="36">
          <cell r="A36">
            <v>8</v>
          </cell>
          <cell r="B36">
            <v>10</v>
          </cell>
          <cell r="C36">
            <v>22</v>
          </cell>
          <cell r="D36">
            <v>32</v>
          </cell>
          <cell r="J36">
            <v>24</v>
          </cell>
          <cell r="K36">
            <v>10</v>
          </cell>
          <cell r="L36">
            <v>22.5</v>
          </cell>
          <cell r="M36">
            <v>32</v>
          </cell>
          <cell r="S36">
            <v>24</v>
          </cell>
          <cell r="T36">
            <v>8</v>
          </cell>
          <cell r="U36">
            <v>22.5</v>
          </cell>
          <cell r="V36">
            <v>22</v>
          </cell>
        </row>
        <row r="37">
          <cell r="A37">
            <v>5</v>
          </cell>
          <cell r="B37">
            <v>15</v>
          </cell>
          <cell r="C37">
            <v>78.5</v>
          </cell>
          <cell r="D37">
            <v>23</v>
          </cell>
          <cell r="J37">
            <v>20</v>
          </cell>
          <cell r="K37">
            <v>15</v>
          </cell>
          <cell r="L37">
            <v>96</v>
          </cell>
          <cell r="M37">
            <v>23</v>
          </cell>
          <cell r="S37">
            <v>20</v>
          </cell>
          <cell r="T37">
            <v>5</v>
          </cell>
          <cell r="U37">
            <v>96</v>
          </cell>
          <cell r="V37">
            <v>78.5</v>
          </cell>
        </row>
        <row r="38">
          <cell r="A38">
            <v>5</v>
          </cell>
          <cell r="B38">
            <v>2</v>
          </cell>
          <cell r="C38">
            <v>78.5</v>
          </cell>
          <cell r="D38">
            <v>83</v>
          </cell>
          <cell r="J38">
            <v>24</v>
          </cell>
          <cell r="K38">
            <v>2</v>
          </cell>
          <cell r="L38">
            <v>22.5</v>
          </cell>
          <cell r="M38">
            <v>83</v>
          </cell>
          <cell r="S38">
            <v>24</v>
          </cell>
          <cell r="T38">
            <v>5</v>
          </cell>
          <cell r="U38">
            <v>22.5</v>
          </cell>
          <cell r="V38">
            <v>78.5</v>
          </cell>
        </row>
        <row r="39">
          <cell r="A39">
            <v>8</v>
          </cell>
          <cell r="B39">
            <v>12</v>
          </cell>
          <cell r="C39">
            <v>22</v>
          </cell>
          <cell r="D39">
            <v>28</v>
          </cell>
          <cell r="J39">
            <v>23</v>
          </cell>
          <cell r="K39">
            <v>12</v>
          </cell>
          <cell r="L39">
            <v>42</v>
          </cell>
          <cell r="M39">
            <v>28</v>
          </cell>
          <cell r="S39">
            <v>23</v>
          </cell>
          <cell r="T39">
            <v>8</v>
          </cell>
          <cell r="U39">
            <v>42</v>
          </cell>
          <cell r="V39">
            <v>22</v>
          </cell>
        </row>
        <row r="40">
          <cell r="A40">
            <v>8</v>
          </cell>
          <cell r="B40">
            <v>7</v>
          </cell>
          <cell r="C40">
            <v>22</v>
          </cell>
          <cell r="D40">
            <v>42</v>
          </cell>
          <cell r="J40">
            <v>21</v>
          </cell>
          <cell r="K40">
            <v>7</v>
          </cell>
          <cell r="L40">
            <v>77.5</v>
          </cell>
          <cell r="M40">
            <v>42</v>
          </cell>
          <cell r="S40">
            <v>21</v>
          </cell>
          <cell r="T40">
            <v>8</v>
          </cell>
          <cell r="U40">
            <v>77.5</v>
          </cell>
          <cell r="V40">
            <v>22</v>
          </cell>
        </row>
        <row r="41">
          <cell r="A41">
            <v>8</v>
          </cell>
          <cell r="B41">
            <v>6</v>
          </cell>
          <cell r="C41">
            <v>22</v>
          </cell>
          <cell r="D41">
            <v>50</v>
          </cell>
          <cell r="J41">
            <v>21</v>
          </cell>
          <cell r="K41">
            <v>6</v>
          </cell>
          <cell r="L41">
            <v>77.5</v>
          </cell>
          <cell r="M41">
            <v>50</v>
          </cell>
          <cell r="S41">
            <v>21</v>
          </cell>
          <cell r="T41">
            <v>8</v>
          </cell>
          <cell r="U41">
            <v>77.5</v>
          </cell>
          <cell r="V41">
            <v>22</v>
          </cell>
        </row>
        <row r="42">
          <cell r="A42">
            <v>8</v>
          </cell>
          <cell r="B42">
            <v>3</v>
          </cell>
          <cell r="C42">
            <v>22</v>
          </cell>
          <cell r="D42">
            <v>69.5</v>
          </cell>
          <cell r="J42">
            <v>24</v>
          </cell>
          <cell r="K42">
            <v>3</v>
          </cell>
          <cell r="L42">
            <v>22.5</v>
          </cell>
          <cell r="M42">
            <v>69.5</v>
          </cell>
          <cell r="S42">
            <v>24</v>
          </cell>
          <cell r="T42">
            <v>8</v>
          </cell>
          <cell r="U42">
            <v>22.5</v>
          </cell>
          <cell r="V42">
            <v>22</v>
          </cell>
        </row>
        <row r="43">
          <cell r="A43">
            <v>8</v>
          </cell>
          <cell r="B43">
            <v>4</v>
          </cell>
          <cell r="C43">
            <v>22</v>
          </cell>
          <cell r="D43">
            <v>57</v>
          </cell>
          <cell r="J43">
            <v>23</v>
          </cell>
          <cell r="K43">
            <v>4</v>
          </cell>
          <cell r="L43">
            <v>42</v>
          </cell>
          <cell r="M43">
            <v>57</v>
          </cell>
          <cell r="S43">
            <v>23</v>
          </cell>
          <cell r="T43">
            <v>8</v>
          </cell>
          <cell r="U43">
            <v>42</v>
          </cell>
          <cell r="V43">
            <v>22</v>
          </cell>
        </row>
        <row r="44">
          <cell r="A44">
            <v>4</v>
          </cell>
          <cell r="B44">
            <v>60</v>
          </cell>
          <cell r="C44">
            <v>94</v>
          </cell>
          <cell r="D44">
            <v>9</v>
          </cell>
          <cell r="J44">
            <v>22</v>
          </cell>
          <cell r="K44">
            <v>60</v>
          </cell>
          <cell r="L44">
            <v>57</v>
          </cell>
          <cell r="M44">
            <v>9</v>
          </cell>
          <cell r="S44">
            <v>22</v>
          </cell>
          <cell r="T44">
            <v>4</v>
          </cell>
          <cell r="U44">
            <v>57</v>
          </cell>
          <cell r="V44">
            <v>94</v>
          </cell>
        </row>
        <row r="45">
          <cell r="A45">
            <v>7</v>
          </cell>
          <cell r="B45">
            <v>55</v>
          </cell>
          <cell r="C45">
            <v>49</v>
          </cell>
          <cell r="D45">
            <v>12</v>
          </cell>
          <cell r="J45">
            <v>22</v>
          </cell>
          <cell r="K45">
            <v>55</v>
          </cell>
          <cell r="L45">
            <v>57</v>
          </cell>
          <cell r="M45">
            <v>12</v>
          </cell>
          <cell r="S45">
            <v>22</v>
          </cell>
          <cell r="T45">
            <v>7</v>
          </cell>
          <cell r="U45">
            <v>57</v>
          </cell>
          <cell r="V45">
            <v>49</v>
          </cell>
        </row>
        <row r="46">
          <cell r="A46">
            <v>7</v>
          </cell>
          <cell r="B46">
            <v>17</v>
          </cell>
          <cell r="C46">
            <v>49</v>
          </cell>
          <cell r="D46">
            <v>19</v>
          </cell>
          <cell r="J46">
            <v>24</v>
          </cell>
          <cell r="K46">
            <v>17</v>
          </cell>
          <cell r="L46">
            <v>22.5</v>
          </cell>
          <cell r="M46">
            <v>19</v>
          </cell>
          <cell r="S46">
            <v>24</v>
          </cell>
          <cell r="T46">
            <v>7</v>
          </cell>
          <cell r="U46">
            <v>22.5</v>
          </cell>
          <cell r="V46">
            <v>49</v>
          </cell>
        </row>
        <row r="47">
          <cell r="A47">
            <v>5</v>
          </cell>
          <cell r="B47">
            <v>3</v>
          </cell>
          <cell r="C47">
            <v>78.5</v>
          </cell>
          <cell r="D47">
            <v>69.5</v>
          </cell>
          <cell r="J47">
            <v>24</v>
          </cell>
          <cell r="K47">
            <v>3</v>
          </cell>
          <cell r="L47">
            <v>22.5</v>
          </cell>
          <cell r="M47">
            <v>69.5</v>
          </cell>
          <cell r="S47">
            <v>24</v>
          </cell>
          <cell r="T47">
            <v>5</v>
          </cell>
          <cell r="U47">
            <v>22.5</v>
          </cell>
          <cell r="V47">
            <v>78.5</v>
          </cell>
        </row>
        <row r="48">
          <cell r="A48">
            <v>5</v>
          </cell>
          <cell r="B48">
            <v>1</v>
          </cell>
          <cell r="C48">
            <v>78.5</v>
          </cell>
          <cell r="D48">
            <v>89.5</v>
          </cell>
          <cell r="J48">
            <v>21</v>
          </cell>
          <cell r="K48">
            <v>1</v>
          </cell>
          <cell r="L48">
            <v>77.5</v>
          </cell>
          <cell r="M48">
            <v>89.5</v>
          </cell>
          <cell r="S48">
            <v>21</v>
          </cell>
          <cell r="T48">
            <v>5</v>
          </cell>
          <cell r="U48">
            <v>77.5</v>
          </cell>
          <cell r="V48">
            <v>78.5</v>
          </cell>
        </row>
        <row r="49">
          <cell r="A49">
            <v>5</v>
          </cell>
          <cell r="B49">
            <v>3</v>
          </cell>
          <cell r="C49">
            <v>78.5</v>
          </cell>
          <cell r="D49">
            <v>69.5</v>
          </cell>
          <cell r="J49">
            <v>25</v>
          </cell>
          <cell r="K49">
            <v>3</v>
          </cell>
          <cell r="L49">
            <v>6.5</v>
          </cell>
          <cell r="M49">
            <v>69.5</v>
          </cell>
          <cell r="S49">
            <v>25</v>
          </cell>
          <cell r="T49">
            <v>5</v>
          </cell>
          <cell r="U49">
            <v>6.5</v>
          </cell>
          <cell r="V49">
            <v>78.5</v>
          </cell>
        </row>
        <row r="50">
          <cell r="A50">
            <v>7</v>
          </cell>
          <cell r="B50">
            <v>100</v>
          </cell>
          <cell r="C50">
            <v>49</v>
          </cell>
          <cell r="D50">
            <v>2.5</v>
          </cell>
          <cell r="J50">
            <v>24</v>
          </cell>
          <cell r="K50">
            <v>100</v>
          </cell>
          <cell r="L50">
            <v>22.5</v>
          </cell>
          <cell r="M50">
            <v>2.5</v>
          </cell>
          <cell r="S50">
            <v>24</v>
          </cell>
          <cell r="T50">
            <v>7</v>
          </cell>
          <cell r="U50">
            <v>22.5</v>
          </cell>
          <cell r="V50">
            <v>49</v>
          </cell>
        </row>
        <row r="51">
          <cell r="A51">
            <v>7</v>
          </cell>
          <cell r="B51">
            <v>7</v>
          </cell>
          <cell r="C51">
            <v>49</v>
          </cell>
          <cell r="D51">
            <v>42</v>
          </cell>
          <cell r="J51">
            <v>20</v>
          </cell>
          <cell r="K51">
            <v>7</v>
          </cell>
          <cell r="L51">
            <v>96</v>
          </cell>
          <cell r="M51">
            <v>42</v>
          </cell>
          <cell r="S51">
            <v>20</v>
          </cell>
          <cell r="T51">
            <v>7</v>
          </cell>
          <cell r="U51">
            <v>96</v>
          </cell>
          <cell r="V51">
            <v>49</v>
          </cell>
        </row>
        <row r="52">
          <cell r="A52">
            <v>7</v>
          </cell>
          <cell r="B52">
            <v>3</v>
          </cell>
          <cell r="C52">
            <v>49</v>
          </cell>
          <cell r="D52">
            <v>69.5</v>
          </cell>
          <cell r="J52">
            <v>22</v>
          </cell>
          <cell r="K52">
            <v>3</v>
          </cell>
          <cell r="L52">
            <v>57</v>
          </cell>
          <cell r="M52">
            <v>69.5</v>
          </cell>
          <cell r="S52">
            <v>22</v>
          </cell>
          <cell r="T52">
            <v>7</v>
          </cell>
          <cell r="U52">
            <v>57</v>
          </cell>
          <cell r="V52">
            <v>49</v>
          </cell>
        </row>
        <row r="53">
          <cell r="A53">
            <v>4</v>
          </cell>
          <cell r="B53">
            <v>2</v>
          </cell>
          <cell r="C53">
            <v>94</v>
          </cell>
          <cell r="D53">
            <v>83</v>
          </cell>
          <cell r="J53">
            <v>21</v>
          </cell>
          <cell r="K53">
            <v>2</v>
          </cell>
          <cell r="L53">
            <v>77.5</v>
          </cell>
          <cell r="M53">
            <v>83</v>
          </cell>
          <cell r="S53">
            <v>21</v>
          </cell>
          <cell r="T53">
            <v>4</v>
          </cell>
          <cell r="U53">
            <v>77.5</v>
          </cell>
          <cell r="V53">
            <v>94</v>
          </cell>
        </row>
        <row r="54">
          <cell r="A54">
            <v>6</v>
          </cell>
          <cell r="B54">
            <v>4</v>
          </cell>
          <cell r="C54">
            <v>64.5</v>
          </cell>
          <cell r="D54">
            <v>57</v>
          </cell>
          <cell r="J54">
            <v>21</v>
          </cell>
          <cell r="K54">
            <v>4</v>
          </cell>
          <cell r="L54">
            <v>77.5</v>
          </cell>
          <cell r="M54">
            <v>57</v>
          </cell>
          <cell r="S54">
            <v>21</v>
          </cell>
          <cell r="T54">
            <v>6</v>
          </cell>
          <cell r="U54">
            <v>77.5</v>
          </cell>
          <cell r="V54">
            <v>64.5</v>
          </cell>
        </row>
        <row r="55">
          <cell r="A55">
            <v>6</v>
          </cell>
          <cell r="B55">
            <v>6</v>
          </cell>
          <cell r="C55">
            <v>64.5</v>
          </cell>
          <cell r="D55">
            <v>50</v>
          </cell>
          <cell r="J55">
            <v>21</v>
          </cell>
          <cell r="K55">
            <v>6</v>
          </cell>
          <cell r="L55">
            <v>77.5</v>
          </cell>
          <cell r="M55">
            <v>50</v>
          </cell>
          <cell r="S55">
            <v>21</v>
          </cell>
          <cell r="T55">
            <v>6</v>
          </cell>
          <cell r="U55">
            <v>77.5</v>
          </cell>
          <cell r="V55">
            <v>64.5</v>
          </cell>
        </row>
        <row r="56">
          <cell r="A56">
            <v>4</v>
          </cell>
          <cell r="B56">
            <v>9</v>
          </cell>
          <cell r="C56">
            <v>94</v>
          </cell>
          <cell r="D56">
            <v>35.5</v>
          </cell>
          <cell r="J56">
            <v>25</v>
          </cell>
          <cell r="K56">
            <v>9</v>
          </cell>
          <cell r="L56">
            <v>6.5</v>
          </cell>
          <cell r="M56">
            <v>35.5</v>
          </cell>
          <cell r="S56">
            <v>25</v>
          </cell>
          <cell r="T56">
            <v>4</v>
          </cell>
          <cell r="U56">
            <v>6.5</v>
          </cell>
          <cell r="V56">
            <v>94</v>
          </cell>
        </row>
        <row r="57">
          <cell r="A57">
            <v>10</v>
          </cell>
          <cell r="B57">
            <v>23</v>
          </cell>
          <cell r="C57">
            <v>4.5</v>
          </cell>
          <cell r="D57">
            <v>15.5</v>
          </cell>
          <cell r="J57">
            <v>21</v>
          </cell>
          <cell r="K57">
            <v>23</v>
          </cell>
          <cell r="L57">
            <v>77.5</v>
          </cell>
          <cell r="M57">
            <v>15.5</v>
          </cell>
          <cell r="S57">
            <v>21</v>
          </cell>
          <cell r="T57">
            <v>10</v>
          </cell>
          <cell r="U57">
            <v>77.5</v>
          </cell>
          <cell r="V57">
            <v>4.5</v>
          </cell>
        </row>
        <row r="58">
          <cell r="A58">
            <v>7</v>
          </cell>
          <cell r="B58">
            <v>0</v>
          </cell>
          <cell r="C58">
            <v>49</v>
          </cell>
          <cell r="D58">
            <v>95.5</v>
          </cell>
          <cell r="J58">
            <v>21</v>
          </cell>
          <cell r="K58">
            <v>0</v>
          </cell>
          <cell r="L58">
            <v>77.5</v>
          </cell>
          <cell r="M58">
            <v>95.5</v>
          </cell>
          <cell r="S58">
            <v>21</v>
          </cell>
          <cell r="T58">
            <v>7</v>
          </cell>
          <cell r="U58">
            <v>77.5</v>
          </cell>
          <cell r="V58">
            <v>49</v>
          </cell>
        </row>
        <row r="59">
          <cell r="A59">
            <v>7</v>
          </cell>
          <cell r="B59">
            <v>0</v>
          </cell>
          <cell r="C59">
            <v>49</v>
          </cell>
          <cell r="D59">
            <v>95.5</v>
          </cell>
          <cell r="J59">
            <v>25</v>
          </cell>
          <cell r="K59">
            <v>0</v>
          </cell>
          <cell r="L59">
            <v>6.5</v>
          </cell>
          <cell r="M59">
            <v>95.5</v>
          </cell>
          <cell r="S59">
            <v>25</v>
          </cell>
          <cell r="T59">
            <v>7</v>
          </cell>
          <cell r="U59">
            <v>6.5</v>
          </cell>
          <cell r="V59">
            <v>49</v>
          </cell>
        </row>
        <row r="60">
          <cell r="A60">
            <v>5</v>
          </cell>
          <cell r="B60">
            <v>12</v>
          </cell>
          <cell r="C60">
            <v>78.5</v>
          </cell>
          <cell r="D60">
            <v>28</v>
          </cell>
          <cell r="J60">
            <v>23</v>
          </cell>
          <cell r="K60">
            <v>12</v>
          </cell>
          <cell r="L60">
            <v>42</v>
          </cell>
          <cell r="M60">
            <v>28</v>
          </cell>
          <cell r="S60">
            <v>23</v>
          </cell>
          <cell r="T60">
            <v>5</v>
          </cell>
          <cell r="U60">
            <v>42</v>
          </cell>
          <cell r="V60">
            <v>78.5</v>
          </cell>
        </row>
        <row r="61">
          <cell r="A61">
            <v>8</v>
          </cell>
          <cell r="B61">
            <v>15</v>
          </cell>
          <cell r="C61">
            <v>22</v>
          </cell>
          <cell r="D61">
            <v>23</v>
          </cell>
          <cell r="J61">
            <v>25</v>
          </cell>
          <cell r="K61">
            <v>15</v>
          </cell>
          <cell r="L61">
            <v>6.5</v>
          </cell>
          <cell r="M61">
            <v>23</v>
          </cell>
          <cell r="S61">
            <v>25</v>
          </cell>
          <cell r="T61">
            <v>8</v>
          </cell>
          <cell r="U61">
            <v>6.5</v>
          </cell>
          <cell r="V61">
            <v>22</v>
          </cell>
        </row>
        <row r="62">
          <cell r="A62">
            <v>8</v>
          </cell>
          <cell r="B62">
            <v>7</v>
          </cell>
          <cell r="C62">
            <v>22</v>
          </cell>
          <cell r="D62">
            <v>42</v>
          </cell>
          <cell r="J62">
            <v>21</v>
          </cell>
          <cell r="K62">
            <v>7</v>
          </cell>
          <cell r="L62">
            <v>77.5</v>
          </cell>
          <cell r="M62">
            <v>42</v>
          </cell>
          <cell r="S62">
            <v>21</v>
          </cell>
          <cell r="T62">
            <v>8</v>
          </cell>
          <cell r="U62">
            <v>77.5</v>
          </cell>
          <cell r="V62">
            <v>22</v>
          </cell>
        </row>
        <row r="63">
          <cell r="A63">
            <v>8</v>
          </cell>
          <cell r="B63">
            <v>3</v>
          </cell>
          <cell r="C63">
            <v>22</v>
          </cell>
          <cell r="D63">
            <v>69.5</v>
          </cell>
          <cell r="J63">
            <v>23</v>
          </cell>
          <cell r="K63">
            <v>3</v>
          </cell>
          <cell r="L63">
            <v>42</v>
          </cell>
          <cell r="M63">
            <v>69.5</v>
          </cell>
          <cell r="S63">
            <v>23</v>
          </cell>
          <cell r="T63">
            <v>8</v>
          </cell>
          <cell r="U63">
            <v>42</v>
          </cell>
          <cell r="V63">
            <v>22</v>
          </cell>
        </row>
        <row r="64">
          <cell r="A64">
            <v>8</v>
          </cell>
          <cell r="B64">
            <v>0</v>
          </cell>
          <cell r="C64">
            <v>22</v>
          </cell>
          <cell r="D64">
            <v>95.5</v>
          </cell>
          <cell r="J64">
            <v>23</v>
          </cell>
          <cell r="K64">
            <v>0</v>
          </cell>
          <cell r="L64">
            <v>42</v>
          </cell>
          <cell r="M64">
            <v>95.5</v>
          </cell>
          <cell r="S64">
            <v>23</v>
          </cell>
          <cell r="T64">
            <v>8</v>
          </cell>
          <cell r="U64">
            <v>42</v>
          </cell>
          <cell r="V64">
            <v>22</v>
          </cell>
        </row>
        <row r="65">
          <cell r="A65">
            <v>8</v>
          </cell>
          <cell r="B65">
            <v>2</v>
          </cell>
          <cell r="C65">
            <v>22</v>
          </cell>
          <cell r="D65">
            <v>83</v>
          </cell>
          <cell r="J65">
            <v>23</v>
          </cell>
          <cell r="K65">
            <v>2</v>
          </cell>
          <cell r="L65">
            <v>42</v>
          </cell>
          <cell r="M65">
            <v>83</v>
          </cell>
          <cell r="S65">
            <v>23</v>
          </cell>
          <cell r="T65">
            <v>8</v>
          </cell>
          <cell r="U65">
            <v>42</v>
          </cell>
          <cell r="V65">
            <v>22</v>
          </cell>
        </row>
        <row r="66">
          <cell r="A66">
            <v>8</v>
          </cell>
          <cell r="B66">
            <v>80</v>
          </cell>
          <cell r="C66">
            <v>22</v>
          </cell>
          <cell r="D66">
            <v>6</v>
          </cell>
          <cell r="J66">
            <v>23</v>
          </cell>
          <cell r="K66">
            <v>80</v>
          </cell>
          <cell r="L66">
            <v>42</v>
          </cell>
          <cell r="M66">
            <v>6</v>
          </cell>
          <cell r="S66">
            <v>23</v>
          </cell>
          <cell r="T66">
            <v>8</v>
          </cell>
          <cell r="U66">
            <v>42</v>
          </cell>
          <cell r="V66">
            <v>22</v>
          </cell>
        </row>
        <row r="67">
          <cell r="A67">
            <v>8</v>
          </cell>
          <cell r="B67">
            <v>10</v>
          </cell>
          <cell r="C67">
            <v>22</v>
          </cell>
          <cell r="D67">
            <v>32</v>
          </cell>
          <cell r="J67">
            <v>24</v>
          </cell>
          <cell r="K67">
            <v>10</v>
          </cell>
          <cell r="L67">
            <v>22.5</v>
          </cell>
          <cell r="M67">
            <v>32</v>
          </cell>
          <cell r="S67">
            <v>24</v>
          </cell>
          <cell r="T67">
            <v>8</v>
          </cell>
          <cell r="U67">
            <v>22.5</v>
          </cell>
          <cell r="V67">
            <v>22</v>
          </cell>
        </row>
        <row r="68">
          <cell r="A68">
            <v>5</v>
          </cell>
          <cell r="B68">
            <v>15</v>
          </cell>
          <cell r="C68">
            <v>78.5</v>
          </cell>
          <cell r="D68">
            <v>23</v>
          </cell>
          <cell r="J68">
            <v>20</v>
          </cell>
          <cell r="K68">
            <v>15</v>
          </cell>
          <cell r="L68">
            <v>96</v>
          </cell>
          <cell r="M68">
            <v>23</v>
          </cell>
          <cell r="S68">
            <v>20</v>
          </cell>
          <cell r="T68">
            <v>5</v>
          </cell>
          <cell r="U68">
            <v>96</v>
          </cell>
          <cell r="V68">
            <v>78.5</v>
          </cell>
        </row>
        <row r="69">
          <cell r="A69">
            <v>5</v>
          </cell>
          <cell r="B69">
            <v>2</v>
          </cell>
          <cell r="C69">
            <v>78.5</v>
          </cell>
          <cell r="D69">
            <v>83</v>
          </cell>
          <cell r="J69">
            <v>24</v>
          </cell>
          <cell r="K69">
            <v>2</v>
          </cell>
          <cell r="L69">
            <v>22.5</v>
          </cell>
          <cell r="M69">
            <v>83</v>
          </cell>
          <cell r="S69">
            <v>24</v>
          </cell>
          <cell r="T69">
            <v>5</v>
          </cell>
          <cell r="U69">
            <v>22.5</v>
          </cell>
          <cell r="V69">
            <v>78.5</v>
          </cell>
        </row>
        <row r="70">
          <cell r="A70">
            <v>8</v>
          </cell>
          <cell r="B70">
            <v>12</v>
          </cell>
          <cell r="C70">
            <v>22</v>
          </cell>
          <cell r="D70">
            <v>28</v>
          </cell>
          <cell r="J70">
            <v>23</v>
          </cell>
          <cell r="K70">
            <v>12</v>
          </cell>
          <cell r="L70">
            <v>42</v>
          </cell>
          <cell r="M70">
            <v>28</v>
          </cell>
          <cell r="S70">
            <v>23</v>
          </cell>
          <cell r="T70">
            <v>8</v>
          </cell>
          <cell r="U70">
            <v>42</v>
          </cell>
          <cell r="V70">
            <v>22</v>
          </cell>
        </row>
        <row r="71">
          <cell r="A71">
            <v>8</v>
          </cell>
          <cell r="B71">
            <v>7</v>
          </cell>
          <cell r="C71">
            <v>22</v>
          </cell>
          <cell r="D71">
            <v>42</v>
          </cell>
          <cell r="J71">
            <v>21</v>
          </cell>
          <cell r="K71">
            <v>7</v>
          </cell>
          <cell r="L71">
            <v>77.5</v>
          </cell>
          <cell r="M71">
            <v>42</v>
          </cell>
          <cell r="S71">
            <v>21</v>
          </cell>
          <cell r="T71">
            <v>8</v>
          </cell>
          <cell r="U71">
            <v>77.5</v>
          </cell>
          <cell r="V71">
            <v>22</v>
          </cell>
        </row>
        <row r="72">
          <cell r="A72">
            <v>8</v>
          </cell>
          <cell r="B72">
            <v>6</v>
          </cell>
          <cell r="C72">
            <v>22</v>
          </cell>
          <cell r="D72">
            <v>50</v>
          </cell>
          <cell r="J72">
            <v>21</v>
          </cell>
          <cell r="K72">
            <v>6</v>
          </cell>
          <cell r="L72">
            <v>77.5</v>
          </cell>
          <cell r="M72">
            <v>50</v>
          </cell>
          <cell r="S72">
            <v>21</v>
          </cell>
          <cell r="T72">
            <v>8</v>
          </cell>
          <cell r="U72">
            <v>77.5</v>
          </cell>
          <cell r="V72">
            <v>22</v>
          </cell>
        </row>
        <row r="73">
          <cell r="A73">
            <v>8</v>
          </cell>
          <cell r="B73">
            <v>3</v>
          </cell>
          <cell r="C73">
            <v>22</v>
          </cell>
          <cell r="D73">
            <v>69.5</v>
          </cell>
          <cell r="J73">
            <v>24</v>
          </cell>
          <cell r="K73">
            <v>3</v>
          </cell>
          <cell r="L73">
            <v>22.5</v>
          </cell>
          <cell r="M73">
            <v>69.5</v>
          </cell>
          <cell r="S73">
            <v>24</v>
          </cell>
          <cell r="T73">
            <v>8</v>
          </cell>
          <cell r="U73">
            <v>22.5</v>
          </cell>
          <cell r="V73">
            <v>22</v>
          </cell>
        </row>
        <row r="74">
          <cell r="A74">
            <v>8</v>
          </cell>
          <cell r="B74">
            <v>4</v>
          </cell>
          <cell r="C74">
            <v>22</v>
          </cell>
          <cell r="D74">
            <v>57</v>
          </cell>
          <cell r="J74">
            <v>23</v>
          </cell>
          <cell r="K74">
            <v>4</v>
          </cell>
          <cell r="L74">
            <v>42</v>
          </cell>
          <cell r="M74">
            <v>57</v>
          </cell>
          <cell r="S74">
            <v>23</v>
          </cell>
          <cell r="T74">
            <v>8</v>
          </cell>
          <cell r="U74">
            <v>42</v>
          </cell>
          <cell r="V74">
            <v>22</v>
          </cell>
        </row>
        <row r="75">
          <cell r="A75">
            <v>4</v>
          </cell>
          <cell r="B75">
            <v>60</v>
          </cell>
          <cell r="C75">
            <v>94</v>
          </cell>
          <cell r="D75">
            <v>9</v>
          </cell>
          <cell r="J75">
            <v>22</v>
          </cell>
          <cell r="K75">
            <v>60</v>
          </cell>
          <cell r="L75">
            <v>57</v>
          </cell>
          <cell r="M75">
            <v>9</v>
          </cell>
          <cell r="S75">
            <v>22</v>
          </cell>
          <cell r="T75">
            <v>4</v>
          </cell>
          <cell r="U75">
            <v>57</v>
          </cell>
          <cell r="V75">
            <v>94</v>
          </cell>
        </row>
        <row r="76">
          <cell r="A76">
            <v>7</v>
          </cell>
          <cell r="B76">
            <v>55</v>
          </cell>
          <cell r="C76">
            <v>49</v>
          </cell>
          <cell r="D76">
            <v>12</v>
          </cell>
          <cell r="J76">
            <v>22</v>
          </cell>
          <cell r="K76">
            <v>55</v>
          </cell>
          <cell r="L76">
            <v>57</v>
          </cell>
          <cell r="M76">
            <v>12</v>
          </cell>
          <cell r="S76">
            <v>22</v>
          </cell>
          <cell r="T76">
            <v>7</v>
          </cell>
          <cell r="U76">
            <v>57</v>
          </cell>
          <cell r="V76">
            <v>49</v>
          </cell>
        </row>
        <row r="77">
          <cell r="A77">
            <v>7</v>
          </cell>
          <cell r="B77">
            <v>17</v>
          </cell>
          <cell r="C77">
            <v>49</v>
          </cell>
          <cell r="D77">
            <v>19</v>
          </cell>
          <cell r="J77">
            <v>24</v>
          </cell>
          <cell r="K77">
            <v>17</v>
          </cell>
          <cell r="L77">
            <v>22.5</v>
          </cell>
          <cell r="M77">
            <v>19</v>
          </cell>
          <cell r="S77">
            <v>24</v>
          </cell>
          <cell r="T77">
            <v>7</v>
          </cell>
          <cell r="U77">
            <v>22.5</v>
          </cell>
          <cell r="V77">
            <v>49</v>
          </cell>
        </row>
        <row r="78">
          <cell r="A78">
            <v>5</v>
          </cell>
          <cell r="B78">
            <v>3</v>
          </cell>
          <cell r="C78">
            <v>78.5</v>
          </cell>
          <cell r="D78">
            <v>69.5</v>
          </cell>
          <cell r="J78">
            <v>24</v>
          </cell>
          <cell r="K78">
            <v>3</v>
          </cell>
          <cell r="L78">
            <v>22.5</v>
          </cell>
          <cell r="M78">
            <v>69.5</v>
          </cell>
          <cell r="S78">
            <v>24</v>
          </cell>
          <cell r="T78">
            <v>5</v>
          </cell>
          <cell r="U78">
            <v>22.5</v>
          </cell>
          <cell r="V78">
            <v>78.5</v>
          </cell>
        </row>
        <row r="79">
          <cell r="A79">
            <v>5</v>
          </cell>
          <cell r="B79">
            <v>1</v>
          </cell>
          <cell r="C79">
            <v>78.5</v>
          </cell>
          <cell r="D79">
            <v>89.5</v>
          </cell>
          <cell r="J79">
            <v>21</v>
          </cell>
          <cell r="K79">
            <v>1</v>
          </cell>
          <cell r="L79">
            <v>77.5</v>
          </cell>
          <cell r="M79">
            <v>89.5</v>
          </cell>
          <cell r="S79">
            <v>21</v>
          </cell>
          <cell r="T79">
            <v>5</v>
          </cell>
          <cell r="U79">
            <v>77.5</v>
          </cell>
          <cell r="V79">
            <v>78.5</v>
          </cell>
        </row>
        <row r="80">
          <cell r="A80">
            <v>5</v>
          </cell>
          <cell r="B80">
            <v>3</v>
          </cell>
          <cell r="C80">
            <v>78.5</v>
          </cell>
          <cell r="D80">
            <v>69.5</v>
          </cell>
          <cell r="J80">
            <v>25</v>
          </cell>
          <cell r="K80">
            <v>3</v>
          </cell>
          <cell r="L80">
            <v>6.5</v>
          </cell>
          <cell r="M80">
            <v>69.5</v>
          </cell>
          <cell r="S80">
            <v>25</v>
          </cell>
          <cell r="T80">
            <v>5</v>
          </cell>
          <cell r="U80">
            <v>6.5</v>
          </cell>
          <cell r="V80">
            <v>78.5</v>
          </cell>
        </row>
        <row r="81">
          <cell r="A81">
            <v>7</v>
          </cell>
          <cell r="B81">
            <v>100</v>
          </cell>
          <cell r="C81">
            <v>49</v>
          </cell>
          <cell r="D81">
            <v>2.5</v>
          </cell>
          <cell r="J81">
            <v>24</v>
          </cell>
          <cell r="K81">
            <v>100</v>
          </cell>
          <cell r="L81">
            <v>22.5</v>
          </cell>
          <cell r="M81">
            <v>2.5</v>
          </cell>
          <cell r="S81">
            <v>24</v>
          </cell>
          <cell r="T81">
            <v>7</v>
          </cell>
          <cell r="U81">
            <v>22.5</v>
          </cell>
          <cell r="V81">
            <v>49</v>
          </cell>
        </row>
        <row r="82">
          <cell r="A82">
            <v>7</v>
          </cell>
          <cell r="B82">
            <v>7</v>
          </cell>
          <cell r="C82">
            <v>49</v>
          </cell>
          <cell r="D82">
            <v>42</v>
          </cell>
          <cell r="J82">
            <v>20</v>
          </cell>
          <cell r="K82">
            <v>7</v>
          </cell>
          <cell r="L82">
            <v>96</v>
          </cell>
          <cell r="M82">
            <v>42</v>
          </cell>
          <cell r="S82">
            <v>20</v>
          </cell>
          <cell r="T82">
            <v>7</v>
          </cell>
          <cell r="U82">
            <v>96</v>
          </cell>
          <cell r="V82">
            <v>49</v>
          </cell>
        </row>
        <row r="83">
          <cell r="A83">
            <v>7</v>
          </cell>
          <cell r="B83">
            <v>3</v>
          </cell>
          <cell r="C83">
            <v>49</v>
          </cell>
          <cell r="D83">
            <v>69.5</v>
          </cell>
          <cell r="J83">
            <v>22</v>
          </cell>
          <cell r="K83">
            <v>3</v>
          </cell>
          <cell r="L83">
            <v>57</v>
          </cell>
          <cell r="M83">
            <v>69.5</v>
          </cell>
          <cell r="S83">
            <v>22</v>
          </cell>
          <cell r="T83">
            <v>7</v>
          </cell>
          <cell r="U83">
            <v>57</v>
          </cell>
          <cell r="V83">
            <v>49</v>
          </cell>
        </row>
        <row r="84">
          <cell r="A84">
            <v>4</v>
          </cell>
          <cell r="B84">
            <v>2</v>
          </cell>
          <cell r="C84">
            <v>94</v>
          </cell>
          <cell r="D84">
            <v>83</v>
          </cell>
          <cell r="J84">
            <v>21</v>
          </cell>
          <cell r="K84">
            <v>2</v>
          </cell>
          <cell r="L84">
            <v>77.5</v>
          </cell>
          <cell r="M84">
            <v>83</v>
          </cell>
          <cell r="S84">
            <v>21</v>
          </cell>
          <cell r="T84">
            <v>4</v>
          </cell>
          <cell r="U84">
            <v>77.5</v>
          </cell>
          <cell r="V84">
            <v>94</v>
          </cell>
        </row>
        <row r="85">
          <cell r="A85">
            <v>6</v>
          </cell>
          <cell r="B85">
            <v>4</v>
          </cell>
          <cell r="C85">
            <v>64.5</v>
          </cell>
          <cell r="D85">
            <v>57</v>
          </cell>
          <cell r="J85">
            <v>21</v>
          </cell>
          <cell r="K85">
            <v>4</v>
          </cell>
          <cell r="L85">
            <v>77.5</v>
          </cell>
          <cell r="M85">
            <v>57</v>
          </cell>
          <cell r="S85">
            <v>21</v>
          </cell>
          <cell r="T85">
            <v>6</v>
          </cell>
          <cell r="U85">
            <v>77.5</v>
          </cell>
          <cell r="V85">
            <v>64.5</v>
          </cell>
        </row>
        <row r="86">
          <cell r="A86">
            <v>6</v>
          </cell>
          <cell r="B86">
            <v>6</v>
          </cell>
          <cell r="C86">
            <v>64.5</v>
          </cell>
          <cell r="D86">
            <v>50</v>
          </cell>
          <cell r="J86">
            <v>21</v>
          </cell>
          <cell r="K86">
            <v>6</v>
          </cell>
          <cell r="L86">
            <v>77.5</v>
          </cell>
          <cell r="M86">
            <v>50</v>
          </cell>
          <cell r="S86">
            <v>21</v>
          </cell>
          <cell r="T86">
            <v>6</v>
          </cell>
          <cell r="U86">
            <v>77.5</v>
          </cell>
          <cell r="V86">
            <v>64.5</v>
          </cell>
        </row>
        <row r="87">
          <cell r="A87">
            <v>4</v>
          </cell>
          <cell r="B87">
            <v>9</v>
          </cell>
          <cell r="C87">
            <v>94</v>
          </cell>
          <cell r="D87">
            <v>35.5</v>
          </cell>
          <cell r="J87">
            <v>25</v>
          </cell>
          <cell r="K87">
            <v>9</v>
          </cell>
          <cell r="L87">
            <v>6.5</v>
          </cell>
          <cell r="M87">
            <v>35.5</v>
          </cell>
          <cell r="S87">
            <v>25</v>
          </cell>
          <cell r="T87">
            <v>4</v>
          </cell>
          <cell r="U87">
            <v>6.5</v>
          </cell>
          <cell r="V87">
            <v>94</v>
          </cell>
        </row>
        <row r="88">
          <cell r="A88">
            <v>10</v>
          </cell>
          <cell r="B88">
            <v>23</v>
          </cell>
          <cell r="C88">
            <v>4.5</v>
          </cell>
          <cell r="D88">
            <v>15.5</v>
          </cell>
          <cell r="J88">
            <v>21</v>
          </cell>
          <cell r="K88">
            <v>23</v>
          </cell>
          <cell r="L88">
            <v>77.5</v>
          </cell>
          <cell r="M88">
            <v>15.5</v>
          </cell>
          <cell r="S88">
            <v>21</v>
          </cell>
          <cell r="T88">
            <v>10</v>
          </cell>
          <cell r="U88">
            <v>77.5</v>
          </cell>
          <cell r="V88">
            <v>4.5</v>
          </cell>
        </row>
        <row r="89">
          <cell r="A89">
            <v>5</v>
          </cell>
          <cell r="B89">
            <v>3</v>
          </cell>
          <cell r="C89">
            <v>78.5</v>
          </cell>
          <cell r="D89">
            <v>69.5</v>
          </cell>
          <cell r="J89">
            <v>24</v>
          </cell>
          <cell r="K89">
            <v>3</v>
          </cell>
          <cell r="L89">
            <v>22.5</v>
          </cell>
          <cell r="M89">
            <v>69.5</v>
          </cell>
          <cell r="S89">
            <v>24</v>
          </cell>
          <cell r="T89">
            <v>5</v>
          </cell>
          <cell r="U89">
            <v>22.5</v>
          </cell>
          <cell r="V89">
            <v>78.5</v>
          </cell>
        </row>
        <row r="90">
          <cell r="A90">
            <v>5</v>
          </cell>
          <cell r="B90">
            <v>1</v>
          </cell>
          <cell r="C90">
            <v>78.5</v>
          </cell>
          <cell r="D90">
            <v>89.5</v>
          </cell>
          <cell r="J90">
            <v>21</v>
          </cell>
          <cell r="K90">
            <v>1</v>
          </cell>
          <cell r="L90">
            <v>77.5</v>
          </cell>
          <cell r="M90">
            <v>89.5</v>
          </cell>
          <cell r="S90">
            <v>21</v>
          </cell>
          <cell r="T90">
            <v>5</v>
          </cell>
          <cell r="U90">
            <v>77.5</v>
          </cell>
          <cell r="V90">
            <v>78.5</v>
          </cell>
        </row>
        <row r="91">
          <cell r="A91">
            <v>5</v>
          </cell>
          <cell r="B91">
            <v>3</v>
          </cell>
          <cell r="C91">
            <v>78.5</v>
          </cell>
          <cell r="D91">
            <v>69.5</v>
          </cell>
          <cell r="J91">
            <v>25</v>
          </cell>
          <cell r="K91">
            <v>3</v>
          </cell>
          <cell r="L91">
            <v>6.5</v>
          </cell>
          <cell r="M91">
            <v>69.5</v>
          </cell>
          <cell r="S91">
            <v>25</v>
          </cell>
          <cell r="T91">
            <v>5</v>
          </cell>
          <cell r="U91">
            <v>6.5</v>
          </cell>
          <cell r="V91">
            <v>78.5</v>
          </cell>
        </row>
        <row r="92">
          <cell r="A92">
            <v>7</v>
          </cell>
          <cell r="B92">
            <v>100</v>
          </cell>
          <cell r="C92">
            <v>49</v>
          </cell>
          <cell r="D92">
            <v>2.5</v>
          </cell>
          <cell r="J92">
            <v>24</v>
          </cell>
          <cell r="K92">
            <v>100</v>
          </cell>
          <cell r="L92">
            <v>22.5</v>
          </cell>
          <cell r="M92">
            <v>2.5</v>
          </cell>
          <cell r="S92">
            <v>24</v>
          </cell>
          <cell r="T92">
            <v>7</v>
          </cell>
          <cell r="U92">
            <v>22.5</v>
          </cell>
          <cell r="V92">
            <v>49</v>
          </cell>
        </row>
        <row r="93">
          <cell r="A93">
            <v>7</v>
          </cell>
          <cell r="B93">
            <v>7</v>
          </cell>
          <cell r="C93">
            <v>49</v>
          </cell>
          <cell r="D93">
            <v>42</v>
          </cell>
          <cell r="J93">
            <v>20</v>
          </cell>
          <cell r="K93">
            <v>7</v>
          </cell>
          <cell r="L93">
            <v>96</v>
          </cell>
          <cell r="M93">
            <v>42</v>
          </cell>
          <cell r="S93">
            <v>20</v>
          </cell>
          <cell r="T93">
            <v>7</v>
          </cell>
          <cell r="U93">
            <v>96</v>
          </cell>
          <cell r="V93">
            <v>49</v>
          </cell>
        </row>
        <row r="94">
          <cell r="A94">
            <v>7</v>
          </cell>
          <cell r="B94">
            <v>3</v>
          </cell>
          <cell r="C94">
            <v>49</v>
          </cell>
          <cell r="D94">
            <v>69.5</v>
          </cell>
          <cell r="J94">
            <v>22</v>
          </cell>
          <cell r="K94">
            <v>3</v>
          </cell>
          <cell r="L94">
            <v>57</v>
          </cell>
          <cell r="M94">
            <v>69.5</v>
          </cell>
          <cell r="S94">
            <v>22</v>
          </cell>
          <cell r="T94">
            <v>7</v>
          </cell>
          <cell r="U94">
            <v>57</v>
          </cell>
          <cell r="V94">
            <v>49</v>
          </cell>
        </row>
        <row r="95">
          <cell r="A95">
            <v>4</v>
          </cell>
          <cell r="B95">
            <v>2</v>
          </cell>
          <cell r="C95">
            <v>94</v>
          </cell>
          <cell r="D95">
            <v>83</v>
          </cell>
          <cell r="J95">
            <v>21</v>
          </cell>
          <cell r="K95">
            <v>2</v>
          </cell>
          <cell r="L95">
            <v>77.5</v>
          </cell>
          <cell r="M95">
            <v>83</v>
          </cell>
          <cell r="S95">
            <v>21</v>
          </cell>
          <cell r="T95">
            <v>4</v>
          </cell>
          <cell r="U95">
            <v>77.5</v>
          </cell>
          <cell r="V95">
            <v>94</v>
          </cell>
        </row>
        <row r="96">
          <cell r="A96">
            <v>6</v>
          </cell>
          <cell r="B96">
            <v>4</v>
          </cell>
          <cell r="C96">
            <v>64.5</v>
          </cell>
          <cell r="D96">
            <v>57</v>
          </cell>
          <cell r="J96">
            <v>21</v>
          </cell>
          <cell r="K96">
            <v>4</v>
          </cell>
          <cell r="L96">
            <v>77.5</v>
          </cell>
          <cell r="M96">
            <v>57</v>
          </cell>
          <cell r="S96">
            <v>21</v>
          </cell>
          <cell r="T96">
            <v>6</v>
          </cell>
          <cell r="U96">
            <v>77.5</v>
          </cell>
          <cell r="V96">
            <v>64.5</v>
          </cell>
        </row>
        <row r="97">
          <cell r="A97">
            <v>6</v>
          </cell>
          <cell r="B97">
            <v>6</v>
          </cell>
          <cell r="C97">
            <v>64.5</v>
          </cell>
          <cell r="D97">
            <v>50</v>
          </cell>
          <cell r="J97">
            <v>21</v>
          </cell>
          <cell r="K97">
            <v>6</v>
          </cell>
          <cell r="L97">
            <v>77.5</v>
          </cell>
          <cell r="M97">
            <v>50</v>
          </cell>
          <cell r="S97">
            <v>21</v>
          </cell>
          <cell r="T97">
            <v>6</v>
          </cell>
          <cell r="U97">
            <v>77.5</v>
          </cell>
          <cell r="V97">
            <v>64.5</v>
          </cell>
        </row>
        <row r="98">
          <cell r="A98">
            <v>4</v>
          </cell>
          <cell r="B98">
            <v>9</v>
          </cell>
          <cell r="C98">
            <v>94</v>
          </cell>
          <cell r="D98">
            <v>35.5</v>
          </cell>
          <cell r="J98">
            <v>25</v>
          </cell>
          <cell r="K98">
            <v>9</v>
          </cell>
          <cell r="L98">
            <v>6.5</v>
          </cell>
          <cell r="M98">
            <v>35.5</v>
          </cell>
          <cell r="S98">
            <v>25</v>
          </cell>
          <cell r="T98">
            <v>4</v>
          </cell>
          <cell r="U98">
            <v>6.5</v>
          </cell>
          <cell r="V98">
            <v>94</v>
          </cell>
        </row>
        <row r="99">
          <cell r="A99">
            <v>10</v>
          </cell>
          <cell r="B99">
            <v>23</v>
          </cell>
          <cell r="C99">
            <v>4.5</v>
          </cell>
          <cell r="D99">
            <v>15.5</v>
          </cell>
          <cell r="J99">
            <v>21</v>
          </cell>
          <cell r="K99">
            <v>23</v>
          </cell>
          <cell r="L99">
            <v>77.5</v>
          </cell>
          <cell r="M99">
            <v>15.5</v>
          </cell>
          <cell r="S99">
            <v>21</v>
          </cell>
          <cell r="T99">
            <v>10</v>
          </cell>
          <cell r="U99">
            <v>77.5</v>
          </cell>
          <cell r="V99">
            <v>4.5</v>
          </cell>
        </row>
        <row r="100">
          <cell r="A100">
            <v>7</v>
          </cell>
          <cell r="B100">
            <v>3</v>
          </cell>
          <cell r="C100">
            <v>49</v>
          </cell>
          <cell r="D100">
            <v>69.5</v>
          </cell>
          <cell r="J100">
            <v>22</v>
          </cell>
          <cell r="K100">
            <v>3</v>
          </cell>
          <cell r="L100">
            <v>57</v>
          </cell>
          <cell r="M100">
            <v>69.5</v>
          </cell>
          <cell r="S100">
            <v>22</v>
          </cell>
          <cell r="T100">
            <v>7</v>
          </cell>
          <cell r="U100">
            <v>57</v>
          </cell>
          <cell r="V100">
            <v>49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lya/Desktop/&#1091;&#1095;&#1077;&#1073;&#1072;/&#1076;&#1072;&#1090;&#1072;&#1089;&#1080;&#1085;&#1089;/&#1051;&#1072;&#1073;&#1086;&#1088;&#1072;&#1090;&#1086;&#1088;&#1085;&#1099;&#1081;/CSE_student_performances__rrrr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lya/Desktop/&#1091;&#1095;&#1077;&#1073;&#1072;/&#1076;&#1072;&#1090;&#1072;&#1089;&#1080;&#1085;&#1089;/&#1083;&#1072;&#1073;&#1099;%20&#1084;&#1080;&#1096;&#1099;/CSE_student_performances__rrrr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5364.743646643517" createdVersion="7" refreshedVersion="7" minRefreshableVersion="3" recordCount="99" xr:uid="{00000000-000A-0000-FFFF-FFFF22000000}">
  <cacheSource type="worksheet">
    <worksheetSource ref="A3:J102" sheet="Лист1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iLox" refreshedDate="45349.579894212962" createdVersion="6" refreshedVersion="6" minRefreshableVersion="3" recordCount="99" xr:uid="{BC7CCED7-2AF7-495F-9FE5-BDF1B09B3DD2}">
  <cacheSource type="worksheet">
    <worksheetSource ref="A1:J100" sheet="CSE_student_performances — копи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8">
        <rangePr autoEnd="0" startNum="0" endNum="8" groupInterval="8"/>
        <groupItems count="3">
          <s v="(пусто)"/>
          <s v="0-8"/>
          <s v="&gt;8"/>
        </groupItems>
      </fieldGroup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iLox" refreshedDate="45349.579894212962" createdVersion="6" refreshedVersion="6" minRefreshableVersion="3" recordCount="99" xr:uid="{2AB2469A-6A99-4CBD-8413-2E72BBD15C42}">
  <cacheSource type="worksheet">
    <worksheetSource ref="A1:J100" sheet="CSE_student_performances — копи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  <fieldGroup base="7">
        <rangePr autoEnd="0" startNum="4" endNum="10" groupInterval="2"/>
        <groupItems count="5">
          <s v="&lt;4"/>
          <s v="4-5"/>
          <s v="6-7"/>
          <s v="8-10"/>
          <s v="&gt;10"/>
        </groupItems>
      </fieldGroup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8">
        <rangePr autoEnd="0" startNum="0" endNum="8" groupInterval="8"/>
        <groupItems count="3">
          <s v="(пусто)"/>
          <s v="0-8"/>
          <s v="&gt;8"/>
        </groupItems>
      </fieldGroup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" refreshedDate="45427.003185532405" createdVersion="7" refreshedVersion="7" minRefreshableVersion="3" recordCount="99" xr:uid="{0CBF6825-E611-4BF2-A29F-5815825A029E}">
  <cacheSource type="worksheet">
    <worksheetSource ref="A1:J100" sheet="CSE_student_performances"/>
  </cacheSource>
  <cacheFields count="10">
    <cacheField name="Age " numFmtId="0">
      <sharedItems containsSemiMixedTypes="0" containsString="0" containsNumber="1" containsInteger="1" minValue="20" maxValue="25"/>
    </cacheField>
    <cacheField name="Gender" numFmtId="0">
      <sharedItems count="2">
        <s v="Male"/>
        <s v="Female"/>
      </sharedItems>
    </cacheField>
    <cacheField name="AcademicPerformance" numFmtId="0">
      <sharedItems/>
    </cacheField>
    <cacheField name="TakingNoteInClass" numFmtId="0">
      <sharedItems/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/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/>
    </cacheField>
    <cacheField name="NumberOfFriend" numFmtId="0">
      <sharedItems containsString="0" containsBlank="1" containsNumber="1" containsInteger="1" minValue="0" maxValue="100"/>
    </cacheField>
    <cacheField name="LikeNewThin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3"/>
    <x v="0"/>
    <s v="Average"/>
    <s v="No"/>
    <x v="0"/>
    <s v="Yes"/>
    <x v="0"/>
    <n v="12"/>
    <m/>
    <s v="Yes"/>
  </r>
  <r>
    <n v="23"/>
    <x v="0"/>
    <s v="Excellent"/>
    <s v="Sometimes"/>
    <x v="1"/>
    <s v="No"/>
    <x v="0"/>
    <n v="8"/>
    <n v="80"/>
    <s v="Yes"/>
  </r>
  <r>
    <n v="24"/>
    <x v="0"/>
    <s v="Average"/>
    <s v="No"/>
    <x v="0"/>
    <s v="Sometimes"/>
    <x v="1"/>
    <n v="8"/>
    <n v="10"/>
    <s v="Yes"/>
  </r>
  <r>
    <n v="20"/>
    <x v="1"/>
    <s v="Good"/>
    <s v="Yes"/>
    <x v="0"/>
    <s v="Yes"/>
    <x v="1"/>
    <n v="5"/>
    <n v="15"/>
    <s v="Yes"/>
  </r>
  <r>
    <n v="24"/>
    <x v="1"/>
    <s v="Average"/>
    <s v="Yes"/>
    <x v="1"/>
    <s v="Yes"/>
    <x v="0"/>
    <n v="5"/>
    <n v="2"/>
    <s v="Yes"/>
  </r>
  <r>
    <n v="23"/>
    <x v="0"/>
    <s v="Good"/>
    <s v="Sometimes"/>
    <x v="0"/>
    <s v="No"/>
    <x v="0"/>
    <n v="8"/>
    <n v="12"/>
    <s v="Yes"/>
  </r>
  <r>
    <n v="21"/>
    <x v="1"/>
    <s v="Good"/>
    <s v="Yes"/>
    <x v="2"/>
    <s v="No"/>
    <x v="1"/>
    <n v="8"/>
    <n v="7"/>
    <s v="Yes"/>
  </r>
  <r>
    <n v="21"/>
    <x v="0"/>
    <s v="Average"/>
    <s v="Sometimes"/>
    <x v="1"/>
    <s v="Sometimes"/>
    <x v="1"/>
    <n v="8"/>
    <n v="6"/>
    <s v="Yes"/>
  </r>
  <r>
    <n v="24"/>
    <x v="0"/>
    <s v="Excellent"/>
    <s v="No"/>
    <x v="2"/>
    <s v="No"/>
    <x v="0"/>
    <n v="8"/>
    <n v="3"/>
    <s v="Yes"/>
  </r>
  <r>
    <n v="23"/>
    <x v="1"/>
    <s v="Average"/>
    <s v="Yes"/>
    <x v="0"/>
    <s v="Sometimes"/>
    <x v="0"/>
    <n v="8"/>
    <n v="4"/>
    <s v="Yes"/>
  </r>
  <r>
    <n v="22"/>
    <x v="0"/>
    <s v="Average"/>
    <s v="Yes"/>
    <x v="1"/>
    <s v="Sometimes"/>
    <x v="0"/>
    <n v="4"/>
    <n v="60"/>
    <s v="Yes"/>
  </r>
  <r>
    <n v="22"/>
    <x v="0"/>
    <s v="Excellent"/>
    <s v="Sometimes"/>
    <x v="0"/>
    <s v="Yes"/>
    <x v="0"/>
    <n v="7"/>
    <n v="55"/>
    <s v="Yes"/>
  </r>
  <r>
    <n v="24"/>
    <x v="0"/>
    <s v="Average"/>
    <s v="Yes"/>
    <x v="0"/>
    <s v="Sometimes"/>
    <x v="0"/>
    <n v="7"/>
    <n v="17"/>
    <s v="Yes"/>
  </r>
  <r>
    <n v="24"/>
    <x v="1"/>
    <s v="Good"/>
    <s v="Yes"/>
    <x v="1"/>
    <s v="Yes"/>
    <x v="0"/>
    <n v="5"/>
    <n v="3"/>
    <s v="Yes"/>
  </r>
  <r>
    <n v="21"/>
    <x v="1"/>
    <s v="Below average"/>
    <s v="Yes"/>
    <x v="1"/>
    <s v="Yes"/>
    <x v="1"/>
    <n v="5"/>
    <n v="1"/>
    <s v="Yes"/>
  </r>
  <r>
    <n v="25"/>
    <x v="1"/>
    <s v="Average"/>
    <s v="Yes"/>
    <x v="1"/>
    <s v="Yes"/>
    <x v="0"/>
    <n v="5"/>
    <n v="3"/>
    <s v="Yes"/>
  </r>
  <r>
    <n v="24"/>
    <x v="0"/>
    <s v="Average"/>
    <s v="Sometimes"/>
    <x v="2"/>
    <s v="Yes"/>
    <x v="0"/>
    <n v="7"/>
    <n v="100"/>
    <s v="Yes"/>
  </r>
  <r>
    <n v="20"/>
    <x v="0"/>
    <s v="Good"/>
    <s v="No"/>
    <x v="0"/>
    <s v="No"/>
    <x v="0"/>
    <n v="7"/>
    <n v="7"/>
    <s v="Yes"/>
  </r>
  <r>
    <n v="22"/>
    <x v="1"/>
    <s v="Average"/>
    <s v="Yes"/>
    <x v="2"/>
    <s v="No"/>
    <x v="0"/>
    <n v="7"/>
    <n v="3"/>
    <s v="Yes"/>
  </r>
  <r>
    <n v="21"/>
    <x v="1"/>
    <s v="Good"/>
    <s v="Yes"/>
    <x v="1"/>
    <s v="Sometimes"/>
    <x v="0"/>
    <n v="4"/>
    <n v="2"/>
    <s v="Yes"/>
  </r>
  <r>
    <n v="21"/>
    <x v="0"/>
    <s v="Good"/>
    <s v="Yes"/>
    <x v="0"/>
    <s v="Yes"/>
    <x v="0"/>
    <n v="6"/>
    <n v="4"/>
    <s v="Yes"/>
  </r>
  <r>
    <n v="21"/>
    <x v="1"/>
    <s v="Good"/>
    <s v="Yes"/>
    <x v="1"/>
    <s v="No"/>
    <x v="0"/>
    <n v="6"/>
    <n v="6"/>
    <s v="Yes"/>
  </r>
  <r>
    <n v="25"/>
    <x v="0"/>
    <s v="Good"/>
    <s v="Yes"/>
    <x v="0"/>
    <s v="No"/>
    <x v="0"/>
    <n v="4"/>
    <n v="9"/>
    <s v="No"/>
  </r>
  <r>
    <n v="21"/>
    <x v="0"/>
    <s v="Good"/>
    <s v="Yes"/>
    <x v="2"/>
    <s v="Sometimes"/>
    <x v="1"/>
    <n v="10"/>
    <n v="23"/>
    <s v="Yes"/>
  </r>
  <r>
    <n v="21"/>
    <x v="1"/>
    <s v="Average"/>
    <s v="Yes"/>
    <x v="0"/>
    <s v="Sometimes"/>
    <x v="0"/>
    <n v="7"/>
    <m/>
    <s v="Yes"/>
  </r>
  <r>
    <n v="25"/>
    <x v="0"/>
    <s v="Average"/>
    <s v="Sometimes"/>
    <x v="0"/>
    <s v="Sometimes"/>
    <x v="1"/>
    <n v="7"/>
    <n v="0"/>
    <s v="No"/>
  </r>
  <r>
    <n v="23"/>
    <x v="0"/>
    <s v="Good"/>
    <s v="Sometimes"/>
    <x v="0"/>
    <s v="Sometimes"/>
    <x v="1"/>
    <n v="5"/>
    <n v="12"/>
    <s v="No"/>
  </r>
  <r>
    <n v="25"/>
    <x v="0"/>
    <s v="Average"/>
    <s v="Sometimes"/>
    <x v="0"/>
    <s v="Yes"/>
    <x v="1"/>
    <n v="8"/>
    <n v="15"/>
    <s v="Yes"/>
  </r>
  <r>
    <n v="21"/>
    <x v="0"/>
    <s v="Average"/>
    <s v="Yes"/>
    <x v="0"/>
    <s v="Yes"/>
    <x v="0"/>
    <n v="8"/>
    <n v="7"/>
    <s v="Yes"/>
  </r>
  <r>
    <n v="23"/>
    <x v="0"/>
    <s v="Good"/>
    <s v="Yes"/>
    <x v="2"/>
    <s v="No"/>
    <x v="0"/>
    <n v="8"/>
    <n v="3"/>
    <s v="Yes"/>
  </r>
  <r>
    <n v="23"/>
    <x v="1"/>
    <s v="Average"/>
    <s v="Sometimes"/>
    <x v="0"/>
    <s v="Yes"/>
    <x v="1"/>
    <n v="8"/>
    <n v="0"/>
    <s v="Yes"/>
  </r>
  <r>
    <n v="23"/>
    <x v="1"/>
    <s v="Average"/>
    <s v="Sometimes"/>
    <x v="1"/>
    <s v="Sometimes"/>
    <x v="1"/>
    <n v="8"/>
    <n v="2"/>
    <s v="No"/>
  </r>
  <r>
    <n v="23"/>
    <x v="0"/>
    <s v="Average"/>
    <s v="No"/>
    <x v="0"/>
    <s v="Yes"/>
    <x v="0"/>
    <n v="12"/>
    <m/>
    <s v="Yes"/>
  </r>
  <r>
    <n v="23"/>
    <x v="0"/>
    <s v="Excellent"/>
    <s v="Sometimes"/>
    <x v="1"/>
    <s v="No"/>
    <x v="0"/>
    <n v="8"/>
    <n v="80"/>
    <s v="Yes"/>
  </r>
  <r>
    <n v="24"/>
    <x v="0"/>
    <s v="Average"/>
    <s v="No"/>
    <x v="0"/>
    <s v="Sometimes"/>
    <x v="1"/>
    <n v="8"/>
    <n v="10"/>
    <s v="Yes"/>
  </r>
  <r>
    <n v="20"/>
    <x v="1"/>
    <s v="Good"/>
    <s v="Yes"/>
    <x v="0"/>
    <s v="Yes"/>
    <x v="1"/>
    <n v="5"/>
    <n v="15"/>
    <s v="Yes"/>
  </r>
  <r>
    <n v="24"/>
    <x v="1"/>
    <s v="Average"/>
    <s v="Yes"/>
    <x v="1"/>
    <s v="Yes"/>
    <x v="0"/>
    <n v="5"/>
    <n v="2"/>
    <s v="Yes"/>
  </r>
  <r>
    <n v="23"/>
    <x v="0"/>
    <s v="Good"/>
    <s v="Sometimes"/>
    <x v="0"/>
    <s v="No"/>
    <x v="0"/>
    <n v="8"/>
    <n v="12"/>
    <s v="Yes"/>
  </r>
  <r>
    <n v="21"/>
    <x v="1"/>
    <s v="Good"/>
    <s v="Yes"/>
    <x v="2"/>
    <s v="No"/>
    <x v="1"/>
    <n v="8"/>
    <n v="7"/>
    <s v="Yes"/>
  </r>
  <r>
    <n v="21"/>
    <x v="0"/>
    <s v="Average"/>
    <s v="Sometimes"/>
    <x v="1"/>
    <s v="Sometimes"/>
    <x v="1"/>
    <n v="8"/>
    <n v="6"/>
    <s v="Yes"/>
  </r>
  <r>
    <n v="24"/>
    <x v="0"/>
    <s v="Excellent"/>
    <s v="No"/>
    <x v="2"/>
    <s v="No"/>
    <x v="0"/>
    <n v="8"/>
    <n v="3"/>
    <s v="Yes"/>
  </r>
  <r>
    <n v="23"/>
    <x v="1"/>
    <s v="Average"/>
    <s v="Yes"/>
    <x v="0"/>
    <s v="Sometimes"/>
    <x v="0"/>
    <n v="8"/>
    <n v="4"/>
    <s v="Yes"/>
  </r>
  <r>
    <n v="22"/>
    <x v="0"/>
    <s v="Average"/>
    <s v="Yes"/>
    <x v="1"/>
    <s v="Sometimes"/>
    <x v="0"/>
    <n v="4"/>
    <n v="60"/>
    <s v="Yes"/>
  </r>
  <r>
    <n v="22"/>
    <x v="0"/>
    <s v="Excellent"/>
    <s v="Sometimes"/>
    <x v="0"/>
    <s v="Yes"/>
    <x v="0"/>
    <n v="7"/>
    <n v="55"/>
    <s v="Yes"/>
  </r>
  <r>
    <n v="24"/>
    <x v="0"/>
    <s v="Average"/>
    <s v="Yes"/>
    <x v="0"/>
    <s v="Sometimes"/>
    <x v="0"/>
    <n v="7"/>
    <n v="17"/>
    <s v="Yes"/>
  </r>
  <r>
    <n v="24"/>
    <x v="1"/>
    <s v="Good"/>
    <s v="Yes"/>
    <x v="1"/>
    <s v="Yes"/>
    <x v="0"/>
    <n v="5"/>
    <n v="3"/>
    <s v="Yes"/>
  </r>
  <r>
    <n v="21"/>
    <x v="1"/>
    <s v="Below average"/>
    <s v="Yes"/>
    <x v="1"/>
    <s v="Yes"/>
    <x v="1"/>
    <n v="5"/>
    <n v="1"/>
    <s v="Yes"/>
  </r>
  <r>
    <n v="25"/>
    <x v="1"/>
    <s v="Average"/>
    <s v="Yes"/>
    <x v="1"/>
    <s v="Yes"/>
    <x v="0"/>
    <n v="5"/>
    <n v="3"/>
    <s v="Yes"/>
  </r>
  <r>
    <n v="24"/>
    <x v="0"/>
    <s v="Average"/>
    <s v="Sometimes"/>
    <x v="2"/>
    <s v="Yes"/>
    <x v="0"/>
    <n v="7"/>
    <n v="100"/>
    <s v="Yes"/>
  </r>
  <r>
    <n v="20"/>
    <x v="0"/>
    <s v="Good"/>
    <s v="No"/>
    <x v="0"/>
    <s v="No"/>
    <x v="0"/>
    <n v="7"/>
    <n v="7"/>
    <s v="Yes"/>
  </r>
  <r>
    <n v="22"/>
    <x v="1"/>
    <s v="Average"/>
    <s v="Yes"/>
    <x v="2"/>
    <s v="No"/>
    <x v="0"/>
    <n v="7"/>
    <n v="3"/>
    <s v="Yes"/>
  </r>
  <r>
    <n v="21"/>
    <x v="1"/>
    <s v="Good"/>
    <s v="Yes"/>
    <x v="1"/>
    <s v="Sometimes"/>
    <x v="0"/>
    <n v="4"/>
    <n v="2"/>
    <s v="Yes"/>
  </r>
  <r>
    <n v="21"/>
    <x v="0"/>
    <s v="Good"/>
    <s v="Yes"/>
    <x v="0"/>
    <s v="Yes"/>
    <x v="0"/>
    <n v="6"/>
    <n v="4"/>
    <s v="Yes"/>
  </r>
  <r>
    <n v="21"/>
    <x v="1"/>
    <s v="Good"/>
    <s v="Yes"/>
    <x v="1"/>
    <s v="No"/>
    <x v="0"/>
    <n v="6"/>
    <n v="6"/>
    <s v="Yes"/>
  </r>
  <r>
    <n v="25"/>
    <x v="0"/>
    <s v="Good"/>
    <s v="Yes"/>
    <x v="0"/>
    <s v="No"/>
    <x v="0"/>
    <n v="4"/>
    <n v="9"/>
    <s v="No"/>
  </r>
  <r>
    <n v="21"/>
    <x v="0"/>
    <s v="Good"/>
    <s v="Yes"/>
    <x v="2"/>
    <s v="Sometimes"/>
    <x v="1"/>
    <n v="10"/>
    <n v="23"/>
    <s v="Yes"/>
  </r>
  <r>
    <n v="21"/>
    <x v="1"/>
    <s v="Average"/>
    <s v="Yes"/>
    <x v="0"/>
    <s v="Sometimes"/>
    <x v="0"/>
    <n v="7"/>
    <m/>
    <s v="Yes"/>
  </r>
  <r>
    <n v="25"/>
    <x v="0"/>
    <s v="Average"/>
    <s v="Sometimes"/>
    <x v="0"/>
    <s v="Sometimes"/>
    <x v="1"/>
    <n v="7"/>
    <n v="0"/>
    <s v="No"/>
  </r>
  <r>
    <n v="23"/>
    <x v="0"/>
    <s v="Good"/>
    <s v="Sometimes"/>
    <x v="0"/>
    <s v="Sometimes"/>
    <x v="1"/>
    <n v="5"/>
    <n v="12"/>
    <s v="No"/>
  </r>
  <r>
    <n v="25"/>
    <x v="0"/>
    <s v="Average"/>
    <s v="Sometimes"/>
    <x v="0"/>
    <s v="Yes"/>
    <x v="1"/>
    <n v="8"/>
    <n v="15"/>
    <s v="Yes"/>
  </r>
  <r>
    <n v="21"/>
    <x v="0"/>
    <s v="Average"/>
    <s v="Yes"/>
    <x v="0"/>
    <s v="Yes"/>
    <x v="0"/>
    <n v="8"/>
    <n v="7"/>
    <s v="Yes"/>
  </r>
  <r>
    <n v="23"/>
    <x v="0"/>
    <s v="Good"/>
    <s v="Yes"/>
    <x v="2"/>
    <s v="No"/>
    <x v="0"/>
    <n v="8"/>
    <n v="3"/>
    <s v="Yes"/>
  </r>
  <r>
    <n v="23"/>
    <x v="1"/>
    <s v="Average"/>
    <s v="Sometimes"/>
    <x v="0"/>
    <s v="Yes"/>
    <x v="1"/>
    <n v="8"/>
    <n v="0"/>
    <s v="Yes"/>
  </r>
  <r>
    <n v="23"/>
    <x v="1"/>
    <s v="Average"/>
    <s v="Sometimes"/>
    <x v="1"/>
    <s v="Sometimes"/>
    <x v="1"/>
    <n v="8"/>
    <n v="2"/>
    <s v="No"/>
  </r>
  <r>
    <n v="23"/>
    <x v="0"/>
    <s v="Excellent"/>
    <s v="Sometimes"/>
    <x v="1"/>
    <s v="No"/>
    <x v="0"/>
    <n v="8"/>
    <n v="80"/>
    <s v="Yes"/>
  </r>
  <r>
    <n v="24"/>
    <x v="0"/>
    <s v="Average"/>
    <s v="No"/>
    <x v="0"/>
    <s v="Sometimes"/>
    <x v="1"/>
    <n v="8"/>
    <n v="10"/>
    <s v="Yes"/>
  </r>
  <r>
    <n v="20"/>
    <x v="1"/>
    <s v="Good"/>
    <s v="Yes"/>
    <x v="0"/>
    <s v="Yes"/>
    <x v="1"/>
    <n v="5"/>
    <n v="15"/>
    <s v="Yes"/>
  </r>
  <r>
    <n v="24"/>
    <x v="1"/>
    <s v="Average"/>
    <s v="Yes"/>
    <x v="1"/>
    <s v="Yes"/>
    <x v="0"/>
    <n v="5"/>
    <n v="2"/>
    <s v="Yes"/>
  </r>
  <r>
    <n v="23"/>
    <x v="0"/>
    <s v="Good"/>
    <s v="Sometimes"/>
    <x v="0"/>
    <s v="No"/>
    <x v="0"/>
    <n v="8"/>
    <n v="12"/>
    <s v="Yes"/>
  </r>
  <r>
    <n v="21"/>
    <x v="1"/>
    <s v="Good"/>
    <s v="Yes"/>
    <x v="2"/>
    <s v="No"/>
    <x v="1"/>
    <n v="8"/>
    <n v="7"/>
    <s v="Yes"/>
  </r>
  <r>
    <n v="21"/>
    <x v="0"/>
    <s v="Average"/>
    <s v="Sometimes"/>
    <x v="1"/>
    <s v="Sometimes"/>
    <x v="1"/>
    <n v="8"/>
    <n v="6"/>
    <s v="Yes"/>
  </r>
  <r>
    <n v="24"/>
    <x v="0"/>
    <s v="Excellent"/>
    <s v="No"/>
    <x v="2"/>
    <s v="No"/>
    <x v="0"/>
    <n v="8"/>
    <n v="3"/>
    <s v="Yes"/>
  </r>
  <r>
    <n v="23"/>
    <x v="1"/>
    <s v="Average"/>
    <s v="Yes"/>
    <x v="0"/>
    <s v="Sometimes"/>
    <x v="0"/>
    <n v="8"/>
    <n v="4"/>
    <s v="Yes"/>
  </r>
  <r>
    <n v="22"/>
    <x v="0"/>
    <s v="Average"/>
    <s v="Yes"/>
    <x v="1"/>
    <s v="Sometimes"/>
    <x v="0"/>
    <n v="4"/>
    <n v="60"/>
    <s v="Yes"/>
  </r>
  <r>
    <n v="22"/>
    <x v="0"/>
    <s v="Excellent"/>
    <s v="Sometimes"/>
    <x v="0"/>
    <s v="Yes"/>
    <x v="0"/>
    <n v="7"/>
    <n v="55"/>
    <s v="Yes"/>
  </r>
  <r>
    <n v="24"/>
    <x v="0"/>
    <s v="Average"/>
    <s v="Yes"/>
    <x v="0"/>
    <s v="Sometimes"/>
    <x v="0"/>
    <n v="7"/>
    <n v="17"/>
    <s v="Yes"/>
  </r>
  <r>
    <n v="24"/>
    <x v="1"/>
    <s v="Good"/>
    <s v="Yes"/>
    <x v="1"/>
    <s v="Yes"/>
    <x v="0"/>
    <n v="5"/>
    <n v="3"/>
    <s v="Yes"/>
  </r>
  <r>
    <n v="21"/>
    <x v="1"/>
    <s v="Below average"/>
    <s v="Yes"/>
    <x v="1"/>
    <s v="Yes"/>
    <x v="1"/>
    <n v="5"/>
    <n v="1"/>
    <s v="Yes"/>
  </r>
  <r>
    <n v="25"/>
    <x v="1"/>
    <s v="Average"/>
    <s v="Yes"/>
    <x v="1"/>
    <s v="Yes"/>
    <x v="0"/>
    <n v="5"/>
    <n v="3"/>
    <s v="Yes"/>
  </r>
  <r>
    <n v="24"/>
    <x v="0"/>
    <s v="Average"/>
    <s v="Sometimes"/>
    <x v="2"/>
    <s v="Yes"/>
    <x v="0"/>
    <n v="7"/>
    <n v="100"/>
    <s v="Yes"/>
  </r>
  <r>
    <n v="20"/>
    <x v="0"/>
    <s v="Good"/>
    <s v="No"/>
    <x v="0"/>
    <s v="No"/>
    <x v="0"/>
    <n v="7"/>
    <n v="7"/>
    <s v="Yes"/>
  </r>
  <r>
    <n v="22"/>
    <x v="1"/>
    <s v="Average"/>
    <s v="Yes"/>
    <x v="2"/>
    <s v="No"/>
    <x v="0"/>
    <n v="7"/>
    <n v="3"/>
    <s v="Yes"/>
  </r>
  <r>
    <n v="21"/>
    <x v="1"/>
    <s v="Good"/>
    <s v="Yes"/>
    <x v="1"/>
    <s v="Sometimes"/>
    <x v="0"/>
    <n v="4"/>
    <n v="2"/>
    <s v="Yes"/>
  </r>
  <r>
    <n v="21"/>
    <x v="0"/>
    <s v="Good"/>
    <s v="Yes"/>
    <x v="0"/>
    <s v="Yes"/>
    <x v="0"/>
    <n v="6"/>
    <n v="4"/>
    <s v="Yes"/>
  </r>
  <r>
    <n v="21"/>
    <x v="1"/>
    <s v="Good"/>
    <s v="Yes"/>
    <x v="1"/>
    <s v="No"/>
    <x v="0"/>
    <n v="6"/>
    <n v="6"/>
    <s v="Yes"/>
  </r>
  <r>
    <n v="25"/>
    <x v="0"/>
    <s v="Good"/>
    <s v="Yes"/>
    <x v="0"/>
    <s v="No"/>
    <x v="0"/>
    <n v="4"/>
    <n v="9"/>
    <s v="No"/>
  </r>
  <r>
    <n v="21"/>
    <x v="0"/>
    <s v="Good"/>
    <s v="Yes"/>
    <x v="2"/>
    <s v="Sometimes"/>
    <x v="1"/>
    <n v="10"/>
    <n v="23"/>
    <s v="Yes"/>
  </r>
  <r>
    <n v="24"/>
    <x v="1"/>
    <s v="Good"/>
    <s v="Yes"/>
    <x v="1"/>
    <s v="Yes"/>
    <x v="0"/>
    <n v="5"/>
    <n v="3"/>
    <s v="Yes"/>
  </r>
  <r>
    <n v="21"/>
    <x v="1"/>
    <s v="Below average"/>
    <s v="Yes"/>
    <x v="1"/>
    <s v="Yes"/>
    <x v="1"/>
    <n v="5"/>
    <n v="1"/>
    <s v="Yes"/>
  </r>
  <r>
    <n v="25"/>
    <x v="1"/>
    <s v="Average"/>
    <s v="Yes"/>
    <x v="1"/>
    <s v="Yes"/>
    <x v="0"/>
    <n v="5"/>
    <n v="3"/>
    <s v="Yes"/>
  </r>
  <r>
    <n v="24"/>
    <x v="0"/>
    <s v="Average"/>
    <s v="Sometimes"/>
    <x v="2"/>
    <s v="Yes"/>
    <x v="0"/>
    <n v="7"/>
    <n v="100"/>
    <s v="Yes"/>
  </r>
  <r>
    <n v="20"/>
    <x v="0"/>
    <s v="Good"/>
    <s v="No"/>
    <x v="0"/>
    <s v="No"/>
    <x v="0"/>
    <n v="7"/>
    <n v="7"/>
    <s v="Yes"/>
  </r>
  <r>
    <n v="22"/>
    <x v="1"/>
    <s v="Average"/>
    <s v="Yes"/>
    <x v="2"/>
    <s v="No"/>
    <x v="0"/>
    <n v="7"/>
    <n v="3"/>
    <s v="Yes"/>
  </r>
  <r>
    <n v="21"/>
    <x v="1"/>
    <s v="Good"/>
    <s v="Yes"/>
    <x v="1"/>
    <s v="Sometimes"/>
    <x v="0"/>
    <n v="4"/>
    <n v="2"/>
    <s v="Yes"/>
  </r>
  <r>
    <n v="21"/>
    <x v="0"/>
    <s v="Good"/>
    <s v="Yes"/>
    <x v="0"/>
    <s v="Yes"/>
    <x v="0"/>
    <n v="6"/>
    <n v="4"/>
    <s v="Yes"/>
  </r>
  <r>
    <n v="21"/>
    <x v="1"/>
    <s v="Good"/>
    <s v="Yes"/>
    <x v="1"/>
    <s v="No"/>
    <x v="0"/>
    <n v="6"/>
    <n v="6"/>
    <s v="Yes"/>
  </r>
  <r>
    <n v="25"/>
    <x v="0"/>
    <s v="Good"/>
    <s v="Yes"/>
    <x v="0"/>
    <s v="No"/>
    <x v="0"/>
    <n v="4"/>
    <n v="9"/>
    <s v="No"/>
  </r>
  <r>
    <n v="21"/>
    <x v="0"/>
    <s v="Good"/>
    <s v="Yes"/>
    <x v="2"/>
    <s v="Sometimes"/>
    <x v="1"/>
    <n v="10"/>
    <n v="23"/>
    <s v="Yes"/>
  </r>
  <r>
    <n v="22"/>
    <x v="1"/>
    <s v="Average"/>
    <s v="Yes"/>
    <x v="2"/>
    <s v="No"/>
    <x v="0"/>
    <n v="7"/>
    <n v="3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1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>
  <location ref="S34:T41" firstHeaderRow="1" firstDataRow="1" firstDataCol="1"/>
  <pivotFields count="10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SleepPerDayHours" fld="7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1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4">
  <location ref="A2:C9" firstHeaderRow="0" firstDataRow="1" firstDataCol="1"/>
  <pivotFields count="10">
    <pivotField axis="axisRow" dataField="1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SleepPerDayHours" fld="7" subtotal="count" baseField="0" baseItem="9"/>
    <dataField name="Сумма по полю Age 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2C560-14BF-43D8-99C3-419EDE47E089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8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Depression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2A157-E01D-4BAA-95C0-9FADA59A5046}" name="Сводная таблица4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53:I58" firstHeaderRow="1" firstDataRow="2" firstDataCol="1"/>
  <pivotFields count="10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leepPerDayHours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F60E3-D3B8-4B2C-81AE-191D96676C9B}" name="Сводная таблица3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8:E42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B807A-308A-4A07-8AD1-08BC6A7D23D9}" name="Сводная таблица2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23:E27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TakingNoteInClas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BFC7E-40EF-4432-9930-DE8956A74083}" name="Сводная таблица5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rowHeaderCaption="Успеваемость">
  <location ref="A3:D9" firstHeaderRow="1" firstDataRow="2" firstDataCol="1"/>
  <pivotFields count="10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D7979-5F7F-4B9C-8B6A-A4BBB7E00C88}" name="Сводная таблица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N3:Q7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LikeNewThing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BCF56-FF6E-490A-897B-B1D81C0228F6}" name="Сводная таблица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H3:K8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2">
  <location ref="R56:S63" firstHeaderRow="1" firstDataRow="1" firstDataCol="1"/>
  <pivotFields count="10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SleepPerDayHou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R5:V10" firstHeaderRow="1" firstDataRow="2" firstDataCol="1"/>
  <pivotFields count="10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44:E49" firstHeaderRow="1" firstDataRow="2" firstDataCol="1"/>
  <pivotFields count="10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DepressionStatus" fld="4" subtotal="count" baseField="0" baseItem="0"/>
  </dataFields>
  <chartFormats count="6"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24:E30" firstHeaderRow="1" firstDataRow="2" firstDataCol="1"/>
  <pivotFields count="10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TakingNoteInClass" fld="3" subtotal="count" baseField="0" baseItem="0"/>
  </dataFields>
  <chartFormats count="6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F9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chartFormats count="8"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Сводная таблица1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E18:G21" firstHeaderRow="0" firstDataRow="1" firstDataCol="1"/>
  <pivotFields count="10"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Максимум по полю NumberOfFriend" fld="8" subtotal="max" baseField="9" baseItem="0"/>
    <dataField name="Количество по полю Gender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Сводная таблица1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9:B20" firstHeaderRow="0" firstDataRow="1" firstDataCol="0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Количество по полю Gender" fld="1" subtotal="count" baseField="0" baseItem="9"/>
    <dataField name="Сумма по полю NumberOfFriend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Сводная таблица1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7">
  <location ref="F1:G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2"/>
        <item x="5"/>
        <item x="4"/>
        <item x="1"/>
        <item x="6"/>
        <item x="0"/>
        <item t="default"/>
      </items>
    </pivotField>
    <pivotField dataField="1"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NumberOfFriend" fld="8" subtotal="count" baseField="7" baseItem="5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opLeftCell="A2" zoomScale="70" zoomScaleNormal="70" workbookViewId="0">
      <selection sqref="A1:J100"/>
    </sheetView>
  </sheetViews>
  <sheetFormatPr defaultRowHeight="14.4" x14ac:dyDescent="0.3"/>
  <cols>
    <col min="3" max="3" width="23.44140625" customWidth="1"/>
    <col min="4" max="4" width="24.6640625" customWidth="1"/>
    <col min="5" max="5" width="21.77734375" customWidth="1"/>
    <col min="6" max="6" width="44.77734375" customWidth="1"/>
    <col min="7" max="7" width="16" customWidth="1"/>
    <col min="8" max="8" width="19" customWidth="1"/>
    <col min="9" max="9" width="21" customWidth="1"/>
    <col min="10" max="10" width="13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>
        <v>12</v>
      </c>
      <c r="J2" t="s">
        <v>14</v>
      </c>
    </row>
    <row r="3" spans="1:10" x14ac:dyDescent="0.3">
      <c r="A3">
        <v>23</v>
      </c>
      <c r="B3" t="s">
        <v>10</v>
      </c>
      <c r="C3" t="s">
        <v>15</v>
      </c>
      <c r="D3" t="s">
        <v>13</v>
      </c>
      <c r="E3" t="s">
        <v>14</v>
      </c>
      <c r="F3" t="s">
        <v>12</v>
      </c>
      <c r="G3" t="s">
        <v>14</v>
      </c>
      <c r="H3">
        <v>8</v>
      </c>
      <c r="I3">
        <v>80</v>
      </c>
      <c r="J3" t="s">
        <v>14</v>
      </c>
    </row>
    <row r="4" spans="1:10" x14ac:dyDescent="0.3">
      <c r="A4">
        <v>24</v>
      </c>
      <c r="B4" t="s">
        <v>10</v>
      </c>
      <c r="C4" t="s">
        <v>11</v>
      </c>
      <c r="D4" t="s">
        <v>12</v>
      </c>
      <c r="E4" t="s">
        <v>13</v>
      </c>
      <c r="F4" t="s">
        <v>13</v>
      </c>
      <c r="G4" t="s">
        <v>12</v>
      </c>
      <c r="H4">
        <v>8</v>
      </c>
      <c r="I4">
        <v>10</v>
      </c>
      <c r="J4" t="s">
        <v>14</v>
      </c>
    </row>
    <row r="5" spans="1:10" x14ac:dyDescent="0.3">
      <c r="A5">
        <v>20</v>
      </c>
      <c r="B5" t="s">
        <v>16</v>
      </c>
      <c r="C5" t="s">
        <v>17</v>
      </c>
      <c r="D5" t="s">
        <v>14</v>
      </c>
      <c r="E5" t="s">
        <v>13</v>
      </c>
      <c r="F5" t="s">
        <v>14</v>
      </c>
      <c r="G5" t="s">
        <v>12</v>
      </c>
      <c r="H5">
        <v>5</v>
      </c>
      <c r="I5">
        <v>15</v>
      </c>
      <c r="J5" t="s">
        <v>14</v>
      </c>
    </row>
    <row r="6" spans="1:10" x14ac:dyDescent="0.3">
      <c r="A6">
        <v>24</v>
      </c>
      <c r="B6" t="s">
        <v>16</v>
      </c>
      <c r="C6" t="s">
        <v>11</v>
      </c>
      <c r="D6" t="s">
        <v>14</v>
      </c>
      <c r="E6" t="s">
        <v>14</v>
      </c>
      <c r="F6" t="s">
        <v>14</v>
      </c>
      <c r="G6" t="s">
        <v>14</v>
      </c>
      <c r="H6">
        <v>5</v>
      </c>
      <c r="I6">
        <v>2</v>
      </c>
      <c r="J6" t="s">
        <v>14</v>
      </c>
    </row>
    <row r="7" spans="1:10" x14ac:dyDescent="0.3">
      <c r="A7">
        <v>23</v>
      </c>
      <c r="B7" t="s">
        <v>10</v>
      </c>
      <c r="C7" t="s">
        <v>17</v>
      </c>
      <c r="D7" t="s">
        <v>13</v>
      </c>
      <c r="E7" t="s">
        <v>13</v>
      </c>
      <c r="F7" t="s">
        <v>12</v>
      </c>
      <c r="G7" t="s">
        <v>14</v>
      </c>
      <c r="H7">
        <v>8</v>
      </c>
      <c r="I7">
        <v>12</v>
      </c>
      <c r="J7" t="s">
        <v>14</v>
      </c>
    </row>
    <row r="8" spans="1:10" x14ac:dyDescent="0.3">
      <c r="A8">
        <v>21</v>
      </c>
      <c r="B8" t="s">
        <v>16</v>
      </c>
      <c r="C8" t="s">
        <v>17</v>
      </c>
      <c r="D8" t="s">
        <v>14</v>
      </c>
      <c r="E8" t="s">
        <v>12</v>
      </c>
      <c r="F8" t="s">
        <v>12</v>
      </c>
      <c r="G8" t="s">
        <v>12</v>
      </c>
      <c r="H8">
        <v>8</v>
      </c>
      <c r="I8">
        <v>7</v>
      </c>
      <c r="J8" t="s">
        <v>14</v>
      </c>
    </row>
    <row r="9" spans="1:10" x14ac:dyDescent="0.3">
      <c r="A9">
        <v>21</v>
      </c>
      <c r="B9" t="s">
        <v>10</v>
      </c>
      <c r="C9" t="s">
        <v>11</v>
      </c>
      <c r="D9" t="s">
        <v>13</v>
      </c>
      <c r="E9" t="s">
        <v>14</v>
      </c>
      <c r="F9" t="s">
        <v>13</v>
      </c>
      <c r="G9" t="s">
        <v>12</v>
      </c>
      <c r="H9">
        <v>8</v>
      </c>
      <c r="I9">
        <v>6</v>
      </c>
      <c r="J9" t="s">
        <v>14</v>
      </c>
    </row>
    <row r="10" spans="1:10" x14ac:dyDescent="0.3">
      <c r="A10">
        <v>24</v>
      </c>
      <c r="B10" t="s">
        <v>10</v>
      </c>
      <c r="C10" t="s">
        <v>15</v>
      </c>
      <c r="D10" t="s">
        <v>12</v>
      </c>
      <c r="E10" t="s">
        <v>12</v>
      </c>
      <c r="F10" t="s">
        <v>12</v>
      </c>
      <c r="G10" t="s">
        <v>14</v>
      </c>
      <c r="H10">
        <v>8</v>
      </c>
      <c r="I10">
        <v>3</v>
      </c>
      <c r="J10" t="s">
        <v>14</v>
      </c>
    </row>
    <row r="11" spans="1:10" x14ac:dyDescent="0.3">
      <c r="A11">
        <v>23</v>
      </c>
      <c r="B11" t="s">
        <v>16</v>
      </c>
      <c r="C11" t="s">
        <v>11</v>
      </c>
      <c r="D11" t="s">
        <v>14</v>
      </c>
      <c r="E11" t="s">
        <v>13</v>
      </c>
      <c r="F11" t="s">
        <v>13</v>
      </c>
      <c r="G11" t="s">
        <v>14</v>
      </c>
      <c r="H11">
        <v>8</v>
      </c>
      <c r="I11">
        <v>4</v>
      </c>
      <c r="J11" t="s">
        <v>14</v>
      </c>
    </row>
    <row r="12" spans="1:10" x14ac:dyDescent="0.3">
      <c r="A12">
        <v>22</v>
      </c>
      <c r="B12" t="s">
        <v>10</v>
      </c>
      <c r="C12" t="s">
        <v>11</v>
      </c>
      <c r="D12" t="s">
        <v>14</v>
      </c>
      <c r="E12" t="s">
        <v>14</v>
      </c>
      <c r="F12" t="s">
        <v>13</v>
      </c>
      <c r="G12" t="s">
        <v>14</v>
      </c>
      <c r="H12">
        <v>4</v>
      </c>
      <c r="I12">
        <v>60</v>
      </c>
      <c r="J12" t="s">
        <v>14</v>
      </c>
    </row>
    <row r="13" spans="1:10" x14ac:dyDescent="0.3">
      <c r="A13">
        <v>22</v>
      </c>
      <c r="B13" t="s">
        <v>10</v>
      </c>
      <c r="C13" t="s">
        <v>15</v>
      </c>
      <c r="D13" t="s">
        <v>13</v>
      </c>
      <c r="E13" t="s">
        <v>13</v>
      </c>
      <c r="F13" t="s">
        <v>14</v>
      </c>
      <c r="G13" t="s">
        <v>14</v>
      </c>
      <c r="H13">
        <v>7</v>
      </c>
      <c r="I13">
        <v>55</v>
      </c>
      <c r="J13" t="s">
        <v>14</v>
      </c>
    </row>
    <row r="14" spans="1:10" x14ac:dyDescent="0.3">
      <c r="A14">
        <v>24</v>
      </c>
      <c r="B14" t="s">
        <v>10</v>
      </c>
      <c r="C14" t="s">
        <v>11</v>
      </c>
      <c r="D14" t="s">
        <v>14</v>
      </c>
      <c r="E14" t="s">
        <v>13</v>
      </c>
      <c r="F14" t="s">
        <v>13</v>
      </c>
      <c r="G14" t="s">
        <v>14</v>
      </c>
      <c r="H14">
        <v>7</v>
      </c>
      <c r="I14">
        <v>17</v>
      </c>
      <c r="J14" t="s">
        <v>14</v>
      </c>
    </row>
    <row r="15" spans="1:10" x14ac:dyDescent="0.3">
      <c r="A15">
        <v>24</v>
      </c>
      <c r="B15" t="s">
        <v>16</v>
      </c>
      <c r="C15" t="s">
        <v>17</v>
      </c>
      <c r="D15" t="s">
        <v>14</v>
      </c>
      <c r="E15" t="s">
        <v>14</v>
      </c>
      <c r="F15" t="s">
        <v>14</v>
      </c>
      <c r="G15" t="s">
        <v>14</v>
      </c>
      <c r="H15">
        <v>5</v>
      </c>
      <c r="I15">
        <v>3</v>
      </c>
      <c r="J15" t="s">
        <v>14</v>
      </c>
    </row>
    <row r="16" spans="1:10" x14ac:dyDescent="0.3">
      <c r="A16">
        <v>21</v>
      </c>
      <c r="B16" t="s">
        <v>16</v>
      </c>
      <c r="C16" t="s">
        <v>18</v>
      </c>
      <c r="D16" t="s">
        <v>14</v>
      </c>
      <c r="E16" t="s">
        <v>14</v>
      </c>
      <c r="F16" t="s">
        <v>14</v>
      </c>
      <c r="G16" t="s">
        <v>12</v>
      </c>
      <c r="H16">
        <v>5</v>
      </c>
      <c r="I16">
        <v>1</v>
      </c>
      <c r="J16" t="s">
        <v>14</v>
      </c>
    </row>
    <row r="17" spans="1:10" x14ac:dyDescent="0.3">
      <c r="A17">
        <v>25</v>
      </c>
      <c r="B17" t="s">
        <v>16</v>
      </c>
      <c r="C17" t="s">
        <v>11</v>
      </c>
      <c r="D17" t="s">
        <v>14</v>
      </c>
      <c r="E17" t="s">
        <v>14</v>
      </c>
      <c r="F17" t="s">
        <v>14</v>
      </c>
      <c r="G17" t="s">
        <v>14</v>
      </c>
      <c r="H17">
        <v>5</v>
      </c>
      <c r="I17">
        <v>3</v>
      </c>
      <c r="J17" t="s">
        <v>14</v>
      </c>
    </row>
    <row r="18" spans="1:10" x14ac:dyDescent="0.3">
      <c r="A18">
        <v>24</v>
      </c>
      <c r="B18" t="s">
        <v>10</v>
      </c>
      <c r="C18" t="s">
        <v>11</v>
      </c>
      <c r="D18" t="s">
        <v>13</v>
      </c>
      <c r="E18" t="s">
        <v>12</v>
      </c>
      <c r="F18" t="s">
        <v>14</v>
      </c>
      <c r="G18" t="s">
        <v>14</v>
      </c>
      <c r="H18">
        <v>7</v>
      </c>
      <c r="I18">
        <v>100</v>
      </c>
      <c r="J18" t="s">
        <v>14</v>
      </c>
    </row>
    <row r="19" spans="1:10" x14ac:dyDescent="0.3">
      <c r="A19">
        <v>20</v>
      </c>
      <c r="B19" t="s">
        <v>10</v>
      </c>
      <c r="C19" t="s">
        <v>17</v>
      </c>
      <c r="D19" t="s">
        <v>12</v>
      </c>
      <c r="E19" t="s">
        <v>13</v>
      </c>
      <c r="F19" t="s">
        <v>12</v>
      </c>
      <c r="G19" t="s">
        <v>14</v>
      </c>
      <c r="H19">
        <v>7</v>
      </c>
      <c r="I19">
        <v>7</v>
      </c>
      <c r="J19" t="s">
        <v>14</v>
      </c>
    </row>
    <row r="20" spans="1:10" x14ac:dyDescent="0.3">
      <c r="A20">
        <v>22</v>
      </c>
      <c r="B20" t="s">
        <v>16</v>
      </c>
      <c r="C20" t="s">
        <v>11</v>
      </c>
      <c r="D20" t="s">
        <v>14</v>
      </c>
      <c r="E20" t="s">
        <v>12</v>
      </c>
      <c r="F20" t="s">
        <v>12</v>
      </c>
      <c r="G20" t="s">
        <v>14</v>
      </c>
      <c r="H20">
        <v>7</v>
      </c>
      <c r="I20">
        <v>3</v>
      </c>
      <c r="J20" t="s">
        <v>14</v>
      </c>
    </row>
    <row r="21" spans="1:10" x14ac:dyDescent="0.3">
      <c r="A21">
        <v>21</v>
      </c>
      <c r="B21" t="s">
        <v>16</v>
      </c>
      <c r="C21" t="s">
        <v>17</v>
      </c>
      <c r="D21" t="s">
        <v>14</v>
      </c>
      <c r="E21" t="s">
        <v>14</v>
      </c>
      <c r="F21" t="s">
        <v>13</v>
      </c>
      <c r="G21" t="s">
        <v>14</v>
      </c>
      <c r="H21">
        <v>4</v>
      </c>
      <c r="I21">
        <v>2</v>
      </c>
      <c r="J21" t="s">
        <v>14</v>
      </c>
    </row>
    <row r="22" spans="1:10" x14ac:dyDescent="0.3">
      <c r="A22">
        <v>21</v>
      </c>
      <c r="B22" t="s">
        <v>10</v>
      </c>
      <c r="C22" t="s">
        <v>17</v>
      </c>
      <c r="D22" t="s">
        <v>14</v>
      </c>
      <c r="E22" t="s">
        <v>13</v>
      </c>
      <c r="F22" t="s">
        <v>14</v>
      </c>
      <c r="G22" t="s">
        <v>14</v>
      </c>
      <c r="H22">
        <v>6</v>
      </c>
      <c r="I22">
        <v>4</v>
      </c>
      <c r="J22" t="s">
        <v>14</v>
      </c>
    </row>
    <row r="23" spans="1:10" x14ac:dyDescent="0.3">
      <c r="A23">
        <v>21</v>
      </c>
      <c r="B23" t="s">
        <v>16</v>
      </c>
      <c r="C23" t="s">
        <v>17</v>
      </c>
      <c r="D23" t="s">
        <v>14</v>
      </c>
      <c r="E23" t="s">
        <v>14</v>
      </c>
      <c r="F23" t="s">
        <v>12</v>
      </c>
      <c r="G23" t="s">
        <v>14</v>
      </c>
      <c r="H23">
        <v>6</v>
      </c>
      <c r="I23">
        <v>6</v>
      </c>
      <c r="J23" t="s">
        <v>14</v>
      </c>
    </row>
    <row r="24" spans="1:10" x14ac:dyDescent="0.3">
      <c r="A24">
        <v>25</v>
      </c>
      <c r="B24" t="s">
        <v>10</v>
      </c>
      <c r="C24" t="s">
        <v>17</v>
      </c>
      <c r="D24" t="s">
        <v>14</v>
      </c>
      <c r="E24" t="s">
        <v>13</v>
      </c>
      <c r="F24" t="s">
        <v>12</v>
      </c>
      <c r="G24" t="s">
        <v>14</v>
      </c>
      <c r="H24">
        <v>4</v>
      </c>
      <c r="I24">
        <v>9</v>
      </c>
      <c r="J24" t="s">
        <v>12</v>
      </c>
    </row>
    <row r="25" spans="1:10" x14ac:dyDescent="0.3">
      <c r="A25">
        <v>21</v>
      </c>
      <c r="B25" t="s">
        <v>10</v>
      </c>
      <c r="C25" t="s">
        <v>17</v>
      </c>
      <c r="D25" t="s">
        <v>14</v>
      </c>
      <c r="E25" t="s">
        <v>12</v>
      </c>
      <c r="F25" t="s">
        <v>13</v>
      </c>
      <c r="G25" t="s">
        <v>12</v>
      </c>
      <c r="H25">
        <v>10</v>
      </c>
      <c r="I25">
        <v>23</v>
      </c>
      <c r="J25" t="s">
        <v>14</v>
      </c>
    </row>
    <row r="26" spans="1:10" x14ac:dyDescent="0.3">
      <c r="A26">
        <v>21</v>
      </c>
      <c r="B26" t="s">
        <v>16</v>
      </c>
      <c r="C26" t="s">
        <v>11</v>
      </c>
      <c r="D26" t="s">
        <v>14</v>
      </c>
      <c r="E26" t="s">
        <v>13</v>
      </c>
      <c r="F26" t="s">
        <v>13</v>
      </c>
      <c r="G26" t="s">
        <v>14</v>
      </c>
      <c r="H26">
        <v>7</v>
      </c>
      <c r="J26" t="s">
        <v>14</v>
      </c>
    </row>
    <row r="27" spans="1:10" x14ac:dyDescent="0.3">
      <c r="A27">
        <v>25</v>
      </c>
      <c r="B27" t="s">
        <v>10</v>
      </c>
      <c r="C27" t="s">
        <v>11</v>
      </c>
      <c r="D27" t="s">
        <v>13</v>
      </c>
      <c r="E27" t="s">
        <v>13</v>
      </c>
      <c r="F27" t="s">
        <v>13</v>
      </c>
      <c r="G27" t="s">
        <v>12</v>
      </c>
      <c r="H27">
        <v>7</v>
      </c>
      <c r="I27">
        <v>0</v>
      </c>
      <c r="J27" t="s">
        <v>12</v>
      </c>
    </row>
    <row r="28" spans="1:10" x14ac:dyDescent="0.3">
      <c r="A28">
        <v>23</v>
      </c>
      <c r="B28" t="s">
        <v>10</v>
      </c>
      <c r="C28" t="s">
        <v>17</v>
      </c>
      <c r="D28" t="s">
        <v>13</v>
      </c>
      <c r="E28" t="s">
        <v>13</v>
      </c>
      <c r="F28" t="s">
        <v>13</v>
      </c>
      <c r="G28" t="s">
        <v>12</v>
      </c>
      <c r="H28">
        <v>5</v>
      </c>
      <c r="I28">
        <v>12</v>
      </c>
      <c r="J28" t="s">
        <v>12</v>
      </c>
    </row>
    <row r="29" spans="1:10" x14ac:dyDescent="0.3">
      <c r="A29">
        <v>25</v>
      </c>
      <c r="B29" t="s">
        <v>10</v>
      </c>
      <c r="C29" t="s">
        <v>11</v>
      </c>
      <c r="D29" t="s">
        <v>13</v>
      </c>
      <c r="E29" t="s">
        <v>13</v>
      </c>
      <c r="F29" t="s">
        <v>14</v>
      </c>
      <c r="G29" t="s">
        <v>12</v>
      </c>
      <c r="H29">
        <v>8</v>
      </c>
      <c r="I29">
        <v>15</v>
      </c>
      <c r="J29" t="s">
        <v>14</v>
      </c>
    </row>
    <row r="30" spans="1:10" x14ac:dyDescent="0.3">
      <c r="A30">
        <v>21</v>
      </c>
      <c r="B30" t="s">
        <v>10</v>
      </c>
      <c r="C30" t="s">
        <v>11</v>
      </c>
      <c r="D30" t="s">
        <v>14</v>
      </c>
      <c r="E30" t="s">
        <v>13</v>
      </c>
      <c r="F30" t="s">
        <v>14</v>
      </c>
      <c r="G30" t="s">
        <v>14</v>
      </c>
      <c r="H30">
        <v>8</v>
      </c>
      <c r="I30">
        <v>7</v>
      </c>
      <c r="J30" t="s">
        <v>14</v>
      </c>
    </row>
    <row r="31" spans="1:10" x14ac:dyDescent="0.3">
      <c r="A31">
        <v>23</v>
      </c>
      <c r="B31" t="s">
        <v>10</v>
      </c>
      <c r="C31" t="s">
        <v>17</v>
      </c>
      <c r="D31" t="s">
        <v>14</v>
      </c>
      <c r="E31" t="s">
        <v>12</v>
      </c>
      <c r="F31" t="s">
        <v>12</v>
      </c>
      <c r="G31" t="s">
        <v>14</v>
      </c>
      <c r="H31">
        <v>8</v>
      </c>
      <c r="I31">
        <v>3</v>
      </c>
      <c r="J31" t="s">
        <v>14</v>
      </c>
    </row>
    <row r="32" spans="1:10" x14ac:dyDescent="0.3">
      <c r="A32">
        <v>23</v>
      </c>
      <c r="B32" t="s">
        <v>16</v>
      </c>
      <c r="C32" t="s">
        <v>11</v>
      </c>
      <c r="D32" t="s">
        <v>13</v>
      </c>
      <c r="E32" t="s">
        <v>13</v>
      </c>
      <c r="F32" t="s">
        <v>14</v>
      </c>
      <c r="G32" t="s">
        <v>12</v>
      </c>
      <c r="H32">
        <v>8</v>
      </c>
      <c r="I32">
        <v>0</v>
      </c>
      <c r="J32" t="s">
        <v>14</v>
      </c>
    </row>
    <row r="33" spans="1:10" x14ac:dyDescent="0.3">
      <c r="A33">
        <v>23</v>
      </c>
      <c r="B33" t="s">
        <v>16</v>
      </c>
      <c r="C33" t="s">
        <v>11</v>
      </c>
      <c r="D33" t="s">
        <v>13</v>
      </c>
      <c r="E33" t="s">
        <v>14</v>
      </c>
      <c r="F33" t="s">
        <v>13</v>
      </c>
      <c r="G33" t="s">
        <v>12</v>
      </c>
      <c r="H33">
        <v>8</v>
      </c>
      <c r="I33">
        <v>2</v>
      </c>
      <c r="J33" t="s">
        <v>12</v>
      </c>
    </row>
    <row r="34" spans="1:10" x14ac:dyDescent="0.3">
      <c r="A34">
        <v>23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14</v>
      </c>
      <c r="H34">
        <v>12</v>
      </c>
      <c r="J34" t="s">
        <v>14</v>
      </c>
    </row>
    <row r="35" spans="1:10" x14ac:dyDescent="0.3">
      <c r="A35">
        <v>23</v>
      </c>
      <c r="B35" t="s">
        <v>10</v>
      </c>
      <c r="C35" t="s">
        <v>15</v>
      </c>
      <c r="D35" t="s">
        <v>13</v>
      </c>
      <c r="E35" t="s">
        <v>14</v>
      </c>
      <c r="F35" t="s">
        <v>12</v>
      </c>
      <c r="G35" t="s">
        <v>14</v>
      </c>
      <c r="H35">
        <v>8</v>
      </c>
      <c r="I35">
        <v>80</v>
      </c>
      <c r="J35" t="s">
        <v>14</v>
      </c>
    </row>
    <row r="36" spans="1:10" x14ac:dyDescent="0.3">
      <c r="A36">
        <v>24</v>
      </c>
      <c r="B36" t="s">
        <v>10</v>
      </c>
      <c r="C36" t="s">
        <v>11</v>
      </c>
      <c r="D36" t="s">
        <v>12</v>
      </c>
      <c r="E36" t="s">
        <v>13</v>
      </c>
      <c r="F36" t="s">
        <v>13</v>
      </c>
      <c r="G36" t="s">
        <v>12</v>
      </c>
      <c r="H36">
        <v>8</v>
      </c>
      <c r="I36">
        <v>10</v>
      </c>
      <c r="J36" t="s">
        <v>14</v>
      </c>
    </row>
    <row r="37" spans="1:10" x14ac:dyDescent="0.3">
      <c r="A37">
        <v>20</v>
      </c>
      <c r="B37" t="s">
        <v>16</v>
      </c>
      <c r="C37" t="s">
        <v>17</v>
      </c>
      <c r="D37" t="s">
        <v>14</v>
      </c>
      <c r="E37" t="s">
        <v>13</v>
      </c>
      <c r="F37" t="s">
        <v>14</v>
      </c>
      <c r="G37" t="s">
        <v>12</v>
      </c>
      <c r="H37">
        <v>5</v>
      </c>
      <c r="I37">
        <v>15</v>
      </c>
      <c r="J37" t="s">
        <v>14</v>
      </c>
    </row>
    <row r="38" spans="1:10" x14ac:dyDescent="0.3">
      <c r="A38">
        <v>24</v>
      </c>
      <c r="B38" t="s">
        <v>16</v>
      </c>
      <c r="C38" t="s">
        <v>11</v>
      </c>
      <c r="D38" t="s">
        <v>14</v>
      </c>
      <c r="E38" t="s">
        <v>14</v>
      </c>
      <c r="F38" t="s">
        <v>14</v>
      </c>
      <c r="G38" t="s">
        <v>14</v>
      </c>
      <c r="H38">
        <v>5</v>
      </c>
      <c r="I38">
        <v>2</v>
      </c>
      <c r="J38" t="s">
        <v>14</v>
      </c>
    </row>
    <row r="39" spans="1:10" x14ac:dyDescent="0.3">
      <c r="A39">
        <v>23</v>
      </c>
      <c r="B39" t="s">
        <v>10</v>
      </c>
      <c r="C39" t="s">
        <v>17</v>
      </c>
      <c r="D39" t="s">
        <v>13</v>
      </c>
      <c r="E39" t="s">
        <v>13</v>
      </c>
      <c r="F39" t="s">
        <v>12</v>
      </c>
      <c r="G39" t="s">
        <v>14</v>
      </c>
      <c r="H39">
        <v>8</v>
      </c>
      <c r="I39">
        <v>12</v>
      </c>
      <c r="J39" t="s">
        <v>14</v>
      </c>
    </row>
    <row r="40" spans="1:10" x14ac:dyDescent="0.3">
      <c r="A40">
        <v>21</v>
      </c>
      <c r="B40" t="s">
        <v>16</v>
      </c>
      <c r="C40" t="s">
        <v>17</v>
      </c>
      <c r="D40" t="s">
        <v>14</v>
      </c>
      <c r="E40" t="s">
        <v>12</v>
      </c>
      <c r="F40" t="s">
        <v>12</v>
      </c>
      <c r="G40" t="s">
        <v>12</v>
      </c>
      <c r="H40">
        <v>8</v>
      </c>
      <c r="I40">
        <v>7</v>
      </c>
      <c r="J40" t="s">
        <v>14</v>
      </c>
    </row>
    <row r="41" spans="1:10" x14ac:dyDescent="0.3">
      <c r="A41">
        <v>21</v>
      </c>
      <c r="B41" t="s">
        <v>10</v>
      </c>
      <c r="C41" t="s">
        <v>11</v>
      </c>
      <c r="D41" t="s">
        <v>13</v>
      </c>
      <c r="E41" t="s">
        <v>14</v>
      </c>
      <c r="F41" t="s">
        <v>13</v>
      </c>
      <c r="G41" t="s">
        <v>12</v>
      </c>
      <c r="H41">
        <v>8</v>
      </c>
      <c r="I41">
        <v>6</v>
      </c>
      <c r="J41" t="s">
        <v>14</v>
      </c>
    </row>
    <row r="42" spans="1:10" x14ac:dyDescent="0.3">
      <c r="A42">
        <v>24</v>
      </c>
      <c r="B42" t="s">
        <v>10</v>
      </c>
      <c r="C42" t="s">
        <v>15</v>
      </c>
      <c r="D42" t="s">
        <v>12</v>
      </c>
      <c r="E42" t="s">
        <v>12</v>
      </c>
      <c r="F42" t="s">
        <v>12</v>
      </c>
      <c r="G42" t="s">
        <v>14</v>
      </c>
      <c r="H42">
        <v>8</v>
      </c>
      <c r="I42">
        <v>3</v>
      </c>
      <c r="J42" t="s">
        <v>14</v>
      </c>
    </row>
    <row r="43" spans="1:10" x14ac:dyDescent="0.3">
      <c r="A43">
        <v>23</v>
      </c>
      <c r="B43" t="s">
        <v>16</v>
      </c>
      <c r="C43" t="s">
        <v>11</v>
      </c>
      <c r="D43" t="s">
        <v>14</v>
      </c>
      <c r="E43" t="s">
        <v>13</v>
      </c>
      <c r="F43" t="s">
        <v>13</v>
      </c>
      <c r="G43" t="s">
        <v>14</v>
      </c>
      <c r="H43">
        <v>8</v>
      </c>
      <c r="I43">
        <v>4</v>
      </c>
      <c r="J43" t="s">
        <v>14</v>
      </c>
    </row>
    <row r="44" spans="1:10" x14ac:dyDescent="0.3">
      <c r="A44">
        <v>22</v>
      </c>
      <c r="B44" t="s">
        <v>10</v>
      </c>
      <c r="C44" t="s">
        <v>11</v>
      </c>
      <c r="D44" t="s">
        <v>14</v>
      </c>
      <c r="E44" t="s">
        <v>14</v>
      </c>
      <c r="F44" t="s">
        <v>13</v>
      </c>
      <c r="G44" t="s">
        <v>14</v>
      </c>
      <c r="H44">
        <v>4</v>
      </c>
      <c r="I44">
        <v>60</v>
      </c>
      <c r="J44" t="s">
        <v>14</v>
      </c>
    </row>
    <row r="45" spans="1:10" x14ac:dyDescent="0.3">
      <c r="A45">
        <v>22</v>
      </c>
      <c r="B45" t="s">
        <v>10</v>
      </c>
      <c r="C45" t="s">
        <v>15</v>
      </c>
      <c r="D45" t="s">
        <v>13</v>
      </c>
      <c r="E45" t="s">
        <v>13</v>
      </c>
      <c r="F45" t="s">
        <v>14</v>
      </c>
      <c r="G45" t="s">
        <v>14</v>
      </c>
      <c r="H45">
        <v>7</v>
      </c>
      <c r="I45">
        <v>55</v>
      </c>
      <c r="J45" t="s">
        <v>14</v>
      </c>
    </row>
    <row r="46" spans="1:10" x14ac:dyDescent="0.3">
      <c r="A46">
        <v>24</v>
      </c>
      <c r="B46" t="s">
        <v>10</v>
      </c>
      <c r="C46" t="s">
        <v>11</v>
      </c>
      <c r="D46" t="s">
        <v>14</v>
      </c>
      <c r="E46" t="s">
        <v>13</v>
      </c>
      <c r="F46" t="s">
        <v>13</v>
      </c>
      <c r="G46" t="s">
        <v>14</v>
      </c>
      <c r="H46">
        <v>7</v>
      </c>
      <c r="I46">
        <v>17</v>
      </c>
      <c r="J46" t="s">
        <v>14</v>
      </c>
    </row>
    <row r="47" spans="1:10" x14ac:dyDescent="0.3">
      <c r="A47">
        <v>24</v>
      </c>
      <c r="B47" t="s">
        <v>16</v>
      </c>
      <c r="C47" t="s">
        <v>17</v>
      </c>
      <c r="D47" t="s">
        <v>14</v>
      </c>
      <c r="E47" t="s">
        <v>14</v>
      </c>
      <c r="F47" t="s">
        <v>14</v>
      </c>
      <c r="G47" t="s">
        <v>14</v>
      </c>
      <c r="H47">
        <v>5</v>
      </c>
      <c r="I47">
        <v>3</v>
      </c>
      <c r="J47" t="s">
        <v>14</v>
      </c>
    </row>
    <row r="48" spans="1:10" x14ac:dyDescent="0.3">
      <c r="A48">
        <v>21</v>
      </c>
      <c r="B48" t="s">
        <v>16</v>
      </c>
      <c r="C48" t="s">
        <v>18</v>
      </c>
      <c r="D48" t="s">
        <v>14</v>
      </c>
      <c r="E48" t="s">
        <v>14</v>
      </c>
      <c r="F48" t="s">
        <v>14</v>
      </c>
      <c r="G48" t="s">
        <v>12</v>
      </c>
      <c r="H48">
        <v>5</v>
      </c>
      <c r="I48">
        <v>1</v>
      </c>
      <c r="J48" t="s">
        <v>14</v>
      </c>
    </row>
    <row r="49" spans="1:10" x14ac:dyDescent="0.3">
      <c r="A49">
        <v>25</v>
      </c>
      <c r="B49" t="s">
        <v>16</v>
      </c>
      <c r="C49" t="s">
        <v>11</v>
      </c>
      <c r="D49" t="s">
        <v>14</v>
      </c>
      <c r="E49" t="s">
        <v>14</v>
      </c>
      <c r="F49" t="s">
        <v>14</v>
      </c>
      <c r="G49" t="s">
        <v>14</v>
      </c>
      <c r="H49">
        <v>5</v>
      </c>
      <c r="I49">
        <v>3</v>
      </c>
      <c r="J49" t="s">
        <v>14</v>
      </c>
    </row>
    <row r="50" spans="1:10" x14ac:dyDescent="0.3">
      <c r="A50">
        <v>24</v>
      </c>
      <c r="B50" t="s">
        <v>10</v>
      </c>
      <c r="C50" t="s">
        <v>11</v>
      </c>
      <c r="D50" t="s">
        <v>13</v>
      </c>
      <c r="E50" t="s">
        <v>12</v>
      </c>
      <c r="F50" t="s">
        <v>14</v>
      </c>
      <c r="G50" t="s">
        <v>14</v>
      </c>
      <c r="H50">
        <v>7</v>
      </c>
      <c r="I50">
        <v>100</v>
      </c>
      <c r="J50" t="s">
        <v>14</v>
      </c>
    </row>
    <row r="51" spans="1:10" x14ac:dyDescent="0.3">
      <c r="A51">
        <v>20</v>
      </c>
      <c r="B51" t="s">
        <v>10</v>
      </c>
      <c r="C51" t="s">
        <v>17</v>
      </c>
      <c r="D51" t="s">
        <v>12</v>
      </c>
      <c r="E51" t="s">
        <v>13</v>
      </c>
      <c r="F51" t="s">
        <v>12</v>
      </c>
      <c r="G51" t="s">
        <v>14</v>
      </c>
      <c r="H51">
        <v>7</v>
      </c>
      <c r="I51">
        <v>7</v>
      </c>
      <c r="J51" t="s">
        <v>14</v>
      </c>
    </row>
    <row r="52" spans="1:10" x14ac:dyDescent="0.3">
      <c r="A52">
        <v>22</v>
      </c>
      <c r="B52" t="s">
        <v>16</v>
      </c>
      <c r="C52" t="s">
        <v>11</v>
      </c>
      <c r="D52" t="s">
        <v>14</v>
      </c>
      <c r="E52" t="s">
        <v>12</v>
      </c>
      <c r="F52" t="s">
        <v>12</v>
      </c>
      <c r="G52" t="s">
        <v>14</v>
      </c>
      <c r="H52">
        <v>7</v>
      </c>
      <c r="I52">
        <v>3</v>
      </c>
      <c r="J52" t="s">
        <v>14</v>
      </c>
    </row>
    <row r="53" spans="1:10" x14ac:dyDescent="0.3">
      <c r="A53">
        <v>21</v>
      </c>
      <c r="B53" t="s">
        <v>16</v>
      </c>
      <c r="C53" t="s">
        <v>17</v>
      </c>
      <c r="D53" t="s">
        <v>14</v>
      </c>
      <c r="E53" t="s">
        <v>14</v>
      </c>
      <c r="F53" t="s">
        <v>13</v>
      </c>
      <c r="G53" t="s">
        <v>14</v>
      </c>
      <c r="H53">
        <v>4</v>
      </c>
      <c r="I53">
        <v>2</v>
      </c>
      <c r="J53" t="s">
        <v>14</v>
      </c>
    </row>
    <row r="54" spans="1:10" x14ac:dyDescent="0.3">
      <c r="A54">
        <v>21</v>
      </c>
      <c r="B54" t="s">
        <v>10</v>
      </c>
      <c r="C54" t="s">
        <v>17</v>
      </c>
      <c r="D54" t="s">
        <v>14</v>
      </c>
      <c r="E54" t="s">
        <v>13</v>
      </c>
      <c r="F54" t="s">
        <v>14</v>
      </c>
      <c r="G54" t="s">
        <v>14</v>
      </c>
      <c r="H54">
        <v>6</v>
      </c>
      <c r="I54">
        <v>4</v>
      </c>
      <c r="J54" t="s">
        <v>14</v>
      </c>
    </row>
    <row r="55" spans="1:10" x14ac:dyDescent="0.3">
      <c r="A55">
        <v>21</v>
      </c>
      <c r="B55" t="s">
        <v>16</v>
      </c>
      <c r="C55" t="s">
        <v>17</v>
      </c>
      <c r="D55" t="s">
        <v>14</v>
      </c>
      <c r="E55" t="s">
        <v>14</v>
      </c>
      <c r="F55" t="s">
        <v>12</v>
      </c>
      <c r="G55" t="s">
        <v>14</v>
      </c>
      <c r="H55">
        <v>6</v>
      </c>
      <c r="I55">
        <v>6</v>
      </c>
      <c r="J55" t="s">
        <v>14</v>
      </c>
    </row>
    <row r="56" spans="1:10" x14ac:dyDescent="0.3">
      <c r="A56">
        <v>25</v>
      </c>
      <c r="B56" t="s">
        <v>10</v>
      </c>
      <c r="C56" t="s">
        <v>17</v>
      </c>
      <c r="D56" t="s">
        <v>14</v>
      </c>
      <c r="E56" t="s">
        <v>13</v>
      </c>
      <c r="F56" t="s">
        <v>12</v>
      </c>
      <c r="G56" t="s">
        <v>14</v>
      </c>
      <c r="H56">
        <v>4</v>
      </c>
      <c r="I56">
        <v>9</v>
      </c>
      <c r="J56" t="s">
        <v>12</v>
      </c>
    </row>
    <row r="57" spans="1:10" x14ac:dyDescent="0.3">
      <c r="A57">
        <v>21</v>
      </c>
      <c r="B57" t="s">
        <v>10</v>
      </c>
      <c r="C57" t="s">
        <v>17</v>
      </c>
      <c r="D57" t="s">
        <v>14</v>
      </c>
      <c r="E57" t="s">
        <v>12</v>
      </c>
      <c r="F57" t="s">
        <v>13</v>
      </c>
      <c r="G57" t="s">
        <v>12</v>
      </c>
      <c r="H57">
        <v>10</v>
      </c>
      <c r="I57">
        <v>23</v>
      </c>
      <c r="J57" t="s">
        <v>14</v>
      </c>
    </row>
    <row r="58" spans="1:10" x14ac:dyDescent="0.3">
      <c r="A58">
        <v>21</v>
      </c>
      <c r="B58" t="s">
        <v>16</v>
      </c>
      <c r="C58" t="s">
        <v>11</v>
      </c>
      <c r="D58" t="s">
        <v>14</v>
      </c>
      <c r="E58" t="s">
        <v>13</v>
      </c>
      <c r="F58" t="s">
        <v>13</v>
      </c>
      <c r="G58" t="s">
        <v>14</v>
      </c>
      <c r="H58">
        <v>7</v>
      </c>
      <c r="J58" t="s">
        <v>14</v>
      </c>
    </row>
    <row r="59" spans="1:10" x14ac:dyDescent="0.3">
      <c r="A59">
        <v>25</v>
      </c>
      <c r="B59" t="s">
        <v>10</v>
      </c>
      <c r="C59" t="s">
        <v>11</v>
      </c>
      <c r="D59" t="s">
        <v>13</v>
      </c>
      <c r="E59" t="s">
        <v>13</v>
      </c>
      <c r="F59" t="s">
        <v>13</v>
      </c>
      <c r="G59" t="s">
        <v>12</v>
      </c>
      <c r="H59">
        <v>7</v>
      </c>
      <c r="I59">
        <v>0</v>
      </c>
      <c r="J59" t="s">
        <v>12</v>
      </c>
    </row>
    <row r="60" spans="1:10" x14ac:dyDescent="0.3">
      <c r="A60">
        <v>23</v>
      </c>
      <c r="B60" t="s">
        <v>10</v>
      </c>
      <c r="C60" t="s">
        <v>17</v>
      </c>
      <c r="D60" t="s">
        <v>13</v>
      </c>
      <c r="E60" t="s">
        <v>13</v>
      </c>
      <c r="F60" t="s">
        <v>13</v>
      </c>
      <c r="G60" t="s">
        <v>12</v>
      </c>
      <c r="H60">
        <v>5</v>
      </c>
      <c r="I60">
        <v>12</v>
      </c>
      <c r="J60" t="s">
        <v>12</v>
      </c>
    </row>
    <row r="61" spans="1:10" x14ac:dyDescent="0.3">
      <c r="A61">
        <v>25</v>
      </c>
      <c r="B61" t="s">
        <v>10</v>
      </c>
      <c r="C61" t="s">
        <v>11</v>
      </c>
      <c r="D61" t="s">
        <v>13</v>
      </c>
      <c r="E61" t="s">
        <v>13</v>
      </c>
      <c r="F61" t="s">
        <v>14</v>
      </c>
      <c r="G61" t="s">
        <v>12</v>
      </c>
      <c r="H61">
        <v>8</v>
      </c>
      <c r="I61">
        <v>15</v>
      </c>
      <c r="J61" t="s">
        <v>14</v>
      </c>
    </row>
    <row r="62" spans="1:10" x14ac:dyDescent="0.3">
      <c r="A62">
        <v>21</v>
      </c>
      <c r="B62" t="s">
        <v>10</v>
      </c>
      <c r="C62" t="s">
        <v>11</v>
      </c>
      <c r="D62" t="s">
        <v>14</v>
      </c>
      <c r="E62" t="s">
        <v>13</v>
      </c>
      <c r="F62" t="s">
        <v>14</v>
      </c>
      <c r="G62" t="s">
        <v>14</v>
      </c>
      <c r="H62">
        <v>8</v>
      </c>
      <c r="I62">
        <v>7</v>
      </c>
      <c r="J62" t="s">
        <v>14</v>
      </c>
    </row>
    <row r="63" spans="1:10" x14ac:dyDescent="0.3">
      <c r="A63">
        <v>23</v>
      </c>
      <c r="B63" t="s">
        <v>10</v>
      </c>
      <c r="C63" t="s">
        <v>17</v>
      </c>
      <c r="D63" t="s">
        <v>14</v>
      </c>
      <c r="E63" t="s">
        <v>12</v>
      </c>
      <c r="F63" t="s">
        <v>12</v>
      </c>
      <c r="G63" t="s">
        <v>14</v>
      </c>
      <c r="H63">
        <v>8</v>
      </c>
      <c r="I63">
        <v>3</v>
      </c>
      <c r="J63" t="s">
        <v>14</v>
      </c>
    </row>
    <row r="64" spans="1:10" x14ac:dyDescent="0.3">
      <c r="A64">
        <v>23</v>
      </c>
      <c r="B64" t="s">
        <v>16</v>
      </c>
      <c r="C64" t="s">
        <v>11</v>
      </c>
      <c r="D64" t="s">
        <v>13</v>
      </c>
      <c r="E64" t="s">
        <v>13</v>
      </c>
      <c r="F64" t="s">
        <v>14</v>
      </c>
      <c r="G64" t="s">
        <v>12</v>
      </c>
      <c r="H64">
        <v>8</v>
      </c>
      <c r="I64">
        <v>0</v>
      </c>
      <c r="J64" t="s">
        <v>14</v>
      </c>
    </row>
    <row r="65" spans="1:10" x14ac:dyDescent="0.3">
      <c r="A65">
        <v>23</v>
      </c>
      <c r="B65" t="s">
        <v>16</v>
      </c>
      <c r="C65" t="s">
        <v>11</v>
      </c>
      <c r="D65" t="s">
        <v>13</v>
      </c>
      <c r="E65" t="s">
        <v>14</v>
      </c>
      <c r="F65" t="s">
        <v>13</v>
      </c>
      <c r="G65" t="s">
        <v>12</v>
      </c>
      <c r="H65">
        <v>8</v>
      </c>
      <c r="I65">
        <v>2</v>
      </c>
      <c r="J65" t="s">
        <v>12</v>
      </c>
    </row>
    <row r="66" spans="1:10" x14ac:dyDescent="0.3">
      <c r="A66">
        <v>23</v>
      </c>
      <c r="B66" t="s">
        <v>10</v>
      </c>
      <c r="C66" t="s">
        <v>15</v>
      </c>
      <c r="D66" t="s">
        <v>13</v>
      </c>
      <c r="E66" t="s">
        <v>14</v>
      </c>
      <c r="F66" t="s">
        <v>12</v>
      </c>
      <c r="G66" t="s">
        <v>14</v>
      </c>
      <c r="H66">
        <v>8</v>
      </c>
      <c r="I66">
        <v>80</v>
      </c>
      <c r="J66" t="s">
        <v>14</v>
      </c>
    </row>
    <row r="67" spans="1:10" x14ac:dyDescent="0.3">
      <c r="A67">
        <v>24</v>
      </c>
      <c r="B67" t="s">
        <v>10</v>
      </c>
      <c r="C67" t="s">
        <v>11</v>
      </c>
      <c r="D67" t="s">
        <v>12</v>
      </c>
      <c r="E67" t="s">
        <v>13</v>
      </c>
      <c r="F67" t="s">
        <v>13</v>
      </c>
      <c r="G67" t="s">
        <v>12</v>
      </c>
      <c r="H67">
        <v>8</v>
      </c>
      <c r="I67">
        <v>10</v>
      </c>
      <c r="J67" t="s">
        <v>14</v>
      </c>
    </row>
    <row r="68" spans="1:10" x14ac:dyDescent="0.3">
      <c r="A68">
        <v>20</v>
      </c>
      <c r="B68" t="s">
        <v>16</v>
      </c>
      <c r="C68" t="s">
        <v>17</v>
      </c>
      <c r="D68" t="s">
        <v>14</v>
      </c>
      <c r="E68" t="s">
        <v>13</v>
      </c>
      <c r="F68" t="s">
        <v>14</v>
      </c>
      <c r="G68" t="s">
        <v>12</v>
      </c>
      <c r="H68">
        <v>5</v>
      </c>
      <c r="I68">
        <v>15</v>
      </c>
      <c r="J68" t="s">
        <v>14</v>
      </c>
    </row>
    <row r="69" spans="1:10" x14ac:dyDescent="0.3">
      <c r="A69">
        <v>24</v>
      </c>
      <c r="B69" t="s">
        <v>16</v>
      </c>
      <c r="C69" t="s">
        <v>11</v>
      </c>
      <c r="D69" t="s">
        <v>14</v>
      </c>
      <c r="E69" t="s">
        <v>14</v>
      </c>
      <c r="F69" t="s">
        <v>14</v>
      </c>
      <c r="G69" t="s">
        <v>14</v>
      </c>
      <c r="H69">
        <v>5</v>
      </c>
      <c r="I69">
        <v>2</v>
      </c>
      <c r="J69" t="s">
        <v>14</v>
      </c>
    </row>
    <row r="70" spans="1:10" x14ac:dyDescent="0.3">
      <c r="A70">
        <v>23</v>
      </c>
      <c r="B70" t="s">
        <v>10</v>
      </c>
      <c r="C70" t="s">
        <v>17</v>
      </c>
      <c r="D70" t="s">
        <v>13</v>
      </c>
      <c r="E70" t="s">
        <v>13</v>
      </c>
      <c r="F70" t="s">
        <v>12</v>
      </c>
      <c r="G70" t="s">
        <v>14</v>
      </c>
      <c r="H70">
        <v>8</v>
      </c>
      <c r="I70">
        <v>12</v>
      </c>
      <c r="J70" t="s">
        <v>14</v>
      </c>
    </row>
    <row r="71" spans="1:10" x14ac:dyDescent="0.3">
      <c r="A71">
        <v>21</v>
      </c>
      <c r="B71" t="s">
        <v>16</v>
      </c>
      <c r="C71" t="s">
        <v>17</v>
      </c>
      <c r="D71" t="s">
        <v>14</v>
      </c>
      <c r="E71" t="s">
        <v>12</v>
      </c>
      <c r="F71" t="s">
        <v>12</v>
      </c>
      <c r="G71" t="s">
        <v>12</v>
      </c>
      <c r="H71">
        <v>8</v>
      </c>
      <c r="I71">
        <v>7</v>
      </c>
      <c r="J71" t="s">
        <v>14</v>
      </c>
    </row>
    <row r="72" spans="1:10" x14ac:dyDescent="0.3">
      <c r="A72">
        <v>21</v>
      </c>
      <c r="B72" t="s">
        <v>10</v>
      </c>
      <c r="C72" t="s">
        <v>11</v>
      </c>
      <c r="D72" t="s">
        <v>13</v>
      </c>
      <c r="E72" t="s">
        <v>14</v>
      </c>
      <c r="F72" t="s">
        <v>13</v>
      </c>
      <c r="G72" t="s">
        <v>12</v>
      </c>
      <c r="H72">
        <v>8</v>
      </c>
      <c r="I72">
        <v>6</v>
      </c>
      <c r="J72" t="s">
        <v>14</v>
      </c>
    </row>
    <row r="73" spans="1:10" x14ac:dyDescent="0.3">
      <c r="A73">
        <v>24</v>
      </c>
      <c r="B73" t="s">
        <v>10</v>
      </c>
      <c r="C73" t="s">
        <v>15</v>
      </c>
      <c r="D73" t="s">
        <v>12</v>
      </c>
      <c r="E73" t="s">
        <v>12</v>
      </c>
      <c r="F73" t="s">
        <v>12</v>
      </c>
      <c r="G73" t="s">
        <v>14</v>
      </c>
      <c r="H73">
        <v>8</v>
      </c>
      <c r="I73">
        <v>3</v>
      </c>
      <c r="J73" t="s">
        <v>14</v>
      </c>
    </row>
    <row r="74" spans="1:10" x14ac:dyDescent="0.3">
      <c r="A74">
        <v>23</v>
      </c>
      <c r="B74" t="s">
        <v>16</v>
      </c>
      <c r="C74" t="s">
        <v>11</v>
      </c>
      <c r="D74" t="s">
        <v>14</v>
      </c>
      <c r="E74" t="s">
        <v>13</v>
      </c>
      <c r="F74" t="s">
        <v>13</v>
      </c>
      <c r="G74" t="s">
        <v>14</v>
      </c>
      <c r="H74">
        <v>8</v>
      </c>
      <c r="I74">
        <v>4</v>
      </c>
      <c r="J74" t="s">
        <v>14</v>
      </c>
    </row>
    <row r="75" spans="1:10" x14ac:dyDescent="0.3">
      <c r="A75">
        <v>22</v>
      </c>
      <c r="B75" t="s">
        <v>10</v>
      </c>
      <c r="C75" t="s">
        <v>11</v>
      </c>
      <c r="D75" t="s">
        <v>14</v>
      </c>
      <c r="E75" t="s">
        <v>14</v>
      </c>
      <c r="F75" t="s">
        <v>13</v>
      </c>
      <c r="G75" t="s">
        <v>14</v>
      </c>
      <c r="H75">
        <v>4</v>
      </c>
      <c r="I75">
        <v>60</v>
      </c>
      <c r="J75" t="s">
        <v>14</v>
      </c>
    </row>
    <row r="76" spans="1:10" x14ac:dyDescent="0.3">
      <c r="A76">
        <v>22</v>
      </c>
      <c r="B76" t="s">
        <v>10</v>
      </c>
      <c r="C76" t="s">
        <v>15</v>
      </c>
      <c r="D76" t="s">
        <v>13</v>
      </c>
      <c r="E76" t="s">
        <v>13</v>
      </c>
      <c r="F76" t="s">
        <v>14</v>
      </c>
      <c r="G76" t="s">
        <v>14</v>
      </c>
      <c r="H76">
        <v>7</v>
      </c>
      <c r="I76">
        <v>55</v>
      </c>
      <c r="J76" t="s">
        <v>14</v>
      </c>
    </row>
    <row r="77" spans="1:10" x14ac:dyDescent="0.3">
      <c r="A77">
        <v>24</v>
      </c>
      <c r="B77" t="s">
        <v>10</v>
      </c>
      <c r="C77" t="s">
        <v>11</v>
      </c>
      <c r="D77" t="s">
        <v>14</v>
      </c>
      <c r="E77" t="s">
        <v>13</v>
      </c>
      <c r="F77" t="s">
        <v>13</v>
      </c>
      <c r="G77" t="s">
        <v>14</v>
      </c>
      <c r="H77">
        <v>7</v>
      </c>
      <c r="I77">
        <v>17</v>
      </c>
      <c r="J77" t="s">
        <v>14</v>
      </c>
    </row>
    <row r="78" spans="1:10" x14ac:dyDescent="0.3">
      <c r="A78">
        <v>24</v>
      </c>
      <c r="B78" t="s">
        <v>16</v>
      </c>
      <c r="C78" t="s">
        <v>17</v>
      </c>
      <c r="D78" t="s">
        <v>14</v>
      </c>
      <c r="E78" t="s">
        <v>14</v>
      </c>
      <c r="F78" t="s">
        <v>14</v>
      </c>
      <c r="G78" t="s">
        <v>14</v>
      </c>
      <c r="H78">
        <v>5</v>
      </c>
      <c r="I78">
        <v>3</v>
      </c>
      <c r="J78" t="s">
        <v>14</v>
      </c>
    </row>
    <row r="79" spans="1:10" x14ac:dyDescent="0.3">
      <c r="A79">
        <v>21</v>
      </c>
      <c r="B79" t="s">
        <v>16</v>
      </c>
      <c r="C79" t="s">
        <v>18</v>
      </c>
      <c r="D79" t="s">
        <v>14</v>
      </c>
      <c r="E79" t="s">
        <v>14</v>
      </c>
      <c r="F79" t="s">
        <v>14</v>
      </c>
      <c r="G79" t="s">
        <v>12</v>
      </c>
      <c r="H79">
        <v>5</v>
      </c>
      <c r="I79">
        <v>1</v>
      </c>
      <c r="J79" t="s">
        <v>14</v>
      </c>
    </row>
    <row r="80" spans="1:10" x14ac:dyDescent="0.3">
      <c r="A80">
        <v>25</v>
      </c>
      <c r="B80" t="s">
        <v>16</v>
      </c>
      <c r="C80" t="s">
        <v>11</v>
      </c>
      <c r="D80" t="s">
        <v>14</v>
      </c>
      <c r="E80" t="s">
        <v>14</v>
      </c>
      <c r="F80" t="s">
        <v>14</v>
      </c>
      <c r="G80" t="s">
        <v>14</v>
      </c>
      <c r="H80">
        <v>5</v>
      </c>
      <c r="I80">
        <v>3</v>
      </c>
      <c r="J80" t="s">
        <v>14</v>
      </c>
    </row>
    <row r="81" spans="1:10" x14ac:dyDescent="0.3">
      <c r="A81">
        <v>24</v>
      </c>
      <c r="B81" t="s">
        <v>10</v>
      </c>
      <c r="C81" t="s">
        <v>11</v>
      </c>
      <c r="D81" t="s">
        <v>13</v>
      </c>
      <c r="E81" t="s">
        <v>12</v>
      </c>
      <c r="F81" t="s">
        <v>14</v>
      </c>
      <c r="G81" t="s">
        <v>14</v>
      </c>
      <c r="H81">
        <v>7</v>
      </c>
      <c r="I81">
        <v>100</v>
      </c>
      <c r="J81" t="s">
        <v>14</v>
      </c>
    </row>
    <row r="82" spans="1:10" x14ac:dyDescent="0.3">
      <c r="A82">
        <v>20</v>
      </c>
      <c r="B82" t="s">
        <v>10</v>
      </c>
      <c r="C82" t="s">
        <v>17</v>
      </c>
      <c r="D82" t="s">
        <v>12</v>
      </c>
      <c r="E82" t="s">
        <v>13</v>
      </c>
      <c r="F82" t="s">
        <v>12</v>
      </c>
      <c r="G82" t="s">
        <v>14</v>
      </c>
      <c r="H82">
        <v>7</v>
      </c>
      <c r="I82">
        <v>7</v>
      </c>
      <c r="J82" t="s">
        <v>14</v>
      </c>
    </row>
    <row r="83" spans="1:10" x14ac:dyDescent="0.3">
      <c r="A83">
        <v>22</v>
      </c>
      <c r="B83" t="s">
        <v>16</v>
      </c>
      <c r="C83" t="s">
        <v>11</v>
      </c>
      <c r="D83" t="s">
        <v>14</v>
      </c>
      <c r="E83" t="s">
        <v>12</v>
      </c>
      <c r="F83" t="s">
        <v>12</v>
      </c>
      <c r="G83" t="s">
        <v>14</v>
      </c>
      <c r="H83">
        <v>7</v>
      </c>
      <c r="I83">
        <v>3</v>
      </c>
      <c r="J83" t="s">
        <v>14</v>
      </c>
    </row>
    <row r="84" spans="1:10" x14ac:dyDescent="0.3">
      <c r="A84">
        <v>21</v>
      </c>
      <c r="B84" t="s">
        <v>16</v>
      </c>
      <c r="C84" t="s">
        <v>17</v>
      </c>
      <c r="D84" t="s">
        <v>14</v>
      </c>
      <c r="E84" t="s">
        <v>14</v>
      </c>
      <c r="F84" t="s">
        <v>13</v>
      </c>
      <c r="G84" t="s">
        <v>14</v>
      </c>
      <c r="H84">
        <v>4</v>
      </c>
      <c r="I84">
        <v>2</v>
      </c>
      <c r="J84" t="s">
        <v>14</v>
      </c>
    </row>
    <row r="85" spans="1:10" x14ac:dyDescent="0.3">
      <c r="A85">
        <v>21</v>
      </c>
      <c r="B85" t="s">
        <v>10</v>
      </c>
      <c r="C85" t="s">
        <v>17</v>
      </c>
      <c r="D85" t="s">
        <v>14</v>
      </c>
      <c r="E85" t="s">
        <v>13</v>
      </c>
      <c r="F85" t="s">
        <v>14</v>
      </c>
      <c r="G85" t="s">
        <v>14</v>
      </c>
      <c r="H85">
        <v>6</v>
      </c>
      <c r="I85">
        <v>4</v>
      </c>
      <c r="J85" t="s">
        <v>14</v>
      </c>
    </row>
    <row r="86" spans="1:10" x14ac:dyDescent="0.3">
      <c r="A86">
        <v>21</v>
      </c>
      <c r="B86" t="s">
        <v>16</v>
      </c>
      <c r="C86" t="s">
        <v>17</v>
      </c>
      <c r="D86" t="s">
        <v>14</v>
      </c>
      <c r="E86" t="s">
        <v>14</v>
      </c>
      <c r="F86" t="s">
        <v>12</v>
      </c>
      <c r="G86" t="s">
        <v>14</v>
      </c>
      <c r="H86">
        <v>6</v>
      </c>
      <c r="I86">
        <v>6</v>
      </c>
      <c r="J86" t="s">
        <v>14</v>
      </c>
    </row>
    <row r="87" spans="1:10" x14ac:dyDescent="0.3">
      <c r="A87">
        <v>25</v>
      </c>
      <c r="B87" t="s">
        <v>10</v>
      </c>
      <c r="C87" t="s">
        <v>17</v>
      </c>
      <c r="D87" t="s">
        <v>14</v>
      </c>
      <c r="E87" t="s">
        <v>13</v>
      </c>
      <c r="F87" t="s">
        <v>12</v>
      </c>
      <c r="G87" t="s">
        <v>14</v>
      </c>
      <c r="H87">
        <v>4</v>
      </c>
      <c r="I87">
        <v>9</v>
      </c>
      <c r="J87" t="s">
        <v>12</v>
      </c>
    </row>
    <row r="88" spans="1:10" x14ac:dyDescent="0.3">
      <c r="A88">
        <v>21</v>
      </c>
      <c r="B88" t="s">
        <v>10</v>
      </c>
      <c r="C88" t="s">
        <v>17</v>
      </c>
      <c r="D88" t="s">
        <v>14</v>
      </c>
      <c r="E88" t="s">
        <v>12</v>
      </c>
      <c r="F88" t="s">
        <v>13</v>
      </c>
      <c r="G88" t="s">
        <v>12</v>
      </c>
      <c r="H88">
        <v>10</v>
      </c>
      <c r="I88">
        <v>23</v>
      </c>
      <c r="J88" t="s">
        <v>14</v>
      </c>
    </row>
    <row r="89" spans="1:10" x14ac:dyDescent="0.3">
      <c r="A89">
        <v>24</v>
      </c>
      <c r="B89" t="s">
        <v>16</v>
      </c>
      <c r="C89" t="s">
        <v>17</v>
      </c>
      <c r="D89" t="s">
        <v>14</v>
      </c>
      <c r="E89" t="s">
        <v>14</v>
      </c>
      <c r="F89" t="s">
        <v>14</v>
      </c>
      <c r="G89" t="s">
        <v>14</v>
      </c>
      <c r="H89">
        <v>5</v>
      </c>
      <c r="I89">
        <v>3</v>
      </c>
      <c r="J89" t="s">
        <v>14</v>
      </c>
    </row>
    <row r="90" spans="1:10" x14ac:dyDescent="0.3">
      <c r="A90">
        <v>21</v>
      </c>
      <c r="B90" t="s">
        <v>16</v>
      </c>
      <c r="C90" t="s">
        <v>18</v>
      </c>
      <c r="D90" t="s">
        <v>14</v>
      </c>
      <c r="E90" t="s">
        <v>14</v>
      </c>
      <c r="F90" t="s">
        <v>14</v>
      </c>
      <c r="G90" t="s">
        <v>12</v>
      </c>
      <c r="H90">
        <v>5</v>
      </c>
      <c r="I90">
        <v>1</v>
      </c>
      <c r="J90" t="s">
        <v>14</v>
      </c>
    </row>
    <row r="91" spans="1:10" x14ac:dyDescent="0.3">
      <c r="A91">
        <v>25</v>
      </c>
      <c r="B91" t="s">
        <v>16</v>
      </c>
      <c r="C91" t="s">
        <v>11</v>
      </c>
      <c r="D91" t="s">
        <v>14</v>
      </c>
      <c r="E91" t="s">
        <v>14</v>
      </c>
      <c r="F91" t="s">
        <v>14</v>
      </c>
      <c r="G91" t="s">
        <v>14</v>
      </c>
      <c r="H91">
        <v>5</v>
      </c>
      <c r="I91">
        <v>3</v>
      </c>
      <c r="J91" t="s">
        <v>14</v>
      </c>
    </row>
    <row r="92" spans="1:10" x14ac:dyDescent="0.3">
      <c r="A92">
        <v>24</v>
      </c>
      <c r="B92" t="s">
        <v>10</v>
      </c>
      <c r="C92" t="s">
        <v>11</v>
      </c>
      <c r="D92" t="s">
        <v>13</v>
      </c>
      <c r="E92" t="s">
        <v>12</v>
      </c>
      <c r="F92" t="s">
        <v>14</v>
      </c>
      <c r="G92" t="s">
        <v>14</v>
      </c>
      <c r="H92">
        <v>7</v>
      </c>
      <c r="I92">
        <v>100</v>
      </c>
      <c r="J92" t="s">
        <v>14</v>
      </c>
    </row>
    <row r="93" spans="1:10" x14ac:dyDescent="0.3">
      <c r="A93">
        <v>20</v>
      </c>
      <c r="B93" t="s">
        <v>10</v>
      </c>
      <c r="C93" t="s">
        <v>17</v>
      </c>
      <c r="D93" t="s">
        <v>12</v>
      </c>
      <c r="E93" t="s">
        <v>13</v>
      </c>
      <c r="F93" t="s">
        <v>12</v>
      </c>
      <c r="G93" t="s">
        <v>14</v>
      </c>
      <c r="H93">
        <v>7</v>
      </c>
      <c r="I93">
        <v>7</v>
      </c>
      <c r="J93" t="s">
        <v>14</v>
      </c>
    </row>
    <row r="94" spans="1:10" x14ac:dyDescent="0.3">
      <c r="A94">
        <v>22</v>
      </c>
      <c r="B94" t="s">
        <v>16</v>
      </c>
      <c r="C94" t="s">
        <v>11</v>
      </c>
      <c r="D94" t="s">
        <v>14</v>
      </c>
      <c r="E94" t="s">
        <v>12</v>
      </c>
      <c r="F94" t="s">
        <v>12</v>
      </c>
      <c r="G94" t="s">
        <v>14</v>
      </c>
      <c r="H94">
        <v>7</v>
      </c>
      <c r="I94">
        <v>3</v>
      </c>
      <c r="J94" t="s">
        <v>14</v>
      </c>
    </row>
    <row r="95" spans="1:10" x14ac:dyDescent="0.3">
      <c r="A95">
        <v>21</v>
      </c>
      <c r="B95" t="s">
        <v>16</v>
      </c>
      <c r="C95" t="s">
        <v>17</v>
      </c>
      <c r="D95" t="s">
        <v>14</v>
      </c>
      <c r="E95" t="s">
        <v>14</v>
      </c>
      <c r="F95" t="s">
        <v>13</v>
      </c>
      <c r="G95" t="s">
        <v>14</v>
      </c>
      <c r="H95">
        <v>4</v>
      </c>
      <c r="I95">
        <v>2</v>
      </c>
      <c r="J95" t="s">
        <v>14</v>
      </c>
    </row>
    <row r="96" spans="1:10" x14ac:dyDescent="0.3">
      <c r="A96">
        <v>21</v>
      </c>
      <c r="B96" t="s">
        <v>10</v>
      </c>
      <c r="C96" t="s">
        <v>17</v>
      </c>
      <c r="D96" t="s">
        <v>14</v>
      </c>
      <c r="E96" t="s">
        <v>13</v>
      </c>
      <c r="F96" t="s">
        <v>14</v>
      </c>
      <c r="G96" t="s">
        <v>14</v>
      </c>
      <c r="H96">
        <v>6</v>
      </c>
      <c r="I96">
        <v>4</v>
      </c>
      <c r="J96" t="s">
        <v>14</v>
      </c>
    </row>
    <row r="97" spans="1:10" x14ac:dyDescent="0.3">
      <c r="A97">
        <v>21</v>
      </c>
      <c r="B97" t="s">
        <v>16</v>
      </c>
      <c r="C97" t="s">
        <v>17</v>
      </c>
      <c r="D97" t="s">
        <v>14</v>
      </c>
      <c r="E97" t="s">
        <v>14</v>
      </c>
      <c r="F97" t="s">
        <v>12</v>
      </c>
      <c r="G97" t="s">
        <v>14</v>
      </c>
      <c r="H97">
        <v>6</v>
      </c>
      <c r="I97">
        <v>6</v>
      </c>
      <c r="J97" t="s">
        <v>14</v>
      </c>
    </row>
    <row r="98" spans="1:10" x14ac:dyDescent="0.3">
      <c r="A98">
        <v>25</v>
      </c>
      <c r="B98" t="s">
        <v>10</v>
      </c>
      <c r="C98" t="s">
        <v>17</v>
      </c>
      <c r="D98" t="s">
        <v>14</v>
      </c>
      <c r="E98" t="s">
        <v>13</v>
      </c>
      <c r="F98" t="s">
        <v>12</v>
      </c>
      <c r="G98" t="s">
        <v>14</v>
      </c>
      <c r="H98">
        <v>4</v>
      </c>
      <c r="I98">
        <v>9</v>
      </c>
      <c r="J98" t="s">
        <v>12</v>
      </c>
    </row>
    <row r="99" spans="1:10" x14ac:dyDescent="0.3">
      <c r="A99">
        <v>21</v>
      </c>
      <c r="B99" t="s">
        <v>10</v>
      </c>
      <c r="C99" t="s">
        <v>17</v>
      </c>
      <c r="D99" t="s">
        <v>14</v>
      </c>
      <c r="E99" t="s">
        <v>12</v>
      </c>
      <c r="F99" t="s">
        <v>13</v>
      </c>
      <c r="G99" t="s">
        <v>12</v>
      </c>
      <c r="H99">
        <v>10</v>
      </c>
      <c r="I99">
        <v>23</v>
      </c>
      <c r="J99" t="s">
        <v>14</v>
      </c>
    </row>
    <row r="100" spans="1:10" x14ac:dyDescent="0.3">
      <c r="A100">
        <v>22</v>
      </c>
      <c r="B100" t="s">
        <v>16</v>
      </c>
      <c r="C100" t="s">
        <v>11</v>
      </c>
      <c r="D100" t="s">
        <v>14</v>
      </c>
      <c r="E100" t="s">
        <v>12</v>
      </c>
      <c r="F100" t="s">
        <v>12</v>
      </c>
      <c r="G100" t="s">
        <v>14</v>
      </c>
      <c r="H100">
        <v>7</v>
      </c>
      <c r="I100">
        <v>3</v>
      </c>
      <c r="J10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2"/>
  <sheetViews>
    <sheetView zoomScale="70" zoomScaleNormal="70" workbookViewId="0">
      <selection activeCell="M25" sqref="M25"/>
    </sheetView>
  </sheetViews>
  <sheetFormatPr defaultRowHeight="14.4" x14ac:dyDescent="0.3"/>
  <cols>
    <col min="1" max="1" width="17" customWidth="1"/>
    <col min="2" max="2" width="13.6640625" customWidth="1"/>
    <col min="3" max="3" width="14" customWidth="1"/>
    <col min="4" max="4" width="13.21875" customWidth="1"/>
    <col min="5" max="5" width="13.77734375" customWidth="1"/>
    <col min="6" max="6" width="17.109375" customWidth="1"/>
    <col min="7" max="7" width="18" customWidth="1"/>
    <col min="8" max="8" width="17.5546875" customWidth="1"/>
    <col min="9" max="9" width="19.88671875" customWidth="1"/>
    <col min="10" max="10" width="34" customWidth="1"/>
    <col min="13" max="13" width="18" bestFit="1" customWidth="1"/>
    <col min="14" max="14" width="33.21875" bestFit="1" customWidth="1"/>
  </cols>
  <sheetData>
    <row r="1" spans="1:10" x14ac:dyDescent="0.3">
      <c r="A1" t="s">
        <v>20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  <c r="G1" t="s">
        <v>19</v>
      </c>
      <c r="H1" t="s">
        <v>20</v>
      </c>
      <c r="I1" t="s">
        <v>20</v>
      </c>
      <c r="J1" t="s">
        <v>19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">
      <c r="A4">
        <v>23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14</v>
      </c>
      <c r="H4">
        <v>12</v>
      </c>
      <c r="J4" t="s">
        <v>14</v>
      </c>
    </row>
    <row r="5" spans="1:10" x14ac:dyDescent="0.3">
      <c r="A5">
        <v>23</v>
      </c>
      <c r="B5" t="s">
        <v>10</v>
      </c>
      <c r="C5" t="s">
        <v>15</v>
      </c>
      <c r="D5" t="s">
        <v>13</v>
      </c>
      <c r="E5" t="s">
        <v>14</v>
      </c>
      <c r="F5" t="s">
        <v>12</v>
      </c>
      <c r="G5" t="s">
        <v>14</v>
      </c>
      <c r="H5">
        <v>8</v>
      </c>
      <c r="I5">
        <v>80</v>
      </c>
      <c r="J5" t="s">
        <v>14</v>
      </c>
    </row>
    <row r="6" spans="1:10" x14ac:dyDescent="0.3">
      <c r="A6">
        <v>24</v>
      </c>
      <c r="B6" t="s">
        <v>10</v>
      </c>
      <c r="C6" t="s">
        <v>11</v>
      </c>
      <c r="D6" t="s">
        <v>12</v>
      </c>
      <c r="E6" t="s">
        <v>13</v>
      </c>
      <c r="F6" t="s">
        <v>13</v>
      </c>
      <c r="G6" t="s">
        <v>12</v>
      </c>
      <c r="H6">
        <v>8</v>
      </c>
      <c r="I6">
        <v>10</v>
      </c>
      <c r="J6" t="s">
        <v>14</v>
      </c>
    </row>
    <row r="7" spans="1:10" x14ac:dyDescent="0.3">
      <c r="A7">
        <v>20</v>
      </c>
      <c r="B7" t="s">
        <v>16</v>
      </c>
      <c r="C7" t="s">
        <v>17</v>
      </c>
      <c r="D7" t="s">
        <v>14</v>
      </c>
      <c r="E7" t="s">
        <v>13</v>
      </c>
      <c r="F7" t="s">
        <v>14</v>
      </c>
      <c r="G7" t="s">
        <v>12</v>
      </c>
      <c r="H7">
        <v>5</v>
      </c>
      <c r="I7">
        <v>15</v>
      </c>
      <c r="J7" t="s">
        <v>14</v>
      </c>
    </row>
    <row r="8" spans="1:10" x14ac:dyDescent="0.3">
      <c r="A8">
        <v>24</v>
      </c>
      <c r="B8" t="s">
        <v>16</v>
      </c>
      <c r="C8" t="s">
        <v>11</v>
      </c>
      <c r="D8" t="s">
        <v>14</v>
      </c>
      <c r="E8" t="s">
        <v>14</v>
      </c>
      <c r="F8" t="s">
        <v>14</v>
      </c>
      <c r="G8" t="s">
        <v>14</v>
      </c>
      <c r="H8">
        <v>5</v>
      </c>
      <c r="I8">
        <v>2</v>
      </c>
      <c r="J8" t="s">
        <v>14</v>
      </c>
    </row>
    <row r="9" spans="1:10" x14ac:dyDescent="0.3">
      <c r="A9">
        <v>23</v>
      </c>
      <c r="B9" t="s">
        <v>10</v>
      </c>
      <c r="C9" t="s">
        <v>17</v>
      </c>
      <c r="D9" t="s">
        <v>13</v>
      </c>
      <c r="E9" t="s">
        <v>13</v>
      </c>
      <c r="F9" t="s">
        <v>12</v>
      </c>
      <c r="G9" t="s">
        <v>14</v>
      </c>
      <c r="H9">
        <v>8</v>
      </c>
      <c r="I9">
        <v>12</v>
      </c>
      <c r="J9" t="s">
        <v>14</v>
      </c>
    </row>
    <row r="10" spans="1:10" x14ac:dyDescent="0.3">
      <c r="A10">
        <v>21</v>
      </c>
      <c r="B10" t="s">
        <v>16</v>
      </c>
      <c r="C10" t="s">
        <v>17</v>
      </c>
      <c r="D10" t="s">
        <v>14</v>
      </c>
      <c r="E10" t="s">
        <v>12</v>
      </c>
      <c r="F10" t="s">
        <v>12</v>
      </c>
      <c r="G10" t="s">
        <v>12</v>
      </c>
      <c r="H10">
        <v>8</v>
      </c>
      <c r="I10">
        <v>7</v>
      </c>
      <c r="J10" t="s">
        <v>14</v>
      </c>
    </row>
    <row r="11" spans="1:10" x14ac:dyDescent="0.3">
      <c r="A11">
        <v>21</v>
      </c>
      <c r="B11" t="s">
        <v>10</v>
      </c>
      <c r="C11" t="s">
        <v>11</v>
      </c>
      <c r="D11" t="s">
        <v>13</v>
      </c>
      <c r="E11" t="s">
        <v>14</v>
      </c>
      <c r="F11" t="s">
        <v>13</v>
      </c>
      <c r="G11" t="s">
        <v>12</v>
      </c>
      <c r="H11">
        <v>8</v>
      </c>
      <c r="I11">
        <v>6</v>
      </c>
      <c r="J11" t="s">
        <v>14</v>
      </c>
    </row>
    <row r="12" spans="1:10" x14ac:dyDescent="0.3">
      <c r="A12">
        <v>24</v>
      </c>
      <c r="B12" t="s">
        <v>10</v>
      </c>
      <c r="C12" t="s">
        <v>15</v>
      </c>
      <c r="D12" t="s">
        <v>12</v>
      </c>
      <c r="E12" t="s">
        <v>12</v>
      </c>
      <c r="F12" t="s">
        <v>12</v>
      </c>
      <c r="G12" t="s">
        <v>14</v>
      </c>
      <c r="H12">
        <v>8</v>
      </c>
      <c r="I12">
        <v>3</v>
      </c>
      <c r="J12" t="s">
        <v>14</v>
      </c>
    </row>
    <row r="13" spans="1:10" x14ac:dyDescent="0.3">
      <c r="A13">
        <v>23</v>
      </c>
      <c r="B13" t="s">
        <v>16</v>
      </c>
      <c r="C13" t="s">
        <v>11</v>
      </c>
      <c r="D13" t="s">
        <v>14</v>
      </c>
      <c r="E13" t="s">
        <v>13</v>
      </c>
      <c r="F13" t="s">
        <v>13</v>
      </c>
      <c r="G13" t="s">
        <v>14</v>
      </c>
      <c r="H13">
        <v>8</v>
      </c>
      <c r="I13">
        <v>4</v>
      </c>
      <c r="J13" t="s">
        <v>14</v>
      </c>
    </row>
    <row r="14" spans="1:10" x14ac:dyDescent="0.3">
      <c r="A14">
        <v>22</v>
      </c>
      <c r="B14" t="s">
        <v>10</v>
      </c>
      <c r="C14" t="s">
        <v>11</v>
      </c>
      <c r="D14" t="s">
        <v>14</v>
      </c>
      <c r="E14" t="s">
        <v>14</v>
      </c>
      <c r="F14" t="s">
        <v>13</v>
      </c>
      <c r="G14" t="s">
        <v>14</v>
      </c>
      <c r="H14">
        <v>4</v>
      </c>
      <c r="I14">
        <v>60</v>
      </c>
      <c r="J14" t="s">
        <v>14</v>
      </c>
    </row>
    <row r="15" spans="1:10" x14ac:dyDescent="0.3">
      <c r="A15">
        <v>22</v>
      </c>
      <c r="B15" t="s">
        <v>10</v>
      </c>
      <c r="C15" t="s">
        <v>15</v>
      </c>
      <c r="D15" t="s">
        <v>13</v>
      </c>
      <c r="E15" t="s">
        <v>13</v>
      </c>
      <c r="F15" t="s">
        <v>14</v>
      </c>
      <c r="G15" t="s">
        <v>14</v>
      </c>
      <c r="H15">
        <v>7</v>
      </c>
      <c r="I15">
        <v>55</v>
      </c>
      <c r="J15" t="s">
        <v>14</v>
      </c>
    </row>
    <row r="16" spans="1:10" x14ac:dyDescent="0.3">
      <c r="A16">
        <v>24</v>
      </c>
      <c r="B16" t="s">
        <v>10</v>
      </c>
      <c r="C16" t="s">
        <v>11</v>
      </c>
      <c r="D16" t="s">
        <v>14</v>
      </c>
      <c r="E16" t="s">
        <v>13</v>
      </c>
      <c r="F16" t="s">
        <v>13</v>
      </c>
      <c r="G16" t="s">
        <v>14</v>
      </c>
      <c r="H16">
        <v>7</v>
      </c>
      <c r="I16">
        <v>17</v>
      </c>
      <c r="J16" t="s">
        <v>14</v>
      </c>
    </row>
    <row r="17" spans="1:10" x14ac:dyDescent="0.3">
      <c r="A17">
        <v>24</v>
      </c>
      <c r="B17" t="s">
        <v>16</v>
      </c>
      <c r="C17" t="s">
        <v>17</v>
      </c>
      <c r="D17" t="s">
        <v>14</v>
      </c>
      <c r="E17" t="s">
        <v>14</v>
      </c>
      <c r="F17" t="s">
        <v>14</v>
      </c>
      <c r="G17" t="s">
        <v>14</v>
      </c>
      <c r="H17">
        <v>5</v>
      </c>
      <c r="I17">
        <v>3</v>
      </c>
      <c r="J17" t="s">
        <v>14</v>
      </c>
    </row>
    <row r="18" spans="1:10" x14ac:dyDescent="0.3">
      <c r="A18">
        <v>21</v>
      </c>
      <c r="B18" t="s">
        <v>16</v>
      </c>
      <c r="C18" t="s">
        <v>18</v>
      </c>
      <c r="D18" t="s">
        <v>14</v>
      </c>
      <c r="E18" t="s">
        <v>14</v>
      </c>
      <c r="F18" t="s">
        <v>14</v>
      </c>
      <c r="G18" t="s">
        <v>12</v>
      </c>
      <c r="H18">
        <v>5</v>
      </c>
      <c r="I18">
        <v>1</v>
      </c>
      <c r="J18" t="s">
        <v>14</v>
      </c>
    </row>
    <row r="19" spans="1:10" x14ac:dyDescent="0.3">
      <c r="A19">
        <v>25</v>
      </c>
      <c r="B19" t="s">
        <v>16</v>
      </c>
      <c r="C19" t="s">
        <v>11</v>
      </c>
      <c r="D19" t="s">
        <v>14</v>
      </c>
      <c r="E19" t="s">
        <v>14</v>
      </c>
      <c r="F19" t="s">
        <v>14</v>
      </c>
      <c r="G19" t="s">
        <v>14</v>
      </c>
      <c r="H19">
        <v>5</v>
      </c>
      <c r="I19">
        <v>3</v>
      </c>
      <c r="J19" t="s">
        <v>14</v>
      </c>
    </row>
    <row r="20" spans="1:10" x14ac:dyDescent="0.3">
      <c r="A20">
        <v>24</v>
      </c>
      <c r="B20" t="s">
        <v>10</v>
      </c>
      <c r="C20" t="s">
        <v>11</v>
      </c>
      <c r="D20" t="s">
        <v>13</v>
      </c>
      <c r="E20" t="s">
        <v>12</v>
      </c>
      <c r="F20" t="s">
        <v>14</v>
      </c>
      <c r="G20" t="s">
        <v>14</v>
      </c>
      <c r="H20">
        <v>7</v>
      </c>
      <c r="I20">
        <v>100</v>
      </c>
      <c r="J20" t="s">
        <v>14</v>
      </c>
    </row>
    <row r="21" spans="1:10" x14ac:dyDescent="0.3">
      <c r="A21">
        <v>20</v>
      </c>
      <c r="B21" t="s">
        <v>10</v>
      </c>
      <c r="C21" t="s">
        <v>17</v>
      </c>
      <c r="D21" t="s">
        <v>12</v>
      </c>
      <c r="E21" t="s">
        <v>13</v>
      </c>
      <c r="F21" t="s">
        <v>12</v>
      </c>
      <c r="G21" t="s">
        <v>14</v>
      </c>
      <c r="H21">
        <v>7</v>
      </c>
      <c r="I21">
        <v>7</v>
      </c>
      <c r="J21" t="s">
        <v>14</v>
      </c>
    </row>
    <row r="22" spans="1:10" x14ac:dyDescent="0.3">
      <c r="A22">
        <v>22</v>
      </c>
      <c r="B22" t="s">
        <v>16</v>
      </c>
      <c r="C22" t="s">
        <v>11</v>
      </c>
      <c r="D22" t="s">
        <v>14</v>
      </c>
      <c r="E22" t="s">
        <v>12</v>
      </c>
      <c r="F22" t="s">
        <v>12</v>
      </c>
      <c r="G22" t="s">
        <v>14</v>
      </c>
      <c r="H22">
        <v>7</v>
      </c>
      <c r="I22">
        <v>3</v>
      </c>
      <c r="J22" t="s">
        <v>14</v>
      </c>
    </row>
    <row r="23" spans="1:10" x14ac:dyDescent="0.3">
      <c r="A23">
        <v>21</v>
      </c>
      <c r="B23" t="s">
        <v>16</v>
      </c>
      <c r="C23" t="s">
        <v>17</v>
      </c>
      <c r="D23" t="s">
        <v>14</v>
      </c>
      <c r="E23" t="s">
        <v>14</v>
      </c>
      <c r="F23" t="s">
        <v>13</v>
      </c>
      <c r="G23" t="s">
        <v>14</v>
      </c>
      <c r="H23">
        <v>4</v>
      </c>
      <c r="I23">
        <v>2</v>
      </c>
      <c r="J23" t="s">
        <v>14</v>
      </c>
    </row>
    <row r="24" spans="1:10" x14ac:dyDescent="0.3">
      <c r="A24">
        <v>21</v>
      </c>
      <c r="B24" t="s">
        <v>10</v>
      </c>
      <c r="C24" t="s">
        <v>17</v>
      </c>
      <c r="D24" t="s">
        <v>14</v>
      </c>
      <c r="E24" t="s">
        <v>13</v>
      </c>
      <c r="F24" t="s">
        <v>14</v>
      </c>
      <c r="G24" t="s">
        <v>14</v>
      </c>
      <c r="H24">
        <v>6</v>
      </c>
      <c r="I24">
        <v>4</v>
      </c>
      <c r="J24" t="s">
        <v>14</v>
      </c>
    </row>
    <row r="25" spans="1:10" x14ac:dyDescent="0.3">
      <c r="A25">
        <v>21</v>
      </c>
      <c r="B25" t="s">
        <v>16</v>
      </c>
      <c r="C25" t="s">
        <v>17</v>
      </c>
      <c r="D25" t="s">
        <v>14</v>
      </c>
      <c r="E25" t="s">
        <v>14</v>
      </c>
      <c r="F25" t="s">
        <v>12</v>
      </c>
      <c r="G25" t="s">
        <v>14</v>
      </c>
      <c r="H25">
        <v>6</v>
      </c>
      <c r="I25">
        <v>6</v>
      </c>
      <c r="J25" t="s">
        <v>14</v>
      </c>
    </row>
    <row r="26" spans="1:10" x14ac:dyDescent="0.3">
      <c r="A26">
        <v>25</v>
      </c>
      <c r="B26" t="s">
        <v>10</v>
      </c>
      <c r="C26" t="s">
        <v>17</v>
      </c>
      <c r="D26" t="s">
        <v>14</v>
      </c>
      <c r="E26" t="s">
        <v>13</v>
      </c>
      <c r="F26" t="s">
        <v>12</v>
      </c>
      <c r="G26" t="s">
        <v>14</v>
      </c>
      <c r="H26">
        <v>4</v>
      </c>
      <c r="I26">
        <v>9</v>
      </c>
      <c r="J26" t="s">
        <v>12</v>
      </c>
    </row>
    <row r="27" spans="1:10" x14ac:dyDescent="0.3">
      <c r="A27">
        <v>21</v>
      </c>
      <c r="B27" t="s">
        <v>10</v>
      </c>
      <c r="C27" t="s">
        <v>17</v>
      </c>
      <c r="D27" t="s">
        <v>14</v>
      </c>
      <c r="E27" t="s">
        <v>12</v>
      </c>
      <c r="F27" t="s">
        <v>13</v>
      </c>
      <c r="G27" t="s">
        <v>12</v>
      </c>
      <c r="H27">
        <v>10</v>
      </c>
      <c r="I27">
        <v>23</v>
      </c>
      <c r="J27" t="s">
        <v>14</v>
      </c>
    </row>
    <row r="28" spans="1:10" x14ac:dyDescent="0.3">
      <c r="A28">
        <v>21</v>
      </c>
      <c r="B28" t="s">
        <v>16</v>
      </c>
      <c r="C28" t="s">
        <v>11</v>
      </c>
      <c r="D28" t="s">
        <v>14</v>
      </c>
      <c r="E28" t="s">
        <v>13</v>
      </c>
      <c r="F28" t="s">
        <v>13</v>
      </c>
      <c r="G28" t="s">
        <v>14</v>
      </c>
      <c r="H28">
        <v>7</v>
      </c>
      <c r="J28" t="s">
        <v>14</v>
      </c>
    </row>
    <row r="29" spans="1:10" x14ac:dyDescent="0.3">
      <c r="A29">
        <v>25</v>
      </c>
      <c r="B29" t="s">
        <v>10</v>
      </c>
      <c r="C29" t="s">
        <v>11</v>
      </c>
      <c r="D29" t="s">
        <v>13</v>
      </c>
      <c r="E29" t="s">
        <v>13</v>
      </c>
      <c r="F29" t="s">
        <v>13</v>
      </c>
      <c r="G29" t="s">
        <v>12</v>
      </c>
      <c r="H29">
        <v>7</v>
      </c>
      <c r="I29">
        <v>0</v>
      </c>
      <c r="J29" t="s">
        <v>12</v>
      </c>
    </row>
    <row r="30" spans="1:10" x14ac:dyDescent="0.3">
      <c r="A30">
        <v>23</v>
      </c>
      <c r="B30" t="s">
        <v>10</v>
      </c>
      <c r="C30" t="s">
        <v>17</v>
      </c>
      <c r="D30" t="s">
        <v>13</v>
      </c>
      <c r="E30" t="s">
        <v>13</v>
      </c>
      <c r="F30" t="s">
        <v>13</v>
      </c>
      <c r="G30" t="s">
        <v>12</v>
      </c>
      <c r="H30">
        <v>5</v>
      </c>
      <c r="I30">
        <v>12</v>
      </c>
      <c r="J30" t="s">
        <v>12</v>
      </c>
    </row>
    <row r="31" spans="1:10" x14ac:dyDescent="0.3">
      <c r="A31">
        <v>25</v>
      </c>
      <c r="B31" t="s">
        <v>10</v>
      </c>
      <c r="C31" t="s">
        <v>11</v>
      </c>
      <c r="D31" t="s">
        <v>13</v>
      </c>
      <c r="E31" t="s">
        <v>13</v>
      </c>
      <c r="F31" t="s">
        <v>14</v>
      </c>
      <c r="G31" t="s">
        <v>12</v>
      </c>
      <c r="H31">
        <v>8</v>
      </c>
      <c r="I31">
        <v>15</v>
      </c>
      <c r="J31" t="s">
        <v>14</v>
      </c>
    </row>
    <row r="32" spans="1:10" x14ac:dyDescent="0.3">
      <c r="A32">
        <v>21</v>
      </c>
      <c r="B32" t="s">
        <v>10</v>
      </c>
      <c r="C32" t="s">
        <v>11</v>
      </c>
      <c r="D32" t="s">
        <v>14</v>
      </c>
      <c r="E32" t="s">
        <v>13</v>
      </c>
      <c r="F32" t="s">
        <v>14</v>
      </c>
      <c r="G32" t="s">
        <v>14</v>
      </c>
      <c r="H32">
        <v>8</v>
      </c>
      <c r="I32">
        <v>7</v>
      </c>
      <c r="J32" t="s">
        <v>14</v>
      </c>
    </row>
    <row r="33" spans="1:10" x14ac:dyDescent="0.3">
      <c r="A33">
        <v>23</v>
      </c>
      <c r="B33" t="s">
        <v>10</v>
      </c>
      <c r="C33" t="s">
        <v>17</v>
      </c>
      <c r="D33" t="s">
        <v>14</v>
      </c>
      <c r="E33" t="s">
        <v>12</v>
      </c>
      <c r="F33" t="s">
        <v>12</v>
      </c>
      <c r="G33" t="s">
        <v>14</v>
      </c>
      <c r="H33">
        <v>8</v>
      </c>
      <c r="I33">
        <v>3</v>
      </c>
      <c r="J33" t="s">
        <v>14</v>
      </c>
    </row>
    <row r="34" spans="1:10" x14ac:dyDescent="0.3">
      <c r="A34">
        <v>23</v>
      </c>
      <c r="B34" t="s">
        <v>16</v>
      </c>
      <c r="C34" t="s">
        <v>11</v>
      </c>
      <c r="D34" t="s">
        <v>13</v>
      </c>
      <c r="E34" t="s">
        <v>13</v>
      </c>
      <c r="F34" t="s">
        <v>14</v>
      </c>
      <c r="G34" t="s">
        <v>12</v>
      </c>
      <c r="H34">
        <v>8</v>
      </c>
      <c r="I34">
        <v>0</v>
      </c>
      <c r="J34" t="s">
        <v>14</v>
      </c>
    </row>
    <row r="35" spans="1:10" x14ac:dyDescent="0.3">
      <c r="A35">
        <v>23</v>
      </c>
      <c r="B35" t="s">
        <v>16</v>
      </c>
      <c r="C35" t="s">
        <v>11</v>
      </c>
      <c r="D35" t="s">
        <v>13</v>
      </c>
      <c r="E35" t="s">
        <v>14</v>
      </c>
      <c r="F35" t="s">
        <v>13</v>
      </c>
      <c r="G35" t="s">
        <v>12</v>
      </c>
      <c r="H35">
        <v>8</v>
      </c>
      <c r="I35">
        <v>2</v>
      </c>
      <c r="J35" t="s">
        <v>12</v>
      </c>
    </row>
    <row r="36" spans="1:10" x14ac:dyDescent="0.3">
      <c r="A36">
        <v>23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14</v>
      </c>
      <c r="H36">
        <v>12</v>
      </c>
      <c r="J36" t="s">
        <v>14</v>
      </c>
    </row>
    <row r="37" spans="1:10" x14ac:dyDescent="0.3">
      <c r="A37">
        <v>23</v>
      </c>
      <c r="B37" t="s">
        <v>10</v>
      </c>
      <c r="C37" t="s">
        <v>15</v>
      </c>
      <c r="D37" t="s">
        <v>13</v>
      </c>
      <c r="E37" t="s">
        <v>14</v>
      </c>
      <c r="F37" t="s">
        <v>12</v>
      </c>
      <c r="G37" t="s">
        <v>14</v>
      </c>
      <c r="H37">
        <v>8</v>
      </c>
      <c r="I37">
        <v>80</v>
      </c>
      <c r="J37" t="s">
        <v>14</v>
      </c>
    </row>
    <row r="38" spans="1:10" x14ac:dyDescent="0.3">
      <c r="A38">
        <v>24</v>
      </c>
      <c r="B38" t="s">
        <v>10</v>
      </c>
      <c r="C38" t="s">
        <v>11</v>
      </c>
      <c r="D38" t="s">
        <v>12</v>
      </c>
      <c r="E38" t="s">
        <v>13</v>
      </c>
      <c r="F38" t="s">
        <v>13</v>
      </c>
      <c r="G38" t="s">
        <v>12</v>
      </c>
      <c r="H38">
        <v>8</v>
      </c>
      <c r="I38">
        <v>10</v>
      </c>
      <c r="J38" t="s">
        <v>14</v>
      </c>
    </row>
    <row r="39" spans="1:10" x14ac:dyDescent="0.3">
      <c r="A39">
        <v>20</v>
      </c>
      <c r="B39" t="s">
        <v>16</v>
      </c>
      <c r="C39" t="s">
        <v>17</v>
      </c>
      <c r="D39" t="s">
        <v>14</v>
      </c>
      <c r="E39" t="s">
        <v>13</v>
      </c>
      <c r="F39" t="s">
        <v>14</v>
      </c>
      <c r="G39" t="s">
        <v>12</v>
      </c>
      <c r="H39">
        <v>5</v>
      </c>
      <c r="I39">
        <v>15</v>
      </c>
      <c r="J39" t="s">
        <v>14</v>
      </c>
    </row>
    <row r="40" spans="1:10" x14ac:dyDescent="0.3">
      <c r="A40">
        <v>24</v>
      </c>
      <c r="B40" t="s">
        <v>16</v>
      </c>
      <c r="C40" t="s">
        <v>11</v>
      </c>
      <c r="D40" t="s">
        <v>14</v>
      </c>
      <c r="E40" t="s">
        <v>14</v>
      </c>
      <c r="F40" t="s">
        <v>14</v>
      </c>
      <c r="G40" t="s">
        <v>14</v>
      </c>
      <c r="H40">
        <v>5</v>
      </c>
      <c r="I40">
        <v>2</v>
      </c>
      <c r="J40" t="s">
        <v>14</v>
      </c>
    </row>
    <row r="41" spans="1:10" x14ac:dyDescent="0.3">
      <c r="A41">
        <v>23</v>
      </c>
      <c r="B41" t="s">
        <v>10</v>
      </c>
      <c r="C41" t="s">
        <v>17</v>
      </c>
      <c r="D41" t="s">
        <v>13</v>
      </c>
      <c r="E41" t="s">
        <v>13</v>
      </c>
      <c r="F41" t="s">
        <v>12</v>
      </c>
      <c r="G41" t="s">
        <v>14</v>
      </c>
      <c r="H41">
        <v>8</v>
      </c>
      <c r="I41">
        <v>12</v>
      </c>
      <c r="J41" t="s">
        <v>14</v>
      </c>
    </row>
    <row r="42" spans="1:10" x14ac:dyDescent="0.3">
      <c r="A42">
        <v>21</v>
      </c>
      <c r="B42" t="s">
        <v>16</v>
      </c>
      <c r="C42" t="s">
        <v>17</v>
      </c>
      <c r="D42" t="s">
        <v>14</v>
      </c>
      <c r="E42" t="s">
        <v>12</v>
      </c>
      <c r="F42" t="s">
        <v>12</v>
      </c>
      <c r="G42" t="s">
        <v>12</v>
      </c>
      <c r="H42">
        <v>8</v>
      </c>
      <c r="I42">
        <v>7</v>
      </c>
      <c r="J42" t="s">
        <v>14</v>
      </c>
    </row>
    <row r="43" spans="1:10" x14ac:dyDescent="0.3">
      <c r="A43">
        <v>21</v>
      </c>
      <c r="B43" t="s">
        <v>10</v>
      </c>
      <c r="C43" t="s">
        <v>11</v>
      </c>
      <c r="D43" t="s">
        <v>13</v>
      </c>
      <c r="E43" t="s">
        <v>14</v>
      </c>
      <c r="F43" t="s">
        <v>13</v>
      </c>
      <c r="G43" t="s">
        <v>12</v>
      </c>
      <c r="H43">
        <v>8</v>
      </c>
      <c r="I43">
        <v>6</v>
      </c>
      <c r="J43" t="s">
        <v>14</v>
      </c>
    </row>
    <row r="44" spans="1:10" x14ac:dyDescent="0.3">
      <c r="A44">
        <v>24</v>
      </c>
      <c r="B44" t="s">
        <v>10</v>
      </c>
      <c r="C44" t="s">
        <v>15</v>
      </c>
      <c r="D44" t="s">
        <v>12</v>
      </c>
      <c r="E44" t="s">
        <v>12</v>
      </c>
      <c r="F44" t="s">
        <v>12</v>
      </c>
      <c r="G44" t="s">
        <v>14</v>
      </c>
      <c r="H44">
        <v>8</v>
      </c>
      <c r="I44">
        <v>3</v>
      </c>
      <c r="J44" t="s">
        <v>14</v>
      </c>
    </row>
    <row r="45" spans="1:10" x14ac:dyDescent="0.3">
      <c r="A45">
        <v>23</v>
      </c>
      <c r="B45" t="s">
        <v>16</v>
      </c>
      <c r="C45" t="s">
        <v>11</v>
      </c>
      <c r="D45" t="s">
        <v>14</v>
      </c>
      <c r="E45" t="s">
        <v>13</v>
      </c>
      <c r="F45" t="s">
        <v>13</v>
      </c>
      <c r="G45" t="s">
        <v>14</v>
      </c>
      <c r="H45">
        <v>8</v>
      </c>
      <c r="I45">
        <v>4</v>
      </c>
      <c r="J45" t="s">
        <v>14</v>
      </c>
    </row>
    <row r="46" spans="1:10" x14ac:dyDescent="0.3">
      <c r="A46">
        <v>22</v>
      </c>
      <c r="B46" t="s">
        <v>10</v>
      </c>
      <c r="C46" t="s">
        <v>11</v>
      </c>
      <c r="D46" t="s">
        <v>14</v>
      </c>
      <c r="E46" t="s">
        <v>14</v>
      </c>
      <c r="F46" t="s">
        <v>13</v>
      </c>
      <c r="G46" t="s">
        <v>14</v>
      </c>
      <c r="H46">
        <v>4</v>
      </c>
      <c r="I46">
        <v>60</v>
      </c>
      <c r="J46" t="s">
        <v>14</v>
      </c>
    </row>
    <row r="47" spans="1:10" x14ac:dyDescent="0.3">
      <c r="A47">
        <v>22</v>
      </c>
      <c r="B47" t="s">
        <v>10</v>
      </c>
      <c r="C47" t="s">
        <v>15</v>
      </c>
      <c r="D47" t="s">
        <v>13</v>
      </c>
      <c r="E47" t="s">
        <v>13</v>
      </c>
      <c r="F47" t="s">
        <v>14</v>
      </c>
      <c r="G47" t="s">
        <v>14</v>
      </c>
      <c r="H47">
        <v>7</v>
      </c>
      <c r="I47">
        <v>55</v>
      </c>
      <c r="J47" t="s">
        <v>14</v>
      </c>
    </row>
    <row r="48" spans="1:10" x14ac:dyDescent="0.3">
      <c r="A48">
        <v>24</v>
      </c>
      <c r="B48" t="s">
        <v>10</v>
      </c>
      <c r="C48" t="s">
        <v>11</v>
      </c>
      <c r="D48" t="s">
        <v>14</v>
      </c>
      <c r="E48" t="s">
        <v>13</v>
      </c>
      <c r="F48" t="s">
        <v>13</v>
      </c>
      <c r="G48" t="s">
        <v>14</v>
      </c>
      <c r="H48">
        <v>7</v>
      </c>
      <c r="I48">
        <v>17</v>
      </c>
      <c r="J48" t="s">
        <v>14</v>
      </c>
    </row>
    <row r="49" spans="1:10" x14ac:dyDescent="0.3">
      <c r="A49">
        <v>24</v>
      </c>
      <c r="B49" t="s">
        <v>16</v>
      </c>
      <c r="C49" t="s">
        <v>17</v>
      </c>
      <c r="D49" t="s">
        <v>14</v>
      </c>
      <c r="E49" t="s">
        <v>14</v>
      </c>
      <c r="F49" t="s">
        <v>14</v>
      </c>
      <c r="G49" t="s">
        <v>14</v>
      </c>
      <c r="H49">
        <v>5</v>
      </c>
      <c r="I49">
        <v>3</v>
      </c>
      <c r="J49" t="s">
        <v>14</v>
      </c>
    </row>
    <row r="50" spans="1:10" x14ac:dyDescent="0.3">
      <c r="A50">
        <v>21</v>
      </c>
      <c r="B50" t="s">
        <v>16</v>
      </c>
      <c r="C50" t="s">
        <v>18</v>
      </c>
      <c r="D50" t="s">
        <v>14</v>
      </c>
      <c r="E50" t="s">
        <v>14</v>
      </c>
      <c r="F50" t="s">
        <v>14</v>
      </c>
      <c r="G50" t="s">
        <v>12</v>
      </c>
      <c r="H50">
        <v>5</v>
      </c>
      <c r="I50">
        <v>1</v>
      </c>
      <c r="J50" t="s">
        <v>14</v>
      </c>
    </row>
    <row r="51" spans="1:10" x14ac:dyDescent="0.3">
      <c r="A51">
        <v>25</v>
      </c>
      <c r="B51" t="s">
        <v>16</v>
      </c>
      <c r="C51" t="s">
        <v>11</v>
      </c>
      <c r="D51" t="s">
        <v>14</v>
      </c>
      <c r="E51" t="s">
        <v>14</v>
      </c>
      <c r="F51" t="s">
        <v>14</v>
      </c>
      <c r="G51" t="s">
        <v>14</v>
      </c>
      <c r="H51">
        <v>5</v>
      </c>
      <c r="I51">
        <v>3</v>
      </c>
      <c r="J51" t="s">
        <v>14</v>
      </c>
    </row>
    <row r="52" spans="1:10" x14ac:dyDescent="0.3">
      <c r="A52">
        <v>24</v>
      </c>
      <c r="B52" t="s">
        <v>10</v>
      </c>
      <c r="C52" t="s">
        <v>11</v>
      </c>
      <c r="D52" t="s">
        <v>13</v>
      </c>
      <c r="E52" t="s">
        <v>12</v>
      </c>
      <c r="F52" t="s">
        <v>14</v>
      </c>
      <c r="G52" t="s">
        <v>14</v>
      </c>
      <c r="H52">
        <v>7</v>
      </c>
      <c r="I52">
        <v>100</v>
      </c>
      <c r="J52" t="s">
        <v>14</v>
      </c>
    </row>
    <row r="53" spans="1:10" x14ac:dyDescent="0.3">
      <c r="A53">
        <v>20</v>
      </c>
      <c r="B53" t="s">
        <v>10</v>
      </c>
      <c r="C53" t="s">
        <v>17</v>
      </c>
      <c r="D53" t="s">
        <v>12</v>
      </c>
      <c r="E53" t="s">
        <v>13</v>
      </c>
      <c r="F53" t="s">
        <v>12</v>
      </c>
      <c r="G53" t="s">
        <v>14</v>
      </c>
      <c r="H53">
        <v>7</v>
      </c>
      <c r="I53">
        <v>7</v>
      </c>
      <c r="J53" t="s">
        <v>14</v>
      </c>
    </row>
    <row r="54" spans="1:10" x14ac:dyDescent="0.3">
      <c r="A54">
        <v>22</v>
      </c>
      <c r="B54" t="s">
        <v>16</v>
      </c>
      <c r="C54" t="s">
        <v>11</v>
      </c>
      <c r="D54" t="s">
        <v>14</v>
      </c>
      <c r="E54" t="s">
        <v>12</v>
      </c>
      <c r="F54" t="s">
        <v>12</v>
      </c>
      <c r="G54" t="s">
        <v>14</v>
      </c>
      <c r="H54">
        <v>7</v>
      </c>
      <c r="I54">
        <v>3</v>
      </c>
      <c r="J54" t="s">
        <v>14</v>
      </c>
    </row>
    <row r="55" spans="1:10" x14ac:dyDescent="0.3">
      <c r="A55">
        <v>21</v>
      </c>
      <c r="B55" t="s">
        <v>16</v>
      </c>
      <c r="C55" t="s">
        <v>17</v>
      </c>
      <c r="D55" t="s">
        <v>14</v>
      </c>
      <c r="E55" t="s">
        <v>14</v>
      </c>
      <c r="F55" t="s">
        <v>13</v>
      </c>
      <c r="G55" t="s">
        <v>14</v>
      </c>
      <c r="H55">
        <v>4</v>
      </c>
      <c r="I55">
        <v>2</v>
      </c>
      <c r="J55" t="s">
        <v>14</v>
      </c>
    </row>
    <row r="56" spans="1:10" x14ac:dyDescent="0.3">
      <c r="A56">
        <v>21</v>
      </c>
      <c r="B56" t="s">
        <v>10</v>
      </c>
      <c r="C56" t="s">
        <v>17</v>
      </c>
      <c r="D56" t="s">
        <v>14</v>
      </c>
      <c r="E56" t="s">
        <v>13</v>
      </c>
      <c r="F56" t="s">
        <v>14</v>
      </c>
      <c r="G56" t="s">
        <v>14</v>
      </c>
      <c r="H56">
        <v>6</v>
      </c>
      <c r="I56">
        <v>4</v>
      </c>
      <c r="J56" t="s">
        <v>14</v>
      </c>
    </row>
    <row r="57" spans="1:10" x14ac:dyDescent="0.3">
      <c r="A57">
        <v>21</v>
      </c>
      <c r="B57" t="s">
        <v>16</v>
      </c>
      <c r="C57" t="s">
        <v>17</v>
      </c>
      <c r="D57" t="s">
        <v>14</v>
      </c>
      <c r="E57" t="s">
        <v>14</v>
      </c>
      <c r="F57" t="s">
        <v>12</v>
      </c>
      <c r="G57" t="s">
        <v>14</v>
      </c>
      <c r="H57">
        <v>6</v>
      </c>
      <c r="I57">
        <v>6</v>
      </c>
      <c r="J57" t="s">
        <v>14</v>
      </c>
    </row>
    <row r="58" spans="1:10" x14ac:dyDescent="0.3">
      <c r="A58">
        <v>25</v>
      </c>
      <c r="B58" t="s">
        <v>10</v>
      </c>
      <c r="C58" t="s">
        <v>17</v>
      </c>
      <c r="D58" t="s">
        <v>14</v>
      </c>
      <c r="E58" t="s">
        <v>13</v>
      </c>
      <c r="F58" t="s">
        <v>12</v>
      </c>
      <c r="G58" t="s">
        <v>14</v>
      </c>
      <c r="H58">
        <v>4</v>
      </c>
      <c r="I58">
        <v>9</v>
      </c>
      <c r="J58" t="s">
        <v>12</v>
      </c>
    </row>
    <row r="59" spans="1:10" x14ac:dyDescent="0.3">
      <c r="A59">
        <v>21</v>
      </c>
      <c r="B59" t="s">
        <v>10</v>
      </c>
      <c r="C59" t="s">
        <v>17</v>
      </c>
      <c r="D59" t="s">
        <v>14</v>
      </c>
      <c r="E59" t="s">
        <v>12</v>
      </c>
      <c r="F59" t="s">
        <v>13</v>
      </c>
      <c r="G59" t="s">
        <v>12</v>
      </c>
      <c r="H59">
        <v>10</v>
      </c>
      <c r="I59">
        <v>23</v>
      </c>
      <c r="J59" t="s">
        <v>14</v>
      </c>
    </row>
    <row r="60" spans="1:10" x14ac:dyDescent="0.3">
      <c r="A60">
        <v>21</v>
      </c>
      <c r="B60" t="s">
        <v>16</v>
      </c>
      <c r="C60" t="s">
        <v>11</v>
      </c>
      <c r="D60" t="s">
        <v>14</v>
      </c>
      <c r="E60" t="s">
        <v>13</v>
      </c>
      <c r="F60" t="s">
        <v>13</v>
      </c>
      <c r="G60" t="s">
        <v>14</v>
      </c>
      <c r="H60">
        <v>7</v>
      </c>
      <c r="J60" t="s">
        <v>14</v>
      </c>
    </row>
    <row r="61" spans="1:10" x14ac:dyDescent="0.3">
      <c r="A61">
        <v>25</v>
      </c>
      <c r="B61" t="s">
        <v>10</v>
      </c>
      <c r="C61" t="s">
        <v>11</v>
      </c>
      <c r="D61" t="s">
        <v>13</v>
      </c>
      <c r="E61" t="s">
        <v>13</v>
      </c>
      <c r="F61" t="s">
        <v>13</v>
      </c>
      <c r="G61" t="s">
        <v>12</v>
      </c>
      <c r="H61">
        <v>7</v>
      </c>
      <c r="I61">
        <v>0</v>
      </c>
      <c r="J61" t="s">
        <v>12</v>
      </c>
    </row>
    <row r="62" spans="1:10" x14ac:dyDescent="0.3">
      <c r="A62">
        <v>23</v>
      </c>
      <c r="B62" t="s">
        <v>10</v>
      </c>
      <c r="C62" t="s">
        <v>17</v>
      </c>
      <c r="D62" t="s">
        <v>13</v>
      </c>
      <c r="E62" t="s">
        <v>13</v>
      </c>
      <c r="F62" t="s">
        <v>13</v>
      </c>
      <c r="G62" t="s">
        <v>12</v>
      </c>
      <c r="H62">
        <v>5</v>
      </c>
      <c r="I62">
        <v>12</v>
      </c>
      <c r="J62" t="s">
        <v>12</v>
      </c>
    </row>
    <row r="63" spans="1:10" x14ac:dyDescent="0.3">
      <c r="A63">
        <v>25</v>
      </c>
      <c r="B63" t="s">
        <v>10</v>
      </c>
      <c r="C63" t="s">
        <v>11</v>
      </c>
      <c r="D63" t="s">
        <v>13</v>
      </c>
      <c r="E63" t="s">
        <v>13</v>
      </c>
      <c r="F63" t="s">
        <v>14</v>
      </c>
      <c r="G63" t="s">
        <v>12</v>
      </c>
      <c r="H63">
        <v>8</v>
      </c>
      <c r="I63">
        <v>15</v>
      </c>
      <c r="J63" t="s">
        <v>14</v>
      </c>
    </row>
    <row r="64" spans="1:10" x14ac:dyDescent="0.3">
      <c r="A64">
        <v>21</v>
      </c>
      <c r="B64" t="s">
        <v>10</v>
      </c>
      <c r="C64" t="s">
        <v>11</v>
      </c>
      <c r="D64" t="s">
        <v>14</v>
      </c>
      <c r="E64" t="s">
        <v>13</v>
      </c>
      <c r="F64" t="s">
        <v>14</v>
      </c>
      <c r="G64" t="s">
        <v>14</v>
      </c>
      <c r="H64">
        <v>8</v>
      </c>
      <c r="I64">
        <v>7</v>
      </c>
      <c r="J64" t="s">
        <v>14</v>
      </c>
    </row>
    <row r="65" spans="1:10" x14ac:dyDescent="0.3">
      <c r="A65">
        <v>23</v>
      </c>
      <c r="B65" t="s">
        <v>10</v>
      </c>
      <c r="C65" t="s">
        <v>17</v>
      </c>
      <c r="D65" t="s">
        <v>14</v>
      </c>
      <c r="E65" t="s">
        <v>12</v>
      </c>
      <c r="F65" t="s">
        <v>12</v>
      </c>
      <c r="G65" t="s">
        <v>14</v>
      </c>
      <c r="H65">
        <v>8</v>
      </c>
      <c r="I65">
        <v>3</v>
      </c>
      <c r="J65" t="s">
        <v>14</v>
      </c>
    </row>
    <row r="66" spans="1:10" x14ac:dyDescent="0.3">
      <c r="A66">
        <v>23</v>
      </c>
      <c r="B66" t="s">
        <v>16</v>
      </c>
      <c r="C66" t="s">
        <v>11</v>
      </c>
      <c r="D66" t="s">
        <v>13</v>
      </c>
      <c r="E66" t="s">
        <v>13</v>
      </c>
      <c r="F66" t="s">
        <v>14</v>
      </c>
      <c r="G66" t="s">
        <v>12</v>
      </c>
      <c r="H66">
        <v>8</v>
      </c>
      <c r="I66">
        <v>0</v>
      </c>
      <c r="J66" t="s">
        <v>14</v>
      </c>
    </row>
    <row r="67" spans="1:10" x14ac:dyDescent="0.3">
      <c r="A67">
        <v>23</v>
      </c>
      <c r="B67" t="s">
        <v>16</v>
      </c>
      <c r="C67" t="s">
        <v>11</v>
      </c>
      <c r="D67" t="s">
        <v>13</v>
      </c>
      <c r="E67" t="s">
        <v>14</v>
      </c>
      <c r="F67" t="s">
        <v>13</v>
      </c>
      <c r="G67" t="s">
        <v>12</v>
      </c>
      <c r="H67">
        <v>8</v>
      </c>
      <c r="I67">
        <v>2</v>
      </c>
      <c r="J67" t="s">
        <v>12</v>
      </c>
    </row>
    <row r="68" spans="1:10" x14ac:dyDescent="0.3">
      <c r="A68">
        <v>23</v>
      </c>
      <c r="B68" t="s">
        <v>10</v>
      </c>
      <c r="C68" t="s">
        <v>15</v>
      </c>
      <c r="D68" t="s">
        <v>13</v>
      </c>
      <c r="E68" t="s">
        <v>14</v>
      </c>
      <c r="F68" t="s">
        <v>12</v>
      </c>
      <c r="G68" t="s">
        <v>14</v>
      </c>
      <c r="H68">
        <v>8</v>
      </c>
      <c r="I68">
        <v>80</v>
      </c>
      <c r="J68" t="s">
        <v>14</v>
      </c>
    </row>
    <row r="69" spans="1:10" x14ac:dyDescent="0.3">
      <c r="A69">
        <v>24</v>
      </c>
      <c r="B69" t="s">
        <v>10</v>
      </c>
      <c r="C69" t="s">
        <v>11</v>
      </c>
      <c r="D69" t="s">
        <v>12</v>
      </c>
      <c r="E69" t="s">
        <v>13</v>
      </c>
      <c r="F69" t="s">
        <v>13</v>
      </c>
      <c r="G69" t="s">
        <v>12</v>
      </c>
      <c r="H69">
        <v>8</v>
      </c>
      <c r="I69">
        <v>10</v>
      </c>
      <c r="J69" t="s">
        <v>14</v>
      </c>
    </row>
    <row r="70" spans="1:10" x14ac:dyDescent="0.3">
      <c r="A70">
        <v>20</v>
      </c>
      <c r="B70" t="s">
        <v>16</v>
      </c>
      <c r="C70" t="s">
        <v>17</v>
      </c>
      <c r="D70" t="s">
        <v>14</v>
      </c>
      <c r="E70" t="s">
        <v>13</v>
      </c>
      <c r="F70" t="s">
        <v>14</v>
      </c>
      <c r="G70" t="s">
        <v>12</v>
      </c>
      <c r="H70">
        <v>5</v>
      </c>
      <c r="I70">
        <v>15</v>
      </c>
      <c r="J70" t="s">
        <v>14</v>
      </c>
    </row>
    <row r="71" spans="1:10" x14ac:dyDescent="0.3">
      <c r="A71">
        <v>24</v>
      </c>
      <c r="B71" t="s">
        <v>16</v>
      </c>
      <c r="C71" t="s">
        <v>11</v>
      </c>
      <c r="D71" t="s">
        <v>14</v>
      </c>
      <c r="E71" t="s">
        <v>14</v>
      </c>
      <c r="F71" t="s">
        <v>14</v>
      </c>
      <c r="G71" t="s">
        <v>14</v>
      </c>
      <c r="H71">
        <v>5</v>
      </c>
      <c r="I71">
        <v>2</v>
      </c>
      <c r="J71" t="s">
        <v>14</v>
      </c>
    </row>
    <row r="72" spans="1:10" x14ac:dyDescent="0.3">
      <c r="A72">
        <v>23</v>
      </c>
      <c r="B72" t="s">
        <v>10</v>
      </c>
      <c r="C72" t="s">
        <v>17</v>
      </c>
      <c r="D72" t="s">
        <v>13</v>
      </c>
      <c r="E72" t="s">
        <v>13</v>
      </c>
      <c r="F72" t="s">
        <v>12</v>
      </c>
      <c r="G72" t="s">
        <v>14</v>
      </c>
      <c r="H72">
        <v>8</v>
      </c>
      <c r="I72">
        <v>12</v>
      </c>
      <c r="J72" t="s">
        <v>14</v>
      </c>
    </row>
    <row r="73" spans="1:10" x14ac:dyDescent="0.3">
      <c r="A73">
        <v>21</v>
      </c>
      <c r="B73" t="s">
        <v>16</v>
      </c>
      <c r="C73" t="s">
        <v>17</v>
      </c>
      <c r="D73" t="s">
        <v>14</v>
      </c>
      <c r="E73" t="s">
        <v>12</v>
      </c>
      <c r="F73" t="s">
        <v>12</v>
      </c>
      <c r="G73" t="s">
        <v>12</v>
      </c>
      <c r="H73">
        <v>8</v>
      </c>
      <c r="I73">
        <v>7</v>
      </c>
      <c r="J73" t="s">
        <v>14</v>
      </c>
    </row>
    <row r="74" spans="1:10" x14ac:dyDescent="0.3">
      <c r="A74">
        <v>21</v>
      </c>
      <c r="B74" t="s">
        <v>10</v>
      </c>
      <c r="C74" t="s">
        <v>11</v>
      </c>
      <c r="D74" t="s">
        <v>13</v>
      </c>
      <c r="E74" t="s">
        <v>14</v>
      </c>
      <c r="F74" t="s">
        <v>13</v>
      </c>
      <c r="G74" t="s">
        <v>12</v>
      </c>
      <c r="H74">
        <v>8</v>
      </c>
      <c r="I74">
        <v>6</v>
      </c>
      <c r="J74" t="s">
        <v>14</v>
      </c>
    </row>
    <row r="75" spans="1:10" x14ac:dyDescent="0.3">
      <c r="A75">
        <v>24</v>
      </c>
      <c r="B75" t="s">
        <v>10</v>
      </c>
      <c r="C75" t="s">
        <v>15</v>
      </c>
      <c r="D75" t="s">
        <v>12</v>
      </c>
      <c r="E75" t="s">
        <v>12</v>
      </c>
      <c r="F75" t="s">
        <v>12</v>
      </c>
      <c r="G75" t="s">
        <v>14</v>
      </c>
      <c r="H75">
        <v>8</v>
      </c>
      <c r="I75">
        <v>3</v>
      </c>
      <c r="J75" t="s">
        <v>14</v>
      </c>
    </row>
    <row r="76" spans="1:10" x14ac:dyDescent="0.3">
      <c r="A76">
        <v>23</v>
      </c>
      <c r="B76" t="s">
        <v>16</v>
      </c>
      <c r="C76" t="s">
        <v>11</v>
      </c>
      <c r="D76" t="s">
        <v>14</v>
      </c>
      <c r="E76" t="s">
        <v>13</v>
      </c>
      <c r="F76" t="s">
        <v>13</v>
      </c>
      <c r="G76" t="s">
        <v>14</v>
      </c>
      <c r="H76">
        <v>8</v>
      </c>
      <c r="I76">
        <v>4</v>
      </c>
      <c r="J76" t="s">
        <v>14</v>
      </c>
    </row>
    <row r="77" spans="1:10" x14ac:dyDescent="0.3">
      <c r="A77">
        <v>22</v>
      </c>
      <c r="B77" t="s">
        <v>10</v>
      </c>
      <c r="C77" t="s">
        <v>11</v>
      </c>
      <c r="D77" t="s">
        <v>14</v>
      </c>
      <c r="E77" t="s">
        <v>14</v>
      </c>
      <c r="F77" t="s">
        <v>13</v>
      </c>
      <c r="G77" t="s">
        <v>14</v>
      </c>
      <c r="H77">
        <v>4</v>
      </c>
      <c r="I77">
        <v>60</v>
      </c>
      <c r="J77" t="s">
        <v>14</v>
      </c>
    </row>
    <row r="78" spans="1:10" x14ac:dyDescent="0.3">
      <c r="A78">
        <v>22</v>
      </c>
      <c r="B78" t="s">
        <v>10</v>
      </c>
      <c r="C78" t="s">
        <v>15</v>
      </c>
      <c r="D78" t="s">
        <v>13</v>
      </c>
      <c r="E78" t="s">
        <v>13</v>
      </c>
      <c r="F78" t="s">
        <v>14</v>
      </c>
      <c r="G78" t="s">
        <v>14</v>
      </c>
      <c r="H78">
        <v>7</v>
      </c>
      <c r="I78">
        <v>55</v>
      </c>
      <c r="J78" t="s">
        <v>14</v>
      </c>
    </row>
    <row r="79" spans="1:10" x14ac:dyDescent="0.3">
      <c r="A79">
        <v>24</v>
      </c>
      <c r="B79" t="s">
        <v>10</v>
      </c>
      <c r="C79" t="s">
        <v>11</v>
      </c>
      <c r="D79" t="s">
        <v>14</v>
      </c>
      <c r="E79" t="s">
        <v>13</v>
      </c>
      <c r="F79" t="s">
        <v>13</v>
      </c>
      <c r="G79" t="s">
        <v>14</v>
      </c>
      <c r="H79">
        <v>7</v>
      </c>
      <c r="I79">
        <v>17</v>
      </c>
      <c r="J79" t="s">
        <v>14</v>
      </c>
    </row>
    <row r="80" spans="1:10" x14ac:dyDescent="0.3">
      <c r="A80">
        <v>24</v>
      </c>
      <c r="B80" t="s">
        <v>16</v>
      </c>
      <c r="C80" t="s">
        <v>17</v>
      </c>
      <c r="D80" t="s">
        <v>14</v>
      </c>
      <c r="E80" t="s">
        <v>14</v>
      </c>
      <c r="F80" t="s">
        <v>14</v>
      </c>
      <c r="G80" t="s">
        <v>14</v>
      </c>
      <c r="H80">
        <v>5</v>
      </c>
      <c r="I80">
        <v>3</v>
      </c>
      <c r="J80" t="s">
        <v>14</v>
      </c>
    </row>
    <row r="81" spans="1:10" x14ac:dyDescent="0.3">
      <c r="A81">
        <v>21</v>
      </c>
      <c r="B81" t="s">
        <v>16</v>
      </c>
      <c r="C81" t="s">
        <v>18</v>
      </c>
      <c r="D81" t="s">
        <v>14</v>
      </c>
      <c r="E81" t="s">
        <v>14</v>
      </c>
      <c r="F81" t="s">
        <v>14</v>
      </c>
      <c r="G81" t="s">
        <v>12</v>
      </c>
      <c r="H81">
        <v>5</v>
      </c>
      <c r="I81">
        <v>1</v>
      </c>
      <c r="J81" t="s">
        <v>14</v>
      </c>
    </row>
    <row r="82" spans="1:10" x14ac:dyDescent="0.3">
      <c r="A82">
        <v>25</v>
      </c>
      <c r="B82" t="s">
        <v>16</v>
      </c>
      <c r="C82" t="s">
        <v>11</v>
      </c>
      <c r="D82" t="s">
        <v>14</v>
      </c>
      <c r="E82" t="s">
        <v>14</v>
      </c>
      <c r="F82" t="s">
        <v>14</v>
      </c>
      <c r="G82" t="s">
        <v>14</v>
      </c>
      <c r="H82">
        <v>5</v>
      </c>
      <c r="I82">
        <v>3</v>
      </c>
      <c r="J82" t="s">
        <v>14</v>
      </c>
    </row>
    <row r="83" spans="1:10" x14ac:dyDescent="0.3">
      <c r="A83">
        <v>24</v>
      </c>
      <c r="B83" t="s">
        <v>10</v>
      </c>
      <c r="C83" t="s">
        <v>11</v>
      </c>
      <c r="D83" t="s">
        <v>13</v>
      </c>
      <c r="E83" t="s">
        <v>12</v>
      </c>
      <c r="F83" t="s">
        <v>14</v>
      </c>
      <c r="G83" t="s">
        <v>14</v>
      </c>
      <c r="H83">
        <v>7</v>
      </c>
      <c r="I83">
        <v>100</v>
      </c>
      <c r="J83" t="s">
        <v>14</v>
      </c>
    </row>
    <row r="84" spans="1:10" x14ac:dyDescent="0.3">
      <c r="A84">
        <v>20</v>
      </c>
      <c r="B84" t="s">
        <v>10</v>
      </c>
      <c r="C84" t="s">
        <v>17</v>
      </c>
      <c r="D84" t="s">
        <v>12</v>
      </c>
      <c r="E84" t="s">
        <v>13</v>
      </c>
      <c r="F84" t="s">
        <v>12</v>
      </c>
      <c r="G84" t="s">
        <v>14</v>
      </c>
      <c r="H84">
        <v>7</v>
      </c>
      <c r="I84">
        <v>7</v>
      </c>
      <c r="J84" t="s">
        <v>14</v>
      </c>
    </row>
    <row r="85" spans="1:10" x14ac:dyDescent="0.3">
      <c r="A85">
        <v>22</v>
      </c>
      <c r="B85" t="s">
        <v>16</v>
      </c>
      <c r="C85" t="s">
        <v>11</v>
      </c>
      <c r="D85" t="s">
        <v>14</v>
      </c>
      <c r="E85" t="s">
        <v>12</v>
      </c>
      <c r="F85" t="s">
        <v>12</v>
      </c>
      <c r="G85" t="s">
        <v>14</v>
      </c>
      <c r="H85">
        <v>7</v>
      </c>
      <c r="I85">
        <v>3</v>
      </c>
      <c r="J85" t="s">
        <v>14</v>
      </c>
    </row>
    <row r="86" spans="1:10" x14ac:dyDescent="0.3">
      <c r="A86">
        <v>21</v>
      </c>
      <c r="B86" t="s">
        <v>16</v>
      </c>
      <c r="C86" t="s">
        <v>17</v>
      </c>
      <c r="D86" t="s">
        <v>14</v>
      </c>
      <c r="E86" t="s">
        <v>14</v>
      </c>
      <c r="F86" t="s">
        <v>13</v>
      </c>
      <c r="G86" t="s">
        <v>14</v>
      </c>
      <c r="H86">
        <v>4</v>
      </c>
      <c r="I86">
        <v>2</v>
      </c>
      <c r="J86" t="s">
        <v>14</v>
      </c>
    </row>
    <row r="87" spans="1:10" x14ac:dyDescent="0.3">
      <c r="A87">
        <v>21</v>
      </c>
      <c r="B87" t="s">
        <v>10</v>
      </c>
      <c r="C87" t="s">
        <v>17</v>
      </c>
      <c r="D87" t="s">
        <v>14</v>
      </c>
      <c r="E87" t="s">
        <v>13</v>
      </c>
      <c r="F87" t="s">
        <v>14</v>
      </c>
      <c r="G87" t="s">
        <v>14</v>
      </c>
      <c r="H87">
        <v>6</v>
      </c>
      <c r="I87">
        <v>4</v>
      </c>
      <c r="J87" t="s">
        <v>14</v>
      </c>
    </row>
    <row r="88" spans="1:10" x14ac:dyDescent="0.3">
      <c r="A88">
        <v>21</v>
      </c>
      <c r="B88" t="s">
        <v>16</v>
      </c>
      <c r="C88" t="s">
        <v>17</v>
      </c>
      <c r="D88" t="s">
        <v>14</v>
      </c>
      <c r="E88" t="s">
        <v>14</v>
      </c>
      <c r="F88" t="s">
        <v>12</v>
      </c>
      <c r="G88" t="s">
        <v>14</v>
      </c>
      <c r="H88">
        <v>6</v>
      </c>
      <c r="I88">
        <v>6</v>
      </c>
      <c r="J88" t="s">
        <v>14</v>
      </c>
    </row>
    <row r="89" spans="1:10" x14ac:dyDescent="0.3">
      <c r="A89">
        <v>25</v>
      </c>
      <c r="B89" t="s">
        <v>10</v>
      </c>
      <c r="C89" t="s">
        <v>17</v>
      </c>
      <c r="D89" t="s">
        <v>14</v>
      </c>
      <c r="E89" t="s">
        <v>13</v>
      </c>
      <c r="F89" t="s">
        <v>12</v>
      </c>
      <c r="G89" t="s">
        <v>14</v>
      </c>
      <c r="H89">
        <v>4</v>
      </c>
      <c r="I89">
        <v>9</v>
      </c>
      <c r="J89" t="s">
        <v>12</v>
      </c>
    </row>
    <row r="90" spans="1:10" x14ac:dyDescent="0.3">
      <c r="A90">
        <v>21</v>
      </c>
      <c r="B90" t="s">
        <v>10</v>
      </c>
      <c r="C90" t="s">
        <v>17</v>
      </c>
      <c r="D90" t="s">
        <v>14</v>
      </c>
      <c r="E90" t="s">
        <v>12</v>
      </c>
      <c r="F90" t="s">
        <v>13</v>
      </c>
      <c r="G90" t="s">
        <v>12</v>
      </c>
      <c r="H90">
        <v>10</v>
      </c>
      <c r="I90">
        <v>23</v>
      </c>
      <c r="J90" t="s">
        <v>14</v>
      </c>
    </row>
    <row r="91" spans="1:10" x14ac:dyDescent="0.3">
      <c r="A91">
        <v>24</v>
      </c>
      <c r="B91" t="s">
        <v>16</v>
      </c>
      <c r="C91" t="s">
        <v>17</v>
      </c>
      <c r="D91" t="s">
        <v>14</v>
      </c>
      <c r="E91" t="s">
        <v>14</v>
      </c>
      <c r="F91" t="s">
        <v>14</v>
      </c>
      <c r="G91" t="s">
        <v>14</v>
      </c>
      <c r="H91">
        <v>5</v>
      </c>
      <c r="I91">
        <v>3</v>
      </c>
      <c r="J91" t="s">
        <v>14</v>
      </c>
    </row>
    <row r="92" spans="1:10" x14ac:dyDescent="0.3">
      <c r="A92">
        <v>21</v>
      </c>
      <c r="B92" t="s">
        <v>16</v>
      </c>
      <c r="C92" t="s">
        <v>18</v>
      </c>
      <c r="D92" t="s">
        <v>14</v>
      </c>
      <c r="E92" t="s">
        <v>14</v>
      </c>
      <c r="F92" t="s">
        <v>14</v>
      </c>
      <c r="G92" t="s">
        <v>12</v>
      </c>
      <c r="H92">
        <v>5</v>
      </c>
      <c r="I92">
        <v>1</v>
      </c>
      <c r="J92" t="s">
        <v>14</v>
      </c>
    </row>
    <row r="93" spans="1:10" x14ac:dyDescent="0.3">
      <c r="A93">
        <v>25</v>
      </c>
      <c r="B93" t="s">
        <v>16</v>
      </c>
      <c r="C93" t="s">
        <v>11</v>
      </c>
      <c r="D93" t="s">
        <v>14</v>
      </c>
      <c r="E93" t="s">
        <v>14</v>
      </c>
      <c r="F93" t="s">
        <v>14</v>
      </c>
      <c r="G93" t="s">
        <v>14</v>
      </c>
      <c r="H93">
        <v>5</v>
      </c>
      <c r="I93">
        <v>3</v>
      </c>
      <c r="J93" t="s">
        <v>14</v>
      </c>
    </row>
    <row r="94" spans="1:10" x14ac:dyDescent="0.3">
      <c r="A94">
        <v>24</v>
      </c>
      <c r="B94" t="s">
        <v>10</v>
      </c>
      <c r="C94" t="s">
        <v>11</v>
      </c>
      <c r="D94" t="s">
        <v>13</v>
      </c>
      <c r="E94" t="s">
        <v>12</v>
      </c>
      <c r="F94" t="s">
        <v>14</v>
      </c>
      <c r="G94" t="s">
        <v>14</v>
      </c>
      <c r="H94">
        <v>7</v>
      </c>
      <c r="I94">
        <v>100</v>
      </c>
      <c r="J94" t="s">
        <v>14</v>
      </c>
    </row>
    <row r="95" spans="1:10" x14ac:dyDescent="0.3">
      <c r="A95">
        <v>20</v>
      </c>
      <c r="B95" t="s">
        <v>10</v>
      </c>
      <c r="C95" t="s">
        <v>17</v>
      </c>
      <c r="D95" t="s">
        <v>12</v>
      </c>
      <c r="E95" t="s">
        <v>13</v>
      </c>
      <c r="F95" t="s">
        <v>12</v>
      </c>
      <c r="G95" t="s">
        <v>14</v>
      </c>
      <c r="H95">
        <v>7</v>
      </c>
      <c r="I95">
        <v>7</v>
      </c>
      <c r="J95" t="s">
        <v>14</v>
      </c>
    </row>
    <row r="96" spans="1:10" x14ac:dyDescent="0.3">
      <c r="A96">
        <v>22</v>
      </c>
      <c r="B96" t="s">
        <v>16</v>
      </c>
      <c r="C96" t="s">
        <v>11</v>
      </c>
      <c r="D96" t="s">
        <v>14</v>
      </c>
      <c r="E96" t="s">
        <v>12</v>
      </c>
      <c r="F96" t="s">
        <v>12</v>
      </c>
      <c r="G96" t="s">
        <v>14</v>
      </c>
      <c r="H96">
        <v>7</v>
      </c>
      <c r="I96">
        <v>3</v>
      </c>
      <c r="J96" t="s">
        <v>14</v>
      </c>
    </row>
    <row r="97" spans="1:10" x14ac:dyDescent="0.3">
      <c r="A97">
        <v>21</v>
      </c>
      <c r="B97" t="s">
        <v>16</v>
      </c>
      <c r="C97" t="s">
        <v>17</v>
      </c>
      <c r="D97" t="s">
        <v>14</v>
      </c>
      <c r="E97" t="s">
        <v>14</v>
      </c>
      <c r="F97" t="s">
        <v>13</v>
      </c>
      <c r="G97" t="s">
        <v>14</v>
      </c>
      <c r="H97">
        <v>4</v>
      </c>
      <c r="I97">
        <v>2</v>
      </c>
      <c r="J97" t="s">
        <v>14</v>
      </c>
    </row>
    <row r="98" spans="1:10" x14ac:dyDescent="0.3">
      <c r="A98">
        <v>21</v>
      </c>
      <c r="B98" t="s">
        <v>10</v>
      </c>
      <c r="C98" t="s">
        <v>17</v>
      </c>
      <c r="D98" t="s">
        <v>14</v>
      </c>
      <c r="E98" t="s">
        <v>13</v>
      </c>
      <c r="F98" t="s">
        <v>14</v>
      </c>
      <c r="G98" t="s">
        <v>14</v>
      </c>
      <c r="H98">
        <v>6</v>
      </c>
      <c r="I98">
        <v>4</v>
      </c>
      <c r="J98" t="s">
        <v>14</v>
      </c>
    </row>
    <row r="99" spans="1:10" x14ac:dyDescent="0.3">
      <c r="A99">
        <v>21</v>
      </c>
      <c r="B99" t="s">
        <v>16</v>
      </c>
      <c r="C99" t="s">
        <v>17</v>
      </c>
      <c r="D99" t="s">
        <v>14</v>
      </c>
      <c r="E99" t="s">
        <v>14</v>
      </c>
      <c r="F99" t="s">
        <v>12</v>
      </c>
      <c r="G99" t="s">
        <v>14</v>
      </c>
      <c r="H99">
        <v>6</v>
      </c>
      <c r="I99">
        <v>6</v>
      </c>
      <c r="J99" t="s">
        <v>14</v>
      </c>
    </row>
    <row r="100" spans="1:10" x14ac:dyDescent="0.3">
      <c r="A100">
        <v>25</v>
      </c>
      <c r="B100" t="s">
        <v>10</v>
      </c>
      <c r="C100" t="s">
        <v>17</v>
      </c>
      <c r="D100" t="s">
        <v>14</v>
      </c>
      <c r="E100" t="s">
        <v>13</v>
      </c>
      <c r="F100" t="s">
        <v>12</v>
      </c>
      <c r="G100" t="s">
        <v>14</v>
      </c>
      <c r="H100">
        <v>4</v>
      </c>
      <c r="I100">
        <v>9</v>
      </c>
      <c r="J100" t="s">
        <v>12</v>
      </c>
    </row>
    <row r="101" spans="1:10" x14ac:dyDescent="0.3">
      <c r="A101">
        <v>21</v>
      </c>
      <c r="B101" t="s">
        <v>10</v>
      </c>
      <c r="C101" t="s">
        <v>17</v>
      </c>
      <c r="D101" t="s">
        <v>14</v>
      </c>
      <c r="E101" t="s">
        <v>12</v>
      </c>
      <c r="F101" t="s">
        <v>13</v>
      </c>
      <c r="G101" t="s">
        <v>12</v>
      </c>
      <c r="H101">
        <v>10</v>
      </c>
      <c r="I101">
        <v>23</v>
      </c>
      <c r="J101" t="s">
        <v>14</v>
      </c>
    </row>
    <row r="102" spans="1:10" x14ac:dyDescent="0.3">
      <c r="A102">
        <v>22</v>
      </c>
      <c r="B102" t="s">
        <v>16</v>
      </c>
      <c r="C102" t="s">
        <v>11</v>
      </c>
      <c r="D102" t="s">
        <v>14</v>
      </c>
      <c r="E102" t="s">
        <v>12</v>
      </c>
      <c r="F102" t="s">
        <v>12</v>
      </c>
      <c r="G102" t="s">
        <v>14</v>
      </c>
      <c r="H102">
        <v>7</v>
      </c>
      <c r="I102">
        <v>3</v>
      </c>
      <c r="J10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B63"/>
  <sheetViews>
    <sheetView topLeftCell="P13" zoomScale="115" zoomScaleNormal="115" workbookViewId="0">
      <selection activeCell="AB16" sqref="AB16"/>
    </sheetView>
  </sheetViews>
  <sheetFormatPr defaultRowHeight="14.4" x14ac:dyDescent="0.3"/>
  <cols>
    <col min="1" max="1" width="34.5546875" bestFit="1" customWidth="1"/>
    <col min="2" max="2" width="22.33203125" bestFit="1" customWidth="1"/>
    <col min="3" max="3" width="10.44140625" bestFit="1" customWidth="1"/>
    <col min="4" max="4" width="4.109375" bestFit="1" customWidth="1"/>
    <col min="5" max="5" width="12" bestFit="1" customWidth="1"/>
    <col min="6" max="6" width="11.33203125" bestFit="1" customWidth="1"/>
    <col min="18" max="18" width="17" bestFit="1" customWidth="1"/>
    <col min="19" max="19" width="18.88671875" bestFit="1" customWidth="1"/>
    <col min="20" max="21" width="31.44140625" bestFit="1" customWidth="1"/>
    <col min="22" max="22" width="11.44140625" bestFit="1" customWidth="1"/>
    <col min="23" max="23" width="4.33203125" bestFit="1" customWidth="1"/>
    <col min="24" max="25" width="3.33203125" bestFit="1" customWidth="1"/>
    <col min="26" max="26" width="12" bestFit="1" customWidth="1"/>
  </cols>
  <sheetData>
    <row r="5" spans="1:22" x14ac:dyDescent="0.3">
      <c r="A5" s="1" t="s">
        <v>25</v>
      </c>
      <c r="B5" s="1" t="s">
        <v>26</v>
      </c>
      <c r="R5" s="1" t="s">
        <v>29</v>
      </c>
      <c r="S5" s="1" t="s">
        <v>26</v>
      </c>
    </row>
    <row r="6" spans="1:22" x14ac:dyDescent="0.3">
      <c r="A6" s="1" t="s">
        <v>22</v>
      </c>
      <c r="B6" t="s">
        <v>11</v>
      </c>
      <c r="C6" t="s">
        <v>18</v>
      </c>
      <c r="D6" t="s">
        <v>15</v>
      </c>
      <c r="E6" t="s">
        <v>17</v>
      </c>
      <c r="F6" t="s">
        <v>23</v>
      </c>
      <c r="R6" s="1" t="s">
        <v>22</v>
      </c>
      <c r="S6" t="s">
        <v>12</v>
      </c>
      <c r="T6" t="s">
        <v>13</v>
      </c>
      <c r="U6" t="s">
        <v>14</v>
      </c>
      <c r="V6" t="s">
        <v>23</v>
      </c>
    </row>
    <row r="7" spans="1:22" x14ac:dyDescent="0.3">
      <c r="A7" s="2" t="s">
        <v>16</v>
      </c>
      <c r="B7" s="3">
        <v>21</v>
      </c>
      <c r="C7" s="3">
        <v>4</v>
      </c>
      <c r="D7" s="3"/>
      <c r="E7" s="3">
        <v>18</v>
      </c>
      <c r="F7" s="3">
        <v>43</v>
      </c>
      <c r="R7" s="2" t="s">
        <v>12</v>
      </c>
      <c r="S7" s="3">
        <v>13</v>
      </c>
      <c r="T7" s="3">
        <v>4</v>
      </c>
      <c r="U7" s="3">
        <v>4</v>
      </c>
      <c r="V7" s="3">
        <v>21</v>
      </c>
    </row>
    <row r="8" spans="1:22" x14ac:dyDescent="0.3">
      <c r="A8" s="2" t="s">
        <v>10</v>
      </c>
      <c r="B8" s="3">
        <v>24</v>
      </c>
      <c r="C8" s="3"/>
      <c r="D8" s="3">
        <v>9</v>
      </c>
      <c r="E8" s="3">
        <v>23</v>
      </c>
      <c r="F8" s="3">
        <v>56</v>
      </c>
      <c r="R8" s="2" t="s">
        <v>13</v>
      </c>
      <c r="S8" s="3">
        <v>11</v>
      </c>
      <c r="T8" s="3">
        <v>15</v>
      </c>
      <c r="U8" s="3">
        <v>18</v>
      </c>
      <c r="V8" s="3">
        <v>44</v>
      </c>
    </row>
    <row r="9" spans="1:22" x14ac:dyDescent="0.3">
      <c r="A9" s="2" t="s">
        <v>23</v>
      </c>
      <c r="B9" s="3">
        <v>45</v>
      </c>
      <c r="C9" s="3">
        <v>4</v>
      </c>
      <c r="D9" s="3">
        <v>9</v>
      </c>
      <c r="E9" s="3">
        <v>41</v>
      </c>
      <c r="F9" s="3">
        <v>99</v>
      </c>
      <c r="R9" s="2" t="s">
        <v>14</v>
      </c>
      <c r="S9" s="3">
        <v>7</v>
      </c>
      <c r="T9" s="3">
        <v>12</v>
      </c>
      <c r="U9" s="3">
        <v>15</v>
      </c>
      <c r="V9" s="3">
        <v>34</v>
      </c>
    </row>
    <row r="10" spans="1:22" x14ac:dyDescent="0.3">
      <c r="R10" s="2" t="s">
        <v>23</v>
      </c>
      <c r="S10" s="3">
        <v>31</v>
      </c>
      <c r="T10" s="3">
        <v>31</v>
      </c>
      <c r="U10" s="3">
        <v>37</v>
      </c>
      <c r="V10" s="3">
        <v>99</v>
      </c>
    </row>
    <row r="14" spans="1:22" x14ac:dyDescent="0.3">
      <c r="E14" t="s">
        <v>35</v>
      </c>
    </row>
    <row r="18" spans="1:28" x14ac:dyDescent="0.3">
      <c r="AB18" t="s">
        <v>35</v>
      </c>
    </row>
    <row r="24" spans="1:28" x14ac:dyDescent="0.3">
      <c r="A24" s="1" t="s">
        <v>27</v>
      </c>
      <c r="B24" s="1" t="s">
        <v>26</v>
      </c>
    </row>
    <row r="25" spans="1:28" x14ac:dyDescent="0.3">
      <c r="A25" s="1" t="s">
        <v>22</v>
      </c>
      <c r="B25" t="s">
        <v>12</v>
      </c>
      <c r="C25" t="s">
        <v>13</v>
      </c>
      <c r="D25" t="s">
        <v>14</v>
      </c>
      <c r="E25" t="s">
        <v>23</v>
      </c>
    </row>
    <row r="26" spans="1:28" x14ac:dyDescent="0.3">
      <c r="A26" s="2" t="s">
        <v>11</v>
      </c>
      <c r="B26" s="3">
        <v>5</v>
      </c>
      <c r="C26" s="3">
        <v>15</v>
      </c>
      <c r="D26" s="3">
        <v>25</v>
      </c>
      <c r="E26" s="3">
        <v>45</v>
      </c>
    </row>
    <row r="27" spans="1:28" x14ac:dyDescent="0.3">
      <c r="A27" s="2" t="s">
        <v>18</v>
      </c>
      <c r="B27" s="3"/>
      <c r="C27" s="3"/>
      <c r="D27" s="3">
        <v>4</v>
      </c>
      <c r="E27" s="3">
        <v>4</v>
      </c>
    </row>
    <row r="28" spans="1:28" x14ac:dyDescent="0.3">
      <c r="A28" s="2" t="s">
        <v>15</v>
      </c>
      <c r="B28" s="3">
        <v>3</v>
      </c>
      <c r="C28" s="3">
        <v>6</v>
      </c>
      <c r="D28" s="3"/>
      <c r="E28" s="3">
        <v>9</v>
      </c>
    </row>
    <row r="29" spans="1:28" x14ac:dyDescent="0.3">
      <c r="A29" s="2" t="s">
        <v>17</v>
      </c>
      <c r="B29" s="3">
        <v>4</v>
      </c>
      <c r="C29" s="3">
        <v>5</v>
      </c>
      <c r="D29" s="3">
        <v>32</v>
      </c>
      <c r="E29" s="3">
        <v>41</v>
      </c>
    </row>
    <row r="30" spans="1:28" x14ac:dyDescent="0.3">
      <c r="A30" s="2" t="s">
        <v>23</v>
      </c>
      <c r="B30" s="3">
        <v>12</v>
      </c>
      <c r="C30" s="3">
        <v>26</v>
      </c>
      <c r="D30" s="3">
        <v>61</v>
      </c>
      <c r="E30" s="3">
        <v>99</v>
      </c>
    </row>
    <row r="32" spans="1:28" x14ac:dyDescent="0.3">
      <c r="T32" t="s">
        <v>36</v>
      </c>
    </row>
    <row r="34" spans="1:21" x14ac:dyDescent="0.3">
      <c r="S34" s="1" t="s">
        <v>22</v>
      </c>
      <c r="T34" t="s">
        <v>30</v>
      </c>
    </row>
    <row r="35" spans="1:21" x14ac:dyDescent="0.3">
      <c r="S35" s="2">
        <v>20</v>
      </c>
      <c r="T35" s="3">
        <v>43</v>
      </c>
    </row>
    <row r="36" spans="1:21" x14ac:dyDescent="0.3">
      <c r="S36" s="2">
        <v>21</v>
      </c>
      <c r="T36" s="3">
        <v>202</v>
      </c>
    </row>
    <row r="37" spans="1:21" x14ac:dyDescent="0.3">
      <c r="R37" t="s">
        <v>35</v>
      </c>
      <c r="S37" s="2">
        <v>22</v>
      </c>
      <c r="T37" s="3">
        <v>68</v>
      </c>
    </row>
    <row r="38" spans="1:21" x14ac:dyDescent="0.3">
      <c r="S38" s="2">
        <v>23</v>
      </c>
      <c r="T38" s="3">
        <v>154</v>
      </c>
    </row>
    <row r="39" spans="1:21" x14ac:dyDescent="0.3">
      <c r="S39" s="2">
        <v>24</v>
      </c>
      <c r="T39" s="3">
        <v>132</v>
      </c>
    </row>
    <row r="40" spans="1:21" x14ac:dyDescent="0.3">
      <c r="S40" s="2">
        <v>25</v>
      </c>
      <c r="T40" s="3">
        <v>66</v>
      </c>
    </row>
    <row r="41" spans="1:21" x14ac:dyDescent="0.3">
      <c r="S41" s="2" t="s">
        <v>23</v>
      </c>
      <c r="T41" s="3">
        <v>665</v>
      </c>
    </row>
    <row r="44" spans="1:21" x14ac:dyDescent="0.3">
      <c r="A44" s="1" t="s">
        <v>28</v>
      </c>
      <c r="B44" s="1" t="s">
        <v>26</v>
      </c>
    </row>
    <row r="45" spans="1:21" x14ac:dyDescent="0.3">
      <c r="A45" s="1" t="s">
        <v>22</v>
      </c>
      <c r="B45" t="s">
        <v>12</v>
      </c>
      <c r="C45" t="s">
        <v>13</v>
      </c>
      <c r="D45" t="s">
        <v>14</v>
      </c>
      <c r="E45" t="s">
        <v>23</v>
      </c>
    </row>
    <row r="46" spans="1:21" x14ac:dyDescent="0.3">
      <c r="A46" s="2" t="s">
        <v>12</v>
      </c>
      <c r="B46" s="3">
        <v>3</v>
      </c>
      <c r="C46" s="3">
        <v>9</v>
      </c>
      <c r="D46" s="3"/>
      <c r="E46" s="3">
        <v>12</v>
      </c>
    </row>
    <row r="47" spans="1:21" x14ac:dyDescent="0.3">
      <c r="A47" s="2" t="s">
        <v>13</v>
      </c>
      <c r="B47" s="3">
        <v>4</v>
      </c>
      <c r="C47" s="3">
        <v>14</v>
      </c>
      <c r="D47" s="3">
        <v>8</v>
      </c>
      <c r="E47" s="3">
        <v>26</v>
      </c>
    </row>
    <row r="48" spans="1:21" x14ac:dyDescent="0.3">
      <c r="A48" s="2" t="s">
        <v>14</v>
      </c>
      <c r="B48" s="3">
        <v>14</v>
      </c>
      <c r="C48" s="3">
        <v>21</v>
      </c>
      <c r="D48" s="3">
        <v>26</v>
      </c>
      <c r="E48" s="3">
        <v>61</v>
      </c>
      <c r="T48" t="s">
        <v>35</v>
      </c>
      <c r="U48" t="s">
        <v>36</v>
      </c>
    </row>
    <row r="49" spans="1:19" x14ac:dyDescent="0.3">
      <c r="A49" s="2" t="s">
        <v>23</v>
      </c>
      <c r="B49" s="3">
        <v>21</v>
      </c>
      <c r="C49" s="3">
        <v>44</v>
      </c>
      <c r="D49" s="3">
        <v>34</v>
      </c>
      <c r="E49" s="3">
        <v>99</v>
      </c>
    </row>
    <row r="50" spans="1:19" x14ac:dyDescent="0.3">
      <c r="R50" t="s">
        <v>35</v>
      </c>
    </row>
    <row r="56" spans="1:19" x14ac:dyDescent="0.3">
      <c r="R56" s="1" t="s">
        <v>22</v>
      </c>
      <c r="S56" t="s">
        <v>30</v>
      </c>
    </row>
    <row r="57" spans="1:19" x14ac:dyDescent="0.3">
      <c r="R57" s="2">
        <v>20</v>
      </c>
      <c r="S57" s="3">
        <v>43</v>
      </c>
    </row>
    <row r="58" spans="1:19" x14ac:dyDescent="0.3">
      <c r="R58" s="2">
        <v>21</v>
      </c>
      <c r="S58" s="3">
        <v>202</v>
      </c>
    </row>
    <row r="59" spans="1:19" x14ac:dyDescent="0.3">
      <c r="R59" s="2">
        <v>22</v>
      </c>
      <c r="S59" s="3">
        <v>68</v>
      </c>
    </row>
    <row r="60" spans="1:19" x14ac:dyDescent="0.3">
      <c r="R60" s="2">
        <v>23</v>
      </c>
      <c r="S60" s="3">
        <v>154</v>
      </c>
    </row>
    <row r="61" spans="1:19" x14ac:dyDescent="0.3">
      <c r="R61" s="2">
        <v>24</v>
      </c>
      <c r="S61" s="3">
        <v>132</v>
      </c>
    </row>
    <row r="62" spans="1:19" x14ac:dyDescent="0.3">
      <c r="R62" s="2">
        <v>25</v>
      </c>
      <c r="S62" s="3">
        <v>66</v>
      </c>
    </row>
    <row r="63" spans="1:19" x14ac:dyDescent="0.3">
      <c r="R63" s="2" t="s">
        <v>23</v>
      </c>
      <c r="S63" s="3">
        <v>665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9"/>
  <sheetViews>
    <sheetView zoomScale="55" zoomScaleNormal="55" workbookViewId="0">
      <selection activeCell="T28" sqref="T28"/>
    </sheetView>
  </sheetViews>
  <sheetFormatPr defaultRowHeight="14.4" x14ac:dyDescent="0.3"/>
  <cols>
    <col min="1" max="1" width="26" bestFit="1" customWidth="1"/>
    <col min="2" max="2" width="30" bestFit="1" customWidth="1"/>
    <col min="3" max="3" width="20" bestFit="1" customWidth="1"/>
    <col min="5" max="5" width="18" bestFit="1" customWidth="1"/>
    <col min="6" max="6" width="18.88671875" bestFit="1" customWidth="1"/>
    <col min="7" max="7" width="34.44140625" bestFit="1" customWidth="1"/>
  </cols>
  <sheetData>
    <row r="1" spans="1:7" x14ac:dyDescent="0.3">
      <c r="F1" s="1" t="s">
        <v>22</v>
      </c>
      <c r="G1" t="s">
        <v>37</v>
      </c>
    </row>
    <row r="2" spans="1:7" x14ac:dyDescent="0.3">
      <c r="A2" s="1" t="s">
        <v>22</v>
      </c>
      <c r="B2" t="s">
        <v>33</v>
      </c>
      <c r="C2" t="s">
        <v>31</v>
      </c>
      <c r="F2" s="2">
        <v>4</v>
      </c>
      <c r="G2" s="3">
        <v>11</v>
      </c>
    </row>
    <row r="3" spans="1:7" x14ac:dyDescent="0.3">
      <c r="A3" s="2">
        <v>20</v>
      </c>
      <c r="B3" s="3">
        <v>7</v>
      </c>
      <c r="C3" s="3">
        <v>140</v>
      </c>
      <c r="F3" s="2">
        <v>5</v>
      </c>
      <c r="G3" s="3">
        <v>20</v>
      </c>
    </row>
    <row r="4" spans="1:7" x14ac:dyDescent="0.3">
      <c r="A4" s="2">
        <v>21</v>
      </c>
      <c r="B4" s="3">
        <v>30</v>
      </c>
      <c r="C4" s="3">
        <v>630</v>
      </c>
      <c r="F4" s="2">
        <v>6</v>
      </c>
      <c r="G4" s="3">
        <v>8</v>
      </c>
    </row>
    <row r="5" spans="1:7" x14ac:dyDescent="0.3">
      <c r="A5" s="2">
        <v>22</v>
      </c>
      <c r="B5" s="3">
        <v>11</v>
      </c>
      <c r="C5" s="3">
        <v>242</v>
      </c>
      <c r="F5" s="2">
        <v>7</v>
      </c>
      <c r="G5" s="3">
        <v>21</v>
      </c>
    </row>
    <row r="6" spans="1:7" x14ac:dyDescent="0.3">
      <c r="A6" s="2">
        <v>23</v>
      </c>
      <c r="B6" s="3">
        <v>19</v>
      </c>
      <c r="C6" s="3">
        <v>437</v>
      </c>
      <c r="F6" s="2">
        <v>8</v>
      </c>
      <c r="G6" s="3">
        <v>31</v>
      </c>
    </row>
    <row r="7" spans="1:7" x14ac:dyDescent="0.3">
      <c r="A7" s="2">
        <v>24</v>
      </c>
      <c r="B7" s="3">
        <v>20</v>
      </c>
      <c r="C7" s="3">
        <v>480</v>
      </c>
      <c r="F7" s="2">
        <v>10</v>
      </c>
      <c r="G7" s="3">
        <v>4</v>
      </c>
    </row>
    <row r="8" spans="1:7" x14ac:dyDescent="0.3">
      <c r="A8" s="2">
        <v>25</v>
      </c>
      <c r="B8" s="3">
        <v>12</v>
      </c>
      <c r="C8" s="3">
        <v>300</v>
      </c>
      <c r="F8" s="2">
        <v>12</v>
      </c>
      <c r="G8" s="3"/>
    </row>
    <row r="9" spans="1:7" x14ac:dyDescent="0.3">
      <c r="A9" s="2" t="s">
        <v>23</v>
      </c>
      <c r="B9" s="3">
        <v>99</v>
      </c>
      <c r="C9" s="3">
        <v>2229</v>
      </c>
      <c r="F9" s="2" t="s">
        <v>23</v>
      </c>
      <c r="G9" s="3">
        <v>95</v>
      </c>
    </row>
    <row r="18" spans="1:20" x14ac:dyDescent="0.3">
      <c r="E18" s="1" t="s">
        <v>22</v>
      </c>
      <c r="F18" t="s">
        <v>34</v>
      </c>
      <c r="G18" t="s">
        <v>32</v>
      </c>
    </row>
    <row r="19" spans="1:20" x14ac:dyDescent="0.3">
      <c r="A19" t="s">
        <v>32</v>
      </c>
      <c r="B19" t="s">
        <v>24</v>
      </c>
      <c r="E19" s="2" t="s">
        <v>12</v>
      </c>
      <c r="F19" s="3">
        <v>12</v>
      </c>
      <c r="G19" s="3">
        <v>10</v>
      </c>
    </row>
    <row r="20" spans="1:20" x14ac:dyDescent="0.3">
      <c r="A20" s="3">
        <v>99</v>
      </c>
      <c r="B20" s="3">
        <v>1538</v>
      </c>
      <c r="E20" s="2" t="s">
        <v>14</v>
      </c>
      <c r="F20" s="3">
        <v>100</v>
      </c>
      <c r="G20" s="3">
        <v>89</v>
      </c>
    </row>
    <row r="21" spans="1:20" x14ac:dyDescent="0.3">
      <c r="E21" s="2" t="s">
        <v>23</v>
      </c>
      <c r="F21" s="3">
        <v>100</v>
      </c>
      <c r="G21" s="3">
        <v>99</v>
      </c>
    </row>
    <row r="28" spans="1:20" x14ac:dyDescent="0.3">
      <c r="T28" t="s">
        <v>35</v>
      </c>
    </row>
    <row r="29" spans="1:20" x14ac:dyDescent="0.3">
      <c r="I29" t="s">
        <v>35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C8EA-F5B0-4E3A-9245-1FB842C63B67}">
  <dimension ref="A1:I76"/>
  <sheetViews>
    <sheetView topLeftCell="A52" zoomScaleNormal="100" workbookViewId="0">
      <selection activeCell="C71" sqref="C71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10.33203125" bestFit="1" customWidth="1"/>
    <col min="4" max="4" width="3.77734375" bestFit="1" customWidth="1"/>
    <col min="5" max="5" width="10.77734375" bestFit="1" customWidth="1"/>
    <col min="6" max="6" width="3" bestFit="1" customWidth="1"/>
    <col min="7" max="8" width="3" customWidth="1"/>
    <col min="9" max="9" width="10.77734375" bestFit="1" customWidth="1"/>
    <col min="10" max="10" width="29.33203125" bestFit="1" customWidth="1"/>
    <col min="11" max="11" width="26.109375" bestFit="1" customWidth="1"/>
    <col min="12" max="13" width="10.77734375" bestFit="1" customWidth="1"/>
    <col min="14" max="14" width="8.5546875" bestFit="1" customWidth="1"/>
    <col min="15" max="15" width="12" bestFit="1" customWidth="1"/>
  </cols>
  <sheetData>
    <row r="1" spans="1:5" x14ac:dyDescent="0.3">
      <c r="A1" s="5" t="s">
        <v>78</v>
      </c>
      <c r="B1" s="5"/>
    </row>
    <row r="2" spans="1:5" x14ac:dyDescent="0.3">
      <c r="A2" s="5" t="s">
        <v>79</v>
      </c>
    </row>
    <row r="4" spans="1:5" x14ac:dyDescent="0.3">
      <c r="A4" s="1" t="s">
        <v>77</v>
      </c>
      <c r="B4" s="1" t="s">
        <v>64</v>
      </c>
    </row>
    <row r="5" spans="1:5" x14ac:dyDescent="0.3">
      <c r="A5" s="1" t="s">
        <v>65</v>
      </c>
      <c r="B5" t="s">
        <v>12</v>
      </c>
      <c r="C5" t="s">
        <v>13</v>
      </c>
      <c r="D5" t="s">
        <v>14</v>
      </c>
      <c r="E5" t="s">
        <v>66</v>
      </c>
    </row>
    <row r="6" spans="1:5" x14ac:dyDescent="0.3">
      <c r="A6" s="2" t="s">
        <v>16</v>
      </c>
      <c r="B6" s="3">
        <v>8</v>
      </c>
      <c r="C6" s="3">
        <v>10</v>
      </c>
      <c r="D6" s="3">
        <v>25</v>
      </c>
      <c r="E6" s="3">
        <v>43</v>
      </c>
    </row>
    <row r="7" spans="1:5" x14ac:dyDescent="0.3">
      <c r="A7" s="2" t="s">
        <v>10</v>
      </c>
      <c r="B7" s="3">
        <v>13</v>
      </c>
      <c r="C7" s="3">
        <v>34</v>
      </c>
      <c r="D7" s="3">
        <v>9</v>
      </c>
      <c r="E7" s="3">
        <v>56</v>
      </c>
    </row>
    <row r="8" spans="1:5" x14ac:dyDescent="0.3">
      <c r="A8" s="2" t="s">
        <v>66</v>
      </c>
      <c r="B8" s="3">
        <v>21</v>
      </c>
      <c r="C8" s="3">
        <v>44</v>
      </c>
      <c r="D8" s="3">
        <v>34</v>
      </c>
      <c r="E8" s="3">
        <v>99</v>
      </c>
    </row>
    <row r="11" spans="1:5" x14ac:dyDescent="0.3">
      <c r="A11" s="2" t="s">
        <v>38</v>
      </c>
      <c r="B11">
        <f>25/43</f>
        <v>0.58139534883720934</v>
      </c>
    </row>
    <row r="12" spans="1:5" x14ac:dyDescent="0.3">
      <c r="A12" s="2" t="s">
        <v>39</v>
      </c>
      <c r="B12">
        <f>9/56</f>
        <v>0.16071428571428573</v>
      </c>
    </row>
    <row r="13" spans="1:5" x14ac:dyDescent="0.3">
      <c r="A13" t="s">
        <v>40</v>
      </c>
      <c r="B13">
        <f>(34)/99</f>
        <v>0.34343434343434343</v>
      </c>
    </row>
    <row r="14" spans="1:5" x14ac:dyDescent="0.3">
      <c r="A14" t="s">
        <v>41</v>
      </c>
      <c r="B14">
        <f>TINV(0.05,98)</f>
        <v>1.9844674545084788</v>
      </c>
    </row>
    <row r="15" spans="1:5" x14ac:dyDescent="0.3">
      <c r="A15" t="s">
        <v>42</v>
      </c>
      <c r="B15">
        <f>(B11-B12)/(B13*(1-B13)*(1/43+1/56))</f>
        <v>45.378733031674216</v>
      </c>
    </row>
    <row r="16" spans="1:5" x14ac:dyDescent="0.3">
      <c r="A16" s="29" t="s">
        <v>80</v>
      </c>
      <c r="B16" s="29"/>
      <c r="C16" s="29"/>
      <c r="D16" s="29"/>
    </row>
    <row r="17" spans="1:5" x14ac:dyDescent="0.3">
      <c r="A17" t="s">
        <v>81</v>
      </c>
    </row>
    <row r="18" spans="1:5" x14ac:dyDescent="0.3">
      <c r="A18" t="s">
        <v>82</v>
      </c>
    </row>
    <row r="21" spans="1:5" x14ac:dyDescent="0.3">
      <c r="A21" t="s">
        <v>83</v>
      </c>
    </row>
    <row r="22" spans="1:5" x14ac:dyDescent="0.3">
      <c r="A22" t="s">
        <v>84</v>
      </c>
    </row>
    <row r="23" spans="1:5" x14ac:dyDescent="0.3">
      <c r="A23" s="1" t="s">
        <v>27</v>
      </c>
      <c r="B23" s="1" t="s">
        <v>64</v>
      </c>
    </row>
    <row r="24" spans="1:5" x14ac:dyDescent="0.3">
      <c r="A24" s="1" t="s">
        <v>65</v>
      </c>
      <c r="B24" t="s">
        <v>12</v>
      </c>
      <c r="C24" t="s">
        <v>13</v>
      </c>
      <c r="D24" t="s">
        <v>14</v>
      </c>
      <c r="E24" t="s">
        <v>66</v>
      </c>
    </row>
    <row r="25" spans="1:5" x14ac:dyDescent="0.3">
      <c r="A25" s="2" t="s">
        <v>16</v>
      </c>
      <c r="B25" s="3"/>
      <c r="C25" s="3">
        <v>4</v>
      </c>
      <c r="D25" s="3">
        <v>39</v>
      </c>
      <c r="E25" s="3">
        <v>43</v>
      </c>
    </row>
    <row r="26" spans="1:5" x14ac:dyDescent="0.3">
      <c r="A26" s="2" t="s">
        <v>10</v>
      </c>
      <c r="B26" s="3">
        <v>12</v>
      </c>
      <c r="C26" s="3">
        <v>22</v>
      </c>
      <c r="D26" s="3">
        <v>22</v>
      </c>
      <c r="E26" s="3">
        <v>56</v>
      </c>
    </row>
    <row r="27" spans="1:5" x14ac:dyDescent="0.3">
      <c r="A27" s="2" t="s">
        <v>66</v>
      </c>
      <c r="B27" s="3">
        <v>12</v>
      </c>
      <c r="C27" s="3">
        <v>26</v>
      </c>
      <c r="D27" s="3">
        <v>61</v>
      </c>
      <c r="E27" s="3">
        <v>99</v>
      </c>
    </row>
    <row r="28" spans="1:5" x14ac:dyDescent="0.3">
      <c r="A28" t="s">
        <v>38</v>
      </c>
      <c r="B28">
        <f>39/43</f>
        <v>0.90697674418604646</v>
      </c>
    </row>
    <row r="29" spans="1:5" x14ac:dyDescent="0.3">
      <c r="A29" t="s">
        <v>39</v>
      </c>
      <c r="B29">
        <f>22/56</f>
        <v>0.39285714285714285</v>
      </c>
    </row>
    <row r="30" spans="1:5" x14ac:dyDescent="0.3">
      <c r="A30" t="s">
        <v>40</v>
      </c>
      <c r="B30">
        <f>(39+22)/99</f>
        <v>0.61616161616161613</v>
      </c>
    </row>
    <row r="31" spans="1:5" x14ac:dyDescent="0.3">
      <c r="A31" t="s">
        <v>41</v>
      </c>
      <c r="B31">
        <f>TINV(0.05,98)</f>
        <v>1.9844674545084788</v>
      </c>
    </row>
    <row r="32" spans="1:5" x14ac:dyDescent="0.3">
      <c r="A32" t="s">
        <v>42</v>
      </c>
      <c r="B32">
        <f>(B28-B29)/(B30*(1-B30)*(1/43+1/56))</f>
        <v>52.874029335634155</v>
      </c>
    </row>
    <row r="33" spans="1:5" x14ac:dyDescent="0.3">
      <c r="A33" t="s">
        <v>101</v>
      </c>
    </row>
    <row r="36" spans="1:5" x14ac:dyDescent="0.3">
      <c r="A36" t="s">
        <v>43</v>
      </c>
    </row>
    <row r="37" spans="1:5" x14ac:dyDescent="0.3">
      <c r="A37" t="s">
        <v>44</v>
      </c>
    </row>
    <row r="38" spans="1:5" x14ac:dyDescent="0.3">
      <c r="A38" s="1" t="s">
        <v>29</v>
      </c>
      <c r="B38" s="1" t="s">
        <v>64</v>
      </c>
    </row>
    <row r="39" spans="1:5" x14ac:dyDescent="0.3">
      <c r="A39" s="1" t="s">
        <v>65</v>
      </c>
      <c r="B39" t="s">
        <v>12</v>
      </c>
      <c r="C39" t="s">
        <v>13</v>
      </c>
      <c r="D39" t="s">
        <v>14</v>
      </c>
      <c r="E39" t="s">
        <v>66</v>
      </c>
    </row>
    <row r="40" spans="1:5" x14ac:dyDescent="0.3">
      <c r="A40" s="2" t="s">
        <v>16</v>
      </c>
      <c r="B40" s="3">
        <v>12</v>
      </c>
      <c r="C40" s="3">
        <v>11</v>
      </c>
      <c r="D40" s="3">
        <v>20</v>
      </c>
      <c r="E40" s="3">
        <v>43</v>
      </c>
    </row>
    <row r="41" spans="1:5" x14ac:dyDescent="0.3">
      <c r="A41" s="2" t="s">
        <v>10</v>
      </c>
      <c r="B41" s="3">
        <v>19</v>
      </c>
      <c r="C41" s="3">
        <v>20</v>
      </c>
      <c r="D41" s="3">
        <v>17</v>
      </c>
      <c r="E41" s="3">
        <v>56</v>
      </c>
    </row>
    <row r="42" spans="1:5" x14ac:dyDescent="0.3">
      <c r="A42" s="2" t="s">
        <v>66</v>
      </c>
      <c r="B42" s="3">
        <v>31</v>
      </c>
      <c r="C42" s="3">
        <v>31</v>
      </c>
      <c r="D42" s="3">
        <v>37</v>
      </c>
      <c r="E42" s="3">
        <v>99</v>
      </c>
    </row>
    <row r="43" spans="1:5" x14ac:dyDescent="0.3">
      <c r="A43" t="s">
        <v>38</v>
      </c>
      <c r="B43">
        <f>20/43</f>
        <v>0.46511627906976744</v>
      </c>
    </row>
    <row r="44" spans="1:5" x14ac:dyDescent="0.3">
      <c r="A44" t="s">
        <v>39</v>
      </c>
      <c r="B44">
        <f>17/56</f>
        <v>0.30357142857142855</v>
      </c>
    </row>
    <row r="45" spans="1:5" x14ac:dyDescent="0.3">
      <c r="A45" t="s">
        <v>40</v>
      </c>
      <c r="B45">
        <f>(20+17)/99</f>
        <v>0.37373737373737376</v>
      </c>
    </row>
    <row r="46" spans="1:5" x14ac:dyDescent="0.3">
      <c r="A46" t="s">
        <v>41</v>
      </c>
      <c r="B46">
        <f>TINV(0.05,98)</f>
        <v>1.9844674545084788</v>
      </c>
    </row>
    <row r="47" spans="1:5" x14ac:dyDescent="0.3">
      <c r="A47" t="s">
        <v>42</v>
      </c>
      <c r="B47">
        <f>(B43-B44)/(B45*(1-B45)*(1/43+1/56))</f>
        <v>16.787707061900608</v>
      </c>
    </row>
    <row r="48" spans="1:5" x14ac:dyDescent="0.3">
      <c r="A48" t="s">
        <v>45</v>
      </c>
    </row>
    <row r="51" spans="1:9" x14ac:dyDescent="0.3">
      <c r="A51" s="2" t="s">
        <v>86</v>
      </c>
    </row>
    <row r="52" spans="1:9" x14ac:dyDescent="0.3">
      <c r="A52" s="2" t="s">
        <v>87</v>
      </c>
    </row>
    <row r="53" spans="1:9" x14ac:dyDescent="0.3">
      <c r="A53" s="1" t="s">
        <v>85</v>
      </c>
      <c r="B53" s="1" t="s">
        <v>64</v>
      </c>
    </row>
    <row r="54" spans="1:9" x14ac:dyDescent="0.3">
      <c r="A54" s="1" t="s">
        <v>65</v>
      </c>
      <c r="B54">
        <v>4</v>
      </c>
      <c r="C54">
        <v>5</v>
      </c>
      <c r="D54">
        <v>6</v>
      </c>
      <c r="E54">
        <v>7</v>
      </c>
      <c r="F54">
        <v>8</v>
      </c>
      <c r="G54">
        <v>10</v>
      </c>
      <c r="H54">
        <v>12</v>
      </c>
      <c r="I54" t="s">
        <v>66</v>
      </c>
    </row>
    <row r="55" spans="1:9" x14ac:dyDescent="0.3">
      <c r="A55" s="2" t="s">
        <v>12</v>
      </c>
      <c r="B55" s="3"/>
      <c r="C55" s="3"/>
      <c r="D55" s="3"/>
      <c r="E55" s="3">
        <v>9</v>
      </c>
      <c r="F55" s="3">
        <v>8</v>
      </c>
      <c r="G55" s="3">
        <v>4</v>
      </c>
      <c r="H55" s="3"/>
      <c r="I55" s="3">
        <v>21</v>
      </c>
    </row>
    <row r="56" spans="1:9" x14ac:dyDescent="0.3">
      <c r="A56" s="2" t="s">
        <v>13</v>
      </c>
      <c r="B56" s="3">
        <v>4</v>
      </c>
      <c r="C56" s="3">
        <v>5</v>
      </c>
      <c r="D56" s="3">
        <v>4</v>
      </c>
      <c r="E56" s="3">
        <v>14</v>
      </c>
      <c r="F56" s="3">
        <v>15</v>
      </c>
      <c r="G56" s="3"/>
      <c r="H56" s="3">
        <v>2</v>
      </c>
      <c r="I56" s="3">
        <v>44</v>
      </c>
    </row>
    <row r="57" spans="1:9" x14ac:dyDescent="0.3">
      <c r="A57" s="2" t="s">
        <v>14</v>
      </c>
      <c r="B57" s="3">
        <v>7</v>
      </c>
      <c r="C57" s="3">
        <v>15</v>
      </c>
      <c r="D57" s="3">
        <v>4</v>
      </c>
      <c r="E57" s="3"/>
      <c r="F57" s="3">
        <v>8</v>
      </c>
      <c r="G57" s="3"/>
      <c r="H57" s="3"/>
      <c r="I57" s="3">
        <v>34</v>
      </c>
    </row>
    <row r="58" spans="1:9" x14ac:dyDescent="0.3">
      <c r="A58" s="2" t="s">
        <v>66</v>
      </c>
      <c r="B58" s="3">
        <v>11</v>
      </c>
      <c r="C58" s="3">
        <v>20</v>
      </c>
      <c r="D58" s="3">
        <v>8</v>
      </c>
      <c r="E58" s="3">
        <v>23</v>
      </c>
      <c r="F58" s="3">
        <v>31</v>
      </c>
      <c r="G58" s="3">
        <v>4</v>
      </c>
      <c r="H58" s="3">
        <v>2</v>
      </c>
      <c r="I58" s="3">
        <v>99</v>
      </c>
    </row>
    <row r="60" spans="1:9" x14ac:dyDescent="0.3">
      <c r="A60" t="s">
        <v>88</v>
      </c>
    </row>
    <row r="61" spans="1:9" ht="15" thickBot="1" x14ac:dyDescent="0.35"/>
    <row r="62" spans="1:9" x14ac:dyDescent="0.3">
      <c r="A62" s="8"/>
      <c r="B62" s="8" t="s">
        <v>89</v>
      </c>
      <c r="C62" s="8" t="s">
        <v>90</v>
      </c>
    </row>
    <row r="63" spans="1:9" x14ac:dyDescent="0.3">
      <c r="A63" s="6" t="s">
        <v>91</v>
      </c>
      <c r="B63" s="6">
        <v>8.5</v>
      </c>
      <c r="C63" s="6">
        <v>7</v>
      </c>
    </row>
    <row r="64" spans="1:9" x14ac:dyDescent="0.3">
      <c r="A64" s="6" t="s">
        <v>92</v>
      </c>
      <c r="B64" s="6">
        <v>21.666666666666668</v>
      </c>
      <c r="C64" s="6">
        <v>7</v>
      </c>
      <c r="D64" s="22"/>
      <c r="E64" s="22"/>
    </row>
    <row r="65" spans="1:5" x14ac:dyDescent="0.3">
      <c r="A65" s="6" t="s">
        <v>93</v>
      </c>
      <c r="B65" s="6">
        <v>4</v>
      </c>
      <c r="C65" s="6">
        <v>3</v>
      </c>
      <c r="D65" s="22"/>
      <c r="E65" s="22"/>
    </row>
    <row r="66" spans="1:5" x14ac:dyDescent="0.3">
      <c r="A66" s="6" t="s">
        <v>94</v>
      </c>
      <c r="B66" s="6">
        <v>15.8</v>
      </c>
      <c r="C66" s="6"/>
      <c r="D66" s="22"/>
      <c r="E66" s="22"/>
    </row>
    <row r="67" spans="1:5" x14ac:dyDescent="0.3">
      <c r="A67" s="6" t="s">
        <v>95</v>
      </c>
      <c r="B67" s="6">
        <v>0</v>
      </c>
      <c r="C67" s="6"/>
      <c r="D67" s="22"/>
      <c r="E67" s="22"/>
    </row>
    <row r="68" spans="1:5" x14ac:dyDescent="0.3">
      <c r="A68" s="6" t="s">
        <v>46</v>
      </c>
      <c r="B68" s="6">
        <v>5</v>
      </c>
      <c r="C68" s="6"/>
      <c r="D68" s="22"/>
      <c r="E68" s="22"/>
    </row>
    <row r="69" spans="1:5" x14ac:dyDescent="0.3">
      <c r="A69" s="6" t="s">
        <v>96</v>
      </c>
      <c r="B69" s="6">
        <v>0.49408801406424852</v>
      </c>
      <c r="C69" s="6"/>
      <c r="D69" s="22"/>
      <c r="E69" s="22"/>
    </row>
    <row r="70" spans="1:5" x14ac:dyDescent="0.3">
      <c r="A70" s="6" t="s">
        <v>97</v>
      </c>
      <c r="B70" s="6">
        <v>0.32109135218792256</v>
      </c>
      <c r="C70" s="6"/>
      <c r="D70" s="22"/>
      <c r="E70" s="22"/>
    </row>
    <row r="71" spans="1:5" x14ac:dyDescent="0.3">
      <c r="A71" s="6" t="s">
        <v>98</v>
      </c>
      <c r="B71" s="6">
        <v>2.0150483733330233</v>
      </c>
      <c r="C71" s="6"/>
      <c r="D71" s="22"/>
      <c r="E71" s="22"/>
    </row>
    <row r="72" spans="1:5" x14ac:dyDescent="0.3">
      <c r="A72" s="6" t="s">
        <v>99</v>
      </c>
      <c r="B72" s="6">
        <v>0.64218270437584513</v>
      </c>
      <c r="C72" s="6"/>
      <c r="D72" s="22"/>
      <c r="E72" s="22"/>
    </row>
    <row r="73" spans="1:5" ht="15" thickBot="1" x14ac:dyDescent="0.35">
      <c r="A73" s="7" t="s">
        <v>100</v>
      </c>
      <c r="B73" s="7">
        <v>2.570581835636315</v>
      </c>
      <c r="C73" s="7"/>
      <c r="D73" s="22"/>
      <c r="E73" s="22"/>
    </row>
    <row r="74" spans="1:5" x14ac:dyDescent="0.3">
      <c r="A74" s="6"/>
      <c r="B74" s="6"/>
      <c r="C74" s="6"/>
      <c r="D74" s="22"/>
      <c r="E74" s="22"/>
    </row>
    <row r="75" spans="1:5" x14ac:dyDescent="0.3">
      <c r="A75" t="s">
        <v>102</v>
      </c>
      <c r="B75" s="6"/>
      <c r="C75" s="6"/>
      <c r="D75" s="22"/>
      <c r="E75" s="22"/>
    </row>
    <row r="76" spans="1:5" x14ac:dyDescent="0.3">
      <c r="A76" s="6"/>
      <c r="B76" s="6"/>
      <c r="C76" s="6"/>
      <c r="D76" s="22"/>
      <c r="E76" s="22"/>
    </row>
  </sheetData>
  <mergeCells count="1">
    <mergeCell ref="A16:D16"/>
  </mergeCell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E762-993A-45A6-AE31-F050FF321CEF}">
  <dimension ref="A1:V41"/>
  <sheetViews>
    <sheetView topLeftCell="I22" zoomScaleNormal="100" workbookViewId="0">
      <selection activeCell="O2" sqref="O2:Q2"/>
    </sheetView>
  </sheetViews>
  <sheetFormatPr defaultRowHeight="14.4" x14ac:dyDescent="0.3"/>
  <cols>
    <col min="1" max="1" width="26" bestFit="1" customWidth="1"/>
    <col min="2" max="2" width="15.5546875" bestFit="1" customWidth="1"/>
    <col min="3" max="3" width="5.21875" bestFit="1" customWidth="1"/>
    <col min="4" max="4" width="10.77734375" bestFit="1" customWidth="1"/>
    <col min="8" max="8" width="55.6640625" bestFit="1" customWidth="1"/>
    <col min="9" max="9" width="15.5546875" bestFit="1" customWidth="1"/>
    <col min="10" max="10" width="5.21875" bestFit="1" customWidth="1"/>
    <col min="11" max="11" width="10.77734375" bestFit="1" customWidth="1"/>
    <col min="14" max="14" width="14.77734375" customWidth="1"/>
    <col min="15" max="15" width="22.77734375" customWidth="1"/>
    <col min="16" max="16" width="25.21875" customWidth="1"/>
    <col min="17" max="17" width="33" customWidth="1"/>
  </cols>
  <sheetData>
    <row r="1" spans="1:22" x14ac:dyDescent="0.3">
      <c r="A1" t="s">
        <v>47</v>
      </c>
      <c r="B1" s="28" t="s">
        <v>48</v>
      </c>
      <c r="C1" s="28"/>
      <c r="D1" s="28"/>
      <c r="H1" t="s">
        <v>47</v>
      </c>
      <c r="I1" s="28" t="s">
        <v>67</v>
      </c>
      <c r="J1" s="28"/>
      <c r="K1" s="28"/>
      <c r="N1" t="s">
        <v>47</v>
      </c>
      <c r="O1" s="28" t="s">
        <v>61</v>
      </c>
      <c r="P1" s="28"/>
      <c r="Q1" s="28"/>
    </row>
    <row r="2" spans="1:22" x14ac:dyDescent="0.3">
      <c r="A2" t="s">
        <v>49</v>
      </c>
      <c r="B2" s="28" t="s">
        <v>50</v>
      </c>
      <c r="C2" s="28"/>
      <c r="D2" s="28"/>
      <c r="H2" t="s">
        <v>49</v>
      </c>
      <c r="I2" s="28" t="s">
        <v>68</v>
      </c>
      <c r="J2" s="28"/>
      <c r="K2" s="28"/>
      <c r="N2" t="s">
        <v>49</v>
      </c>
      <c r="O2" s="28" t="s">
        <v>62</v>
      </c>
      <c r="P2" s="28"/>
      <c r="Q2" s="28"/>
    </row>
    <row r="3" spans="1:22" x14ac:dyDescent="0.3">
      <c r="A3" s="1" t="s">
        <v>32</v>
      </c>
      <c r="B3" s="1" t="s">
        <v>64</v>
      </c>
      <c r="H3" s="1" t="s">
        <v>29</v>
      </c>
      <c r="I3" s="1" t="s">
        <v>64</v>
      </c>
      <c r="N3" s="1" t="s">
        <v>63</v>
      </c>
      <c r="O3" s="1" t="s">
        <v>64</v>
      </c>
    </row>
    <row r="4" spans="1:22" x14ac:dyDescent="0.3">
      <c r="A4" s="1" t="s">
        <v>51</v>
      </c>
      <c r="B4" t="s">
        <v>16</v>
      </c>
      <c r="C4" t="s">
        <v>10</v>
      </c>
      <c r="D4" t="s">
        <v>66</v>
      </c>
      <c r="H4" s="1" t="s">
        <v>65</v>
      </c>
      <c r="I4" t="s">
        <v>16</v>
      </c>
      <c r="J4" t="s">
        <v>10</v>
      </c>
      <c r="K4" t="s">
        <v>66</v>
      </c>
      <c r="N4" s="1" t="s">
        <v>65</v>
      </c>
      <c r="O4" t="s">
        <v>16</v>
      </c>
      <c r="P4" t="s">
        <v>10</v>
      </c>
      <c r="Q4" t="s">
        <v>66</v>
      </c>
    </row>
    <row r="5" spans="1:22" x14ac:dyDescent="0.3">
      <c r="A5" s="2" t="s">
        <v>11</v>
      </c>
      <c r="B5" s="3">
        <v>21</v>
      </c>
      <c r="C5" s="3">
        <v>24</v>
      </c>
      <c r="D5" s="3">
        <v>45</v>
      </c>
      <c r="H5" s="2" t="s">
        <v>12</v>
      </c>
      <c r="I5" s="3">
        <v>12</v>
      </c>
      <c r="J5" s="3">
        <v>19</v>
      </c>
      <c r="K5" s="3">
        <v>31</v>
      </c>
      <c r="N5" s="2" t="s">
        <v>12</v>
      </c>
      <c r="O5">
        <v>2</v>
      </c>
      <c r="P5">
        <v>8</v>
      </c>
      <c r="Q5">
        <v>10</v>
      </c>
    </row>
    <row r="6" spans="1:22" x14ac:dyDescent="0.3">
      <c r="A6" s="2" t="s">
        <v>18</v>
      </c>
      <c r="B6" s="3">
        <v>4</v>
      </c>
      <c r="C6" s="3"/>
      <c r="D6" s="3">
        <v>4</v>
      </c>
      <c r="H6" s="2" t="s">
        <v>13</v>
      </c>
      <c r="I6" s="3">
        <v>11</v>
      </c>
      <c r="J6" s="3">
        <v>20</v>
      </c>
      <c r="K6" s="3">
        <v>31</v>
      </c>
      <c r="N6" s="2" t="s">
        <v>14</v>
      </c>
      <c r="O6">
        <v>41</v>
      </c>
      <c r="P6">
        <v>48</v>
      </c>
      <c r="Q6">
        <v>89</v>
      </c>
    </row>
    <row r="7" spans="1:22" x14ac:dyDescent="0.3">
      <c r="A7" s="2" t="s">
        <v>15</v>
      </c>
      <c r="B7" s="3"/>
      <c r="C7" s="3">
        <v>9</v>
      </c>
      <c r="D7" s="3">
        <v>9</v>
      </c>
      <c r="H7" s="2" t="s">
        <v>14</v>
      </c>
      <c r="I7" s="3">
        <v>20</v>
      </c>
      <c r="J7" s="3">
        <v>17</v>
      </c>
      <c r="K7" s="3">
        <v>37</v>
      </c>
      <c r="N7" s="2" t="s">
        <v>66</v>
      </c>
      <c r="O7">
        <v>43</v>
      </c>
      <c r="P7">
        <v>56</v>
      </c>
      <c r="Q7">
        <v>99</v>
      </c>
    </row>
    <row r="8" spans="1:22" x14ac:dyDescent="0.3">
      <c r="A8" s="2" t="s">
        <v>17</v>
      </c>
      <c r="B8" s="3">
        <v>18</v>
      </c>
      <c r="C8" s="3">
        <v>23</v>
      </c>
      <c r="D8" s="3">
        <v>41</v>
      </c>
      <c r="H8" s="2" t="s">
        <v>66</v>
      </c>
      <c r="I8" s="3">
        <v>43</v>
      </c>
      <c r="J8" s="3">
        <v>56</v>
      </c>
      <c r="K8" s="3">
        <v>99</v>
      </c>
    </row>
    <row r="9" spans="1:22" x14ac:dyDescent="0.3">
      <c r="A9" s="2" t="s">
        <v>66</v>
      </c>
      <c r="B9" s="3">
        <v>43</v>
      </c>
      <c r="C9" s="3">
        <v>56</v>
      </c>
      <c r="D9" s="3">
        <v>99</v>
      </c>
    </row>
    <row r="11" spans="1:22" x14ac:dyDescent="0.3">
      <c r="A11" s="9" t="s">
        <v>51</v>
      </c>
      <c r="B11" s="4" t="s">
        <v>16</v>
      </c>
      <c r="C11" s="4" t="s">
        <v>10</v>
      </c>
      <c r="D11" s="4"/>
      <c r="F11" t="s">
        <v>35</v>
      </c>
      <c r="H11" s="15" t="s">
        <v>5</v>
      </c>
      <c r="I11" s="15" t="s">
        <v>16</v>
      </c>
      <c r="J11" s="15" t="s">
        <v>10</v>
      </c>
      <c r="K11" s="15" t="s">
        <v>23</v>
      </c>
      <c r="N11" s="15" t="s">
        <v>65</v>
      </c>
      <c r="O11" s="15" t="s">
        <v>16</v>
      </c>
      <c r="P11" s="15" t="s">
        <v>10</v>
      </c>
      <c r="Q11" s="15" t="s">
        <v>23</v>
      </c>
    </row>
    <row r="12" spans="1:22" x14ac:dyDescent="0.3">
      <c r="A12" s="10" t="s">
        <v>11</v>
      </c>
      <c r="B12" s="11">
        <v>21</v>
      </c>
      <c r="C12" s="11">
        <v>24</v>
      </c>
      <c r="D12" s="11">
        <v>45</v>
      </c>
      <c r="H12" s="16" t="s">
        <v>12</v>
      </c>
      <c r="I12" s="17">
        <v>2</v>
      </c>
      <c r="J12" s="17">
        <v>19</v>
      </c>
      <c r="K12" s="17">
        <v>31</v>
      </c>
      <c r="N12" s="16" t="s">
        <v>12</v>
      </c>
      <c r="O12" s="17">
        <v>2</v>
      </c>
      <c r="P12" s="17">
        <v>8</v>
      </c>
      <c r="Q12" s="17">
        <v>10</v>
      </c>
    </row>
    <row r="13" spans="1:22" x14ac:dyDescent="0.3">
      <c r="A13" s="10" t="s">
        <v>18</v>
      </c>
      <c r="B13" s="11">
        <v>4</v>
      </c>
      <c r="C13" s="11"/>
      <c r="D13" s="11">
        <v>4</v>
      </c>
      <c r="H13" s="16" t="s">
        <v>13</v>
      </c>
      <c r="I13" s="17">
        <v>11</v>
      </c>
      <c r="J13" s="17">
        <v>20</v>
      </c>
      <c r="K13" s="17">
        <v>31</v>
      </c>
      <c r="N13" s="16" t="s">
        <v>14</v>
      </c>
      <c r="O13" s="17">
        <v>41</v>
      </c>
      <c r="P13" s="17">
        <v>48</v>
      </c>
      <c r="Q13" s="17">
        <v>89</v>
      </c>
    </row>
    <row r="14" spans="1:22" x14ac:dyDescent="0.3">
      <c r="A14" s="10" t="s">
        <v>15</v>
      </c>
      <c r="B14" s="11"/>
      <c r="C14" s="11">
        <v>9</v>
      </c>
      <c r="D14" s="11">
        <v>9</v>
      </c>
      <c r="H14" s="21" t="s">
        <v>14</v>
      </c>
      <c r="I14" s="19">
        <v>20</v>
      </c>
      <c r="J14" s="19">
        <v>17</v>
      </c>
      <c r="K14" s="19">
        <v>37</v>
      </c>
      <c r="N14" s="18" t="s">
        <v>66</v>
      </c>
      <c r="O14" s="15">
        <v>43</v>
      </c>
      <c r="P14" s="15">
        <v>56</v>
      </c>
      <c r="Q14" s="15">
        <v>99</v>
      </c>
    </row>
    <row r="15" spans="1:22" x14ac:dyDescent="0.3">
      <c r="A15" s="10" t="s">
        <v>17</v>
      </c>
      <c r="B15" s="11">
        <v>18</v>
      </c>
      <c r="C15" s="11">
        <v>23</v>
      </c>
      <c r="D15" s="11">
        <v>41</v>
      </c>
      <c r="H15" s="20" t="s">
        <v>23</v>
      </c>
      <c r="I15" s="20">
        <v>43</v>
      </c>
      <c r="J15" s="4">
        <v>56</v>
      </c>
      <c r="K15" s="4">
        <v>99</v>
      </c>
      <c r="R15" s="22"/>
      <c r="S15" s="22"/>
      <c r="T15" s="22"/>
      <c r="U15" s="22"/>
      <c r="V15" s="22"/>
    </row>
    <row r="16" spans="1:22" x14ac:dyDescent="0.3">
      <c r="A16" s="12" t="s">
        <v>23</v>
      </c>
      <c r="B16" s="13">
        <v>43</v>
      </c>
      <c r="C16" s="13">
        <v>56</v>
      </c>
      <c r="D16" s="13">
        <v>99</v>
      </c>
      <c r="R16" s="22"/>
      <c r="S16" s="22"/>
      <c r="T16" s="22"/>
      <c r="U16" s="22"/>
      <c r="V16" s="22"/>
    </row>
    <row r="17" spans="1:22" x14ac:dyDescent="0.3">
      <c r="R17" s="22"/>
      <c r="S17" s="22"/>
      <c r="T17" s="22"/>
      <c r="U17" s="22"/>
      <c r="V17" s="22"/>
    </row>
    <row r="18" spans="1:22" x14ac:dyDescent="0.3">
      <c r="R18" s="23"/>
      <c r="S18" s="22"/>
      <c r="T18" s="22"/>
      <c r="U18" s="24"/>
      <c r="V18" s="22"/>
    </row>
    <row r="19" spans="1:22" x14ac:dyDescent="0.3">
      <c r="A19" s="4" t="s">
        <v>52</v>
      </c>
      <c r="B19" s="4" t="s">
        <v>53</v>
      </c>
      <c r="C19" s="4" t="s">
        <v>54</v>
      </c>
      <c r="D19" s="4" t="s">
        <v>23</v>
      </c>
      <c r="H19" s="15" t="s">
        <v>5</v>
      </c>
      <c r="I19" s="15" t="s">
        <v>16</v>
      </c>
      <c r="J19" s="15" t="s">
        <v>10</v>
      </c>
      <c r="K19" s="15" t="s">
        <v>23</v>
      </c>
      <c r="N19" s="4" t="s">
        <v>52</v>
      </c>
      <c r="O19" s="4" t="s">
        <v>16</v>
      </c>
      <c r="P19" s="4" t="s">
        <v>10</v>
      </c>
      <c r="Q19" s="4" t="s">
        <v>23</v>
      </c>
      <c r="R19" s="23"/>
      <c r="S19" s="22"/>
      <c r="T19" s="22"/>
      <c r="U19" s="24"/>
      <c r="V19" s="22"/>
    </row>
    <row r="20" spans="1:22" x14ac:dyDescent="0.3">
      <c r="A20" s="10" t="s">
        <v>11</v>
      </c>
      <c r="B20" s="4">
        <f>(D12*B$16)/(D$16)</f>
        <v>19.545454545454547</v>
      </c>
      <c r="C20" s="4">
        <f>(D12*C$16)/(D$16)</f>
        <v>25.454545454545453</v>
      </c>
      <c r="D20" s="11">
        <v>45</v>
      </c>
      <c r="H20" s="16" t="s">
        <v>12</v>
      </c>
      <c r="I20" s="17">
        <f>(I$15*K12)/(K$15)</f>
        <v>13.464646464646465</v>
      </c>
      <c r="J20" s="17">
        <f>(J$15*K12)/(K$15)</f>
        <v>17.535353535353536</v>
      </c>
      <c r="K20" s="17">
        <v>31</v>
      </c>
      <c r="N20" s="16" t="s">
        <v>12</v>
      </c>
      <c r="O20" s="4">
        <f>(Q12*O$14)/(Q$14)</f>
        <v>4.3434343434343434</v>
      </c>
      <c r="P20" s="4">
        <f>(Q12*P$14)/(Q$14)</f>
        <v>5.6565656565656566</v>
      </c>
      <c r="Q20" s="17">
        <v>10</v>
      </c>
      <c r="R20" s="25"/>
      <c r="S20" s="26"/>
      <c r="T20" s="26"/>
      <c r="U20" s="26"/>
      <c r="V20" s="22"/>
    </row>
    <row r="21" spans="1:22" x14ac:dyDescent="0.3">
      <c r="A21" s="10" t="s">
        <v>18</v>
      </c>
      <c r="B21" s="4">
        <f t="shared" ref="B21:B23" si="0">(D13*B$16)/(D$16)</f>
        <v>1.7373737373737375</v>
      </c>
      <c r="C21" s="4">
        <f>(D13*C$16)/(D$16)</f>
        <v>2.2626262626262625</v>
      </c>
      <c r="D21" s="11">
        <v>4</v>
      </c>
      <c r="H21" s="16" t="s">
        <v>13</v>
      </c>
      <c r="I21" s="17">
        <f t="shared" ref="I21:I23" si="1">(I$15*K13)/(K$15)</f>
        <v>13.464646464646465</v>
      </c>
      <c r="J21" s="17">
        <f t="shared" ref="J21:J23" si="2">(J$15*K13)/(K$15)</f>
        <v>17.535353535353536</v>
      </c>
      <c r="K21" s="17">
        <v>31</v>
      </c>
      <c r="N21" s="16" t="s">
        <v>14</v>
      </c>
      <c r="O21" s="4">
        <f>(Q13*O$14)/(Q$14)</f>
        <v>38.656565656565654</v>
      </c>
      <c r="P21" s="4">
        <f>(Q13*P$14)/(Q$14)</f>
        <v>50.343434343434346</v>
      </c>
      <c r="Q21" s="17">
        <v>89</v>
      </c>
      <c r="R21" s="22"/>
      <c r="S21" s="22"/>
      <c r="T21" s="22"/>
      <c r="U21" s="22"/>
      <c r="V21" s="22"/>
    </row>
    <row r="22" spans="1:22" x14ac:dyDescent="0.3">
      <c r="A22" s="10" t="s">
        <v>15</v>
      </c>
      <c r="B22" s="4">
        <f t="shared" si="0"/>
        <v>3.9090909090909092</v>
      </c>
      <c r="C22" s="4">
        <f>(D14*C$16)/(D$16)</f>
        <v>5.0909090909090908</v>
      </c>
      <c r="D22" s="11">
        <v>9</v>
      </c>
      <c r="H22" s="21" t="s">
        <v>14</v>
      </c>
      <c r="I22" s="17">
        <f t="shared" si="1"/>
        <v>16.070707070707069</v>
      </c>
      <c r="J22" s="17">
        <f t="shared" si="2"/>
        <v>20.929292929292931</v>
      </c>
      <c r="K22" s="19">
        <v>37</v>
      </c>
      <c r="N22" s="18" t="s">
        <v>23</v>
      </c>
      <c r="O22" s="15">
        <v>43</v>
      </c>
      <c r="P22" s="15">
        <v>56</v>
      </c>
      <c r="Q22" s="15">
        <v>99</v>
      </c>
      <c r="R22" s="22"/>
      <c r="S22" s="22"/>
      <c r="T22" s="22"/>
      <c r="U22" s="22"/>
      <c r="V22" s="22"/>
    </row>
    <row r="23" spans="1:22" x14ac:dyDescent="0.3">
      <c r="A23" s="10" t="s">
        <v>17</v>
      </c>
      <c r="B23" s="4">
        <f t="shared" si="0"/>
        <v>17.80808080808081</v>
      </c>
      <c r="C23" s="4">
        <f>(D15*C$16)/(D$16)</f>
        <v>23.19191919191919</v>
      </c>
      <c r="D23" s="11">
        <v>41</v>
      </c>
      <c r="H23" s="20" t="s">
        <v>23</v>
      </c>
      <c r="I23" s="17">
        <f t="shared" si="1"/>
        <v>43</v>
      </c>
      <c r="J23" s="17">
        <f t="shared" si="2"/>
        <v>56</v>
      </c>
      <c r="K23" s="4">
        <v>99</v>
      </c>
      <c r="R23" s="22"/>
      <c r="S23" s="22"/>
      <c r="T23" s="22"/>
      <c r="U23" s="22"/>
      <c r="V23" s="22"/>
    </row>
    <row r="24" spans="1:22" x14ac:dyDescent="0.3">
      <c r="A24" s="12" t="s">
        <v>23</v>
      </c>
      <c r="B24" s="4">
        <v>43</v>
      </c>
      <c r="C24" s="4">
        <v>56</v>
      </c>
      <c r="D24" s="4">
        <v>99</v>
      </c>
      <c r="R24" s="22"/>
      <c r="S24" s="22"/>
      <c r="T24" s="22"/>
      <c r="U24" s="22"/>
      <c r="V24" s="22"/>
    </row>
    <row r="25" spans="1:22" x14ac:dyDescent="0.3">
      <c r="R25" s="27"/>
      <c r="S25" s="22"/>
      <c r="T25" s="22"/>
      <c r="U25" s="22"/>
      <c r="V25" s="22"/>
    </row>
    <row r="26" spans="1:22" x14ac:dyDescent="0.3">
      <c r="R26" s="23"/>
      <c r="S26" s="22"/>
      <c r="T26" s="22"/>
      <c r="U26" s="22"/>
      <c r="V26" s="22"/>
    </row>
    <row r="27" spans="1:22" x14ac:dyDescent="0.3">
      <c r="A27" s="10" t="s">
        <v>55</v>
      </c>
      <c r="B27" s="4" t="s">
        <v>53</v>
      </c>
      <c r="C27" s="4" t="s">
        <v>54</v>
      </c>
      <c r="H27" s="10" t="s">
        <v>55</v>
      </c>
      <c r="I27" s="4" t="s">
        <v>53</v>
      </c>
      <c r="J27" s="4" t="s">
        <v>54</v>
      </c>
      <c r="N27" s="10" t="s">
        <v>55</v>
      </c>
      <c r="O27" s="4" t="s">
        <v>53</v>
      </c>
      <c r="P27" s="4" t="s">
        <v>54</v>
      </c>
      <c r="R27" s="23"/>
      <c r="S27" s="22"/>
      <c r="T27" s="22"/>
      <c r="U27" s="22"/>
      <c r="V27" s="22"/>
    </row>
    <row r="28" spans="1:22" x14ac:dyDescent="0.3">
      <c r="A28" s="10" t="s">
        <v>11</v>
      </c>
      <c r="B28" s="4">
        <f>(B12-B20)^2/B20</f>
        <v>0.10824524312896384</v>
      </c>
      <c r="C28" s="4">
        <f>(C12-C20)^2/C20</f>
        <v>8.3116883116882964E-2</v>
      </c>
      <c r="H28" s="16" t="s">
        <v>12</v>
      </c>
      <c r="I28" s="4">
        <f>(I12-I20)^2/I20</f>
        <v>9.7617207332136058</v>
      </c>
      <c r="J28" s="4">
        <f>(J12-J20)^2/J20</f>
        <v>0.12233510217381167</v>
      </c>
      <c r="N28" s="16" t="s">
        <v>12</v>
      </c>
      <c r="O28" s="4">
        <f>(O12-O20)^2/O20</f>
        <v>1.2643645759924829</v>
      </c>
      <c r="P28" s="4">
        <f>(P12-P20)^2/P20</f>
        <v>0.97085137085137085</v>
      </c>
      <c r="R28" s="25"/>
      <c r="S28" s="22"/>
      <c r="T28" s="22"/>
      <c r="U28" s="22"/>
      <c r="V28" s="22"/>
    </row>
    <row r="29" spans="1:22" x14ac:dyDescent="0.3">
      <c r="A29" s="10" t="s">
        <v>18</v>
      </c>
      <c r="B29" s="4">
        <f t="shared" ref="B29:C31" si="3">(B13-B21)^2/B21</f>
        <v>2.9466760629551323</v>
      </c>
      <c r="C29" s="4">
        <f t="shared" si="3"/>
        <v>2.2626262626262625</v>
      </c>
      <c r="H29" s="16" t="s">
        <v>13</v>
      </c>
      <c r="I29" s="4">
        <f>(I13-I21)^2/I21</f>
        <v>0.45114308880250392</v>
      </c>
      <c r="J29" s="4">
        <f>(J13-J21)^2/J21</f>
        <v>0.34641344318763645</v>
      </c>
      <c r="N29" s="16" t="s">
        <v>14</v>
      </c>
      <c r="O29" s="4">
        <f>(O13-O21)^2/O21</f>
        <v>0.14206343550477368</v>
      </c>
      <c r="P29" s="4">
        <f>(P13-P21)^2/P21</f>
        <v>0.1090844236911655</v>
      </c>
      <c r="R29" s="27"/>
      <c r="S29" s="22"/>
      <c r="T29" s="22"/>
      <c r="U29" s="22"/>
      <c r="V29" s="22"/>
    </row>
    <row r="30" spans="1:22" x14ac:dyDescent="0.3">
      <c r="A30" s="10" t="s">
        <v>15</v>
      </c>
      <c r="B30" s="4">
        <f>(B14-B22)^2/B22</f>
        <v>3.9090909090909092</v>
      </c>
      <c r="C30" s="4">
        <f t="shared" si="3"/>
        <v>3.0016233766233769</v>
      </c>
      <c r="H30" s="21" t="s">
        <v>14</v>
      </c>
      <c r="I30" s="14">
        <f>(I14-I22)^2/I22</f>
        <v>0.96071335606219421</v>
      </c>
      <c r="J30" s="14">
        <f>SUM(J28:J29)</f>
        <v>0.46874854536144811</v>
      </c>
      <c r="N30" s="18" t="s">
        <v>23</v>
      </c>
      <c r="O30" s="14">
        <f>SUM(O28:O29)</f>
        <v>1.4064280114972565</v>
      </c>
      <c r="P30" s="14">
        <f>SUM(P28:P29)</f>
        <v>1.0799357945425363</v>
      </c>
      <c r="R30" s="22"/>
      <c r="S30" s="22"/>
      <c r="T30" s="22"/>
      <c r="U30" s="22"/>
      <c r="V30" s="22"/>
    </row>
    <row r="31" spans="1:22" x14ac:dyDescent="0.3">
      <c r="A31" s="10" t="s">
        <v>17</v>
      </c>
      <c r="B31" s="4">
        <f>(B15-B23)^2/B23</f>
        <v>2.0683293513695882E-3</v>
      </c>
      <c r="C31" s="4">
        <f t="shared" si="3"/>
        <v>1.5881814662302197E-3</v>
      </c>
      <c r="H31" s="10" t="s">
        <v>56</v>
      </c>
      <c r="I31" s="4">
        <f>SUM(I28:I30)</f>
        <v>11.173577178078304</v>
      </c>
      <c r="J31" s="4">
        <f>SUM(J28:J30)</f>
        <v>0.93749709072289622</v>
      </c>
      <c r="N31" s="10" t="s">
        <v>57</v>
      </c>
      <c r="O31" s="4">
        <f>SUM(O30,P30)</f>
        <v>2.486363806039793</v>
      </c>
      <c r="P31" s="4"/>
      <c r="R31" s="22"/>
      <c r="S31" s="22"/>
      <c r="T31" s="22"/>
      <c r="U31" s="22"/>
      <c r="V31" s="22"/>
    </row>
    <row r="32" spans="1:22" x14ac:dyDescent="0.3">
      <c r="A32" s="12" t="s">
        <v>56</v>
      </c>
      <c r="B32" s="14">
        <f>SUM(B28:B31)</f>
        <v>6.9660805445263749</v>
      </c>
      <c r="C32" s="14">
        <f>SUM(C28:C31)</f>
        <v>5.348954703832753</v>
      </c>
      <c r="H32" s="10" t="s">
        <v>57</v>
      </c>
      <c r="I32" s="4">
        <f>SUM(I31,J31)</f>
        <v>12.1110742688012</v>
      </c>
      <c r="J32" s="4"/>
      <c r="R32" s="22"/>
      <c r="S32" s="22"/>
      <c r="T32" s="22"/>
      <c r="U32" s="22"/>
      <c r="V32" s="22"/>
    </row>
    <row r="33" spans="1:22" x14ac:dyDescent="0.3">
      <c r="A33" s="10" t="s">
        <v>57</v>
      </c>
      <c r="B33" s="4">
        <f>SUM(B32,C32)</f>
        <v>12.315035248359127</v>
      </c>
      <c r="C33" s="4"/>
      <c r="R33" s="27"/>
      <c r="S33" s="22"/>
      <c r="T33" s="22"/>
      <c r="U33" s="22"/>
      <c r="V33" s="22"/>
    </row>
    <row r="34" spans="1:22" x14ac:dyDescent="0.3">
      <c r="R34" s="27"/>
      <c r="S34" s="22"/>
      <c r="T34" s="22"/>
      <c r="U34" s="22"/>
      <c r="V34" s="22"/>
    </row>
    <row r="35" spans="1:22" x14ac:dyDescent="0.3">
      <c r="A35" s="10" t="s">
        <v>58</v>
      </c>
      <c r="B35" s="4">
        <v>4</v>
      </c>
      <c r="H35" s="10" t="s">
        <v>58</v>
      </c>
      <c r="I35" s="4">
        <v>3</v>
      </c>
      <c r="N35" s="10" t="s">
        <v>58</v>
      </c>
      <c r="O35" s="4">
        <v>2</v>
      </c>
      <c r="R35" s="27"/>
      <c r="S35" s="22"/>
      <c r="T35" s="22"/>
      <c r="U35" s="22"/>
      <c r="V35" s="22"/>
    </row>
    <row r="36" spans="1:22" x14ac:dyDescent="0.3">
      <c r="A36" s="10" t="s">
        <v>59</v>
      </c>
      <c r="B36" s="4">
        <v>2</v>
      </c>
      <c r="H36" s="10" t="s">
        <v>59</v>
      </c>
      <c r="I36" s="4">
        <v>2</v>
      </c>
      <c r="N36" s="10" t="s">
        <v>59</v>
      </c>
      <c r="O36" s="4">
        <v>2</v>
      </c>
      <c r="R36" s="22"/>
      <c r="S36" s="22"/>
      <c r="T36" s="22"/>
      <c r="U36" s="22"/>
      <c r="V36" s="22"/>
    </row>
    <row r="37" spans="1:22" x14ac:dyDescent="0.3">
      <c r="A37" s="10" t="s">
        <v>60</v>
      </c>
      <c r="B37" s="4">
        <f>(B35-1)*(B36-1)</f>
        <v>3</v>
      </c>
      <c r="H37" s="10" t="s">
        <v>60</v>
      </c>
      <c r="I37" s="4">
        <f>(I35-1)*(I36-1)</f>
        <v>2</v>
      </c>
      <c r="N37" s="10" t="s">
        <v>60</v>
      </c>
      <c r="O37" s="4">
        <f>(O35-1)*(O36-1)</f>
        <v>1</v>
      </c>
    </row>
    <row r="38" spans="1:22" x14ac:dyDescent="0.3">
      <c r="A38" s="10" t="s">
        <v>103</v>
      </c>
      <c r="B38" s="4">
        <v>7.81473</v>
      </c>
      <c r="H38" s="10" t="s">
        <v>103</v>
      </c>
      <c r="I38" s="4">
        <v>5.99146</v>
      </c>
      <c r="N38" s="10" t="s">
        <v>103</v>
      </c>
      <c r="O38" s="4">
        <v>3.8414600000000001</v>
      </c>
    </row>
    <row r="39" spans="1:22" x14ac:dyDescent="0.3">
      <c r="A39" t="s">
        <v>104</v>
      </c>
    </row>
    <row r="40" spans="1:22" x14ac:dyDescent="0.3">
      <c r="H40" t="s">
        <v>105</v>
      </c>
    </row>
    <row r="41" spans="1:22" x14ac:dyDescent="0.3">
      <c r="N41" t="s">
        <v>106</v>
      </c>
    </row>
  </sheetData>
  <mergeCells count="6">
    <mergeCell ref="B1:D1"/>
    <mergeCell ref="B2:D2"/>
    <mergeCell ref="I1:K1"/>
    <mergeCell ref="I2:K2"/>
    <mergeCell ref="O1:Q1"/>
    <mergeCell ref="O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4DCA-C8DD-49F1-B8F4-7FC6EE94781D}">
  <dimension ref="A1:Y100"/>
  <sheetViews>
    <sheetView tabSelected="1" zoomScale="69" zoomScaleNormal="55" workbookViewId="0">
      <selection activeCell="C3" sqref="C3"/>
    </sheetView>
  </sheetViews>
  <sheetFormatPr defaultRowHeight="14.4" x14ac:dyDescent="0.3"/>
  <cols>
    <col min="1" max="1" width="19" customWidth="1"/>
    <col min="2" max="2" width="17.44140625" customWidth="1"/>
    <col min="3" max="3" width="9.88671875" customWidth="1"/>
  </cols>
  <sheetData>
    <row r="1" spans="1:25" x14ac:dyDescent="0.3">
      <c r="A1" t="s">
        <v>71</v>
      </c>
      <c r="B1" t="s">
        <v>72</v>
      </c>
      <c r="C1" t="s">
        <v>73</v>
      </c>
      <c r="D1" t="s">
        <v>74</v>
      </c>
      <c r="J1" t="s">
        <v>0</v>
      </c>
      <c r="K1" t="s">
        <v>8</v>
      </c>
      <c r="L1" t="s">
        <v>69</v>
      </c>
      <c r="M1" t="s">
        <v>70</v>
      </c>
      <c r="S1" t="s">
        <v>0</v>
      </c>
      <c r="T1" t="s">
        <v>7</v>
      </c>
      <c r="U1" t="s">
        <v>69</v>
      </c>
      <c r="V1" t="s">
        <v>70</v>
      </c>
    </row>
    <row r="2" spans="1:25" x14ac:dyDescent="0.3">
      <c r="A2">
        <v>12</v>
      </c>
      <c r="B2">
        <v>0</v>
      </c>
      <c r="C2">
        <f>_xlfn.RANK.AVG($A2,$A$2:$A$100)</f>
        <v>1.5</v>
      </c>
      <c r="D2">
        <f>_xlfn.RANK.AVG($B2,$B$2:$B$100)</f>
        <v>95.5</v>
      </c>
      <c r="F2" t="s">
        <v>75</v>
      </c>
      <c r="G2">
        <f>CORREL(A2:A100,B2:B100)</f>
        <v>4.9856335899623336E-2</v>
      </c>
      <c r="J2">
        <v>23</v>
      </c>
      <c r="K2">
        <v>0</v>
      </c>
      <c r="L2">
        <f>_xlfn.RANK.AVG($J2,$J$2:$J$100)</f>
        <v>42</v>
      </c>
      <c r="M2">
        <f>_xlfn.RANK.AVG($K2,$K$2:$K$100)</f>
        <v>95.5</v>
      </c>
      <c r="O2" t="s">
        <v>75</v>
      </c>
      <c r="P2">
        <f>CORREL(J2:J100,K2:K100)</f>
        <v>0.11384019703981356</v>
      </c>
      <c r="S2">
        <v>23</v>
      </c>
      <c r="T2">
        <v>12</v>
      </c>
      <c r="U2">
        <f>_xlfn.RANK.AVG($S2,$S$2:$S$100)</f>
        <v>42</v>
      </c>
      <c r="V2">
        <f>_xlfn.RANK.AVG($T2,$T$2:$T$100)</f>
        <v>1.5</v>
      </c>
      <c r="X2" t="s">
        <v>75</v>
      </c>
      <c r="Y2">
        <f>CORREL(S2:S100,T2:T100)</f>
        <v>-5.4824539121914942E-2</v>
      </c>
    </row>
    <row r="3" spans="1:25" x14ac:dyDescent="0.3">
      <c r="A3">
        <v>8</v>
      </c>
      <c r="B3">
        <v>80</v>
      </c>
      <c r="C3">
        <f t="shared" ref="C3:C66" si="0">_xlfn.RANK.AVG($A3,$A$2:$A$100)</f>
        <v>22</v>
      </c>
      <c r="D3">
        <f t="shared" ref="D3:D66" si="1">_xlfn.RANK.AVG($B3,$B$2:$B$100)</f>
        <v>6</v>
      </c>
      <c r="F3" t="s">
        <v>76</v>
      </c>
      <c r="G3">
        <f>CORREL(C2:C100,D2:D100)</f>
        <v>0.13342912937771287</v>
      </c>
      <c r="J3">
        <v>23</v>
      </c>
      <c r="K3">
        <v>80</v>
      </c>
      <c r="L3">
        <f t="shared" ref="L3:L66" si="2">_xlfn.RANK.AVG($J3,$J$2:$J$100)</f>
        <v>42</v>
      </c>
      <c r="M3">
        <f t="shared" ref="M3:M66" si="3">_xlfn.RANK.AVG($K3,$K$2:$K$100)</f>
        <v>6</v>
      </c>
      <c r="O3" t="s">
        <v>76</v>
      </c>
      <c r="P3">
        <f>CORREL(L2:L100,M2:M100)</f>
        <v>-4.8678007707593149E-4</v>
      </c>
      <c r="S3">
        <v>23</v>
      </c>
      <c r="T3">
        <v>8</v>
      </c>
      <c r="U3">
        <f>_xlfn.RANK.AVG($S3,$S$2:$S$100)</f>
        <v>42</v>
      </c>
      <c r="V3">
        <f t="shared" ref="V3:V66" si="4">_xlfn.RANK.AVG($T3,$T$2:$T$100)</f>
        <v>22</v>
      </c>
      <c r="X3" t="s">
        <v>76</v>
      </c>
      <c r="Y3">
        <f>CORREL(U2:U100,V2:V100)</f>
        <v>-3.2856833444126148E-2</v>
      </c>
    </row>
    <row r="4" spans="1:25" x14ac:dyDescent="0.3">
      <c r="A4">
        <v>8</v>
      </c>
      <c r="B4">
        <v>10</v>
      </c>
      <c r="C4">
        <f t="shared" si="0"/>
        <v>22</v>
      </c>
      <c r="D4">
        <f t="shared" si="1"/>
        <v>32</v>
      </c>
      <c r="J4">
        <v>24</v>
      </c>
      <c r="K4">
        <v>10</v>
      </c>
      <c r="L4">
        <f t="shared" si="2"/>
        <v>22.5</v>
      </c>
      <c r="M4">
        <f t="shared" si="3"/>
        <v>32</v>
      </c>
      <c r="S4">
        <v>24</v>
      </c>
      <c r="T4">
        <v>8</v>
      </c>
      <c r="U4">
        <f t="shared" ref="U4:U67" si="5">_xlfn.RANK.AVG($S4,$S$2:$S$100)</f>
        <v>22.5</v>
      </c>
      <c r="V4">
        <f t="shared" si="4"/>
        <v>22</v>
      </c>
    </row>
    <row r="5" spans="1:25" x14ac:dyDescent="0.3">
      <c r="A5">
        <v>5</v>
      </c>
      <c r="B5">
        <v>15</v>
      </c>
      <c r="C5">
        <f t="shared" si="0"/>
        <v>78.5</v>
      </c>
      <c r="D5">
        <f t="shared" si="1"/>
        <v>23</v>
      </c>
      <c r="J5">
        <v>20</v>
      </c>
      <c r="K5">
        <v>15</v>
      </c>
      <c r="L5">
        <f t="shared" si="2"/>
        <v>96</v>
      </c>
      <c r="M5">
        <f t="shared" si="3"/>
        <v>23</v>
      </c>
      <c r="S5">
        <v>20</v>
      </c>
      <c r="T5">
        <v>5</v>
      </c>
      <c r="U5">
        <f t="shared" si="5"/>
        <v>96</v>
      </c>
      <c r="V5">
        <f t="shared" si="4"/>
        <v>78.5</v>
      </c>
    </row>
    <row r="6" spans="1:25" x14ac:dyDescent="0.3">
      <c r="A6">
        <v>5</v>
      </c>
      <c r="B6">
        <v>2</v>
      </c>
      <c r="C6">
        <f t="shared" si="0"/>
        <v>78.5</v>
      </c>
      <c r="D6">
        <f t="shared" si="1"/>
        <v>83</v>
      </c>
      <c r="J6">
        <v>24</v>
      </c>
      <c r="K6">
        <v>2</v>
      </c>
      <c r="L6">
        <f t="shared" si="2"/>
        <v>22.5</v>
      </c>
      <c r="M6">
        <f t="shared" si="3"/>
        <v>83</v>
      </c>
      <c r="S6">
        <v>24</v>
      </c>
      <c r="T6">
        <v>5</v>
      </c>
      <c r="U6">
        <f t="shared" si="5"/>
        <v>22.5</v>
      </c>
      <c r="V6">
        <f t="shared" si="4"/>
        <v>78.5</v>
      </c>
    </row>
    <row r="7" spans="1:25" x14ac:dyDescent="0.3">
      <c r="A7">
        <v>8</v>
      </c>
      <c r="B7">
        <v>12</v>
      </c>
      <c r="C7">
        <f t="shared" si="0"/>
        <v>22</v>
      </c>
      <c r="D7">
        <f t="shared" si="1"/>
        <v>28</v>
      </c>
      <c r="J7">
        <v>23</v>
      </c>
      <c r="K7">
        <v>12</v>
      </c>
      <c r="L7">
        <f t="shared" si="2"/>
        <v>42</v>
      </c>
      <c r="M7">
        <f t="shared" si="3"/>
        <v>28</v>
      </c>
      <c r="S7">
        <v>23</v>
      </c>
      <c r="T7">
        <v>8</v>
      </c>
      <c r="U7">
        <f t="shared" si="5"/>
        <v>42</v>
      </c>
      <c r="V7">
        <f t="shared" si="4"/>
        <v>22</v>
      </c>
    </row>
    <row r="8" spans="1:25" x14ac:dyDescent="0.3">
      <c r="A8">
        <v>8</v>
      </c>
      <c r="B8">
        <v>7</v>
      </c>
      <c r="C8">
        <f t="shared" si="0"/>
        <v>22</v>
      </c>
      <c r="D8">
        <f t="shared" si="1"/>
        <v>42</v>
      </c>
      <c r="J8">
        <v>21</v>
      </c>
      <c r="K8">
        <v>7</v>
      </c>
      <c r="L8">
        <f t="shared" si="2"/>
        <v>77.5</v>
      </c>
      <c r="M8">
        <f t="shared" si="3"/>
        <v>42</v>
      </c>
      <c r="S8">
        <v>21</v>
      </c>
      <c r="T8">
        <v>8</v>
      </c>
      <c r="U8">
        <f t="shared" si="5"/>
        <v>77.5</v>
      </c>
      <c r="V8">
        <f t="shared" si="4"/>
        <v>22</v>
      </c>
    </row>
    <row r="9" spans="1:25" x14ac:dyDescent="0.3">
      <c r="A9">
        <v>8</v>
      </c>
      <c r="B9">
        <v>6</v>
      </c>
      <c r="C9">
        <f t="shared" si="0"/>
        <v>22</v>
      </c>
      <c r="D9">
        <f t="shared" si="1"/>
        <v>50</v>
      </c>
      <c r="J9">
        <v>21</v>
      </c>
      <c r="K9">
        <v>6</v>
      </c>
      <c r="L9">
        <f t="shared" si="2"/>
        <v>77.5</v>
      </c>
      <c r="M9">
        <f t="shared" si="3"/>
        <v>50</v>
      </c>
      <c r="S9">
        <v>21</v>
      </c>
      <c r="T9">
        <v>8</v>
      </c>
      <c r="U9">
        <f t="shared" si="5"/>
        <v>77.5</v>
      </c>
      <c r="V9">
        <f t="shared" si="4"/>
        <v>22</v>
      </c>
    </row>
    <row r="10" spans="1:25" x14ac:dyDescent="0.3">
      <c r="A10">
        <v>8</v>
      </c>
      <c r="B10">
        <v>3</v>
      </c>
      <c r="C10">
        <f t="shared" si="0"/>
        <v>22</v>
      </c>
      <c r="D10">
        <f t="shared" si="1"/>
        <v>69.5</v>
      </c>
      <c r="J10">
        <v>24</v>
      </c>
      <c r="K10">
        <v>3</v>
      </c>
      <c r="L10">
        <f t="shared" si="2"/>
        <v>22.5</v>
      </c>
      <c r="M10">
        <f t="shared" si="3"/>
        <v>69.5</v>
      </c>
      <c r="S10">
        <v>24</v>
      </c>
      <c r="T10">
        <v>8</v>
      </c>
      <c r="U10">
        <f t="shared" si="5"/>
        <v>22.5</v>
      </c>
      <c r="V10">
        <f t="shared" si="4"/>
        <v>22</v>
      </c>
    </row>
    <row r="11" spans="1:25" x14ac:dyDescent="0.3">
      <c r="A11">
        <v>8</v>
      </c>
      <c r="B11">
        <v>4</v>
      </c>
      <c r="C11">
        <f t="shared" si="0"/>
        <v>22</v>
      </c>
      <c r="D11">
        <f t="shared" si="1"/>
        <v>57</v>
      </c>
      <c r="J11">
        <v>23</v>
      </c>
      <c r="K11">
        <v>4</v>
      </c>
      <c r="L11">
        <f t="shared" si="2"/>
        <v>42</v>
      </c>
      <c r="M11">
        <f t="shared" si="3"/>
        <v>57</v>
      </c>
      <c r="S11">
        <v>23</v>
      </c>
      <c r="T11">
        <v>8</v>
      </c>
      <c r="U11">
        <f t="shared" si="5"/>
        <v>42</v>
      </c>
      <c r="V11">
        <f t="shared" si="4"/>
        <v>22</v>
      </c>
    </row>
    <row r="12" spans="1:25" x14ac:dyDescent="0.3">
      <c r="A12">
        <v>4</v>
      </c>
      <c r="B12">
        <v>60</v>
      </c>
      <c r="C12">
        <f t="shared" si="0"/>
        <v>94</v>
      </c>
      <c r="D12">
        <f t="shared" si="1"/>
        <v>9</v>
      </c>
      <c r="J12">
        <v>22</v>
      </c>
      <c r="K12">
        <v>60</v>
      </c>
      <c r="L12">
        <f t="shared" si="2"/>
        <v>57</v>
      </c>
      <c r="M12">
        <f t="shared" si="3"/>
        <v>9</v>
      </c>
      <c r="S12">
        <v>22</v>
      </c>
      <c r="T12">
        <v>4</v>
      </c>
      <c r="U12">
        <f t="shared" si="5"/>
        <v>57</v>
      </c>
      <c r="V12">
        <f t="shared" si="4"/>
        <v>94</v>
      </c>
    </row>
    <row r="13" spans="1:25" x14ac:dyDescent="0.3">
      <c r="A13">
        <v>7</v>
      </c>
      <c r="B13">
        <v>55</v>
      </c>
      <c r="C13">
        <f t="shared" si="0"/>
        <v>49</v>
      </c>
      <c r="D13">
        <f t="shared" si="1"/>
        <v>12</v>
      </c>
      <c r="J13">
        <v>22</v>
      </c>
      <c r="K13">
        <v>55</v>
      </c>
      <c r="L13">
        <f t="shared" si="2"/>
        <v>57</v>
      </c>
      <c r="M13">
        <f t="shared" si="3"/>
        <v>12</v>
      </c>
      <c r="S13">
        <v>22</v>
      </c>
      <c r="T13">
        <v>7</v>
      </c>
      <c r="U13">
        <f t="shared" si="5"/>
        <v>57</v>
      </c>
      <c r="V13">
        <f t="shared" si="4"/>
        <v>49</v>
      </c>
    </row>
    <row r="14" spans="1:25" x14ac:dyDescent="0.3">
      <c r="A14">
        <v>7</v>
      </c>
      <c r="B14">
        <v>17</v>
      </c>
      <c r="C14">
        <f t="shared" si="0"/>
        <v>49</v>
      </c>
      <c r="D14">
        <f t="shared" si="1"/>
        <v>19</v>
      </c>
      <c r="J14">
        <v>24</v>
      </c>
      <c r="K14">
        <v>17</v>
      </c>
      <c r="L14">
        <f t="shared" si="2"/>
        <v>22.5</v>
      </c>
      <c r="M14">
        <f t="shared" si="3"/>
        <v>19</v>
      </c>
      <c r="S14">
        <v>24</v>
      </c>
      <c r="T14">
        <v>7</v>
      </c>
      <c r="U14">
        <f t="shared" si="5"/>
        <v>22.5</v>
      </c>
      <c r="V14">
        <f t="shared" si="4"/>
        <v>49</v>
      </c>
    </row>
    <row r="15" spans="1:25" x14ac:dyDescent="0.3">
      <c r="A15">
        <v>5</v>
      </c>
      <c r="B15">
        <v>3</v>
      </c>
      <c r="C15">
        <f t="shared" si="0"/>
        <v>78.5</v>
      </c>
      <c r="D15">
        <f t="shared" si="1"/>
        <v>69.5</v>
      </c>
      <c r="J15">
        <v>24</v>
      </c>
      <c r="K15">
        <v>3</v>
      </c>
      <c r="L15">
        <f t="shared" si="2"/>
        <v>22.5</v>
      </c>
      <c r="M15">
        <f t="shared" si="3"/>
        <v>69.5</v>
      </c>
      <c r="S15">
        <v>24</v>
      </c>
      <c r="T15">
        <v>5</v>
      </c>
      <c r="U15">
        <f t="shared" si="5"/>
        <v>22.5</v>
      </c>
      <c r="V15">
        <f t="shared" si="4"/>
        <v>78.5</v>
      </c>
    </row>
    <row r="16" spans="1:25" x14ac:dyDescent="0.3">
      <c r="A16">
        <v>5</v>
      </c>
      <c r="B16">
        <v>1</v>
      </c>
      <c r="C16">
        <f t="shared" si="0"/>
        <v>78.5</v>
      </c>
      <c r="D16">
        <f t="shared" si="1"/>
        <v>89.5</v>
      </c>
      <c r="J16">
        <v>21</v>
      </c>
      <c r="K16">
        <v>1</v>
      </c>
      <c r="L16">
        <f t="shared" si="2"/>
        <v>77.5</v>
      </c>
      <c r="M16">
        <f t="shared" si="3"/>
        <v>89.5</v>
      </c>
      <c r="S16">
        <v>21</v>
      </c>
      <c r="T16">
        <v>5</v>
      </c>
      <c r="U16">
        <f t="shared" si="5"/>
        <v>77.5</v>
      </c>
      <c r="V16">
        <f t="shared" si="4"/>
        <v>78.5</v>
      </c>
    </row>
    <row r="17" spans="1:22" x14ac:dyDescent="0.3">
      <c r="A17">
        <v>5</v>
      </c>
      <c r="B17">
        <v>3</v>
      </c>
      <c r="C17">
        <f t="shared" si="0"/>
        <v>78.5</v>
      </c>
      <c r="D17">
        <f t="shared" si="1"/>
        <v>69.5</v>
      </c>
      <c r="J17">
        <v>25</v>
      </c>
      <c r="K17">
        <v>3</v>
      </c>
      <c r="L17">
        <f t="shared" si="2"/>
        <v>6.5</v>
      </c>
      <c r="M17">
        <f t="shared" si="3"/>
        <v>69.5</v>
      </c>
      <c r="S17">
        <v>25</v>
      </c>
      <c r="T17">
        <v>5</v>
      </c>
      <c r="U17">
        <f t="shared" si="5"/>
        <v>6.5</v>
      </c>
      <c r="V17">
        <f t="shared" si="4"/>
        <v>78.5</v>
      </c>
    </row>
    <row r="18" spans="1:22" x14ac:dyDescent="0.3">
      <c r="A18">
        <v>7</v>
      </c>
      <c r="B18">
        <v>100</v>
      </c>
      <c r="C18">
        <f t="shared" si="0"/>
        <v>49</v>
      </c>
      <c r="D18">
        <f t="shared" si="1"/>
        <v>2.5</v>
      </c>
      <c r="J18">
        <v>24</v>
      </c>
      <c r="K18">
        <v>100</v>
      </c>
      <c r="L18">
        <f t="shared" si="2"/>
        <v>22.5</v>
      </c>
      <c r="M18">
        <f t="shared" si="3"/>
        <v>2.5</v>
      </c>
      <c r="S18">
        <v>24</v>
      </c>
      <c r="T18">
        <v>7</v>
      </c>
      <c r="U18">
        <f t="shared" si="5"/>
        <v>22.5</v>
      </c>
      <c r="V18">
        <f t="shared" si="4"/>
        <v>49</v>
      </c>
    </row>
    <row r="19" spans="1:22" x14ac:dyDescent="0.3">
      <c r="A19">
        <v>7</v>
      </c>
      <c r="B19">
        <v>7</v>
      </c>
      <c r="C19">
        <f t="shared" si="0"/>
        <v>49</v>
      </c>
      <c r="D19">
        <f t="shared" si="1"/>
        <v>42</v>
      </c>
      <c r="J19">
        <v>20</v>
      </c>
      <c r="K19">
        <v>7</v>
      </c>
      <c r="L19">
        <f t="shared" si="2"/>
        <v>96</v>
      </c>
      <c r="M19">
        <f t="shared" si="3"/>
        <v>42</v>
      </c>
      <c r="S19">
        <v>20</v>
      </c>
      <c r="T19">
        <v>7</v>
      </c>
      <c r="U19">
        <f t="shared" si="5"/>
        <v>96</v>
      </c>
      <c r="V19">
        <f t="shared" si="4"/>
        <v>49</v>
      </c>
    </row>
    <row r="20" spans="1:22" x14ac:dyDescent="0.3">
      <c r="A20">
        <v>7</v>
      </c>
      <c r="B20">
        <v>3</v>
      </c>
      <c r="C20">
        <f t="shared" si="0"/>
        <v>49</v>
      </c>
      <c r="D20">
        <f t="shared" si="1"/>
        <v>69.5</v>
      </c>
      <c r="J20">
        <v>22</v>
      </c>
      <c r="K20">
        <v>3</v>
      </c>
      <c r="L20">
        <f t="shared" si="2"/>
        <v>57</v>
      </c>
      <c r="M20">
        <f t="shared" si="3"/>
        <v>69.5</v>
      </c>
      <c r="S20">
        <v>22</v>
      </c>
      <c r="T20">
        <v>7</v>
      </c>
      <c r="U20">
        <f t="shared" si="5"/>
        <v>57</v>
      </c>
      <c r="V20">
        <f t="shared" si="4"/>
        <v>49</v>
      </c>
    </row>
    <row r="21" spans="1:22" x14ac:dyDescent="0.3">
      <c r="A21">
        <v>4</v>
      </c>
      <c r="B21">
        <v>2</v>
      </c>
      <c r="C21">
        <f t="shared" si="0"/>
        <v>94</v>
      </c>
      <c r="D21">
        <f t="shared" si="1"/>
        <v>83</v>
      </c>
      <c r="J21">
        <v>21</v>
      </c>
      <c r="K21">
        <v>2</v>
      </c>
      <c r="L21">
        <f t="shared" si="2"/>
        <v>77.5</v>
      </c>
      <c r="M21">
        <f t="shared" si="3"/>
        <v>83</v>
      </c>
      <c r="S21">
        <v>21</v>
      </c>
      <c r="T21">
        <v>4</v>
      </c>
      <c r="U21">
        <f t="shared" si="5"/>
        <v>77.5</v>
      </c>
      <c r="V21">
        <f t="shared" si="4"/>
        <v>94</v>
      </c>
    </row>
    <row r="22" spans="1:22" x14ac:dyDescent="0.3">
      <c r="A22">
        <v>6</v>
      </c>
      <c r="B22">
        <v>4</v>
      </c>
      <c r="C22">
        <f t="shared" si="0"/>
        <v>64.5</v>
      </c>
      <c r="D22">
        <f t="shared" si="1"/>
        <v>57</v>
      </c>
      <c r="J22">
        <v>21</v>
      </c>
      <c r="K22">
        <v>4</v>
      </c>
      <c r="L22">
        <f t="shared" si="2"/>
        <v>77.5</v>
      </c>
      <c r="M22">
        <f t="shared" si="3"/>
        <v>57</v>
      </c>
      <c r="S22">
        <v>21</v>
      </c>
      <c r="T22">
        <v>6</v>
      </c>
      <c r="U22">
        <f t="shared" si="5"/>
        <v>77.5</v>
      </c>
      <c r="V22">
        <f t="shared" si="4"/>
        <v>64.5</v>
      </c>
    </row>
    <row r="23" spans="1:22" x14ac:dyDescent="0.3">
      <c r="A23">
        <v>6</v>
      </c>
      <c r="B23">
        <v>6</v>
      </c>
      <c r="C23">
        <f t="shared" si="0"/>
        <v>64.5</v>
      </c>
      <c r="D23">
        <f t="shared" si="1"/>
        <v>50</v>
      </c>
      <c r="J23">
        <v>21</v>
      </c>
      <c r="K23">
        <v>6</v>
      </c>
      <c r="L23">
        <f t="shared" si="2"/>
        <v>77.5</v>
      </c>
      <c r="M23">
        <f t="shared" si="3"/>
        <v>50</v>
      </c>
      <c r="S23">
        <v>21</v>
      </c>
      <c r="T23">
        <v>6</v>
      </c>
      <c r="U23">
        <f t="shared" si="5"/>
        <v>77.5</v>
      </c>
      <c r="V23">
        <f t="shared" si="4"/>
        <v>64.5</v>
      </c>
    </row>
    <row r="24" spans="1:22" x14ac:dyDescent="0.3">
      <c r="A24">
        <v>4</v>
      </c>
      <c r="B24">
        <v>9</v>
      </c>
      <c r="C24">
        <f t="shared" si="0"/>
        <v>94</v>
      </c>
      <c r="D24">
        <f t="shared" si="1"/>
        <v>35.5</v>
      </c>
      <c r="J24">
        <v>25</v>
      </c>
      <c r="K24">
        <v>9</v>
      </c>
      <c r="L24">
        <f t="shared" si="2"/>
        <v>6.5</v>
      </c>
      <c r="M24">
        <f t="shared" si="3"/>
        <v>35.5</v>
      </c>
      <c r="S24">
        <v>25</v>
      </c>
      <c r="T24">
        <v>4</v>
      </c>
      <c r="U24">
        <f t="shared" si="5"/>
        <v>6.5</v>
      </c>
      <c r="V24">
        <f t="shared" si="4"/>
        <v>94</v>
      </c>
    </row>
    <row r="25" spans="1:22" x14ac:dyDescent="0.3">
      <c r="A25">
        <v>10</v>
      </c>
      <c r="B25">
        <v>23</v>
      </c>
      <c r="C25">
        <f t="shared" si="0"/>
        <v>4.5</v>
      </c>
      <c r="D25">
        <f t="shared" si="1"/>
        <v>15.5</v>
      </c>
      <c r="J25">
        <v>21</v>
      </c>
      <c r="K25">
        <v>23</v>
      </c>
      <c r="L25">
        <f t="shared" si="2"/>
        <v>77.5</v>
      </c>
      <c r="M25">
        <f t="shared" si="3"/>
        <v>15.5</v>
      </c>
      <c r="S25">
        <v>21</v>
      </c>
      <c r="T25">
        <v>10</v>
      </c>
      <c r="U25">
        <f t="shared" si="5"/>
        <v>77.5</v>
      </c>
      <c r="V25">
        <f t="shared" si="4"/>
        <v>4.5</v>
      </c>
    </row>
    <row r="26" spans="1:22" x14ac:dyDescent="0.3">
      <c r="A26">
        <v>7</v>
      </c>
      <c r="B26">
        <v>0</v>
      </c>
      <c r="C26">
        <f t="shared" si="0"/>
        <v>49</v>
      </c>
      <c r="D26">
        <f t="shared" si="1"/>
        <v>95.5</v>
      </c>
      <c r="J26">
        <v>21</v>
      </c>
      <c r="K26">
        <v>0</v>
      </c>
      <c r="L26">
        <f t="shared" si="2"/>
        <v>77.5</v>
      </c>
      <c r="M26">
        <f t="shared" si="3"/>
        <v>95.5</v>
      </c>
      <c r="S26">
        <v>21</v>
      </c>
      <c r="T26">
        <v>7</v>
      </c>
      <c r="U26">
        <f t="shared" si="5"/>
        <v>77.5</v>
      </c>
      <c r="V26">
        <f t="shared" si="4"/>
        <v>49</v>
      </c>
    </row>
    <row r="27" spans="1:22" x14ac:dyDescent="0.3">
      <c r="A27">
        <v>7</v>
      </c>
      <c r="B27">
        <v>0</v>
      </c>
      <c r="C27">
        <f t="shared" si="0"/>
        <v>49</v>
      </c>
      <c r="D27">
        <f t="shared" si="1"/>
        <v>95.5</v>
      </c>
      <c r="J27">
        <v>25</v>
      </c>
      <c r="K27">
        <v>0</v>
      </c>
      <c r="L27">
        <f t="shared" si="2"/>
        <v>6.5</v>
      </c>
      <c r="M27">
        <f t="shared" si="3"/>
        <v>95.5</v>
      </c>
      <c r="S27">
        <v>25</v>
      </c>
      <c r="T27">
        <v>7</v>
      </c>
      <c r="U27">
        <f t="shared" si="5"/>
        <v>6.5</v>
      </c>
      <c r="V27">
        <f t="shared" si="4"/>
        <v>49</v>
      </c>
    </row>
    <row r="28" spans="1:22" x14ac:dyDescent="0.3">
      <c r="A28">
        <v>5</v>
      </c>
      <c r="B28">
        <v>12</v>
      </c>
      <c r="C28">
        <f t="shared" si="0"/>
        <v>78.5</v>
      </c>
      <c r="D28">
        <f t="shared" si="1"/>
        <v>28</v>
      </c>
      <c r="J28">
        <v>23</v>
      </c>
      <c r="K28">
        <v>12</v>
      </c>
      <c r="L28">
        <f t="shared" si="2"/>
        <v>42</v>
      </c>
      <c r="M28">
        <f t="shared" si="3"/>
        <v>28</v>
      </c>
      <c r="S28">
        <v>23</v>
      </c>
      <c r="T28">
        <v>5</v>
      </c>
      <c r="U28">
        <f t="shared" si="5"/>
        <v>42</v>
      </c>
      <c r="V28">
        <f t="shared" si="4"/>
        <v>78.5</v>
      </c>
    </row>
    <row r="29" spans="1:22" x14ac:dyDescent="0.3">
      <c r="A29">
        <v>8</v>
      </c>
      <c r="B29">
        <v>15</v>
      </c>
      <c r="C29">
        <f t="shared" si="0"/>
        <v>22</v>
      </c>
      <c r="D29">
        <f t="shared" si="1"/>
        <v>23</v>
      </c>
      <c r="J29">
        <v>25</v>
      </c>
      <c r="K29">
        <v>15</v>
      </c>
      <c r="L29">
        <f t="shared" si="2"/>
        <v>6.5</v>
      </c>
      <c r="M29">
        <f t="shared" si="3"/>
        <v>23</v>
      </c>
      <c r="S29">
        <v>25</v>
      </c>
      <c r="T29">
        <v>8</v>
      </c>
      <c r="U29">
        <f t="shared" si="5"/>
        <v>6.5</v>
      </c>
      <c r="V29">
        <f t="shared" si="4"/>
        <v>22</v>
      </c>
    </row>
    <row r="30" spans="1:22" x14ac:dyDescent="0.3">
      <c r="A30">
        <v>8</v>
      </c>
      <c r="B30">
        <v>7</v>
      </c>
      <c r="C30">
        <f t="shared" si="0"/>
        <v>22</v>
      </c>
      <c r="D30">
        <f t="shared" si="1"/>
        <v>42</v>
      </c>
      <c r="J30">
        <v>21</v>
      </c>
      <c r="K30">
        <v>7</v>
      </c>
      <c r="L30">
        <f t="shared" si="2"/>
        <v>77.5</v>
      </c>
      <c r="M30">
        <f t="shared" si="3"/>
        <v>42</v>
      </c>
      <c r="S30">
        <v>21</v>
      </c>
      <c r="T30">
        <v>8</v>
      </c>
      <c r="U30">
        <f t="shared" si="5"/>
        <v>77.5</v>
      </c>
      <c r="V30">
        <f t="shared" si="4"/>
        <v>22</v>
      </c>
    </row>
    <row r="31" spans="1:22" x14ac:dyDescent="0.3">
      <c r="A31">
        <v>8</v>
      </c>
      <c r="B31">
        <v>3</v>
      </c>
      <c r="C31">
        <f t="shared" si="0"/>
        <v>22</v>
      </c>
      <c r="D31">
        <f t="shared" si="1"/>
        <v>69.5</v>
      </c>
      <c r="J31">
        <v>23</v>
      </c>
      <c r="K31">
        <v>3</v>
      </c>
      <c r="L31">
        <f t="shared" si="2"/>
        <v>42</v>
      </c>
      <c r="M31">
        <f t="shared" si="3"/>
        <v>69.5</v>
      </c>
      <c r="S31">
        <v>23</v>
      </c>
      <c r="T31">
        <v>8</v>
      </c>
      <c r="U31">
        <f t="shared" si="5"/>
        <v>42</v>
      </c>
      <c r="V31">
        <f t="shared" si="4"/>
        <v>22</v>
      </c>
    </row>
    <row r="32" spans="1:22" x14ac:dyDescent="0.3">
      <c r="A32">
        <v>8</v>
      </c>
      <c r="B32">
        <v>0</v>
      </c>
      <c r="C32">
        <f t="shared" si="0"/>
        <v>22</v>
      </c>
      <c r="D32">
        <f t="shared" si="1"/>
        <v>95.5</v>
      </c>
      <c r="J32">
        <v>23</v>
      </c>
      <c r="K32">
        <v>0</v>
      </c>
      <c r="L32">
        <f t="shared" si="2"/>
        <v>42</v>
      </c>
      <c r="M32">
        <f t="shared" si="3"/>
        <v>95.5</v>
      </c>
      <c r="S32">
        <v>23</v>
      </c>
      <c r="T32">
        <v>8</v>
      </c>
      <c r="U32">
        <f t="shared" si="5"/>
        <v>42</v>
      </c>
      <c r="V32">
        <f t="shared" si="4"/>
        <v>22</v>
      </c>
    </row>
    <row r="33" spans="1:22" x14ac:dyDescent="0.3">
      <c r="A33">
        <v>8</v>
      </c>
      <c r="B33">
        <v>2</v>
      </c>
      <c r="C33">
        <f t="shared" si="0"/>
        <v>22</v>
      </c>
      <c r="D33">
        <f t="shared" si="1"/>
        <v>83</v>
      </c>
      <c r="J33">
        <v>23</v>
      </c>
      <c r="K33">
        <v>2</v>
      </c>
      <c r="L33">
        <f t="shared" si="2"/>
        <v>42</v>
      </c>
      <c r="M33">
        <f t="shared" si="3"/>
        <v>83</v>
      </c>
      <c r="S33">
        <v>23</v>
      </c>
      <c r="T33">
        <v>8</v>
      </c>
      <c r="U33">
        <f t="shared" si="5"/>
        <v>42</v>
      </c>
      <c r="V33">
        <f t="shared" si="4"/>
        <v>22</v>
      </c>
    </row>
    <row r="34" spans="1:22" x14ac:dyDescent="0.3">
      <c r="A34">
        <v>12</v>
      </c>
      <c r="B34">
        <v>0</v>
      </c>
      <c r="C34">
        <f t="shared" si="0"/>
        <v>1.5</v>
      </c>
      <c r="D34">
        <f t="shared" si="1"/>
        <v>95.5</v>
      </c>
      <c r="J34">
        <v>23</v>
      </c>
      <c r="K34">
        <v>0</v>
      </c>
      <c r="L34">
        <f t="shared" si="2"/>
        <v>42</v>
      </c>
      <c r="M34">
        <f t="shared" si="3"/>
        <v>95.5</v>
      </c>
      <c r="S34">
        <v>23</v>
      </c>
      <c r="T34">
        <v>12</v>
      </c>
      <c r="U34">
        <f t="shared" si="5"/>
        <v>42</v>
      </c>
      <c r="V34">
        <f t="shared" si="4"/>
        <v>1.5</v>
      </c>
    </row>
    <row r="35" spans="1:22" x14ac:dyDescent="0.3">
      <c r="A35">
        <v>8</v>
      </c>
      <c r="B35">
        <v>80</v>
      </c>
      <c r="C35">
        <f t="shared" si="0"/>
        <v>22</v>
      </c>
      <c r="D35">
        <f t="shared" si="1"/>
        <v>6</v>
      </c>
      <c r="J35">
        <v>23</v>
      </c>
      <c r="K35">
        <v>80</v>
      </c>
      <c r="L35">
        <f t="shared" si="2"/>
        <v>42</v>
      </c>
      <c r="M35">
        <f t="shared" si="3"/>
        <v>6</v>
      </c>
      <c r="S35">
        <v>23</v>
      </c>
      <c r="T35">
        <v>8</v>
      </c>
      <c r="U35">
        <f t="shared" si="5"/>
        <v>42</v>
      </c>
      <c r="V35">
        <f t="shared" si="4"/>
        <v>22</v>
      </c>
    </row>
    <row r="36" spans="1:22" x14ac:dyDescent="0.3">
      <c r="A36">
        <v>8</v>
      </c>
      <c r="B36">
        <v>10</v>
      </c>
      <c r="C36">
        <f t="shared" si="0"/>
        <v>22</v>
      </c>
      <c r="D36">
        <f t="shared" si="1"/>
        <v>32</v>
      </c>
      <c r="J36">
        <v>24</v>
      </c>
      <c r="K36">
        <v>10</v>
      </c>
      <c r="L36">
        <f t="shared" si="2"/>
        <v>22.5</v>
      </c>
      <c r="M36">
        <f t="shared" si="3"/>
        <v>32</v>
      </c>
      <c r="S36">
        <v>24</v>
      </c>
      <c r="T36">
        <v>8</v>
      </c>
      <c r="U36">
        <f t="shared" si="5"/>
        <v>22.5</v>
      </c>
      <c r="V36">
        <f t="shared" si="4"/>
        <v>22</v>
      </c>
    </row>
    <row r="37" spans="1:22" x14ac:dyDescent="0.3">
      <c r="A37">
        <v>5</v>
      </c>
      <c r="B37">
        <v>15</v>
      </c>
      <c r="C37">
        <f t="shared" si="0"/>
        <v>78.5</v>
      </c>
      <c r="D37">
        <f t="shared" si="1"/>
        <v>23</v>
      </c>
      <c r="J37">
        <v>20</v>
      </c>
      <c r="K37">
        <v>15</v>
      </c>
      <c r="L37">
        <f t="shared" si="2"/>
        <v>96</v>
      </c>
      <c r="M37">
        <f t="shared" si="3"/>
        <v>23</v>
      </c>
      <c r="O37" t="s">
        <v>35</v>
      </c>
      <c r="S37">
        <v>20</v>
      </c>
      <c r="T37">
        <v>5</v>
      </c>
      <c r="U37">
        <f t="shared" si="5"/>
        <v>96</v>
      </c>
      <c r="V37">
        <f t="shared" si="4"/>
        <v>78.5</v>
      </c>
    </row>
    <row r="38" spans="1:22" x14ac:dyDescent="0.3">
      <c r="A38">
        <v>5</v>
      </c>
      <c r="B38">
        <v>2</v>
      </c>
      <c r="C38">
        <f t="shared" si="0"/>
        <v>78.5</v>
      </c>
      <c r="D38">
        <f t="shared" si="1"/>
        <v>83</v>
      </c>
      <c r="J38">
        <v>24</v>
      </c>
      <c r="K38">
        <v>2</v>
      </c>
      <c r="L38">
        <f t="shared" si="2"/>
        <v>22.5</v>
      </c>
      <c r="M38">
        <f t="shared" si="3"/>
        <v>83</v>
      </c>
      <c r="S38">
        <v>24</v>
      </c>
      <c r="T38">
        <v>5</v>
      </c>
      <c r="U38">
        <f t="shared" si="5"/>
        <v>22.5</v>
      </c>
      <c r="V38">
        <f t="shared" si="4"/>
        <v>78.5</v>
      </c>
    </row>
    <row r="39" spans="1:22" x14ac:dyDescent="0.3">
      <c r="A39">
        <v>8</v>
      </c>
      <c r="B39">
        <v>12</v>
      </c>
      <c r="C39">
        <f t="shared" si="0"/>
        <v>22</v>
      </c>
      <c r="D39">
        <f t="shared" si="1"/>
        <v>28</v>
      </c>
      <c r="J39">
        <v>23</v>
      </c>
      <c r="K39">
        <v>12</v>
      </c>
      <c r="L39">
        <f t="shared" si="2"/>
        <v>42</v>
      </c>
      <c r="M39">
        <f t="shared" si="3"/>
        <v>28</v>
      </c>
      <c r="S39">
        <v>23</v>
      </c>
      <c r="T39">
        <v>8</v>
      </c>
      <c r="U39">
        <f t="shared" si="5"/>
        <v>42</v>
      </c>
      <c r="V39">
        <f t="shared" si="4"/>
        <v>22</v>
      </c>
    </row>
    <row r="40" spans="1:22" x14ac:dyDescent="0.3">
      <c r="A40">
        <v>8</v>
      </c>
      <c r="B40">
        <v>7</v>
      </c>
      <c r="C40">
        <f t="shared" si="0"/>
        <v>22</v>
      </c>
      <c r="D40">
        <f t="shared" si="1"/>
        <v>42</v>
      </c>
      <c r="J40">
        <v>21</v>
      </c>
      <c r="K40">
        <v>7</v>
      </c>
      <c r="L40">
        <f t="shared" si="2"/>
        <v>77.5</v>
      </c>
      <c r="M40">
        <f t="shared" si="3"/>
        <v>42</v>
      </c>
      <c r="S40">
        <v>21</v>
      </c>
      <c r="T40">
        <v>8</v>
      </c>
      <c r="U40">
        <f t="shared" si="5"/>
        <v>77.5</v>
      </c>
      <c r="V40">
        <f t="shared" si="4"/>
        <v>22</v>
      </c>
    </row>
    <row r="41" spans="1:22" x14ac:dyDescent="0.3">
      <c r="A41">
        <v>8</v>
      </c>
      <c r="B41">
        <v>6</v>
      </c>
      <c r="C41">
        <f t="shared" si="0"/>
        <v>22</v>
      </c>
      <c r="D41">
        <f t="shared" si="1"/>
        <v>50</v>
      </c>
      <c r="J41">
        <v>21</v>
      </c>
      <c r="K41">
        <v>6</v>
      </c>
      <c r="L41">
        <f t="shared" si="2"/>
        <v>77.5</v>
      </c>
      <c r="M41">
        <f t="shared" si="3"/>
        <v>50</v>
      </c>
      <c r="S41">
        <v>21</v>
      </c>
      <c r="T41">
        <v>8</v>
      </c>
      <c r="U41">
        <f t="shared" si="5"/>
        <v>77.5</v>
      </c>
      <c r="V41">
        <f t="shared" si="4"/>
        <v>22</v>
      </c>
    </row>
    <row r="42" spans="1:22" x14ac:dyDescent="0.3">
      <c r="A42">
        <v>8</v>
      </c>
      <c r="B42">
        <v>3</v>
      </c>
      <c r="C42">
        <f t="shared" si="0"/>
        <v>22</v>
      </c>
      <c r="D42">
        <f t="shared" si="1"/>
        <v>69.5</v>
      </c>
      <c r="J42">
        <v>24</v>
      </c>
      <c r="K42">
        <v>3</v>
      </c>
      <c r="L42">
        <f t="shared" si="2"/>
        <v>22.5</v>
      </c>
      <c r="M42">
        <f t="shared" si="3"/>
        <v>69.5</v>
      </c>
      <c r="S42">
        <v>24</v>
      </c>
      <c r="T42">
        <v>8</v>
      </c>
      <c r="U42">
        <f t="shared" si="5"/>
        <v>22.5</v>
      </c>
      <c r="V42">
        <f t="shared" si="4"/>
        <v>22</v>
      </c>
    </row>
    <row r="43" spans="1:22" x14ac:dyDescent="0.3">
      <c r="A43">
        <v>8</v>
      </c>
      <c r="B43">
        <v>4</v>
      </c>
      <c r="C43">
        <f t="shared" si="0"/>
        <v>22</v>
      </c>
      <c r="D43">
        <f t="shared" si="1"/>
        <v>57</v>
      </c>
      <c r="J43">
        <v>23</v>
      </c>
      <c r="K43">
        <v>4</v>
      </c>
      <c r="L43">
        <f t="shared" si="2"/>
        <v>42</v>
      </c>
      <c r="M43">
        <f t="shared" si="3"/>
        <v>57</v>
      </c>
      <c r="S43">
        <v>23</v>
      </c>
      <c r="T43">
        <v>8</v>
      </c>
      <c r="U43">
        <f t="shared" si="5"/>
        <v>42</v>
      </c>
      <c r="V43">
        <f t="shared" si="4"/>
        <v>22</v>
      </c>
    </row>
    <row r="44" spans="1:22" x14ac:dyDescent="0.3">
      <c r="A44">
        <v>4</v>
      </c>
      <c r="B44">
        <v>60</v>
      </c>
      <c r="C44">
        <f t="shared" si="0"/>
        <v>94</v>
      </c>
      <c r="D44">
        <f t="shared" si="1"/>
        <v>9</v>
      </c>
      <c r="J44">
        <v>22</v>
      </c>
      <c r="K44">
        <v>60</v>
      </c>
      <c r="L44">
        <f t="shared" si="2"/>
        <v>57</v>
      </c>
      <c r="M44">
        <f t="shared" si="3"/>
        <v>9</v>
      </c>
      <c r="S44">
        <v>22</v>
      </c>
      <c r="T44">
        <v>4</v>
      </c>
      <c r="U44">
        <f t="shared" si="5"/>
        <v>57</v>
      </c>
      <c r="V44">
        <f t="shared" si="4"/>
        <v>94</v>
      </c>
    </row>
    <row r="45" spans="1:22" x14ac:dyDescent="0.3">
      <c r="A45">
        <v>7</v>
      </c>
      <c r="B45">
        <v>55</v>
      </c>
      <c r="C45">
        <f t="shared" si="0"/>
        <v>49</v>
      </c>
      <c r="D45">
        <f t="shared" si="1"/>
        <v>12</v>
      </c>
      <c r="J45">
        <v>22</v>
      </c>
      <c r="K45">
        <v>55</v>
      </c>
      <c r="L45">
        <f t="shared" si="2"/>
        <v>57</v>
      </c>
      <c r="M45">
        <f t="shared" si="3"/>
        <v>12</v>
      </c>
      <c r="S45">
        <v>22</v>
      </c>
      <c r="T45">
        <v>7</v>
      </c>
      <c r="U45">
        <f t="shared" si="5"/>
        <v>57</v>
      </c>
      <c r="V45">
        <f t="shared" si="4"/>
        <v>49</v>
      </c>
    </row>
    <row r="46" spans="1:22" x14ac:dyDescent="0.3">
      <c r="A46">
        <v>7</v>
      </c>
      <c r="B46">
        <v>17</v>
      </c>
      <c r="C46">
        <f t="shared" si="0"/>
        <v>49</v>
      </c>
      <c r="D46">
        <f t="shared" si="1"/>
        <v>19</v>
      </c>
      <c r="J46">
        <v>24</v>
      </c>
      <c r="K46">
        <v>17</v>
      </c>
      <c r="L46">
        <f t="shared" si="2"/>
        <v>22.5</v>
      </c>
      <c r="M46">
        <f t="shared" si="3"/>
        <v>19</v>
      </c>
      <c r="S46">
        <v>24</v>
      </c>
      <c r="T46">
        <v>7</v>
      </c>
      <c r="U46">
        <f t="shared" si="5"/>
        <v>22.5</v>
      </c>
      <c r="V46">
        <f t="shared" si="4"/>
        <v>49</v>
      </c>
    </row>
    <row r="47" spans="1:22" x14ac:dyDescent="0.3">
      <c r="A47">
        <v>5</v>
      </c>
      <c r="B47">
        <v>3</v>
      </c>
      <c r="C47">
        <f t="shared" si="0"/>
        <v>78.5</v>
      </c>
      <c r="D47">
        <f t="shared" si="1"/>
        <v>69.5</v>
      </c>
      <c r="J47">
        <v>24</v>
      </c>
      <c r="K47">
        <v>3</v>
      </c>
      <c r="L47">
        <f t="shared" si="2"/>
        <v>22.5</v>
      </c>
      <c r="M47">
        <f t="shared" si="3"/>
        <v>69.5</v>
      </c>
      <c r="S47">
        <v>24</v>
      </c>
      <c r="T47">
        <v>5</v>
      </c>
      <c r="U47">
        <f t="shared" si="5"/>
        <v>22.5</v>
      </c>
      <c r="V47">
        <f t="shared" si="4"/>
        <v>78.5</v>
      </c>
    </row>
    <row r="48" spans="1:22" x14ac:dyDescent="0.3">
      <c r="A48">
        <v>5</v>
      </c>
      <c r="B48">
        <v>1</v>
      </c>
      <c r="C48">
        <f t="shared" si="0"/>
        <v>78.5</v>
      </c>
      <c r="D48">
        <f t="shared" si="1"/>
        <v>89.5</v>
      </c>
      <c r="J48">
        <v>21</v>
      </c>
      <c r="K48">
        <v>1</v>
      </c>
      <c r="L48">
        <f t="shared" si="2"/>
        <v>77.5</v>
      </c>
      <c r="M48">
        <f t="shared" si="3"/>
        <v>89.5</v>
      </c>
      <c r="S48">
        <v>21</v>
      </c>
      <c r="T48">
        <v>5</v>
      </c>
      <c r="U48">
        <f t="shared" si="5"/>
        <v>77.5</v>
      </c>
      <c r="V48">
        <f t="shared" si="4"/>
        <v>78.5</v>
      </c>
    </row>
    <row r="49" spans="1:22" x14ac:dyDescent="0.3">
      <c r="A49">
        <v>5</v>
      </c>
      <c r="B49">
        <v>3</v>
      </c>
      <c r="C49">
        <f t="shared" si="0"/>
        <v>78.5</v>
      </c>
      <c r="D49">
        <f t="shared" si="1"/>
        <v>69.5</v>
      </c>
      <c r="J49">
        <v>25</v>
      </c>
      <c r="K49">
        <v>3</v>
      </c>
      <c r="L49">
        <f t="shared" si="2"/>
        <v>6.5</v>
      </c>
      <c r="M49">
        <f t="shared" si="3"/>
        <v>69.5</v>
      </c>
      <c r="S49">
        <v>25</v>
      </c>
      <c r="T49">
        <v>5</v>
      </c>
      <c r="U49">
        <f t="shared" si="5"/>
        <v>6.5</v>
      </c>
      <c r="V49">
        <f t="shared" si="4"/>
        <v>78.5</v>
      </c>
    </row>
    <row r="50" spans="1:22" x14ac:dyDescent="0.3">
      <c r="A50">
        <v>7</v>
      </c>
      <c r="B50">
        <v>100</v>
      </c>
      <c r="C50">
        <f t="shared" si="0"/>
        <v>49</v>
      </c>
      <c r="D50">
        <f t="shared" si="1"/>
        <v>2.5</v>
      </c>
      <c r="J50">
        <v>24</v>
      </c>
      <c r="K50">
        <v>100</v>
      </c>
      <c r="L50">
        <f t="shared" si="2"/>
        <v>22.5</v>
      </c>
      <c r="M50">
        <f t="shared" si="3"/>
        <v>2.5</v>
      </c>
      <c r="S50">
        <v>24</v>
      </c>
      <c r="T50">
        <v>7</v>
      </c>
      <c r="U50">
        <f t="shared" si="5"/>
        <v>22.5</v>
      </c>
      <c r="V50">
        <f t="shared" si="4"/>
        <v>49</v>
      </c>
    </row>
    <row r="51" spans="1:22" x14ac:dyDescent="0.3">
      <c r="A51">
        <v>7</v>
      </c>
      <c r="B51">
        <v>7</v>
      </c>
      <c r="C51">
        <f t="shared" si="0"/>
        <v>49</v>
      </c>
      <c r="D51">
        <f t="shared" si="1"/>
        <v>42</v>
      </c>
      <c r="J51">
        <v>20</v>
      </c>
      <c r="K51">
        <v>7</v>
      </c>
      <c r="L51">
        <f t="shared" si="2"/>
        <v>96</v>
      </c>
      <c r="M51">
        <f t="shared" si="3"/>
        <v>42</v>
      </c>
      <c r="S51">
        <v>20</v>
      </c>
      <c r="T51">
        <v>7</v>
      </c>
      <c r="U51">
        <f t="shared" si="5"/>
        <v>96</v>
      </c>
      <c r="V51">
        <f t="shared" si="4"/>
        <v>49</v>
      </c>
    </row>
    <row r="52" spans="1:22" x14ac:dyDescent="0.3">
      <c r="A52">
        <v>7</v>
      </c>
      <c r="B52">
        <v>3</v>
      </c>
      <c r="C52">
        <f t="shared" si="0"/>
        <v>49</v>
      </c>
      <c r="D52">
        <f t="shared" si="1"/>
        <v>69.5</v>
      </c>
      <c r="J52">
        <v>22</v>
      </c>
      <c r="K52">
        <v>3</v>
      </c>
      <c r="L52">
        <f t="shared" si="2"/>
        <v>57</v>
      </c>
      <c r="M52">
        <f t="shared" si="3"/>
        <v>69.5</v>
      </c>
      <c r="S52">
        <v>22</v>
      </c>
      <c r="T52">
        <v>7</v>
      </c>
      <c r="U52">
        <f t="shared" si="5"/>
        <v>57</v>
      </c>
      <c r="V52">
        <f t="shared" si="4"/>
        <v>49</v>
      </c>
    </row>
    <row r="53" spans="1:22" x14ac:dyDescent="0.3">
      <c r="A53">
        <v>4</v>
      </c>
      <c r="B53">
        <v>2</v>
      </c>
      <c r="C53">
        <f t="shared" si="0"/>
        <v>94</v>
      </c>
      <c r="D53">
        <f t="shared" si="1"/>
        <v>83</v>
      </c>
      <c r="J53">
        <v>21</v>
      </c>
      <c r="K53">
        <v>2</v>
      </c>
      <c r="L53">
        <f t="shared" si="2"/>
        <v>77.5</v>
      </c>
      <c r="M53">
        <f t="shared" si="3"/>
        <v>83</v>
      </c>
      <c r="S53">
        <v>21</v>
      </c>
      <c r="T53">
        <v>4</v>
      </c>
      <c r="U53">
        <f t="shared" si="5"/>
        <v>77.5</v>
      </c>
      <c r="V53">
        <f t="shared" si="4"/>
        <v>94</v>
      </c>
    </row>
    <row r="54" spans="1:22" x14ac:dyDescent="0.3">
      <c r="A54">
        <v>6</v>
      </c>
      <c r="B54">
        <v>4</v>
      </c>
      <c r="C54">
        <f t="shared" si="0"/>
        <v>64.5</v>
      </c>
      <c r="D54">
        <f t="shared" si="1"/>
        <v>57</v>
      </c>
      <c r="J54">
        <v>21</v>
      </c>
      <c r="K54">
        <v>4</v>
      </c>
      <c r="L54">
        <f t="shared" si="2"/>
        <v>77.5</v>
      </c>
      <c r="M54">
        <f t="shared" si="3"/>
        <v>57</v>
      </c>
      <c r="S54">
        <v>21</v>
      </c>
      <c r="T54">
        <v>6</v>
      </c>
      <c r="U54">
        <f t="shared" si="5"/>
        <v>77.5</v>
      </c>
      <c r="V54">
        <f t="shared" si="4"/>
        <v>64.5</v>
      </c>
    </row>
    <row r="55" spans="1:22" x14ac:dyDescent="0.3">
      <c r="A55">
        <v>6</v>
      </c>
      <c r="B55">
        <v>6</v>
      </c>
      <c r="C55">
        <f t="shared" si="0"/>
        <v>64.5</v>
      </c>
      <c r="D55">
        <f t="shared" si="1"/>
        <v>50</v>
      </c>
      <c r="J55">
        <v>21</v>
      </c>
      <c r="K55">
        <v>6</v>
      </c>
      <c r="L55">
        <f t="shared" si="2"/>
        <v>77.5</v>
      </c>
      <c r="M55">
        <f t="shared" si="3"/>
        <v>50</v>
      </c>
      <c r="S55">
        <v>21</v>
      </c>
      <c r="T55">
        <v>6</v>
      </c>
      <c r="U55">
        <f t="shared" si="5"/>
        <v>77.5</v>
      </c>
      <c r="V55">
        <f t="shared" si="4"/>
        <v>64.5</v>
      </c>
    </row>
    <row r="56" spans="1:22" x14ac:dyDescent="0.3">
      <c r="A56">
        <v>4</v>
      </c>
      <c r="B56">
        <v>9</v>
      </c>
      <c r="C56">
        <f t="shared" si="0"/>
        <v>94</v>
      </c>
      <c r="D56">
        <f t="shared" si="1"/>
        <v>35.5</v>
      </c>
      <c r="J56">
        <v>25</v>
      </c>
      <c r="K56">
        <v>9</v>
      </c>
      <c r="L56">
        <f t="shared" si="2"/>
        <v>6.5</v>
      </c>
      <c r="M56">
        <f t="shared" si="3"/>
        <v>35.5</v>
      </c>
      <c r="S56">
        <v>25</v>
      </c>
      <c r="T56">
        <v>4</v>
      </c>
      <c r="U56">
        <f t="shared" si="5"/>
        <v>6.5</v>
      </c>
      <c r="V56">
        <f t="shared" si="4"/>
        <v>94</v>
      </c>
    </row>
    <row r="57" spans="1:22" x14ac:dyDescent="0.3">
      <c r="A57">
        <v>10</v>
      </c>
      <c r="B57">
        <v>23</v>
      </c>
      <c r="C57">
        <f t="shared" si="0"/>
        <v>4.5</v>
      </c>
      <c r="D57">
        <f t="shared" si="1"/>
        <v>15.5</v>
      </c>
      <c r="J57">
        <v>21</v>
      </c>
      <c r="K57">
        <v>23</v>
      </c>
      <c r="L57">
        <f t="shared" si="2"/>
        <v>77.5</v>
      </c>
      <c r="M57">
        <f t="shared" si="3"/>
        <v>15.5</v>
      </c>
      <c r="S57">
        <v>21</v>
      </c>
      <c r="T57">
        <v>10</v>
      </c>
      <c r="U57">
        <f t="shared" si="5"/>
        <v>77.5</v>
      </c>
      <c r="V57">
        <f t="shared" si="4"/>
        <v>4.5</v>
      </c>
    </row>
    <row r="58" spans="1:22" x14ac:dyDescent="0.3">
      <c r="A58">
        <v>7</v>
      </c>
      <c r="B58">
        <v>0</v>
      </c>
      <c r="C58">
        <f t="shared" si="0"/>
        <v>49</v>
      </c>
      <c r="D58">
        <f t="shared" si="1"/>
        <v>95.5</v>
      </c>
      <c r="J58">
        <v>21</v>
      </c>
      <c r="K58">
        <v>0</v>
      </c>
      <c r="L58">
        <f t="shared" si="2"/>
        <v>77.5</v>
      </c>
      <c r="M58">
        <f t="shared" si="3"/>
        <v>95.5</v>
      </c>
      <c r="S58">
        <v>21</v>
      </c>
      <c r="T58">
        <v>7</v>
      </c>
      <c r="U58">
        <f t="shared" si="5"/>
        <v>77.5</v>
      </c>
      <c r="V58">
        <f t="shared" si="4"/>
        <v>49</v>
      </c>
    </row>
    <row r="59" spans="1:22" x14ac:dyDescent="0.3">
      <c r="A59">
        <v>7</v>
      </c>
      <c r="B59">
        <v>0</v>
      </c>
      <c r="C59">
        <f t="shared" si="0"/>
        <v>49</v>
      </c>
      <c r="D59">
        <f t="shared" si="1"/>
        <v>95.5</v>
      </c>
      <c r="J59">
        <v>25</v>
      </c>
      <c r="K59">
        <v>0</v>
      </c>
      <c r="L59">
        <f t="shared" si="2"/>
        <v>6.5</v>
      </c>
      <c r="M59">
        <f t="shared" si="3"/>
        <v>95.5</v>
      </c>
      <c r="S59">
        <v>25</v>
      </c>
      <c r="T59">
        <v>7</v>
      </c>
      <c r="U59">
        <f t="shared" si="5"/>
        <v>6.5</v>
      </c>
      <c r="V59">
        <f t="shared" si="4"/>
        <v>49</v>
      </c>
    </row>
    <row r="60" spans="1:22" x14ac:dyDescent="0.3">
      <c r="A60">
        <v>5</v>
      </c>
      <c r="B60">
        <v>12</v>
      </c>
      <c r="C60">
        <f t="shared" si="0"/>
        <v>78.5</v>
      </c>
      <c r="D60">
        <f t="shared" si="1"/>
        <v>28</v>
      </c>
      <c r="J60">
        <v>23</v>
      </c>
      <c r="K60">
        <v>12</v>
      </c>
      <c r="L60">
        <f t="shared" si="2"/>
        <v>42</v>
      </c>
      <c r="M60">
        <f t="shared" si="3"/>
        <v>28</v>
      </c>
      <c r="S60">
        <v>23</v>
      </c>
      <c r="T60">
        <v>5</v>
      </c>
      <c r="U60">
        <f t="shared" si="5"/>
        <v>42</v>
      </c>
      <c r="V60">
        <f t="shared" si="4"/>
        <v>78.5</v>
      </c>
    </row>
    <row r="61" spans="1:22" x14ac:dyDescent="0.3">
      <c r="A61">
        <v>8</v>
      </c>
      <c r="B61">
        <v>15</v>
      </c>
      <c r="C61">
        <f t="shared" si="0"/>
        <v>22</v>
      </c>
      <c r="D61">
        <f t="shared" si="1"/>
        <v>23</v>
      </c>
      <c r="J61">
        <v>25</v>
      </c>
      <c r="K61">
        <v>15</v>
      </c>
      <c r="L61">
        <f t="shared" si="2"/>
        <v>6.5</v>
      </c>
      <c r="M61">
        <f t="shared" si="3"/>
        <v>23</v>
      </c>
      <c r="S61">
        <v>25</v>
      </c>
      <c r="T61">
        <v>8</v>
      </c>
      <c r="U61">
        <f t="shared" si="5"/>
        <v>6.5</v>
      </c>
      <c r="V61">
        <f t="shared" si="4"/>
        <v>22</v>
      </c>
    </row>
    <row r="62" spans="1:22" x14ac:dyDescent="0.3">
      <c r="A62">
        <v>8</v>
      </c>
      <c r="B62">
        <v>7</v>
      </c>
      <c r="C62">
        <f t="shared" si="0"/>
        <v>22</v>
      </c>
      <c r="D62">
        <f t="shared" si="1"/>
        <v>42</v>
      </c>
      <c r="J62">
        <v>21</v>
      </c>
      <c r="K62">
        <v>7</v>
      </c>
      <c r="L62">
        <f t="shared" si="2"/>
        <v>77.5</v>
      </c>
      <c r="M62">
        <f t="shared" si="3"/>
        <v>42</v>
      </c>
      <c r="S62">
        <v>21</v>
      </c>
      <c r="T62">
        <v>8</v>
      </c>
      <c r="U62">
        <f t="shared" si="5"/>
        <v>77.5</v>
      </c>
      <c r="V62">
        <f t="shared" si="4"/>
        <v>22</v>
      </c>
    </row>
    <row r="63" spans="1:22" x14ac:dyDescent="0.3">
      <c r="A63">
        <v>8</v>
      </c>
      <c r="B63">
        <v>3</v>
      </c>
      <c r="C63">
        <f t="shared" si="0"/>
        <v>22</v>
      </c>
      <c r="D63">
        <f t="shared" si="1"/>
        <v>69.5</v>
      </c>
      <c r="J63">
        <v>23</v>
      </c>
      <c r="K63">
        <v>3</v>
      </c>
      <c r="L63">
        <f t="shared" si="2"/>
        <v>42</v>
      </c>
      <c r="M63">
        <f t="shared" si="3"/>
        <v>69.5</v>
      </c>
      <c r="S63">
        <v>23</v>
      </c>
      <c r="T63">
        <v>8</v>
      </c>
      <c r="U63">
        <f t="shared" si="5"/>
        <v>42</v>
      </c>
      <c r="V63">
        <f t="shared" si="4"/>
        <v>22</v>
      </c>
    </row>
    <row r="64" spans="1:22" x14ac:dyDescent="0.3">
      <c r="A64">
        <v>8</v>
      </c>
      <c r="B64">
        <v>0</v>
      </c>
      <c r="C64">
        <f t="shared" si="0"/>
        <v>22</v>
      </c>
      <c r="D64">
        <f t="shared" si="1"/>
        <v>95.5</v>
      </c>
      <c r="J64">
        <v>23</v>
      </c>
      <c r="K64">
        <v>0</v>
      </c>
      <c r="L64">
        <f t="shared" si="2"/>
        <v>42</v>
      </c>
      <c r="M64">
        <f t="shared" si="3"/>
        <v>95.5</v>
      </c>
      <c r="S64">
        <v>23</v>
      </c>
      <c r="T64">
        <v>8</v>
      </c>
      <c r="U64">
        <f t="shared" si="5"/>
        <v>42</v>
      </c>
      <c r="V64">
        <f t="shared" si="4"/>
        <v>22</v>
      </c>
    </row>
    <row r="65" spans="1:22" x14ac:dyDescent="0.3">
      <c r="A65">
        <v>8</v>
      </c>
      <c r="B65">
        <v>2</v>
      </c>
      <c r="C65">
        <f t="shared" si="0"/>
        <v>22</v>
      </c>
      <c r="D65">
        <f t="shared" si="1"/>
        <v>83</v>
      </c>
      <c r="J65">
        <v>23</v>
      </c>
      <c r="K65">
        <v>2</v>
      </c>
      <c r="L65">
        <f t="shared" si="2"/>
        <v>42</v>
      </c>
      <c r="M65">
        <f t="shared" si="3"/>
        <v>83</v>
      </c>
      <c r="S65">
        <v>23</v>
      </c>
      <c r="T65">
        <v>8</v>
      </c>
      <c r="U65">
        <f t="shared" si="5"/>
        <v>42</v>
      </c>
      <c r="V65">
        <f t="shared" si="4"/>
        <v>22</v>
      </c>
    </row>
    <row r="66" spans="1:22" x14ac:dyDescent="0.3">
      <c r="A66">
        <v>8</v>
      </c>
      <c r="B66">
        <v>80</v>
      </c>
      <c r="C66">
        <f t="shared" si="0"/>
        <v>22</v>
      </c>
      <c r="D66">
        <f t="shared" si="1"/>
        <v>6</v>
      </c>
      <c r="J66">
        <v>23</v>
      </c>
      <c r="K66">
        <v>80</v>
      </c>
      <c r="L66">
        <f t="shared" si="2"/>
        <v>42</v>
      </c>
      <c r="M66">
        <f t="shared" si="3"/>
        <v>6</v>
      </c>
      <c r="S66">
        <v>23</v>
      </c>
      <c r="T66">
        <v>8</v>
      </c>
      <c r="U66">
        <f t="shared" si="5"/>
        <v>42</v>
      </c>
      <c r="V66">
        <f t="shared" si="4"/>
        <v>22</v>
      </c>
    </row>
    <row r="67" spans="1:22" x14ac:dyDescent="0.3">
      <c r="A67">
        <v>8</v>
      </c>
      <c r="B67">
        <v>10</v>
      </c>
      <c r="C67">
        <f t="shared" ref="C67:C100" si="6">_xlfn.RANK.AVG($A67,$A$2:$A$100)</f>
        <v>22</v>
      </c>
      <c r="D67">
        <f t="shared" ref="D67:D100" si="7">_xlfn.RANK.AVG($B67,$B$2:$B$100)</f>
        <v>32</v>
      </c>
      <c r="J67">
        <v>24</v>
      </c>
      <c r="K67">
        <v>10</v>
      </c>
      <c r="L67">
        <f t="shared" ref="L67:L100" si="8">_xlfn.RANK.AVG($J67,$J$2:$J$100)</f>
        <v>22.5</v>
      </c>
      <c r="M67">
        <f t="shared" ref="M67:M100" si="9">_xlfn.RANK.AVG($K67,$K$2:$K$100)</f>
        <v>32</v>
      </c>
      <c r="S67">
        <v>24</v>
      </c>
      <c r="T67">
        <v>8</v>
      </c>
      <c r="U67">
        <f t="shared" si="5"/>
        <v>22.5</v>
      </c>
      <c r="V67">
        <f t="shared" ref="V67:V100" si="10">_xlfn.RANK.AVG($T67,$T$2:$T$100)</f>
        <v>22</v>
      </c>
    </row>
    <row r="68" spans="1:22" x14ac:dyDescent="0.3">
      <c r="A68">
        <v>5</v>
      </c>
      <c r="B68">
        <v>15</v>
      </c>
      <c r="C68">
        <f t="shared" si="6"/>
        <v>78.5</v>
      </c>
      <c r="D68">
        <f t="shared" si="7"/>
        <v>23</v>
      </c>
      <c r="J68">
        <v>20</v>
      </c>
      <c r="K68">
        <v>15</v>
      </c>
      <c r="L68">
        <f t="shared" si="8"/>
        <v>96</v>
      </c>
      <c r="M68">
        <f t="shared" si="9"/>
        <v>23</v>
      </c>
      <c r="S68">
        <v>20</v>
      </c>
      <c r="T68">
        <v>5</v>
      </c>
      <c r="U68">
        <f t="shared" ref="U68:U100" si="11">_xlfn.RANK.AVG($S68,$S$2:$S$100)</f>
        <v>96</v>
      </c>
      <c r="V68">
        <f t="shared" si="10"/>
        <v>78.5</v>
      </c>
    </row>
    <row r="69" spans="1:22" x14ac:dyDescent="0.3">
      <c r="A69">
        <v>5</v>
      </c>
      <c r="B69">
        <v>2</v>
      </c>
      <c r="C69">
        <f t="shared" si="6"/>
        <v>78.5</v>
      </c>
      <c r="D69">
        <f t="shared" si="7"/>
        <v>83</v>
      </c>
      <c r="J69">
        <v>24</v>
      </c>
      <c r="K69">
        <v>2</v>
      </c>
      <c r="L69">
        <f t="shared" si="8"/>
        <v>22.5</v>
      </c>
      <c r="M69">
        <f t="shared" si="9"/>
        <v>83</v>
      </c>
      <c r="S69">
        <v>24</v>
      </c>
      <c r="T69">
        <v>5</v>
      </c>
      <c r="U69">
        <f t="shared" si="11"/>
        <v>22.5</v>
      </c>
      <c r="V69">
        <f t="shared" si="10"/>
        <v>78.5</v>
      </c>
    </row>
    <row r="70" spans="1:22" x14ac:dyDescent="0.3">
      <c r="A70">
        <v>8</v>
      </c>
      <c r="B70">
        <v>12</v>
      </c>
      <c r="C70">
        <f t="shared" si="6"/>
        <v>22</v>
      </c>
      <c r="D70">
        <f t="shared" si="7"/>
        <v>28</v>
      </c>
      <c r="J70">
        <v>23</v>
      </c>
      <c r="K70">
        <v>12</v>
      </c>
      <c r="L70">
        <f t="shared" si="8"/>
        <v>42</v>
      </c>
      <c r="M70">
        <f t="shared" si="9"/>
        <v>28</v>
      </c>
      <c r="S70">
        <v>23</v>
      </c>
      <c r="T70">
        <v>8</v>
      </c>
      <c r="U70">
        <f t="shared" si="11"/>
        <v>42</v>
      </c>
      <c r="V70">
        <f t="shared" si="10"/>
        <v>22</v>
      </c>
    </row>
    <row r="71" spans="1:22" x14ac:dyDescent="0.3">
      <c r="A71">
        <v>8</v>
      </c>
      <c r="B71">
        <v>7</v>
      </c>
      <c r="C71">
        <f t="shared" si="6"/>
        <v>22</v>
      </c>
      <c r="D71">
        <f t="shared" si="7"/>
        <v>42</v>
      </c>
      <c r="J71">
        <v>21</v>
      </c>
      <c r="K71">
        <v>7</v>
      </c>
      <c r="L71">
        <f t="shared" si="8"/>
        <v>77.5</v>
      </c>
      <c r="M71">
        <f t="shared" si="9"/>
        <v>42</v>
      </c>
      <c r="S71">
        <v>21</v>
      </c>
      <c r="T71">
        <v>8</v>
      </c>
      <c r="U71">
        <f t="shared" si="11"/>
        <v>77.5</v>
      </c>
      <c r="V71">
        <f t="shared" si="10"/>
        <v>22</v>
      </c>
    </row>
    <row r="72" spans="1:22" x14ac:dyDescent="0.3">
      <c r="A72">
        <v>8</v>
      </c>
      <c r="B72">
        <v>6</v>
      </c>
      <c r="C72">
        <f t="shared" si="6"/>
        <v>22</v>
      </c>
      <c r="D72">
        <f t="shared" si="7"/>
        <v>50</v>
      </c>
      <c r="J72">
        <v>21</v>
      </c>
      <c r="K72">
        <v>6</v>
      </c>
      <c r="L72">
        <f t="shared" si="8"/>
        <v>77.5</v>
      </c>
      <c r="M72">
        <f t="shared" si="9"/>
        <v>50</v>
      </c>
      <c r="S72">
        <v>21</v>
      </c>
      <c r="T72">
        <v>8</v>
      </c>
      <c r="U72">
        <f t="shared" si="11"/>
        <v>77.5</v>
      </c>
      <c r="V72">
        <f t="shared" si="10"/>
        <v>22</v>
      </c>
    </row>
    <row r="73" spans="1:22" x14ac:dyDescent="0.3">
      <c r="A73">
        <v>8</v>
      </c>
      <c r="B73">
        <v>3</v>
      </c>
      <c r="C73">
        <f t="shared" si="6"/>
        <v>22</v>
      </c>
      <c r="D73">
        <f t="shared" si="7"/>
        <v>69.5</v>
      </c>
      <c r="J73">
        <v>24</v>
      </c>
      <c r="K73">
        <v>3</v>
      </c>
      <c r="L73">
        <f t="shared" si="8"/>
        <v>22.5</v>
      </c>
      <c r="M73">
        <f t="shared" si="9"/>
        <v>69.5</v>
      </c>
      <c r="S73">
        <v>24</v>
      </c>
      <c r="T73">
        <v>8</v>
      </c>
      <c r="U73">
        <f t="shared" si="11"/>
        <v>22.5</v>
      </c>
      <c r="V73">
        <f t="shared" si="10"/>
        <v>22</v>
      </c>
    </row>
    <row r="74" spans="1:22" x14ac:dyDescent="0.3">
      <c r="A74">
        <v>8</v>
      </c>
      <c r="B74">
        <v>4</v>
      </c>
      <c r="C74">
        <f t="shared" si="6"/>
        <v>22</v>
      </c>
      <c r="D74">
        <f t="shared" si="7"/>
        <v>57</v>
      </c>
      <c r="J74">
        <v>23</v>
      </c>
      <c r="K74">
        <v>4</v>
      </c>
      <c r="L74">
        <f t="shared" si="8"/>
        <v>42</v>
      </c>
      <c r="M74">
        <f t="shared" si="9"/>
        <v>57</v>
      </c>
      <c r="S74">
        <v>23</v>
      </c>
      <c r="T74">
        <v>8</v>
      </c>
      <c r="U74">
        <f t="shared" si="11"/>
        <v>42</v>
      </c>
      <c r="V74">
        <f t="shared" si="10"/>
        <v>22</v>
      </c>
    </row>
    <row r="75" spans="1:22" x14ac:dyDescent="0.3">
      <c r="A75">
        <v>4</v>
      </c>
      <c r="B75">
        <v>60</v>
      </c>
      <c r="C75">
        <f t="shared" si="6"/>
        <v>94</v>
      </c>
      <c r="D75">
        <f t="shared" si="7"/>
        <v>9</v>
      </c>
      <c r="J75">
        <v>22</v>
      </c>
      <c r="K75">
        <v>60</v>
      </c>
      <c r="L75">
        <f t="shared" si="8"/>
        <v>57</v>
      </c>
      <c r="M75">
        <f t="shared" si="9"/>
        <v>9</v>
      </c>
      <c r="S75">
        <v>22</v>
      </c>
      <c r="T75">
        <v>4</v>
      </c>
      <c r="U75">
        <f t="shared" si="11"/>
        <v>57</v>
      </c>
      <c r="V75">
        <f t="shared" si="10"/>
        <v>94</v>
      </c>
    </row>
    <row r="76" spans="1:22" x14ac:dyDescent="0.3">
      <c r="A76">
        <v>7</v>
      </c>
      <c r="B76">
        <v>55</v>
      </c>
      <c r="C76">
        <f t="shared" si="6"/>
        <v>49</v>
      </c>
      <c r="D76">
        <f t="shared" si="7"/>
        <v>12</v>
      </c>
      <c r="J76">
        <v>22</v>
      </c>
      <c r="K76">
        <v>55</v>
      </c>
      <c r="L76">
        <f t="shared" si="8"/>
        <v>57</v>
      </c>
      <c r="M76">
        <f t="shared" si="9"/>
        <v>12</v>
      </c>
      <c r="S76">
        <v>22</v>
      </c>
      <c r="T76">
        <v>7</v>
      </c>
      <c r="U76">
        <f t="shared" si="11"/>
        <v>57</v>
      </c>
      <c r="V76">
        <f t="shared" si="10"/>
        <v>49</v>
      </c>
    </row>
    <row r="77" spans="1:22" x14ac:dyDescent="0.3">
      <c r="A77">
        <v>7</v>
      </c>
      <c r="B77">
        <v>17</v>
      </c>
      <c r="C77">
        <f t="shared" si="6"/>
        <v>49</v>
      </c>
      <c r="D77">
        <f t="shared" si="7"/>
        <v>19</v>
      </c>
      <c r="J77">
        <v>24</v>
      </c>
      <c r="K77">
        <v>17</v>
      </c>
      <c r="L77">
        <f t="shared" si="8"/>
        <v>22.5</v>
      </c>
      <c r="M77">
        <f t="shared" si="9"/>
        <v>19</v>
      </c>
      <c r="S77">
        <v>24</v>
      </c>
      <c r="T77">
        <v>7</v>
      </c>
      <c r="U77">
        <f t="shared" si="11"/>
        <v>22.5</v>
      </c>
      <c r="V77">
        <f t="shared" si="10"/>
        <v>49</v>
      </c>
    </row>
    <row r="78" spans="1:22" x14ac:dyDescent="0.3">
      <c r="A78">
        <v>5</v>
      </c>
      <c r="B78">
        <v>3</v>
      </c>
      <c r="C78">
        <f t="shared" si="6"/>
        <v>78.5</v>
      </c>
      <c r="D78">
        <f t="shared" si="7"/>
        <v>69.5</v>
      </c>
      <c r="J78">
        <v>24</v>
      </c>
      <c r="K78">
        <v>3</v>
      </c>
      <c r="L78">
        <f t="shared" si="8"/>
        <v>22.5</v>
      </c>
      <c r="M78">
        <f t="shared" si="9"/>
        <v>69.5</v>
      </c>
      <c r="S78">
        <v>24</v>
      </c>
      <c r="T78">
        <v>5</v>
      </c>
      <c r="U78">
        <f t="shared" si="11"/>
        <v>22.5</v>
      </c>
      <c r="V78">
        <f t="shared" si="10"/>
        <v>78.5</v>
      </c>
    </row>
    <row r="79" spans="1:22" x14ac:dyDescent="0.3">
      <c r="A79">
        <v>5</v>
      </c>
      <c r="B79">
        <v>1</v>
      </c>
      <c r="C79">
        <f t="shared" si="6"/>
        <v>78.5</v>
      </c>
      <c r="D79">
        <f t="shared" si="7"/>
        <v>89.5</v>
      </c>
      <c r="J79">
        <v>21</v>
      </c>
      <c r="K79">
        <v>1</v>
      </c>
      <c r="L79">
        <f t="shared" si="8"/>
        <v>77.5</v>
      </c>
      <c r="M79">
        <f t="shared" si="9"/>
        <v>89.5</v>
      </c>
      <c r="S79">
        <v>21</v>
      </c>
      <c r="T79">
        <v>5</v>
      </c>
      <c r="U79">
        <f t="shared" si="11"/>
        <v>77.5</v>
      </c>
      <c r="V79">
        <f t="shared" si="10"/>
        <v>78.5</v>
      </c>
    </row>
    <row r="80" spans="1:22" x14ac:dyDescent="0.3">
      <c r="A80">
        <v>5</v>
      </c>
      <c r="B80">
        <v>3</v>
      </c>
      <c r="C80">
        <f t="shared" si="6"/>
        <v>78.5</v>
      </c>
      <c r="D80">
        <f t="shared" si="7"/>
        <v>69.5</v>
      </c>
      <c r="J80">
        <v>25</v>
      </c>
      <c r="K80">
        <v>3</v>
      </c>
      <c r="L80">
        <f t="shared" si="8"/>
        <v>6.5</v>
      </c>
      <c r="M80">
        <f t="shared" si="9"/>
        <v>69.5</v>
      </c>
      <c r="S80">
        <v>25</v>
      </c>
      <c r="T80">
        <v>5</v>
      </c>
      <c r="U80">
        <f t="shared" si="11"/>
        <v>6.5</v>
      </c>
      <c r="V80">
        <f t="shared" si="10"/>
        <v>78.5</v>
      </c>
    </row>
    <row r="81" spans="1:22" x14ac:dyDescent="0.3">
      <c r="A81">
        <v>7</v>
      </c>
      <c r="B81">
        <v>100</v>
      </c>
      <c r="C81">
        <f t="shared" si="6"/>
        <v>49</v>
      </c>
      <c r="D81">
        <f t="shared" si="7"/>
        <v>2.5</v>
      </c>
      <c r="J81">
        <v>24</v>
      </c>
      <c r="K81">
        <v>100</v>
      </c>
      <c r="L81">
        <f t="shared" si="8"/>
        <v>22.5</v>
      </c>
      <c r="M81">
        <f t="shared" si="9"/>
        <v>2.5</v>
      </c>
      <c r="S81">
        <v>24</v>
      </c>
      <c r="T81">
        <v>7</v>
      </c>
      <c r="U81">
        <f t="shared" si="11"/>
        <v>22.5</v>
      </c>
      <c r="V81">
        <f t="shared" si="10"/>
        <v>49</v>
      </c>
    </row>
    <row r="82" spans="1:22" x14ac:dyDescent="0.3">
      <c r="A82">
        <v>7</v>
      </c>
      <c r="B82">
        <v>7</v>
      </c>
      <c r="C82">
        <f t="shared" si="6"/>
        <v>49</v>
      </c>
      <c r="D82">
        <f t="shared" si="7"/>
        <v>42</v>
      </c>
      <c r="J82">
        <v>20</v>
      </c>
      <c r="K82">
        <v>7</v>
      </c>
      <c r="L82">
        <f t="shared" si="8"/>
        <v>96</v>
      </c>
      <c r="M82">
        <f t="shared" si="9"/>
        <v>42</v>
      </c>
      <c r="S82">
        <v>20</v>
      </c>
      <c r="T82">
        <v>7</v>
      </c>
      <c r="U82">
        <f t="shared" si="11"/>
        <v>96</v>
      </c>
      <c r="V82">
        <f t="shared" si="10"/>
        <v>49</v>
      </c>
    </row>
    <row r="83" spans="1:22" x14ac:dyDescent="0.3">
      <c r="A83">
        <v>7</v>
      </c>
      <c r="B83">
        <v>3</v>
      </c>
      <c r="C83">
        <f t="shared" si="6"/>
        <v>49</v>
      </c>
      <c r="D83">
        <f t="shared" si="7"/>
        <v>69.5</v>
      </c>
      <c r="J83">
        <v>22</v>
      </c>
      <c r="K83">
        <v>3</v>
      </c>
      <c r="L83">
        <f t="shared" si="8"/>
        <v>57</v>
      </c>
      <c r="M83">
        <f t="shared" si="9"/>
        <v>69.5</v>
      </c>
      <c r="S83">
        <v>22</v>
      </c>
      <c r="T83">
        <v>7</v>
      </c>
      <c r="U83">
        <f t="shared" si="11"/>
        <v>57</v>
      </c>
      <c r="V83">
        <f t="shared" si="10"/>
        <v>49</v>
      </c>
    </row>
    <row r="84" spans="1:22" x14ac:dyDescent="0.3">
      <c r="A84">
        <v>4</v>
      </c>
      <c r="B84">
        <v>2</v>
      </c>
      <c r="C84">
        <f t="shared" si="6"/>
        <v>94</v>
      </c>
      <c r="D84">
        <f t="shared" si="7"/>
        <v>83</v>
      </c>
      <c r="J84">
        <v>21</v>
      </c>
      <c r="K84">
        <v>2</v>
      </c>
      <c r="L84">
        <f t="shared" si="8"/>
        <v>77.5</v>
      </c>
      <c r="M84">
        <f t="shared" si="9"/>
        <v>83</v>
      </c>
      <c r="S84">
        <v>21</v>
      </c>
      <c r="T84">
        <v>4</v>
      </c>
      <c r="U84">
        <f t="shared" si="11"/>
        <v>77.5</v>
      </c>
      <c r="V84">
        <f t="shared" si="10"/>
        <v>94</v>
      </c>
    </row>
    <row r="85" spans="1:22" x14ac:dyDescent="0.3">
      <c r="A85">
        <v>6</v>
      </c>
      <c r="B85">
        <v>4</v>
      </c>
      <c r="C85">
        <f t="shared" si="6"/>
        <v>64.5</v>
      </c>
      <c r="D85">
        <f t="shared" si="7"/>
        <v>57</v>
      </c>
      <c r="J85">
        <v>21</v>
      </c>
      <c r="K85">
        <v>4</v>
      </c>
      <c r="L85">
        <f t="shared" si="8"/>
        <v>77.5</v>
      </c>
      <c r="M85">
        <f t="shared" si="9"/>
        <v>57</v>
      </c>
      <c r="S85">
        <v>21</v>
      </c>
      <c r="T85">
        <v>6</v>
      </c>
      <c r="U85">
        <f t="shared" si="11"/>
        <v>77.5</v>
      </c>
      <c r="V85">
        <f t="shared" si="10"/>
        <v>64.5</v>
      </c>
    </row>
    <row r="86" spans="1:22" x14ac:dyDescent="0.3">
      <c r="A86">
        <v>6</v>
      </c>
      <c r="B86">
        <v>6</v>
      </c>
      <c r="C86">
        <f t="shared" si="6"/>
        <v>64.5</v>
      </c>
      <c r="D86">
        <f t="shared" si="7"/>
        <v>50</v>
      </c>
      <c r="J86">
        <v>21</v>
      </c>
      <c r="K86">
        <v>6</v>
      </c>
      <c r="L86">
        <f t="shared" si="8"/>
        <v>77.5</v>
      </c>
      <c r="M86">
        <f t="shared" si="9"/>
        <v>50</v>
      </c>
      <c r="S86">
        <v>21</v>
      </c>
      <c r="T86">
        <v>6</v>
      </c>
      <c r="U86">
        <f t="shared" si="11"/>
        <v>77.5</v>
      </c>
      <c r="V86">
        <f t="shared" si="10"/>
        <v>64.5</v>
      </c>
    </row>
    <row r="87" spans="1:22" x14ac:dyDescent="0.3">
      <c r="A87">
        <v>4</v>
      </c>
      <c r="B87">
        <v>9</v>
      </c>
      <c r="C87">
        <f t="shared" si="6"/>
        <v>94</v>
      </c>
      <c r="D87">
        <f t="shared" si="7"/>
        <v>35.5</v>
      </c>
      <c r="J87">
        <v>25</v>
      </c>
      <c r="K87">
        <v>9</v>
      </c>
      <c r="L87">
        <f t="shared" si="8"/>
        <v>6.5</v>
      </c>
      <c r="M87">
        <f t="shared" si="9"/>
        <v>35.5</v>
      </c>
      <c r="S87">
        <v>25</v>
      </c>
      <c r="T87">
        <v>4</v>
      </c>
      <c r="U87">
        <f t="shared" si="11"/>
        <v>6.5</v>
      </c>
      <c r="V87">
        <f t="shared" si="10"/>
        <v>94</v>
      </c>
    </row>
    <row r="88" spans="1:22" x14ac:dyDescent="0.3">
      <c r="A88">
        <v>10</v>
      </c>
      <c r="B88">
        <v>23</v>
      </c>
      <c r="C88">
        <f t="shared" si="6"/>
        <v>4.5</v>
      </c>
      <c r="D88">
        <f t="shared" si="7"/>
        <v>15.5</v>
      </c>
      <c r="J88">
        <v>21</v>
      </c>
      <c r="K88">
        <v>23</v>
      </c>
      <c r="L88">
        <f t="shared" si="8"/>
        <v>77.5</v>
      </c>
      <c r="M88">
        <f t="shared" si="9"/>
        <v>15.5</v>
      </c>
      <c r="S88">
        <v>21</v>
      </c>
      <c r="T88">
        <v>10</v>
      </c>
      <c r="U88">
        <f t="shared" si="11"/>
        <v>77.5</v>
      </c>
      <c r="V88">
        <f t="shared" si="10"/>
        <v>4.5</v>
      </c>
    </row>
    <row r="89" spans="1:22" x14ac:dyDescent="0.3">
      <c r="A89">
        <v>5</v>
      </c>
      <c r="B89">
        <v>3</v>
      </c>
      <c r="C89">
        <f t="shared" si="6"/>
        <v>78.5</v>
      </c>
      <c r="D89">
        <f t="shared" si="7"/>
        <v>69.5</v>
      </c>
      <c r="J89">
        <v>24</v>
      </c>
      <c r="K89">
        <v>3</v>
      </c>
      <c r="L89">
        <f t="shared" si="8"/>
        <v>22.5</v>
      </c>
      <c r="M89">
        <f t="shared" si="9"/>
        <v>69.5</v>
      </c>
      <c r="S89">
        <v>24</v>
      </c>
      <c r="T89">
        <v>5</v>
      </c>
      <c r="U89">
        <f t="shared" si="11"/>
        <v>22.5</v>
      </c>
      <c r="V89">
        <f t="shared" si="10"/>
        <v>78.5</v>
      </c>
    </row>
    <row r="90" spans="1:22" x14ac:dyDescent="0.3">
      <c r="A90">
        <v>5</v>
      </c>
      <c r="B90">
        <v>1</v>
      </c>
      <c r="C90">
        <f t="shared" si="6"/>
        <v>78.5</v>
      </c>
      <c r="D90">
        <f t="shared" si="7"/>
        <v>89.5</v>
      </c>
      <c r="J90">
        <v>21</v>
      </c>
      <c r="K90">
        <v>1</v>
      </c>
      <c r="L90">
        <f t="shared" si="8"/>
        <v>77.5</v>
      </c>
      <c r="M90">
        <f t="shared" si="9"/>
        <v>89.5</v>
      </c>
      <c r="S90">
        <v>21</v>
      </c>
      <c r="T90">
        <v>5</v>
      </c>
      <c r="U90">
        <f t="shared" si="11"/>
        <v>77.5</v>
      </c>
      <c r="V90">
        <f t="shared" si="10"/>
        <v>78.5</v>
      </c>
    </row>
    <row r="91" spans="1:22" x14ac:dyDescent="0.3">
      <c r="A91">
        <v>5</v>
      </c>
      <c r="B91">
        <v>3</v>
      </c>
      <c r="C91">
        <f t="shared" si="6"/>
        <v>78.5</v>
      </c>
      <c r="D91">
        <f t="shared" si="7"/>
        <v>69.5</v>
      </c>
      <c r="J91">
        <v>25</v>
      </c>
      <c r="K91">
        <v>3</v>
      </c>
      <c r="L91">
        <f t="shared" si="8"/>
        <v>6.5</v>
      </c>
      <c r="M91">
        <f t="shared" si="9"/>
        <v>69.5</v>
      </c>
      <c r="S91">
        <v>25</v>
      </c>
      <c r="T91">
        <v>5</v>
      </c>
      <c r="U91">
        <f t="shared" si="11"/>
        <v>6.5</v>
      </c>
      <c r="V91">
        <f t="shared" si="10"/>
        <v>78.5</v>
      </c>
    </row>
    <row r="92" spans="1:22" x14ac:dyDescent="0.3">
      <c r="A92">
        <v>7</v>
      </c>
      <c r="B92">
        <v>100</v>
      </c>
      <c r="C92">
        <f t="shared" si="6"/>
        <v>49</v>
      </c>
      <c r="D92">
        <f t="shared" si="7"/>
        <v>2.5</v>
      </c>
      <c r="J92">
        <v>24</v>
      </c>
      <c r="K92">
        <v>100</v>
      </c>
      <c r="L92">
        <f t="shared" si="8"/>
        <v>22.5</v>
      </c>
      <c r="M92">
        <f t="shared" si="9"/>
        <v>2.5</v>
      </c>
      <c r="S92">
        <v>24</v>
      </c>
      <c r="T92">
        <v>7</v>
      </c>
      <c r="U92">
        <f t="shared" si="11"/>
        <v>22.5</v>
      </c>
      <c r="V92">
        <f t="shared" si="10"/>
        <v>49</v>
      </c>
    </row>
    <row r="93" spans="1:22" x14ac:dyDescent="0.3">
      <c r="A93">
        <v>7</v>
      </c>
      <c r="B93">
        <v>7</v>
      </c>
      <c r="C93">
        <f t="shared" si="6"/>
        <v>49</v>
      </c>
      <c r="D93">
        <f t="shared" si="7"/>
        <v>42</v>
      </c>
      <c r="J93">
        <v>20</v>
      </c>
      <c r="K93">
        <v>7</v>
      </c>
      <c r="L93">
        <f t="shared" si="8"/>
        <v>96</v>
      </c>
      <c r="M93">
        <f t="shared" si="9"/>
        <v>42</v>
      </c>
      <c r="S93">
        <v>20</v>
      </c>
      <c r="T93">
        <v>7</v>
      </c>
      <c r="U93">
        <f t="shared" si="11"/>
        <v>96</v>
      </c>
      <c r="V93">
        <f t="shared" si="10"/>
        <v>49</v>
      </c>
    </row>
    <row r="94" spans="1:22" x14ac:dyDescent="0.3">
      <c r="A94">
        <v>7</v>
      </c>
      <c r="B94">
        <v>3</v>
      </c>
      <c r="C94">
        <f t="shared" si="6"/>
        <v>49</v>
      </c>
      <c r="D94">
        <f t="shared" si="7"/>
        <v>69.5</v>
      </c>
      <c r="J94">
        <v>22</v>
      </c>
      <c r="K94">
        <v>3</v>
      </c>
      <c r="L94">
        <f t="shared" si="8"/>
        <v>57</v>
      </c>
      <c r="M94">
        <f t="shared" si="9"/>
        <v>69.5</v>
      </c>
      <c r="S94">
        <v>22</v>
      </c>
      <c r="T94">
        <v>7</v>
      </c>
      <c r="U94">
        <f t="shared" si="11"/>
        <v>57</v>
      </c>
      <c r="V94">
        <f t="shared" si="10"/>
        <v>49</v>
      </c>
    </row>
    <row r="95" spans="1:22" x14ac:dyDescent="0.3">
      <c r="A95">
        <v>4</v>
      </c>
      <c r="B95">
        <v>2</v>
      </c>
      <c r="C95">
        <f t="shared" si="6"/>
        <v>94</v>
      </c>
      <c r="D95">
        <f t="shared" si="7"/>
        <v>83</v>
      </c>
      <c r="J95">
        <v>21</v>
      </c>
      <c r="K95">
        <v>2</v>
      </c>
      <c r="L95">
        <f t="shared" si="8"/>
        <v>77.5</v>
      </c>
      <c r="M95">
        <f t="shared" si="9"/>
        <v>83</v>
      </c>
      <c r="S95">
        <v>21</v>
      </c>
      <c r="T95">
        <v>4</v>
      </c>
      <c r="U95">
        <f t="shared" si="11"/>
        <v>77.5</v>
      </c>
      <c r="V95">
        <f t="shared" si="10"/>
        <v>94</v>
      </c>
    </row>
    <row r="96" spans="1:22" x14ac:dyDescent="0.3">
      <c r="A96">
        <v>6</v>
      </c>
      <c r="B96">
        <v>4</v>
      </c>
      <c r="C96">
        <f t="shared" si="6"/>
        <v>64.5</v>
      </c>
      <c r="D96">
        <f t="shared" si="7"/>
        <v>57</v>
      </c>
      <c r="J96">
        <v>21</v>
      </c>
      <c r="K96">
        <v>4</v>
      </c>
      <c r="L96">
        <f t="shared" si="8"/>
        <v>77.5</v>
      </c>
      <c r="M96">
        <f t="shared" si="9"/>
        <v>57</v>
      </c>
      <c r="S96">
        <v>21</v>
      </c>
      <c r="T96">
        <v>6</v>
      </c>
      <c r="U96">
        <f t="shared" si="11"/>
        <v>77.5</v>
      </c>
      <c r="V96">
        <f t="shared" si="10"/>
        <v>64.5</v>
      </c>
    </row>
    <row r="97" spans="1:22" x14ac:dyDescent="0.3">
      <c r="A97">
        <v>6</v>
      </c>
      <c r="B97">
        <v>6</v>
      </c>
      <c r="C97">
        <f t="shared" si="6"/>
        <v>64.5</v>
      </c>
      <c r="D97">
        <f t="shared" si="7"/>
        <v>50</v>
      </c>
      <c r="J97">
        <v>21</v>
      </c>
      <c r="K97">
        <v>6</v>
      </c>
      <c r="L97">
        <f t="shared" si="8"/>
        <v>77.5</v>
      </c>
      <c r="M97">
        <f t="shared" si="9"/>
        <v>50</v>
      </c>
      <c r="S97">
        <v>21</v>
      </c>
      <c r="T97">
        <v>6</v>
      </c>
      <c r="U97">
        <f t="shared" si="11"/>
        <v>77.5</v>
      </c>
      <c r="V97">
        <f t="shared" si="10"/>
        <v>64.5</v>
      </c>
    </row>
    <row r="98" spans="1:22" x14ac:dyDescent="0.3">
      <c r="A98">
        <v>4</v>
      </c>
      <c r="B98">
        <v>9</v>
      </c>
      <c r="C98">
        <f t="shared" si="6"/>
        <v>94</v>
      </c>
      <c r="D98">
        <f t="shared" si="7"/>
        <v>35.5</v>
      </c>
      <c r="J98">
        <v>25</v>
      </c>
      <c r="K98">
        <v>9</v>
      </c>
      <c r="L98">
        <f t="shared" si="8"/>
        <v>6.5</v>
      </c>
      <c r="M98">
        <f t="shared" si="9"/>
        <v>35.5</v>
      </c>
      <c r="S98">
        <v>25</v>
      </c>
      <c r="T98">
        <v>4</v>
      </c>
      <c r="U98">
        <f t="shared" si="11"/>
        <v>6.5</v>
      </c>
      <c r="V98">
        <f t="shared" si="10"/>
        <v>94</v>
      </c>
    </row>
    <row r="99" spans="1:22" x14ac:dyDescent="0.3">
      <c r="A99">
        <v>10</v>
      </c>
      <c r="B99">
        <v>23</v>
      </c>
      <c r="C99">
        <f t="shared" si="6"/>
        <v>4.5</v>
      </c>
      <c r="D99">
        <f t="shared" si="7"/>
        <v>15.5</v>
      </c>
      <c r="J99">
        <v>21</v>
      </c>
      <c r="K99">
        <v>23</v>
      </c>
      <c r="L99">
        <f t="shared" si="8"/>
        <v>77.5</v>
      </c>
      <c r="M99">
        <f t="shared" si="9"/>
        <v>15.5</v>
      </c>
      <c r="S99">
        <v>21</v>
      </c>
      <c r="T99">
        <v>10</v>
      </c>
      <c r="U99">
        <f t="shared" si="11"/>
        <v>77.5</v>
      </c>
      <c r="V99">
        <f t="shared" si="10"/>
        <v>4.5</v>
      </c>
    </row>
    <row r="100" spans="1:22" x14ac:dyDescent="0.3">
      <c r="A100">
        <v>7</v>
      </c>
      <c r="B100">
        <v>3</v>
      </c>
      <c r="C100">
        <f t="shared" si="6"/>
        <v>49</v>
      </c>
      <c r="D100">
        <f t="shared" si="7"/>
        <v>69.5</v>
      </c>
      <c r="J100">
        <v>22</v>
      </c>
      <c r="K100">
        <v>3</v>
      </c>
      <c r="L100">
        <f t="shared" si="8"/>
        <v>57</v>
      </c>
      <c r="M100">
        <f t="shared" si="9"/>
        <v>69.5</v>
      </c>
      <c r="S100">
        <v>22</v>
      </c>
      <c r="T100">
        <v>7</v>
      </c>
      <c r="U100">
        <f t="shared" si="11"/>
        <v>57</v>
      </c>
      <c r="V100">
        <f t="shared" si="10"/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CSE_student_performances</vt:lpstr>
      <vt:lpstr>Лист1</vt:lpstr>
      <vt:lpstr>Лист2</vt:lpstr>
      <vt:lpstr>Лист3</vt:lpstr>
      <vt:lpstr>лабораторная работа 2</vt:lpstr>
      <vt:lpstr>Лабораторная работа 3</vt:lpstr>
      <vt:lpstr>лабораторная работа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Влад</cp:lastModifiedBy>
  <dcterms:created xsi:type="dcterms:W3CDTF">2024-03-13T15:51:14Z</dcterms:created>
  <dcterms:modified xsi:type="dcterms:W3CDTF">2024-05-15T22:28:55Z</dcterms:modified>
</cp:coreProperties>
</file>