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c\OneDrive\Desktop\B.S.-Thesis\"/>
    </mc:Choice>
  </mc:AlternateContent>
  <xr:revisionPtr revIDLastSave="0" documentId="13_ncr:1_{73AF587F-8508-4E2E-8770-E8C719B84DB2}" xr6:coauthVersionLast="47" xr6:coauthVersionMax="47" xr10:uidLastSave="{00000000-0000-0000-0000-000000000000}"/>
  <bookViews>
    <workbookView xWindow="384" yWindow="384" windowWidth="17280" windowHeight="8964" activeTab="1" xr2:uid="{ABCB80C3-F0F0-41AC-99E7-71767D79D1EE}"/>
  </bookViews>
  <sheets>
    <sheet name="Sheet1" sheetId="1" r:id="rId1"/>
    <sheet name="Sheet2" sheetId="8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4" i="1" l="1"/>
  <c r="R5" i="1"/>
  <c r="R6" i="1"/>
  <c r="R7" i="1"/>
  <c r="R8" i="1"/>
  <c r="R9" i="1"/>
  <c r="R10" i="1"/>
  <c r="R11" i="1"/>
  <c r="R1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5" i="1"/>
  <c r="Q6" i="1"/>
  <c r="Q7" i="1"/>
  <c r="Q8" i="1"/>
  <c r="Q9" i="1"/>
  <c r="Q10" i="1"/>
  <c r="Q11" i="1"/>
  <c r="Q12" i="1"/>
  <c r="S5" i="1"/>
  <c r="S6" i="1"/>
  <c r="S7" i="1"/>
  <c r="S8" i="1"/>
  <c r="S9" i="1"/>
  <c r="S10" i="1"/>
  <c r="S11" i="1"/>
  <c r="S12" i="1"/>
  <c r="S4" i="1"/>
  <c r="Q4" i="1"/>
  <c r="S32" i="1"/>
  <c r="R32" i="1"/>
  <c r="Q32" i="1"/>
  <c r="Q20" i="1"/>
  <c r="Q21" i="1"/>
  <c r="Q22" i="1"/>
  <c r="Q23" i="1"/>
  <c r="Q24" i="1"/>
  <c r="Q25" i="1"/>
  <c r="Q26" i="1"/>
  <c r="Q19" i="1"/>
  <c r="S20" i="1"/>
  <c r="S21" i="1"/>
  <c r="S22" i="1"/>
  <c r="S23" i="1"/>
  <c r="S24" i="1"/>
  <c r="S25" i="1"/>
  <c r="S26" i="1"/>
  <c r="S19" i="1"/>
  <c r="R20" i="1"/>
  <c r="R21" i="1"/>
  <c r="R22" i="1"/>
  <c r="R23" i="1"/>
  <c r="R24" i="1"/>
  <c r="R25" i="1"/>
  <c r="R26" i="1"/>
  <c r="R19" i="1"/>
  <c r="O32" i="1"/>
  <c r="N32" i="1"/>
  <c r="O19" i="1"/>
  <c r="N19" i="1"/>
  <c r="O4" i="1"/>
  <c r="N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C38C4C9-3B89-4598-8785-DAB1B6B0C54E}" keepAlive="1" name="Query - aflow__ael_bulk_modulus_vrh_lc" description="Connection to the 'aflow__ael_bulk_modulus_vrh_lc' query in the workbook." type="5" refreshedVersion="0" background="1">
    <dbPr connection="Provider=Microsoft.Mashup.OleDb.1;Data Source=$Workbook$;Location=aflow__ael_bulk_modulus_vrh_lc;Extended Properties=&quot;&quot;" command="SELECT * FROM [aflow__ael_bulk_modulus_vrh_lc]"/>
  </connection>
  <connection id="2" xr16:uid="{131CE22A-CD03-4BF3-8792-22F829ED5181}" keepAlive="1" name="Query - aflow_ael_bulk_modulus_vrh_lc" description="Connection to the 'aflow_ael_bulk_modulus_vrh_lc' query in the workbook." type="5" refreshedVersion="0" background="1">
    <dbPr connection="Provider=Microsoft.Mashup.OleDb.1;Data Source=$Workbook$;Location=aflow_ael_bulk_modulus_vrh_lc;Extended Properties=&quot;&quot;" command="SELECT * FROM [aflow_ael_bulk_modulus_vrh_lc]"/>
  </connection>
  <connection id="3" xr16:uid="{4706B153-CFF7-455A-84CB-C8CD712C8BE3}" keepAlive="1" name="Query - mp_bulk_modulus_lc" description="Connection to the 'mp_bulk_modulus_lc' query in the workbook." type="5" refreshedVersion="0" background="1">
    <dbPr connection="Provider=Microsoft.Mashup.OleDb.1;Data Source=$Workbook$;Location=mp_bulk_modulus_lc;Extended Properties=&quot;&quot;" command="SELECT * FROM [mp_bulk_modulus_lc]"/>
  </connection>
  <connection id="4" xr16:uid="{FEDC396F-7345-4DE3-B5D4-E9965C686C85}" keepAlive="1" name="Query - mp_bulk_modulus_lc (2)" description="Connection to the 'mp_bulk_modulus_lc (2)' query in the workbook." type="5" refreshedVersion="0" background="1">
    <dbPr connection="Provider=Microsoft.Mashup.OleDb.1;Data Source=$Workbook$;Location=&quot;mp_bulk_modulus_lc (2)&quot;;Extended Properties=&quot;&quot;" command="SELECT * FROM [mp_bulk_modulus_lc (2)]"/>
  </connection>
  <connection id="5" xr16:uid="{8A4BA536-47EC-4C44-9320-16D853C5AF60}" keepAlive="1" name="Query - mp_bulk_modulus_lc (3)" description="Connection to the 'mp_bulk_modulus_lc (3)' query in the workbook." type="5" refreshedVersion="0" background="1">
    <dbPr connection="Provider=Microsoft.Mashup.OleDb.1;Data Source=$Workbook$;Location=&quot;mp_bulk_modulus_lc (3)&quot;;Extended Properties=&quot;&quot;" command="SELECT * FROM [mp_bulk_modulus_lc (3)]"/>
  </connection>
  <connection id="6" xr16:uid="{10498509-2794-40C0-BCA5-A9286EC5B5A5}" keepAlive="1" name="Query - mp_shear_modulus_lc" description="Connection to the 'mp_shear_modulus_lc' query in the workbook." type="5" refreshedVersion="0" background="1">
    <dbPr connection="Provider=Microsoft.Mashup.OleDb.1;Data Source=$Workbook$;Location=mp_shear_modulus_lc;Extended Properties=&quot;&quot;" command="SELECT * FROM [mp_shear_modulus_lc]"/>
  </connection>
  <connection id="7" xr16:uid="{57E70284-7C2D-4A9E-B0E2-4021121926A7}" keepAlive="1" name="Query - mp_shear_modulus_lc (2)" description="Connection to the 'mp_shear_modulus_lc (2)' query in the workbook." type="5" refreshedVersion="8" background="1" saveData="1">
    <dbPr connection="Provider=Microsoft.Mashup.OleDb.1;Data Source=$Workbook$;Location=&quot;mp_shear_modulus_lc (2)&quot;;Extended Properties=&quot;&quot;" command="SELECT * FROM [mp_shear_modulus_lc (2)]"/>
  </connection>
</connections>
</file>

<file path=xl/sharedStrings.xml><?xml version="1.0" encoding="utf-8"?>
<sst xmlns="http://schemas.openxmlformats.org/spreadsheetml/2006/main" count="175" uniqueCount="51">
  <si>
    <t>my</t>
  </si>
  <si>
    <t>paper</t>
  </si>
  <si>
    <t>aflow</t>
  </si>
  <si>
    <t>epoch</t>
  </si>
  <si>
    <t>train loss</t>
  </si>
  <si>
    <t>val loss</t>
  </si>
  <si>
    <t>swa</t>
  </si>
  <si>
    <t>0.0</t>
  </si>
  <si>
    <t>n</t>
  </si>
  <si>
    <t>19.0</t>
  </si>
  <si>
    <t>y</t>
  </si>
  <si>
    <t>39.0</t>
  </si>
  <si>
    <t>59.0</t>
  </si>
  <si>
    <t>79.0</t>
  </si>
  <si>
    <t>99.0</t>
  </si>
  <si>
    <t>119.0</t>
  </si>
  <si>
    <t>139.0</t>
  </si>
  <si>
    <t>159.0</t>
  </si>
  <si>
    <t>train corr</t>
  </si>
  <si>
    <t>val corr</t>
  </si>
  <si>
    <t>bulk</t>
  </si>
  <si>
    <t>shear</t>
  </si>
  <si>
    <t>train diff</t>
  </si>
  <si>
    <t>val diff</t>
  </si>
  <si>
    <t>train</t>
  </si>
  <si>
    <t>val</t>
  </si>
  <si>
    <t>test</t>
  </si>
  <si>
    <t>epoch_step</t>
  </si>
  <si>
    <t>test mae</t>
  </si>
  <si>
    <t>val mae</t>
  </si>
  <si>
    <t>train mae</t>
  </si>
  <si>
    <t>e_step, 10</t>
  </si>
  <si>
    <t>discard, 10</t>
  </si>
  <si>
    <t>epoch, 200</t>
  </si>
  <si>
    <t>discard just checks every e_step if it failed to improve, and then discards weights max that many times before stopping forcefully</t>
  </si>
  <si>
    <t>e_step = 1 lead to discarding weights and stopping at epoch 100</t>
  </si>
  <si>
    <t>did not stop too early</t>
  </si>
  <si>
    <t>base_lr</t>
  </si>
  <si>
    <t>in paper</t>
  </si>
  <si>
    <t>did not stop too early (but graph becomes just 2 points)</t>
  </si>
  <si>
    <t>max_lr</t>
  </si>
  <si>
    <t>error, Input contains NaN, infinity or a value too large for dtype('float64')</t>
  </si>
  <si>
    <t>batch</t>
  </si>
  <si>
    <t>2 ^ 7</t>
  </si>
  <si>
    <t>2 ^ 6</t>
  </si>
  <si>
    <t>2 ^ 8</t>
  </si>
  <si>
    <t>batch size depends on data size, but it can be changed in the code</t>
  </si>
  <si>
    <t>with my data</t>
  </si>
  <si>
    <t>-</t>
  </si>
  <si>
    <t>2 ^ 5</t>
  </si>
  <si>
    <t>try with 0.01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</si>
</sst>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NumberFormat="1"/>
    <xf numFmtId="0" fontId="0" fillId="2" borderId="1" xfId="0" applyNumberFormat="1" applyFont="1" applyFill="1" applyBorder="1"/>
    <xf numFmtId="0" fontId="0" fillId="2" borderId="2" xfId="0" applyNumberFormat="1" applyFont="1" applyFill="1" applyBorder="1"/>
    <xf numFmtId="0" fontId="0" fillId="2" borderId="3" xfId="0" applyNumberFormat="1" applyFont="1" applyFill="1" applyBorder="1"/>
    <xf numFmtId="0" fontId="0" fillId="0" borderId="1" xfId="0" applyNumberFormat="1" applyFont="1" applyBorder="1"/>
    <xf numFmtId="0" fontId="0" fillId="0" borderId="2" xfId="0" applyNumberFormat="1" applyFont="1" applyBorder="1"/>
    <xf numFmtId="0" fontId="0" fillId="0" borderId="3" xfId="0" applyNumberFormat="1" applyFont="1" applyBorder="1"/>
    <xf numFmtId="0" fontId="0" fillId="2" borderId="0" xfId="0" applyNumberFormat="1" applyFont="1" applyFill="1" applyBorder="1"/>
    <xf numFmtId="11" fontId="0" fillId="0" borderId="0" xfId="0" applyNumberFormat="1"/>
    <xf numFmtId="0" fontId="0" fillId="3" borderId="0" xfId="0" applyFill="1"/>
    <xf numFmtId="11" fontId="1" fillId="4" borderId="0" xfId="0" applyNumberFormat="1" applyFont="1" applyFill="1"/>
    <xf numFmtId="11" fontId="0" fillId="4" borderId="0" xfId="0" applyNumberFormat="1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Sheet1!$R$3</c:f>
              <c:strCache>
                <c:ptCount val="1"/>
                <c:pt idx="0">
                  <c:v>train diff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Sheet1!$Q$4:$Q$12</c:f>
              <c:strCache>
                <c:ptCount val="9"/>
                <c:pt idx="0">
                  <c:v>0.0</c:v>
                </c:pt>
                <c:pt idx="1">
                  <c:v>19.0</c:v>
                </c:pt>
                <c:pt idx="2">
                  <c:v>39.0</c:v>
                </c:pt>
                <c:pt idx="3">
                  <c:v>59.0</c:v>
                </c:pt>
                <c:pt idx="4">
                  <c:v>79.0</c:v>
                </c:pt>
                <c:pt idx="5">
                  <c:v>99.0</c:v>
                </c:pt>
                <c:pt idx="6">
                  <c:v>119.0</c:v>
                </c:pt>
                <c:pt idx="7">
                  <c:v>139.0</c:v>
                </c:pt>
                <c:pt idx="8">
                  <c:v>159.0</c:v>
                </c:pt>
              </c:strCache>
            </c:strRef>
          </c:cat>
          <c:val>
            <c:numRef>
              <c:f>Sheet1!$R$4:$R$12</c:f>
              <c:numCache>
                <c:formatCode>General</c:formatCode>
                <c:ptCount val="9"/>
                <c:pt idx="0">
                  <c:v>-0.62438154279389835</c:v>
                </c:pt>
                <c:pt idx="1">
                  <c:v>-2.7235929933813487</c:v>
                </c:pt>
                <c:pt idx="2">
                  <c:v>-2.2057122907134197</c:v>
                </c:pt>
                <c:pt idx="3">
                  <c:v>-1.2070729141346499</c:v>
                </c:pt>
                <c:pt idx="4">
                  <c:v>-0.74517705568890991</c:v>
                </c:pt>
                <c:pt idx="5">
                  <c:v>-0.42638293348298006</c:v>
                </c:pt>
                <c:pt idx="6">
                  <c:v>-0.42426738638123984</c:v>
                </c:pt>
                <c:pt idx="7">
                  <c:v>-0.37254021186127018</c:v>
                </c:pt>
                <c:pt idx="8">
                  <c:v>-0.51920101870242985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D0-4B0E-8611-03BF887413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6025664"/>
        <c:axId val="2146040640"/>
      </c:lineChart>
      <c:catAx>
        <c:axId val="2146025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2146040640"/>
        <c:crosses val="autoZero"/>
        <c:auto val="1"/>
        <c:lblAlgn val="ctr"/>
        <c:lblOffset val="100"/>
        <c:noMultiLvlLbl val="0"/>
      </c:catAx>
      <c:valAx>
        <c:axId val="214604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MAE diff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2146025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95250</xdr:colOff>
      <xdr:row>1</xdr:row>
      <xdr:rowOff>95250</xdr:rowOff>
    </xdr:from>
    <xdr:to>
      <xdr:col>27</xdr:col>
      <xdr:colOff>409575</xdr:colOff>
      <xdr:row>16</xdr:row>
      <xdr:rowOff>47626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6797FC-788E-1EAF-69C3-3ABE6975A6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02D34-77C2-4CAA-827B-2A20D300726F}">
  <dimension ref="A2:S45"/>
  <sheetViews>
    <sheetView topLeftCell="A28" workbookViewId="0">
      <selection activeCell="D51" sqref="D51"/>
    </sheetView>
  </sheetViews>
  <sheetFormatPr defaultRowHeight="14.4" x14ac:dyDescent="0.3"/>
  <cols>
    <col min="4" max="5" width="18.88671875" bestFit="1" customWidth="1"/>
    <col min="8" max="8" width="11.109375" bestFit="1" customWidth="1"/>
    <col min="9" max="10" width="18.88671875" bestFit="1" customWidth="1"/>
    <col min="11" max="11" width="11.109375" bestFit="1" customWidth="1"/>
  </cols>
  <sheetData>
    <row r="2" spans="1:19" x14ac:dyDescent="0.3">
      <c r="A2" t="s">
        <v>2</v>
      </c>
      <c r="C2" t="s">
        <v>0</v>
      </c>
      <c r="H2" t="s">
        <v>1</v>
      </c>
    </row>
    <row r="3" spans="1:19" x14ac:dyDescent="0.3">
      <c r="C3" s="2" t="s">
        <v>3</v>
      </c>
      <c r="D3" s="3" t="s">
        <v>4</v>
      </c>
      <c r="E3" s="3" t="s">
        <v>5</v>
      </c>
      <c r="F3" s="4" t="s">
        <v>6</v>
      </c>
      <c r="H3" s="2" t="s">
        <v>3</v>
      </c>
      <c r="I3" s="3" t="s">
        <v>4</v>
      </c>
      <c r="J3" s="3" t="s">
        <v>5</v>
      </c>
      <c r="K3" s="4" t="s">
        <v>6</v>
      </c>
      <c r="N3" s="8" t="s">
        <v>18</v>
      </c>
      <c r="O3" s="8" t="s">
        <v>19</v>
      </c>
      <c r="Q3" t="s">
        <v>3</v>
      </c>
      <c r="R3" t="s">
        <v>22</v>
      </c>
      <c r="S3" t="s">
        <v>23</v>
      </c>
    </row>
    <row r="4" spans="1:19" x14ac:dyDescent="0.3">
      <c r="C4" s="5" t="s">
        <v>7</v>
      </c>
      <c r="D4" s="6">
        <v>52.168965845930799</v>
      </c>
      <c r="E4" s="6">
        <v>53.4253436066261</v>
      </c>
      <c r="F4" s="7" t="s">
        <v>8</v>
      </c>
      <c r="H4" s="5" t="s">
        <v>7</v>
      </c>
      <c r="I4" s="6">
        <v>51.544584303136901</v>
      </c>
      <c r="J4" s="6">
        <v>52.341766863774403</v>
      </c>
      <c r="K4" s="7" t="s">
        <v>8</v>
      </c>
      <c r="N4">
        <f>CORREL(D4:D12,I4:I12)</f>
        <v>0.99853377500982421</v>
      </c>
      <c r="O4">
        <f>CORREL(E4:E12,J4:J12)</f>
        <v>0.99878271118523743</v>
      </c>
      <c r="Q4" t="str">
        <f>C4</f>
        <v>0.0</v>
      </c>
      <c r="R4">
        <f>I4-D4</f>
        <v>-0.62438154279389835</v>
      </c>
      <c r="S4">
        <f>J4-E4</f>
        <v>-1.0835767428516974</v>
      </c>
    </row>
    <row r="5" spans="1:19" x14ac:dyDescent="0.3">
      <c r="C5" s="2" t="s">
        <v>9</v>
      </c>
      <c r="D5" s="3">
        <v>12.296010274415799</v>
      </c>
      <c r="E5" s="3">
        <v>14.770073434181599</v>
      </c>
      <c r="F5" s="4" t="s">
        <v>10</v>
      </c>
      <c r="H5" s="2" t="s">
        <v>9</v>
      </c>
      <c r="I5" s="3">
        <v>9.5724172810344506</v>
      </c>
      <c r="J5" s="3">
        <v>12.3428284620156</v>
      </c>
      <c r="K5" s="4" t="s">
        <v>10</v>
      </c>
      <c r="Q5" t="str">
        <f t="shared" ref="Q5:Q12" si="0">C5</f>
        <v>19.0</v>
      </c>
      <c r="R5">
        <f t="shared" ref="R5:R12" si="1">I5-D5</f>
        <v>-2.7235929933813487</v>
      </c>
      <c r="S5">
        <f t="shared" ref="S5:S12" si="2">J5-E5</f>
        <v>-2.4272449721659992</v>
      </c>
    </row>
    <row r="6" spans="1:19" x14ac:dyDescent="0.3">
      <c r="C6" s="5" t="s">
        <v>11</v>
      </c>
      <c r="D6" s="6">
        <v>8.7659840340811197</v>
      </c>
      <c r="E6" s="6">
        <v>12.113601838050201</v>
      </c>
      <c r="F6" s="7" t="s">
        <v>10</v>
      </c>
      <c r="H6" s="5" t="s">
        <v>11</v>
      </c>
      <c r="I6" s="6">
        <v>6.5602717433677</v>
      </c>
      <c r="J6" s="6">
        <v>10.692386398945001</v>
      </c>
      <c r="K6" s="7" t="s">
        <v>10</v>
      </c>
      <c r="Q6" t="str">
        <f t="shared" si="0"/>
        <v>39.0</v>
      </c>
      <c r="R6">
        <f t="shared" si="1"/>
        <v>-2.2057122907134197</v>
      </c>
      <c r="S6">
        <f t="shared" si="2"/>
        <v>-1.4212154391052003</v>
      </c>
    </row>
    <row r="7" spans="1:19" x14ac:dyDescent="0.3">
      <c r="C7" s="2" t="s">
        <v>12</v>
      </c>
      <c r="D7" s="3">
        <v>6.2135405297476201</v>
      </c>
      <c r="E7" s="3">
        <v>11.241980313926801</v>
      </c>
      <c r="F7" s="4" t="s">
        <v>10</v>
      </c>
      <c r="H7" s="2" t="s">
        <v>12</v>
      </c>
      <c r="I7" s="3">
        <v>5.0064676156129702</v>
      </c>
      <c r="J7" s="3">
        <v>10.0782985634784</v>
      </c>
      <c r="K7" s="4" t="s">
        <v>10</v>
      </c>
      <c r="Q7" t="str">
        <f t="shared" si="0"/>
        <v>59.0</v>
      </c>
      <c r="R7">
        <f t="shared" si="1"/>
        <v>-1.2070729141346499</v>
      </c>
      <c r="S7">
        <f t="shared" si="2"/>
        <v>-1.1636817504484007</v>
      </c>
    </row>
    <row r="8" spans="1:19" x14ac:dyDescent="0.3">
      <c r="C8" s="5" t="s">
        <v>13</v>
      </c>
      <c r="D8" s="6">
        <v>4.6012974237270399</v>
      </c>
      <c r="E8" s="6">
        <v>10.5940199869043</v>
      </c>
      <c r="F8" s="7" t="s">
        <v>10</v>
      </c>
      <c r="H8" s="5" t="s">
        <v>13</v>
      </c>
      <c r="I8" s="6">
        <v>3.85612036803813</v>
      </c>
      <c r="J8" s="6">
        <v>9.6537245523486792</v>
      </c>
      <c r="K8" s="7" t="s">
        <v>10</v>
      </c>
      <c r="Q8" t="str">
        <f t="shared" si="0"/>
        <v>79.0</v>
      </c>
      <c r="R8">
        <f t="shared" si="1"/>
        <v>-0.74517705568890991</v>
      </c>
      <c r="S8">
        <f t="shared" si="2"/>
        <v>-0.9402954345556207</v>
      </c>
    </row>
    <row r="9" spans="1:19" x14ac:dyDescent="0.3">
      <c r="C9" s="2" t="s">
        <v>14</v>
      </c>
      <c r="D9" s="3">
        <v>3.54903365690096</v>
      </c>
      <c r="E9" s="3">
        <v>10.2876124454167</v>
      </c>
      <c r="F9" s="4" t="s">
        <v>10</v>
      </c>
      <c r="H9" s="2" t="s">
        <v>14</v>
      </c>
      <c r="I9" s="3">
        <v>3.1226507234179799</v>
      </c>
      <c r="J9" s="3">
        <v>9.8241959379004609</v>
      </c>
      <c r="K9" s="4" t="s">
        <v>10</v>
      </c>
      <c r="Q9" t="str">
        <f t="shared" si="0"/>
        <v>99.0</v>
      </c>
      <c r="R9">
        <f t="shared" si="1"/>
        <v>-0.42638293348298006</v>
      </c>
      <c r="S9">
        <f t="shared" si="2"/>
        <v>-0.46341650751623931</v>
      </c>
    </row>
    <row r="10" spans="1:19" x14ac:dyDescent="0.3">
      <c r="C10" s="5" t="s">
        <v>15</v>
      </c>
      <c r="D10" s="6">
        <v>2.9948862268158098</v>
      </c>
      <c r="E10" s="6">
        <v>10.117015813698901</v>
      </c>
      <c r="F10" s="7" t="s">
        <v>10</v>
      </c>
      <c r="H10" s="5" t="s">
        <v>15</v>
      </c>
      <c r="I10" s="6">
        <v>2.57061884043457</v>
      </c>
      <c r="J10" s="6">
        <v>9.4679720405043408</v>
      </c>
      <c r="K10" s="7" t="s">
        <v>10</v>
      </c>
      <c r="Q10" t="str">
        <f t="shared" si="0"/>
        <v>119.0</v>
      </c>
      <c r="R10">
        <f t="shared" si="1"/>
        <v>-0.42426738638123984</v>
      </c>
      <c r="S10">
        <f t="shared" si="2"/>
        <v>-0.64904377319455975</v>
      </c>
    </row>
    <row r="11" spans="1:19" x14ac:dyDescent="0.3">
      <c r="C11" s="2" t="s">
        <v>16</v>
      </c>
      <c r="D11" s="3">
        <v>2.5325167429130602</v>
      </c>
      <c r="E11" s="3">
        <v>9.8129478583145602</v>
      </c>
      <c r="F11" s="4" t="s">
        <v>10</v>
      </c>
      <c r="H11" s="2" t="s">
        <v>16</v>
      </c>
      <c r="I11" s="3">
        <v>2.15997653105179</v>
      </c>
      <c r="J11" s="3">
        <v>9.6196620657814496</v>
      </c>
      <c r="K11" s="4" t="s">
        <v>10</v>
      </c>
      <c r="Q11" t="str">
        <f t="shared" si="0"/>
        <v>139.0</v>
      </c>
      <c r="R11">
        <f t="shared" si="1"/>
        <v>-0.37254021186127018</v>
      </c>
      <c r="S11">
        <f t="shared" si="2"/>
        <v>-0.19328579253311062</v>
      </c>
    </row>
    <row r="12" spans="1:19" x14ac:dyDescent="0.3">
      <c r="C12" s="5" t="s">
        <v>17</v>
      </c>
      <c r="D12" s="6">
        <v>2.3672063426282199</v>
      </c>
      <c r="E12" s="6">
        <v>9.7637061928456497</v>
      </c>
      <c r="F12" s="7" t="s">
        <v>10</v>
      </c>
      <c r="H12" s="5" t="s">
        <v>17</v>
      </c>
      <c r="I12" s="6">
        <v>1.8480053239257901</v>
      </c>
      <c r="J12" s="6">
        <v>9.6058758233239594</v>
      </c>
      <c r="K12" s="7" t="s">
        <v>10</v>
      </c>
      <c r="Q12" t="str">
        <f t="shared" si="0"/>
        <v>159.0</v>
      </c>
      <c r="R12">
        <f t="shared" si="1"/>
        <v>-0.51920101870242985</v>
      </c>
      <c r="S12">
        <f t="shared" si="2"/>
        <v>-0.15783036952169027</v>
      </c>
    </row>
    <row r="17" spans="1:19" x14ac:dyDescent="0.3">
      <c r="A17" t="s">
        <v>20</v>
      </c>
      <c r="C17" t="s">
        <v>0</v>
      </c>
      <c r="H17" t="s">
        <v>1</v>
      </c>
    </row>
    <row r="18" spans="1:19" x14ac:dyDescent="0.3">
      <c r="C18" s="2" t="s">
        <v>3</v>
      </c>
      <c r="D18" s="3" t="s">
        <v>4</v>
      </c>
      <c r="E18" s="3" t="s">
        <v>5</v>
      </c>
      <c r="F18" s="4" t="s">
        <v>6</v>
      </c>
      <c r="H18" s="2" t="s">
        <v>3</v>
      </c>
      <c r="I18" s="3" t="s">
        <v>4</v>
      </c>
      <c r="J18" s="3" t="s">
        <v>5</v>
      </c>
      <c r="K18" s="4" t="s">
        <v>6</v>
      </c>
      <c r="N18" s="8" t="s">
        <v>18</v>
      </c>
      <c r="O18" s="8" t="s">
        <v>19</v>
      </c>
      <c r="R18" t="s">
        <v>22</v>
      </c>
      <c r="S18" t="s">
        <v>23</v>
      </c>
    </row>
    <row r="19" spans="1:19" x14ac:dyDescent="0.3">
      <c r="C19" s="5">
        <v>0</v>
      </c>
      <c r="D19" s="6">
        <v>57.885930674860298</v>
      </c>
      <c r="E19" s="6">
        <v>56.584985346358103</v>
      </c>
      <c r="F19" s="7" t="s">
        <v>8</v>
      </c>
      <c r="H19" s="5">
        <v>0</v>
      </c>
      <c r="I19" s="6">
        <v>57.900335542124999</v>
      </c>
      <c r="J19" s="6">
        <v>56.626595636691903</v>
      </c>
      <c r="K19" s="7" t="s">
        <v>8</v>
      </c>
      <c r="N19">
        <f>CORREL(D19:D26,I19:I26)</f>
        <v>0.99995846256880305</v>
      </c>
      <c r="O19">
        <f>CORREL(E19:E26,J19:J26)</f>
        <v>0.99982738836414764</v>
      </c>
      <c r="Q19">
        <f>C19</f>
        <v>0</v>
      </c>
      <c r="R19">
        <f>I19-D19</f>
        <v>1.4404867264701693E-2</v>
      </c>
      <c r="S19">
        <f>J19-E19</f>
        <v>4.1610290333800037E-2</v>
      </c>
    </row>
    <row r="20" spans="1:19" x14ac:dyDescent="0.3">
      <c r="C20" s="2">
        <v>19</v>
      </c>
      <c r="D20" s="3">
        <v>17.168334462521599</v>
      </c>
      <c r="E20" s="3">
        <v>18.038168160595198</v>
      </c>
      <c r="F20" s="4" t="s">
        <v>10</v>
      </c>
      <c r="H20" s="2">
        <v>19</v>
      </c>
      <c r="I20" s="3">
        <v>17.121404886920899</v>
      </c>
      <c r="J20" s="3">
        <v>17.864101508139999</v>
      </c>
      <c r="K20" s="4" t="s">
        <v>10</v>
      </c>
      <c r="Q20">
        <f t="shared" ref="Q20:Q26" si="3">C20</f>
        <v>19</v>
      </c>
      <c r="R20">
        <f t="shared" ref="R20:R26" si="4">I20-D20</f>
        <v>-4.6929575600699991E-2</v>
      </c>
      <c r="S20">
        <f t="shared" ref="S20:S26" si="5">J20-E20</f>
        <v>-0.17406665245519903</v>
      </c>
    </row>
    <row r="21" spans="1:19" x14ac:dyDescent="0.3">
      <c r="C21" s="5">
        <v>39</v>
      </c>
      <c r="D21" s="6">
        <v>10.8890084766077</v>
      </c>
      <c r="E21" s="6">
        <v>14.586954965840899</v>
      </c>
      <c r="F21" s="7" t="s">
        <v>10</v>
      </c>
      <c r="H21" s="5">
        <v>39</v>
      </c>
      <c r="I21" s="6">
        <v>10.7312640475373</v>
      </c>
      <c r="J21" s="6">
        <v>14.064970739737101</v>
      </c>
      <c r="K21" s="7" t="s">
        <v>10</v>
      </c>
      <c r="Q21">
        <f t="shared" si="3"/>
        <v>39</v>
      </c>
      <c r="R21">
        <f t="shared" si="4"/>
        <v>-0.15774442907039976</v>
      </c>
      <c r="S21">
        <f t="shared" si="5"/>
        <v>-0.52198422610379858</v>
      </c>
    </row>
    <row r="22" spans="1:19" x14ac:dyDescent="0.3">
      <c r="C22" s="2">
        <v>59</v>
      </c>
      <c r="D22" s="3">
        <v>7.6960551915365301</v>
      </c>
      <c r="E22" s="3">
        <v>13.0111513835305</v>
      </c>
      <c r="F22" s="4" t="s">
        <v>10</v>
      </c>
      <c r="H22" s="2">
        <v>59</v>
      </c>
      <c r="I22" s="3">
        <v>7.1713856998535599</v>
      </c>
      <c r="J22" s="3">
        <v>12.7914326694374</v>
      </c>
      <c r="K22" s="4" t="s">
        <v>10</v>
      </c>
      <c r="Q22">
        <f t="shared" si="3"/>
        <v>59</v>
      </c>
      <c r="R22">
        <f t="shared" si="4"/>
        <v>-0.52466949168297017</v>
      </c>
      <c r="S22">
        <f t="shared" si="5"/>
        <v>-0.21971871409309962</v>
      </c>
    </row>
    <row r="23" spans="1:19" x14ac:dyDescent="0.3">
      <c r="C23" s="5">
        <v>79</v>
      </c>
      <c r="D23" s="6">
        <v>5.64126854764966</v>
      </c>
      <c r="E23" s="6">
        <v>12.9093789729835</v>
      </c>
      <c r="F23" s="7" t="s">
        <v>10</v>
      </c>
      <c r="H23" s="5">
        <v>79</v>
      </c>
      <c r="I23" s="6">
        <v>5.34112792480677</v>
      </c>
      <c r="J23" s="6">
        <v>12.6949776637251</v>
      </c>
      <c r="K23" s="7" t="s">
        <v>10</v>
      </c>
      <c r="Q23">
        <f t="shared" si="3"/>
        <v>79</v>
      </c>
      <c r="R23">
        <f t="shared" si="4"/>
        <v>-0.30014062284289</v>
      </c>
      <c r="S23">
        <f t="shared" si="5"/>
        <v>-0.21440130925840073</v>
      </c>
    </row>
    <row r="24" spans="1:19" x14ac:dyDescent="0.3">
      <c r="C24" s="2">
        <v>99</v>
      </c>
      <c r="D24" s="3">
        <v>4.6833953184945303</v>
      </c>
      <c r="E24" s="3">
        <v>12.826433591623299</v>
      </c>
      <c r="F24" s="4" t="s">
        <v>10</v>
      </c>
      <c r="H24" s="2">
        <v>99</v>
      </c>
      <c r="I24" s="3">
        <v>4.2193274597641999</v>
      </c>
      <c r="J24" s="3">
        <v>12.9692983581324</v>
      </c>
      <c r="K24" s="4" t="s">
        <v>10</v>
      </c>
      <c r="Q24">
        <f t="shared" si="3"/>
        <v>99</v>
      </c>
      <c r="R24">
        <f t="shared" si="4"/>
        <v>-0.46406785873033041</v>
      </c>
      <c r="S24">
        <f t="shared" si="5"/>
        <v>0.14286476650910096</v>
      </c>
    </row>
    <row r="25" spans="1:19" x14ac:dyDescent="0.3">
      <c r="C25" s="5">
        <v>119</v>
      </c>
      <c r="D25" s="6">
        <v>4.2307646928678304</v>
      </c>
      <c r="E25" s="6">
        <v>13.191412066619399</v>
      </c>
      <c r="F25" s="7" t="s">
        <v>10</v>
      </c>
      <c r="H25" s="5">
        <v>119</v>
      </c>
      <c r="I25" s="6">
        <v>3.5735388868633899</v>
      </c>
      <c r="J25" s="6">
        <v>12.941365964253899</v>
      </c>
      <c r="K25" s="7" t="s">
        <v>10</v>
      </c>
      <c r="Q25">
        <f t="shared" si="3"/>
        <v>119</v>
      </c>
      <c r="R25">
        <f t="shared" si="4"/>
        <v>-0.65722580600444047</v>
      </c>
      <c r="S25">
        <f t="shared" si="5"/>
        <v>-0.25004610236550029</v>
      </c>
    </row>
    <row r="26" spans="1:19" x14ac:dyDescent="0.3">
      <c r="C26" s="2">
        <v>139</v>
      </c>
      <c r="D26" s="3">
        <v>3.6016202986267301</v>
      </c>
      <c r="E26" s="3">
        <v>12.9326156065907</v>
      </c>
      <c r="F26" s="4" t="s">
        <v>10</v>
      </c>
      <c r="H26" s="2">
        <v>139</v>
      </c>
      <c r="I26" s="3">
        <v>3.13208921281363</v>
      </c>
      <c r="J26" s="3">
        <v>13.3457550398265</v>
      </c>
      <c r="K26" s="4" t="s">
        <v>10</v>
      </c>
      <c r="Q26">
        <f t="shared" si="3"/>
        <v>139</v>
      </c>
      <c r="R26">
        <f t="shared" si="4"/>
        <v>-0.4695310858131001</v>
      </c>
      <c r="S26">
        <f t="shared" si="5"/>
        <v>0.41313943323580027</v>
      </c>
    </row>
    <row r="27" spans="1:19" x14ac:dyDescent="0.3">
      <c r="H27" s="1"/>
      <c r="I27" s="1"/>
      <c r="J27" s="1"/>
      <c r="K27" s="1"/>
    </row>
    <row r="30" spans="1:19" x14ac:dyDescent="0.3">
      <c r="A30" t="s">
        <v>21</v>
      </c>
      <c r="C30" t="s">
        <v>0</v>
      </c>
      <c r="H30" t="s">
        <v>1</v>
      </c>
    </row>
    <row r="31" spans="1:19" x14ac:dyDescent="0.3">
      <c r="C31" s="2" t="s">
        <v>3</v>
      </c>
      <c r="D31" s="3" t="s">
        <v>4</v>
      </c>
      <c r="E31" s="3" t="s">
        <v>5</v>
      </c>
      <c r="F31" s="4" t="s">
        <v>6</v>
      </c>
      <c r="H31" s="2" t="s">
        <v>3</v>
      </c>
      <c r="I31" s="3" t="s">
        <v>4</v>
      </c>
      <c r="J31" s="3" t="s">
        <v>5</v>
      </c>
      <c r="K31" s="4" t="s">
        <v>6</v>
      </c>
      <c r="N31" s="8" t="s">
        <v>18</v>
      </c>
      <c r="O31" s="8" t="s">
        <v>19</v>
      </c>
      <c r="R31" t="s">
        <v>22</v>
      </c>
      <c r="S31" t="s">
        <v>23</v>
      </c>
    </row>
    <row r="32" spans="1:19" x14ac:dyDescent="0.3">
      <c r="C32" s="5">
        <v>0</v>
      </c>
      <c r="D32" s="6">
        <v>30.711041251535001</v>
      </c>
      <c r="E32" s="6">
        <v>30.186017789139299</v>
      </c>
      <c r="F32" s="7" t="s">
        <v>8</v>
      </c>
      <c r="H32" s="5">
        <v>0</v>
      </c>
      <c r="I32" s="6">
        <v>30.6346596986326</v>
      </c>
      <c r="J32" s="6">
        <v>30.045146893260199</v>
      </c>
      <c r="K32" s="7" t="s">
        <v>8</v>
      </c>
      <c r="N32">
        <f>CORREL(D32:D45,I32:I45)</f>
        <v>0.99980705315321539</v>
      </c>
      <c r="O32">
        <f>CORREL(E32:E45,J32:J45)</f>
        <v>0.9983879518623574</v>
      </c>
      <c r="Q32">
        <f>C32</f>
        <v>0</v>
      </c>
      <c r="R32">
        <f>I32-D32</f>
        <v>-7.6381552902400784E-2</v>
      </c>
      <c r="S32">
        <f>J32-E32</f>
        <v>-0.14087089587910029</v>
      </c>
    </row>
    <row r="33" spans="3:19" x14ac:dyDescent="0.3">
      <c r="C33" s="2">
        <v>19</v>
      </c>
      <c r="D33" s="3">
        <v>12.9097108872998</v>
      </c>
      <c r="E33" s="3">
        <v>14.5779310844453</v>
      </c>
      <c r="F33" s="4" t="s">
        <v>10</v>
      </c>
      <c r="H33" s="2">
        <v>19</v>
      </c>
      <c r="I33" s="3">
        <v>13.067105339392601</v>
      </c>
      <c r="J33" s="3">
        <v>14.782108015734</v>
      </c>
      <c r="K33" s="4" t="s">
        <v>10</v>
      </c>
      <c r="Q33">
        <f t="shared" ref="Q33:Q45" si="6">C33</f>
        <v>19</v>
      </c>
      <c r="R33">
        <f t="shared" ref="R33:R45" si="7">I33-D33</f>
        <v>0.15739445209280056</v>
      </c>
      <c r="S33">
        <f t="shared" ref="S33:S45" si="8">J33-E33</f>
        <v>0.20417693128869985</v>
      </c>
    </row>
    <row r="34" spans="3:19" x14ac:dyDescent="0.3">
      <c r="C34" s="5">
        <v>39</v>
      </c>
      <c r="D34" s="6">
        <v>9.0498217059587205</v>
      </c>
      <c r="E34" s="6">
        <v>12.9210587788116</v>
      </c>
      <c r="F34" s="7" t="s">
        <v>10</v>
      </c>
      <c r="H34" s="5">
        <v>39</v>
      </c>
      <c r="I34" s="6">
        <v>9.0593845157708905</v>
      </c>
      <c r="J34" s="6">
        <v>13.021680478327699</v>
      </c>
      <c r="K34" s="7" t="s">
        <v>10</v>
      </c>
      <c r="Q34">
        <f t="shared" si="6"/>
        <v>39</v>
      </c>
      <c r="R34">
        <f t="shared" si="7"/>
        <v>9.5628098121700589E-3</v>
      </c>
      <c r="S34">
        <f t="shared" si="8"/>
        <v>0.10062169951609867</v>
      </c>
    </row>
    <row r="35" spans="3:19" x14ac:dyDescent="0.3">
      <c r="C35" s="2">
        <v>59</v>
      </c>
      <c r="D35" s="3">
        <v>5.9703292408194102</v>
      </c>
      <c r="E35" s="3">
        <v>12.776869714195801</v>
      </c>
      <c r="F35" s="4" t="s">
        <v>10</v>
      </c>
      <c r="H35" s="2">
        <v>59</v>
      </c>
      <c r="I35" s="3">
        <v>5.9268428505453796</v>
      </c>
      <c r="J35" s="3">
        <v>12.8847390207108</v>
      </c>
      <c r="K35" s="4" t="s">
        <v>10</v>
      </c>
      <c r="Q35">
        <f t="shared" si="6"/>
        <v>59</v>
      </c>
      <c r="R35">
        <f t="shared" si="7"/>
        <v>-4.3486390274030562E-2</v>
      </c>
      <c r="S35">
        <f t="shared" si="8"/>
        <v>0.10786930651499915</v>
      </c>
    </row>
    <row r="36" spans="3:19" x14ac:dyDescent="0.3">
      <c r="C36" s="5">
        <v>79</v>
      </c>
      <c r="D36" s="6">
        <v>4.1960283973516299</v>
      </c>
      <c r="E36" s="6">
        <v>12.8872008826583</v>
      </c>
      <c r="F36" s="7" t="s">
        <v>10</v>
      </c>
      <c r="H36" s="5">
        <v>79</v>
      </c>
      <c r="I36" s="6">
        <v>4.0128367914383096</v>
      </c>
      <c r="J36" s="6">
        <v>12.720834753572399</v>
      </c>
      <c r="K36" s="7" t="s">
        <v>10</v>
      </c>
      <c r="Q36">
        <f t="shared" si="6"/>
        <v>79</v>
      </c>
      <c r="R36">
        <f t="shared" si="7"/>
        <v>-0.18319160591332029</v>
      </c>
      <c r="S36">
        <f t="shared" si="8"/>
        <v>-0.16636612908590109</v>
      </c>
    </row>
    <row r="37" spans="3:19" x14ac:dyDescent="0.3">
      <c r="C37" s="2">
        <v>99</v>
      </c>
      <c r="D37" s="3">
        <v>3.2859053950278598</v>
      </c>
      <c r="E37" s="3">
        <v>13.010713558708201</v>
      </c>
      <c r="F37" s="4" t="s">
        <v>10</v>
      </c>
      <c r="H37" s="2">
        <v>99</v>
      </c>
      <c r="I37" s="3">
        <v>3.0122454566728201</v>
      </c>
      <c r="J37" s="3">
        <v>12.612462532867101</v>
      </c>
      <c r="K37" s="4" t="s">
        <v>10</v>
      </c>
      <c r="Q37">
        <f t="shared" si="6"/>
        <v>99</v>
      </c>
      <c r="R37">
        <f t="shared" si="7"/>
        <v>-0.27365993835503977</v>
      </c>
      <c r="S37">
        <f t="shared" si="8"/>
        <v>-0.39825102584110006</v>
      </c>
    </row>
    <row r="38" spans="3:19" x14ac:dyDescent="0.3">
      <c r="C38" s="5">
        <v>119</v>
      </c>
      <c r="D38" s="6">
        <v>2.5801466810570801</v>
      </c>
      <c r="E38" s="6">
        <v>12.9860836665049</v>
      </c>
      <c r="F38" s="7" t="s">
        <v>10</v>
      </c>
      <c r="H38" s="5">
        <v>119</v>
      </c>
      <c r="I38" s="6">
        <v>2.34766215695754</v>
      </c>
      <c r="J38" s="6">
        <v>12.4203250787766</v>
      </c>
      <c r="K38" s="7" t="s">
        <v>10</v>
      </c>
      <c r="Q38">
        <f t="shared" si="6"/>
        <v>119</v>
      </c>
      <c r="R38">
        <f t="shared" si="7"/>
        <v>-0.23248452409954012</v>
      </c>
      <c r="S38">
        <f t="shared" si="8"/>
        <v>-0.56575858772830045</v>
      </c>
    </row>
    <row r="39" spans="3:19" x14ac:dyDescent="0.3">
      <c r="C39" s="2">
        <v>139</v>
      </c>
      <c r="D39" s="3">
        <v>2.1666795098803302</v>
      </c>
      <c r="E39" s="3">
        <v>12.901016984456</v>
      </c>
      <c r="F39" s="4" t="s">
        <v>10</v>
      </c>
      <c r="H39" s="2">
        <v>139</v>
      </c>
      <c r="I39" s="3">
        <v>1.9248312616437999</v>
      </c>
      <c r="J39" s="3">
        <v>12.3985662644664</v>
      </c>
      <c r="K39" s="4" t="s">
        <v>10</v>
      </c>
      <c r="Q39">
        <f t="shared" si="6"/>
        <v>139</v>
      </c>
      <c r="R39">
        <f t="shared" si="7"/>
        <v>-0.24184824823653028</v>
      </c>
      <c r="S39">
        <f t="shared" si="8"/>
        <v>-0.5024507199896</v>
      </c>
    </row>
    <row r="40" spans="3:19" x14ac:dyDescent="0.3">
      <c r="C40" s="5">
        <v>159</v>
      </c>
      <c r="D40" s="6">
        <v>1.9910513268667001</v>
      </c>
      <c r="E40" s="6">
        <v>12.9057116004285</v>
      </c>
      <c r="F40" s="7" t="s">
        <v>10</v>
      </c>
      <c r="H40" s="5">
        <v>159</v>
      </c>
      <c r="I40" s="6">
        <v>1.6219604226815201</v>
      </c>
      <c r="J40" s="6">
        <v>12.522597771202101</v>
      </c>
      <c r="K40" s="7" t="s">
        <v>10</v>
      </c>
      <c r="Q40">
        <f t="shared" si="6"/>
        <v>159</v>
      </c>
      <c r="R40">
        <f t="shared" si="7"/>
        <v>-0.36909090418517998</v>
      </c>
      <c r="S40">
        <f t="shared" si="8"/>
        <v>-0.38311382922639936</v>
      </c>
    </row>
    <row r="41" spans="3:19" x14ac:dyDescent="0.3">
      <c r="C41" s="2">
        <v>179</v>
      </c>
      <c r="D41" s="3">
        <v>1.80263295156133</v>
      </c>
      <c r="E41" s="3">
        <v>12.9831597280271</v>
      </c>
      <c r="F41" s="4" t="s">
        <v>10</v>
      </c>
      <c r="H41" s="2">
        <v>179</v>
      </c>
      <c r="I41" s="3">
        <v>1.39870289084824</v>
      </c>
      <c r="J41" s="3">
        <v>12.3682865422732</v>
      </c>
      <c r="K41" s="4" t="s">
        <v>10</v>
      </c>
      <c r="Q41">
        <f t="shared" si="6"/>
        <v>179</v>
      </c>
      <c r="R41">
        <f t="shared" si="7"/>
        <v>-0.40393006071309001</v>
      </c>
      <c r="S41">
        <f t="shared" si="8"/>
        <v>-0.61487318575390049</v>
      </c>
    </row>
    <row r="42" spans="3:19" x14ac:dyDescent="0.3">
      <c r="C42" s="5">
        <v>199</v>
      </c>
      <c r="D42" s="6">
        <v>1.6412974454046301</v>
      </c>
      <c r="E42" s="6">
        <v>12.8516241496364</v>
      </c>
      <c r="F42" s="7" t="s">
        <v>10</v>
      </c>
      <c r="H42" s="5">
        <v>199</v>
      </c>
      <c r="I42" s="6">
        <v>1.26701196084679</v>
      </c>
      <c r="J42" s="6">
        <v>12.3330006603922</v>
      </c>
      <c r="K42" s="7" t="s">
        <v>10</v>
      </c>
      <c r="Q42">
        <f t="shared" si="6"/>
        <v>199</v>
      </c>
      <c r="R42">
        <f t="shared" si="7"/>
        <v>-0.37428548455784005</v>
      </c>
      <c r="S42">
        <f t="shared" si="8"/>
        <v>-0.51862348924420054</v>
      </c>
    </row>
    <row r="43" spans="3:19" x14ac:dyDescent="0.3">
      <c r="C43" s="2">
        <v>219</v>
      </c>
      <c r="D43" s="3">
        <v>1.54672857276409</v>
      </c>
      <c r="E43" s="3">
        <v>12.89733033441</v>
      </c>
      <c r="F43" s="4" t="s">
        <v>10</v>
      </c>
      <c r="H43" s="2">
        <v>219</v>
      </c>
      <c r="I43" s="3">
        <v>1.1579860332626299</v>
      </c>
      <c r="J43" s="3">
        <v>12.4220813707416</v>
      </c>
      <c r="K43" s="4" t="s">
        <v>10</v>
      </c>
      <c r="Q43">
        <f t="shared" si="6"/>
        <v>219</v>
      </c>
      <c r="R43">
        <f t="shared" si="7"/>
        <v>-0.38874253950146009</v>
      </c>
      <c r="S43">
        <f t="shared" si="8"/>
        <v>-0.47524896366840075</v>
      </c>
    </row>
    <row r="44" spans="3:19" x14ac:dyDescent="0.3">
      <c r="C44" s="5">
        <v>239</v>
      </c>
      <c r="D44" s="6">
        <v>1.45841177349437</v>
      </c>
      <c r="E44" s="6">
        <v>12.9188785490676</v>
      </c>
      <c r="F44" s="7" t="s">
        <v>10</v>
      </c>
      <c r="H44" s="5">
        <v>239</v>
      </c>
      <c r="I44" s="6">
        <v>1.06269071926298</v>
      </c>
      <c r="J44" s="6">
        <v>12.5007131222378</v>
      </c>
      <c r="K44" s="7" t="s">
        <v>10</v>
      </c>
      <c r="Q44">
        <f t="shared" si="6"/>
        <v>239</v>
      </c>
      <c r="R44">
        <f t="shared" si="7"/>
        <v>-0.39572105423139003</v>
      </c>
      <c r="S44">
        <f t="shared" si="8"/>
        <v>-0.41816542682980007</v>
      </c>
    </row>
    <row r="45" spans="3:19" x14ac:dyDescent="0.3">
      <c r="C45" s="2">
        <v>259</v>
      </c>
      <c r="D45" s="3">
        <v>1.57228595031104</v>
      </c>
      <c r="E45" s="3">
        <v>12.9335685268943</v>
      </c>
      <c r="F45" s="4" t="s">
        <v>10</v>
      </c>
      <c r="H45" s="2">
        <v>259</v>
      </c>
      <c r="I45" s="3">
        <v>1.00598255978951</v>
      </c>
      <c r="J45" s="3">
        <v>12.5200008497541</v>
      </c>
      <c r="K45" s="4" t="s">
        <v>10</v>
      </c>
      <c r="Q45">
        <f t="shared" si="6"/>
        <v>259</v>
      </c>
      <c r="R45">
        <f t="shared" si="7"/>
        <v>-0.56630339052153</v>
      </c>
      <c r="S45">
        <f t="shared" si="8"/>
        <v>-0.41356767714020037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B66D48-90C1-4F90-B6FE-C8722FABC206}">
  <dimension ref="B4:J35"/>
  <sheetViews>
    <sheetView tabSelected="1" workbookViewId="0">
      <selection activeCell="G7" sqref="G7"/>
    </sheetView>
  </sheetViews>
  <sheetFormatPr defaultRowHeight="14.4" x14ac:dyDescent="0.3"/>
  <cols>
    <col min="2" max="2" width="10" bestFit="1" customWidth="1"/>
    <col min="3" max="3" width="11.33203125" bestFit="1" customWidth="1"/>
    <col min="8" max="8" width="10" bestFit="1" customWidth="1"/>
  </cols>
  <sheetData>
    <row r="4" spans="2:10" x14ac:dyDescent="0.3">
      <c r="C4" s="10" t="s">
        <v>3</v>
      </c>
      <c r="D4" t="s">
        <v>30</v>
      </c>
      <c r="E4" t="s">
        <v>29</v>
      </c>
      <c r="F4" t="s">
        <v>28</v>
      </c>
      <c r="H4" t="s">
        <v>31</v>
      </c>
    </row>
    <row r="5" spans="2:10" x14ac:dyDescent="0.3">
      <c r="C5">
        <v>50</v>
      </c>
      <c r="D5">
        <v>19.100000000000001</v>
      </c>
      <c r="E5">
        <v>24.1</v>
      </c>
      <c r="F5">
        <v>45</v>
      </c>
      <c r="H5" t="s">
        <v>32</v>
      </c>
      <c r="J5" t="s">
        <v>34</v>
      </c>
    </row>
    <row r="6" spans="2:10" x14ac:dyDescent="0.3">
      <c r="C6">
        <v>100</v>
      </c>
      <c r="D6">
        <v>6.56</v>
      </c>
      <c r="E6">
        <v>13.3</v>
      </c>
      <c r="F6">
        <v>35.200000000000003</v>
      </c>
    </row>
    <row r="7" spans="2:10" x14ac:dyDescent="0.3">
      <c r="C7" s="13">
        <v>200</v>
      </c>
      <c r="D7">
        <v>4.82</v>
      </c>
      <c r="E7">
        <v>12.1</v>
      </c>
      <c r="F7">
        <v>34</v>
      </c>
    </row>
    <row r="8" spans="2:10" x14ac:dyDescent="0.3">
      <c r="C8">
        <v>300</v>
      </c>
      <c r="D8">
        <v>3.6</v>
      </c>
      <c r="E8">
        <v>11.8</v>
      </c>
      <c r="F8">
        <v>33.299999999999997</v>
      </c>
    </row>
    <row r="11" spans="2:10" x14ac:dyDescent="0.3">
      <c r="C11" s="10" t="s">
        <v>27</v>
      </c>
      <c r="D11" t="s">
        <v>24</v>
      </c>
      <c r="E11" t="s">
        <v>25</v>
      </c>
      <c r="F11" t="s">
        <v>26</v>
      </c>
      <c r="H11" t="s">
        <v>33</v>
      </c>
    </row>
    <row r="12" spans="2:10" x14ac:dyDescent="0.3">
      <c r="C12">
        <v>1</v>
      </c>
      <c r="D12">
        <v>8.82</v>
      </c>
      <c r="E12">
        <v>14</v>
      </c>
      <c r="F12">
        <v>32</v>
      </c>
      <c r="H12" t="s">
        <v>32</v>
      </c>
      <c r="J12" t="s">
        <v>35</v>
      </c>
    </row>
    <row r="13" spans="2:10" x14ac:dyDescent="0.3">
      <c r="C13">
        <v>5</v>
      </c>
    </row>
    <row r="14" spans="2:10" x14ac:dyDescent="0.3">
      <c r="B14" t="s">
        <v>38</v>
      </c>
      <c r="C14" s="13">
        <v>10</v>
      </c>
      <c r="D14">
        <v>4.82</v>
      </c>
      <c r="E14">
        <v>12.1</v>
      </c>
      <c r="F14">
        <v>34</v>
      </c>
      <c r="J14" t="s">
        <v>36</v>
      </c>
    </row>
    <row r="15" spans="2:10" x14ac:dyDescent="0.3">
      <c r="C15">
        <v>20</v>
      </c>
      <c r="D15">
        <v>4.78</v>
      </c>
      <c r="E15">
        <v>11.8</v>
      </c>
      <c r="F15">
        <v>34.700000000000003</v>
      </c>
      <c r="J15" t="s">
        <v>36</v>
      </c>
    </row>
    <row r="16" spans="2:10" x14ac:dyDescent="0.3">
      <c r="C16">
        <v>50</v>
      </c>
      <c r="D16">
        <v>3.72</v>
      </c>
      <c r="E16">
        <v>11.9</v>
      </c>
      <c r="F16">
        <v>31.3</v>
      </c>
      <c r="J16" t="s">
        <v>39</v>
      </c>
    </row>
    <row r="18" spans="2:8" x14ac:dyDescent="0.3">
      <c r="C18" s="10" t="s">
        <v>37</v>
      </c>
      <c r="D18" t="s">
        <v>24</v>
      </c>
      <c r="E18" t="s">
        <v>25</v>
      </c>
      <c r="F18" t="s">
        <v>26</v>
      </c>
      <c r="H18" t="s">
        <v>33</v>
      </c>
    </row>
    <row r="19" spans="2:8" x14ac:dyDescent="0.3">
      <c r="C19" s="9">
        <v>1.0000000000000001E-5</v>
      </c>
      <c r="D19">
        <v>4.84</v>
      </c>
      <c r="E19">
        <v>12.7</v>
      </c>
      <c r="F19">
        <v>34.1</v>
      </c>
      <c r="H19" t="s">
        <v>32</v>
      </c>
    </row>
    <row r="20" spans="2:8" x14ac:dyDescent="0.3">
      <c r="B20" t="s">
        <v>38</v>
      </c>
      <c r="C20" s="9">
        <v>1E-4</v>
      </c>
      <c r="D20">
        <v>4.82</v>
      </c>
      <c r="E20">
        <v>12.1</v>
      </c>
      <c r="F20">
        <v>34</v>
      </c>
      <c r="H20" t="s">
        <v>31</v>
      </c>
    </row>
    <row r="21" spans="2:8" x14ac:dyDescent="0.3">
      <c r="C21" s="12">
        <v>1E-3</v>
      </c>
      <c r="D21">
        <v>4.4400000000000004</v>
      </c>
      <c r="E21">
        <v>11.9</v>
      </c>
      <c r="F21">
        <v>33</v>
      </c>
    </row>
    <row r="24" spans="2:8" x14ac:dyDescent="0.3">
      <c r="C24" s="10" t="s">
        <v>40</v>
      </c>
      <c r="D24" t="s">
        <v>24</v>
      </c>
      <c r="E24" t="s">
        <v>25</v>
      </c>
      <c r="F24" t="s">
        <v>26</v>
      </c>
      <c r="H24" t="s">
        <v>33</v>
      </c>
    </row>
    <row r="25" spans="2:8" x14ac:dyDescent="0.3">
      <c r="C25" s="9">
        <v>5.9999999999999995E-4</v>
      </c>
      <c r="D25">
        <v>22.6</v>
      </c>
      <c r="E25">
        <v>26.4</v>
      </c>
      <c r="F25">
        <v>36.1</v>
      </c>
      <c r="H25" t="s">
        <v>32</v>
      </c>
    </row>
    <row r="26" spans="2:8" x14ac:dyDescent="0.3">
      <c r="B26" t="s">
        <v>38</v>
      </c>
      <c r="C26" s="9">
        <v>6.0000000000000001E-3</v>
      </c>
      <c r="D26">
        <v>4.82</v>
      </c>
      <c r="E26">
        <v>12.1</v>
      </c>
      <c r="F26">
        <v>34</v>
      </c>
      <c r="H26" t="s">
        <v>31</v>
      </c>
    </row>
    <row r="27" spans="2:8" x14ac:dyDescent="0.3">
      <c r="C27" s="9">
        <v>8.9999999999999993E-3</v>
      </c>
      <c r="D27">
        <v>4.26</v>
      </c>
      <c r="E27">
        <v>12.6</v>
      </c>
      <c r="F27">
        <v>32.5</v>
      </c>
      <c r="H27" s="11" t="s">
        <v>50</v>
      </c>
    </row>
    <row r="28" spans="2:8" x14ac:dyDescent="0.3">
      <c r="C28" s="9">
        <v>0.02</v>
      </c>
      <c r="D28">
        <v>8.06</v>
      </c>
      <c r="E28">
        <v>14.3</v>
      </c>
      <c r="F28">
        <v>38.700000000000003</v>
      </c>
    </row>
    <row r="29" spans="2:8" x14ac:dyDescent="0.3">
      <c r="C29" s="9">
        <v>0.06</v>
      </c>
      <c r="D29" t="s">
        <v>48</v>
      </c>
      <c r="E29" t="s">
        <v>48</v>
      </c>
      <c r="F29" t="s">
        <v>48</v>
      </c>
      <c r="H29" t="s">
        <v>41</v>
      </c>
    </row>
    <row r="31" spans="2:8" x14ac:dyDescent="0.3">
      <c r="C31" s="10" t="s">
        <v>42</v>
      </c>
      <c r="D31" t="s">
        <v>24</v>
      </c>
      <c r="E31" t="s">
        <v>25</v>
      </c>
      <c r="F31" t="s">
        <v>26</v>
      </c>
      <c r="H31" t="s">
        <v>46</v>
      </c>
    </row>
    <row r="32" spans="2:8" x14ac:dyDescent="0.3">
      <c r="C32" t="s">
        <v>49</v>
      </c>
      <c r="D32">
        <v>5.17</v>
      </c>
      <c r="E32">
        <v>12.4</v>
      </c>
      <c r="F32">
        <v>32.5</v>
      </c>
    </row>
    <row r="33" spans="2:6" x14ac:dyDescent="0.3">
      <c r="C33" s="13" t="s">
        <v>44</v>
      </c>
      <c r="D33">
        <v>4.57</v>
      </c>
      <c r="E33">
        <v>12.4</v>
      </c>
      <c r="F33">
        <v>31.8</v>
      </c>
    </row>
    <row r="34" spans="2:6" x14ac:dyDescent="0.3">
      <c r="B34" t="s">
        <v>47</v>
      </c>
      <c r="C34" s="9" t="s">
        <v>43</v>
      </c>
      <c r="D34">
        <v>4.82</v>
      </c>
      <c r="E34">
        <v>12.1</v>
      </c>
      <c r="F34">
        <v>34</v>
      </c>
    </row>
    <row r="35" spans="2:6" x14ac:dyDescent="0.3">
      <c r="C35" t="s">
        <v>45</v>
      </c>
      <c r="D35">
        <v>5.09</v>
      </c>
      <c r="E35">
        <v>12.1</v>
      </c>
      <c r="F35">
        <v>37.1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F E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b M w o h q s A A A D 3 A A A A E g A A A E N v b m Z p Z y 9 Q Y W N r Y W d l L n h t b I S P v Q r C M B z E d 8 F 3 K N m b L 7 e S p o O 4 W R A K 4 h r a 0 A b b f 6 R J T d / N w U f y F W z R q p v j 3 f 3 g 7 h 6 3 u 8 j G r o 2 u u n f G Q o o Y p i h y X k G l W g s 6 R W B R J t c r c V D l W d U 6 m m h w y e i q F D X e X x J C Q g g 4 b L D t a 8 I p Z e S U 7 4 u y 0 Z 1 C H 9 j 8 h 2 M D c 2 2 p k R T H 1 x r J M W M U c 8 4 x F W Q x R W 7 g C / B p 8 J z + m G I 7 t H 7 o t d Q Q F z t B F i n I + 4 N 8 A g A A / / 8 D A F B L A w Q U A A I A C A A A A C E A d M w / H G I B A A C M C w A A E w A A A E Z v c m 1 1 b G F z L 1 N l Y 3 R p b 2 4 x L m 3 s l c 9 r g z A U x + 9 C / 4 e Q X i w 4 o T 9 O K 1 5 m 2 X F s 6 E 5 z h N S + N t l i I k l s J 6 X / + z J k G 1 1 / s J u F m o P R b 9 T 3 f f n w X g z k l i u J k m Y e T j 3 P M K p h g e h S q A 2 h I M i 8 E u + k U I t K V I a s N S M i R x E S Y H s e c i N R l c 7 B K b F Z h z O V V w V I 6 9 9 z A W G s p H U P x s f x b f Z s Q J s s Z p o b C z p 7 r C 1 T k p R a v b n Y J r s L k / A m Z W C 4 y X J V l F R z u S I b b h k p a e k + K O r s r K c w N 2 s 8 C F 5 m I H j B X Y g I B z h A s R J V I U 0 0 C d B T p S w k t h Y Q / d 6 G D 0 r C 6 y B o k u n j m F G 5 c v m n d Q n Y Z Z X S u X s p 1 V S a p d J F 8 7 u v R e M 3 m Q f b L W 7 U o Q t n 3 Q q y 8 G F 3 A f r W R y f 0 8 Q l 9 s q f v B j 2 P y 6 P 2 / t K 6 J F z N 9 b y v q 0 Z W l P t b 0 l p V H R q 5 a i 5 9 f I S M P x r g 9 q q o I / Q P Q u O O 0 C X 1 N s O A 6 p a b 2 w + b v 2 a 6 8 j n A 0 1 a H a w 6 g D h C e f g I A A P / / A w B Q S w E C L Q A U A A Y A C A A A A C E A K t 2 q Q N I A A A A 3 A Q A A E w A A A A A A A A A A A A A A A A A A A A A A W 0 N v b n R l b n R f V H l w Z X N d L n h t b F B L A Q I t A B Q A A g A I A A A A I Q B s z C i G q w A A A P c A A A A S A A A A A A A A A A A A A A A A A A s D A A B D b 2 5 m a W c v U G F j a 2 F n Z S 5 4 b W x Q S w E C L Q A U A A I A C A A A A C E A d M w / H G I B A A C M C w A A E w A A A A A A A A A A A A A A A A D m A w A A R m 9 y b X V s Y X M v U 2 V j d G l v b j E u b V B L B Q Y A A A A A A w A D A M I A A A B 5 B Q A A A A A R A Q A A 7 7 u / P D 9 4 b W w g d m V y c 2 l v b j 0 i M S 4 w I i B z d G F u Z G F s b 2 5 l P S J u b y I / P g 0 K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w z 0 A A A A A A A C h P Q A A 7 7 u / P D 9 4 b W w g d m V y c 2 l v b j 0 i M S 4 w I i B z d G F u Z G F s b 2 5 l P S J u b y I / P g 0 K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2 F m b G 9 3 X 2 F l b F 9 i d W x r X 2 1 v Z H V s d X N f d n J o X 2 x j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E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I t M T E t M T R U M D Y 6 M T k 6 N D M u O D E x M D c 0 M V o i L z 4 8 R W 5 0 c n k g V H l w Z T 0 i R m l s b E N v b H V t b l R 5 c G V z I i B W Y W x 1 Z T 0 i c 0 J n W U d C Z z 0 9 I i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m b G 9 3 X 2 F l b F 9 i d W x r X 2 1 v Z H V s d X N f d n J o X 2 x j L 0 F 1 d G 9 S Z W 1 v d m V k Q 2 9 s d W 1 u c z E u e 0 N v b H V t b j E s M H 0 m c X V v d D s s J n F 1 b 3 Q 7 U 2 V j d G l v b j E v Y W Z s b 3 d f Y W V s X 2 J 1 b G t f b W 9 k d W x 1 c 1 9 2 c m h f b G M v Q X V 0 b 1 J l b W 9 2 Z W R D b 2 x 1 b W 5 z M S 5 7 Q 2 9 s d W 1 u M i w x f S Z x d W 9 0 O y w m c X V v d D t T Z W N 0 a W 9 u M S 9 h Z m x v d 1 9 h Z W x f Y n V s a 1 9 t b 2 R 1 b H V z X 3 Z y a F 9 s Y y 9 B d X R v U m V t b 3 Z l Z E N v b H V t b n M x L n t D b 2 x 1 b W 4 z L D J 9 J n F 1 b 3 Q 7 L C Z x d W 9 0 O 1 N l Y 3 R p b 2 4 x L 2 F m b G 9 3 X 2 F l b F 9 i d W x r X 2 1 v Z H V s d X N f d n J o X 2 x j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Y W Z s b 3 d f Y W V s X 2 J 1 b G t f b W 9 k d W x 1 c 1 9 2 c m h f b G M v Q X V 0 b 1 J l b W 9 2 Z W R D b 2 x 1 b W 5 z M S 5 7 Q 2 9 s d W 1 u M S w w f S Z x d W 9 0 O y w m c X V v d D t T Z W N 0 a W 9 u M S 9 h Z m x v d 1 9 h Z W x f Y n V s a 1 9 t b 2 R 1 b H V z X 3 Z y a F 9 s Y y 9 B d X R v U m V t b 3 Z l Z E N v b H V t b n M x L n t D b 2 x 1 b W 4 y L D F 9 J n F 1 b 3 Q 7 L C Z x d W 9 0 O 1 N l Y 3 R p b 2 4 x L 2 F m b G 9 3 X 2 F l b F 9 i d W x r X 2 1 v Z H V s d X N f d n J o X 2 x j L 0 F 1 d G 9 S Z W 1 v d m V k Q 2 9 s d W 1 u c z E u e 0 N v b H V t b j M s M n 0 m c X V v d D s s J n F 1 b 3 Q 7 U 2 V j d G l v b j E v Y W Z s b 3 d f Y W V s X 2 J 1 b G t f b W 9 k d W x 1 c 1 9 2 c m h f b G M v Q X V 0 b 1 J l b W 9 2 Z W R D b 2 x 1 b W 5 z M S 5 7 Q 2 9 s d W 1 u N C w z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Y W Z s b 3 d f X 2 F l b F 9 i d W x r X 2 1 v Z H V s d X N f d n J o X 2 x j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E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I t M T E t M T R U M D Y 6 M j A 6 M D U u N T k x M D I z O F o i L z 4 8 R W 5 0 c n k g V H l w Z T 0 i R m l s b E N v b H V t b l R 5 c G V z I i B W Y W x 1 Z T 0 i c 0 J n W U d C Z z 0 9 I i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m b G 9 3 X 1 9 h Z W x f Y n V s a 1 9 t b 2 R 1 b H V z X 3 Z y a F 9 s Y y 9 B d X R v U m V t b 3 Z l Z E N v b H V t b n M x L n t D b 2 x 1 b W 4 x L D B 9 J n F 1 b 3 Q 7 L C Z x d W 9 0 O 1 N l Y 3 R p b 2 4 x L 2 F m b G 9 3 X 1 9 h Z W x f Y n V s a 1 9 t b 2 R 1 b H V z X 3 Z y a F 9 s Y y 9 B d X R v U m V t b 3 Z l Z E N v b H V t b n M x L n t D b 2 x 1 b W 4 y L D F 9 J n F 1 b 3 Q 7 L C Z x d W 9 0 O 1 N l Y 3 R p b 2 4 x L 2 F m b G 9 3 X 1 9 h Z W x f Y n V s a 1 9 t b 2 R 1 b H V z X 3 Z y a F 9 s Y y 9 B d X R v U m V t b 3 Z l Z E N v b H V t b n M x L n t D b 2 x 1 b W 4 z L D J 9 J n F 1 b 3 Q 7 L C Z x d W 9 0 O 1 N l Y 3 R p b 2 4 x L 2 F m b G 9 3 X 1 9 h Z W x f Y n V s a 1 9 t b 2 R 1 b H V z X 3 Z y a F 9 s Y y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F m b G 9 3 X 1 9 h Z W x f Y n V s a 1 9 t b 2 R 1 b H V z X 3 Z y a F 9 s Y y 9 B d X R v U m V t b 3 Z l Z E N v b H V t b n M x L n t D b 2 x 1 b W 4 x L D B 9 J n F 1 b 3 Q 7 L C Z x d W 9 0 O 1 N l Y 3 R p b 2 4 x L 2 F m b G 9 3 X 1 9 h Z W x f Y n V s a 1 9 t b 2 R 1 b H V z X 3 Z y a F 9 s Y y 9 B d X R v U m V t b 3 Z l Z E N v b H V t b n M x L n t D b 2 x 1 b W 4 y L D F 9 J n F 1 b 3 Q 7 L C Z x d W 9 0 O 1 N l Y 3 R p b 2 4 x L 2 F m b G 9 3 X 1 9 h Z W x f Y n V s a 1 9 t b 2 R 1 b H V z X 3 Z y a F 9 s Y y 9 B d X R v U m V t b 3 Z l Z E N v b H V t b n M x L n t D b 2 x 1 b W 4 z L D J 9 J n F 1 b 3 Q 7 L C Z x d W 9 0 O 1 N l Y 3 R p b 2 4 x L 2 F m b G 9 3 X 1 9 h Z W x f Y n V s a 1 9 t b 2 R 1 b H V z X 3 Z y a F 9 s Y y 9 B d X R v U m V t b 3 Z l Z E N v b H V t b n M x L n t D b 2 x 1 b W 4 0 L D N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Z p Z 2 F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t c F 9 i d W x r X 2 1 v Z H V s d X N f b G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O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0 V D A 2 O j M w O j E 1 L j Y 0 N D g 5 O T Z a I i 8 + P E V u d H J 5 I F R 5 c G U 9 I k Z p b G x D b 2 x 1 b W 5 U e X B l c y I g V m F s d W U 9 I n N C Z 1 l H Q m c 9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c F 9 i d W x r X 2 1 v Z H V s d X N f b G M v Q X V 0 b 1 J l b W 9 2 Z W R D b 2 x 1 b W 5 z M S 5 7 Q 2 9 s d W 1 u M S w w f S Z x d W 9 0 O y w m c X V v d D t T Z W N 0 a W 9 u M S 9 t c F 9 i d W x r X 2 1 v Z H V s d X N f b G M v Q X V 0 b 1 J l b W 9 2 Z W R D b 2 x 1 b W 5 z M S 5 7 Q 2 9 s d W 1 u M i w x f S Z x d W 9 0 O y w m c X V v d D t T Z W N 0 a W 9 u M S 9 t c F 9 i d W x r X 2 1 v Z H V s d X N f b G M v Q X V 0 b 1 J l b W 9 2 Z W R D b 2 x 1 b W 5 z M S 5 7 Q 2 9 s d W 1 u M y w y f S Z x d W 9 0 O y w m c X V v d D t T Z W N 0 a W 9 u M S 9 t c F 9 i d W x r X 2 1 v Z H V s d X N f b G M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t c F 9 i d W x r X 2 1 v Z H V s d X N f b G M v Q X V 0 b 1 J l b W 9 2 Z W R D b 2 x 1 b W 5 z M S 5 7 Q 2 9 s d W 1 u M S w w f S Z x d W 9 0 O y w m c X V v d D t T Z W N 0 a W 9 u M S 9 t c F 9 i d W x r X 2 1 v Z H V s d X N f b G M v Q X V 0 b 1 J l b W 9 2 Z W R D b 2 x 1 b W 5 z M S 5 7 Q 2 9 s d W 1 u M i w x f S Z x d W 9 0 O y w m c X V v d D t T Z W N 0 a W 9 u M S 9 t c F 9 i d W x r X 2 1 v Z H V s d X N f b G M v Q X V 0 b 1 J l b W 9 2 Z W R D b 2 x 1 b W 5 z M S 5 7 Q 2 9 s d W 1 u M y w y f S Z x d W 9 0 O y w m c X V v d D t T Z W N 0 a W 9 u M S 9 t c F 9 i d W x r X 2 1 v Z H V s d X N f b G M v Q X V 0 b 1 J l b W 9 2 Z W R D b 2 x 1 b W 5 z M S 5 7 Q 2 9 s d W 1 u N C w z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b X B f Y n V s a 1 9 t b 2 R 1 b H V z X 2 x j J T I w K D I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k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i 0 x M S 0 x N F Q w N j o z M T o x M i 4 z M T E w M z M y W i I v P j x F b n R y e S B U e X B l P S J G a W x s Q 2 9 s d W 1 u V H l w Z X M i I F Z h b H V l P S J z Q m d Z R 0 J n P T 0 i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j b 3 Z l c n l U Y X J n Z X R D b 2 x 1 b W 4 i I F Z h b H V l P S J s O C I v P j x F b n R y e S B U e X B l P S J S Z W N v d m V y e V R h c m d l d F J v d y I g V m F s d W U 9 I m w x O C I v P j x F b n R y e S B U e X B l P S J S Z W N v d m V y e V R h c m d l d F N o Z W V 0 I i B W Y W x 1 Z T 0 i c 1 N o Z W V 0 M S I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c F 9 i d W x r X 2 1 v Z H V s d X N f b G M g K D I p L 0 F 1 d G 9 S Z W 1 v d m V k Q 2 9 s d W 1 u c z E u e 0 N v b H V t b j E s M H 0 m c X V v d D s s J n F 1 b 3 Q 7 U 2 V j d G l v b j E v b X B f Y n V s a 1 9 t b 2 R 1 b H V z X 2 x j I C g y K S 9 B d X R v U m V t b 3 Z l Z E N v b H V t b n M x L n t D b 2 x 1 b W 4 y L D F 9 J n F 1 b 3 Q 7 L C Z x d W 9 0 O 1 N l Y 3 R p b 2 4 x L 2 1 w X 2 J 1 b G t f b W 9 k d W x 1 c 1 9 s Y y A o M i k v Q X V 0 b 1 J l b W 9 2 Z W R D b 2 x 1 b W 5 z M S 5 7 Q 2 9 s d W 1 u M y w y f S Z x d W 9 0 O y w m c X V v d D t T Z W N 0 a W 9 u M S 9 t c F 9 i d W x r X 2 1 v Z H V s d X N f b G M g K D I p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X B f Y n V s a 1 9 t b 2 R 1 b H V z X 2 x j I C g y K S 9 B d X R v U m V t b 3 Z l Z E N v b H V t b n M x L n t D b 2 x 1 b W 4 x L D B 9 J n F 1 b 3 Q 7 L C Z x d W 9 0 O 1 N l Y 3 R p b 2 4 x L 2 1 w X 2 J 1 b G t f b W 9 k d W x 1 c 1 9 s Y y A o M i k v Q X V 0 b 1 J l b W 9 2 Z W R D b 2 x 1 b W 5 z M S 5 7 Q 2 9 s d W 1 u M i w x f S Z x d W 9 0 O y w m c X V v d D t T Z W N 0 a W 9 u M S 9 t c F 9 i d W x r X 2 1 v Z H V s d X N f b G M g K D I p L 0 F 1 d G 9 S Z W 1 v d m V k Q 2 9 s d W 1 u c z E u e 0 N v b H V t b j M s M n 0 m c X V v d D s s J n F 1 b 3 Q 7 U 2 V j d G l v b j E v b X B f Y n V s a 1 9 t b 2 R 1 b H V z X 2 x j I C g y K S 9 B d X R v U m V t b 3 Z l Z E N v b H V t b n M x L n t D b 2 x 1 b W 4 0 L D N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t c F 9 i d W x r X 2 1 v Z H V s d X N f b G M l M j A o M y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O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0 V D A 2 O j M x O j Q 1 L j U 3 N j k z N z F a I i 8 + P E V u d H J 5 I F R 5 c G U 9 I k Z p b G x D b 2 x 1 b W 5 U e X B l c y I g V m F s d W U 9 I n N C Z 1 l H Q m c 9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c F 9 i d W x r X 2 1 v Z H V s d X N f b G M g K D M p L 0 F 1 d G 9 S Z W 1 v d m V k Q 2 9 s d W 1 u c z E u e 0 N v b H V t b j E s M H 0 m c X V v d D s s J n F 1 b 3 Q 7 U 2 V j d G l v b j E v b X B f Y n V s a 1 9 t b 2 R 1 b H V z X 2 x j I C g z K S 9 B d X R v U m V t b 3 Z l Z E N v b H V t b n M x L n t D b 2 x 1 b W 4 y L D F 9 J n F 1 b 3 Q 7 L C Z x d W 9 0 O 1 N l Y 3 R p b 2 4 x L 2 1 w X 2 J 1 b G t f b W 9 k d W x 1 c 1 9 s Y y A o M y k v Q X V 0 b 1 J l b W 9 2 Z W R D b 2 x 1 b W 5 z M S 5 7 Q 2 9 s d W 1 u M y w y f S Z x d W 9 0 O y w m c X V v d D t T Z W N 0 a W 9 u M S 9 t c F 9 i d W x r X 2 1 v Z H V s d X N f b G M g K D M p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X B f Y n V s a 1 9 t b 2 R 1 b H V z X 2 x j I C g z K S 9 B d X R v U m V t b 3 Z l Z E N v b H V t b n M x L n t D b 2 x 1 b W 4 x L D B 9 J n F 1 b 3 Q 7 L C Z x d W 9 0 O 1 N l Y 3 R p b 2 4 x L 2 1 w X 2 J 1 b G t f b W 9 k d W x 1 c 1 9 s Y y A o M y k v Q X V 0 b 1 J l b W 9 2 Z W R D b 2 x 1 b W 5 z M S 5 7 Q 2 9 s d W 1 u M i w x f S Z x d W 9 0 O y w m c X V v d D t T Z W N 0 a W 9 u M S 9 t c F 9 i d W x r X 2 1 v Z H V s d X N f b G M g K D M p L 0 F 1 d G 9 S Z W 1 v d m V k Q 2 9 s d W 1 u c z E u e 0 N v b H V t b j M s M n 0 m c X V v d D s s J n F 1 b 3 Q 7 U 2 V j d G l v b j E v b X B f Y n V s a 1 9 t b 2 R 1 b H V z X 2 x j I C g z K S 9 B d X R v U m V t b 3 Z l Z E N v b H V t b n M x L n t D b 2 x 1 b W 4 0 L D N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t c F 9 z a G V h c l 9 t b 2 R 1 b H V z X 2 x j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E 1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I t M T E t M T R U M D Y 6 M z I 6 M T A u M D c y M D U y N V o i L z 4 8 R W 5 0 c n k g V H l w Z T 0 i R m l s b E N v b H V t b l R 5 c G V z I i B W Y W x 1 Z T 0 i c 0 J n W U d C Z z 0 9 I i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w X 3 N o Z W F y X 2 1 v Z H V s d X N f b G M v Q X V 0 b 1 J l b W 9 2 Z W R D b 2 x 1 b W 5 z M S 5 7 Q 2 9 s d W 1 u M S w w f S Z x d W 9 0 O y w m c X V v d D t T Z W N 0 a W 9 u M S 9 t c F 9 z a G V h c l 9 t b 2 R 1 b H V z X 2 x j L 0 F 1 d G 9 S Z W 1 v d m V k Q 2 9 s d W 1 u c z E u e 0 N v b H V t b j I s M X 0 m c X V v d D s s J n F 1 b 3 Q 7 U 2 V j d G l v b j E v b X B f c 2 h l Y X J f b W 9 k d W x 1 c 1 9 s Y y 9 B d X R v U m V t b 3 Z l Z E N v b H V t b n M x L n t D b 2 x 1 b W 4 z L D J 9 J n F 1 b 3 Q 7 L C Z x d W 9 0 O 1 N l Y 3 R p b 2 4 x L 2 1 w X 3 N o Z W F y X 2 1 v Z H V s d X N f b G M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t c F 9 z a G V h c l 9 t b 2 R 1 b H V z X 2 x j L 0 F 1 d G 9 S Z W 1 v d m V k Q 2 9 s d W 1 u c z E u e 0 N v b H V t b j E s M H 0 m c X V v d D s s J n F 1 b 3 Q 7 U 2 V j d G l v b j E v b X B f c 2 h l Y X J f b W 9 k d W x 1 c 1 9 s Y y 9 B d X R v U m V t b 3 Z l Z E N v b H V t b n M x L n t D b 2 x 1 b W 4 y L D F 9 J n F 1 b 3 Q 7 L C Z x d W 9 0 O 1 N l Y 3 R p b 2 4 x L 2 1 w X 3 N o Z W F y X 2 1 v Z H V s d X N f b G M v Q X V 0 b 1 J l b W 9 2 Z W R D b 2 x 1 b W 5 z M S 5 7 Q 2 9 s d W 1 u M y w y f S Z x d W 9 0 O y w m c X V v d D t T Z W N 0 a W 9 u M S 9 t c F 9 z a G V h c l 9 t b 2 R 1 b H V z X 2 x j L 0 F 1 d G 9 S Z W 1 v d m V k Q 2 9 s d W 1 u c z E u e 0 N v b H V t b j Q s M 3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2 1 w X 3 N o Z W F y X 2 1 v Z H V s d X N f b G M l M j A o M i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0 V D A 2 O j M y O j M x L j Y 1 O T E 5 N j h a I i 8 + P E V u d H J 5 I F R 5 c G U 9 I k Z p b G x D b 2 x 1 b W 5 U e X B l c y I g V m F s d W U 9 I n N C Z 1 l H Q m c 9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c F 9 z a G V h c l 9 t b 2 R 1 b H V z X 2 x j I C g y K S 9 B d X R v U m V t b 3 Z l Z E N v b H V t b n M x L n t D b 2 x 1 b W 4 x L D B 9 J n F 1 b 3 Q 7 L C Z x d W 9 0 O 1 N l Y 3 R p b 2 4 x L 2 1 w X 3 N o Z W F y X 2 1 v Z H V s d X N f b G M g K D I p L 0 F 1 d G 9 S Z W 1 v d m V k Q 2 9 s d W 1 u c z E u e 0 N v b H V t b j I s M X 0 m c X V v d D s s J n F 1 b 3 Q 7 U 2 V j d G l v b j E v b X B f c 2 h l Y X J f b W 9 k d W x 1 c 1 9 s Y y A o M i k v Q X V 0 b 1 J l b W 9 2 Z W R D b 2 x 1 b W 5 z M S 5 7 Q 2 9 s d W 1 u M y w y f S Z x d W 9 0 O y w m c X V v d D t T Z W N 0 a W 9 u M S 9 t c F 9 z a G V h c l 9 t b 2 R 1 b H V z X 2 x j I C g y K S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1 w X 3 N o Z W F y X 2 1 v Z H V s d X N f b G M g K D I p L 0 F 1 d G 9 S Z W 1 v d m V k Q 2 9 s d W 1 u c z E u e 0 N v b H V t b j E s M H 0 m c X V v d D s s J n F 1 b 3 Q 7 U 2 V j d G l v b j E v b X B f c 2 h l Y X J f b W 9 k d W x 1 c 1 9 s Y y A o M i k v Q X V 0 b 1 J l b W 9 2 Z W R D b 2 x 1 b W 5 z M S 5 7 Q 2 9 s d W 1 u M i w x f S Z x d W 9 0 O y w m c X V v d D t T Z W N 0 a W 9 u M S 9 t c F 9 z a G V h c l 9 t b 2 R 1 b H V z X 2 x j I C g y K S 9 B d X R v U m V t b 3 Z l Z E N v b H V t b n M x L n t D b 2 x 1 b W 4 z L D J 9 J n F 1 b 3 Q 7 L C Z x d W 9 0 O 1 N l Y 3 R p b 2 4 x L 2 1 w X 3 N o Z W F y X 2 1 v Z H V s d X N f b G M g K D I p L 0 F 1 d G 9 S Z W 1 v d m V k Q 2 9 s d W 1 u c z E u e 0 N v b H V t b j Q s M 3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2 F m b G 9 3 X 2 F l b F 9 i d W x r X 2 1 v Z H V s d X N f d n J o X 2 x j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Y W Z s b 3 d f Y W V s X 2 J 1 b G t f b W 9 k d W x 1 c 1 9 2 c m h f b G M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F m b G 9 3 X 1 9 h Z W x f Y n V s a 1 9 t b 2 R 1 b H V z X 3 Z y a F 9 s Y y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F m b G 9 3 X 1 9 h Z W x f Y n V s a 1 9 t b 2 R 1 b H V z X 3 Z y a F 9 s Y y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X B f Y n V s a 1 9 t b 2 R 1 b H V z X 2 x j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X B f Y n V s a 1 9 t b 2 R 1 b H V z X 2 x j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t c F 9 i d W x r X 2 1 v Z H V s d X N f b G M l M j A o M i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t c F 9 i d W x r X 2 1 v Z H V s d X N f b G M l M j A o M i k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1 w X 2 J 1 b G t f b W 9 k d W x 1 c 1 9 s Y y U y M C g z K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1 w X 2 J 1 b G t f b W 9 k d W x 1 c 1 9 s Y y U y M C g z K S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X B f c 2 h l Y X J f b W 9 k d W x 1 c 1 9 s Y y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1 w X 3 N o Z W F y X 2 1 v Z H V s d X N f b G M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1 w X 3 N o Z W F y X 2 1 v Z H V s d X N f b G M l M j A o M i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t c F 9 z a G V h c l 9 t b 2 R 1 b H V z X 2 x j J T I w K D I p L 0 N o Y W 5 n Z W Q l M j B U e X B l P C 9 J d G V t U G F 0 a D 4 8 L 0 l 0 Z W 1 M b 2 N h d G l v b j 4 8 U 3 R h Y m x l R W 5 0 c m l l c y 8 + P C 9 J d G V t P j x J d G V t P j x J d G V t T G 9 j Y X R p b 2 4 + P E l 0 Z W 1 U e X B l P k F s b E Z v c m 1 1 b G F z P C 9 J d G V t V H l w Z T 4 8 S X R l b V B h d G g + P C 9 J d G V t U G F 0 a D 4 8 L 0 l 0 Z W 1 M b 2 N h d G l v b j 4 8 U 3 R h Y m x l R W 5 0 c m l l c y 8 + P C 9 J d G V t P j w v S X R l b X M + P C 9 M b 2 N h b F B h Y 2 t h Z 2 V N Z X R h Z G F 0 Y U Z p b G U + F g A A A F B L B Q Y A A A A A A A A A A A A A A A A A A A A A A A A m A Q A A A Q A A A N C M n d 8 B F d E R j H o A w E / C l + s B A A A A A / J T o m b Y S k + 3 z s Q u 5 K 7 J b g A A A A A C A A A A A A A Q Z g A A A A E A A C A A A A B F 6 W q e e F e r F O M 4 Z Z k b n K Y a H q P h g h 5 V f Z 5 1 w n / X j b 2 7 x g A A A A A O g A A A A A I A A C A A A A A n k p q 5 0 k A A m O l 3 S r 8 m w B s e 2 J r c n D v o B G s m 4 K 5 t u Q B z 1 F A A A A B 9 Y E o w l C b k 1 7 V F 1 i a O z 3 G q J b 3 O W x / 0 K I g O m Y Z V I m + m v p X Z j f F D h X K m w A O K 3 J y + 1 V Z C 8 0 / 6 T / k s 7 k u 4 E S S N P g z N j F q I j z e 7 D l x 5 y s j V E j 5 / W 0 A A A A D G z p E F d q O J 7 x 8 + w Y k 4 B N 3 d 6 r E m L o J Y Q 2 9 r V X l K 0 y 1 f r 9 h Z P z b 7 n U 9 + W Y z 8 c W 7 J D F 6 I X a R B N q 7 C K n 5 u F Q 7 O c A z d < / D a t a M a s h u p > 
</file>

<file path=customXml/itemProps1.xml><?xml version="1.0" encoding="utf-8"?>
<ds:datastoreItem xmlns:ds="http://schemas.openxmlformats.org/officeDocument/2006/customXml" ds:itemID="{2A311620-0F7F-482D-9256-D7D8089A7DD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Christer</dc:creator>
  <cp:lastModifiedBy>christer soderholm</cp:lastModifiedBy>
  <dcterms:created xsi:type="dcterms:W3CDTF">2022-11-14T06:17:26Z</dcterms:created>
  <dcterms:modified xsi:type="dcterms:W3CDTF">2022-12-02T12:24:04Z</dcterms:modified>
</cp:coreProperties>
</file>