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39" documentId="13_ncr:1_{267C09C9-4594-4C8C-A275-B8BD7FF488F7}" xr6:coauthVersionLast="47" xr6:coauthVersionMax="47" xr10:uidLastSave="{37CA5204-18A1-4C7D-BD02-654F27FEA4DB}"/>
  <bookViews>
    <workbookView xWindow="-108" yWindow="-108" windowWidth="23256" windowHeight="12456" activeTab="1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3" l="1"/>
  <c r="AE7" i="3" s="1"/>
  <c r="AB8" i="3"/>
  <c r="AE8" i="3" s="1"/>
  <c r="AB9" i="3"/>
  <c r="AE9" i="3" s="1"/>
  <c r="AB10" i="3"/>
  <c r="AE10" i="3" s="1"/>
  <c r="AB11" i="3"/>
  <c r="AE11" i="3" s="1"/>
  <c r="AB12" i="3"/>
  <c r="AE12" i="3" s="1"/>
  <c r="AB13" i="3"/>
  <c r="AE13" i="3" s="1"/>
  <c r="AB14" i="3"/>
  <c r="AE14" i="3" s="1"/>
  <c r="AB15" i="3"/>
  <c r="AE15" i="3" s="1"/>
  <c r="AB16" i="3"/>
  <c r="AE16" i="3" s="1"/>
  <c r="AB17" i="3"/>
  <c r="AE17" i="3" s="1"/>
  <c r="AB18" i="3"/>
  <c r="AE18" i="3" s="1"/>
  <c r="AB19" i="3"/>
  <c r="AE19" i="3" s="1"/>
  <c r="AB20" i="3"/>
  <c r="AE20" i="3" s="1"/>
  <c r="AB21" i="3"/>
  <c r="AE21" i="3" s="1"/>
  <c r="AB22" i="3"/>
  <c r="AE22" i="3" s="1"/>
  <c r="AB23" i="3"/>
  <c r="AE23" i="3" s="1"/>
  <c r="AB24" i="3"/>
  <c r="AE24" i="3" s="1"/>
  <c r="AB25" i="3"/>
  <c r="AE25" i="3" s="1"/>
  <c r="AB26" i="3"/>
  <c r="AE26" i="3" s="1"/>
  <c r="AB27" i="3"/>
  <c r="AE27" i="3" s="1"/>
  <c r="AD27" i="3" l="1"/>
  <c r="AF27" i="3" s="1"/>
  <c r="AG27" i="3" s="1"/>
  <c r="AH27" i="3" s="1"/>
  <c r="AD26" i="3"/>
  <c r="AF26" i="3" s="1"/>
  <c r="AD25" i="3"/>
  <c r="AF25" i="3" s="1"/>
  <c r="AD24" i="3"/>
  <c r="AD23" i="3"/>
  <c r="AF23" i="3" s="1"/>
  <c r="AD22" i="3"/>
  <c r="AF22" i="3" s="1"/>
  <c r="AD21" i="3"/>
  <c r="AF21" i="3" s="1"/>
  <c r="AD20" i="3"/>
  <c r="AF20" i="3" s="1"/>
  <c r="AG20" i="3" s="1"/>
  <c r="AH20" i="3" s="1"/>
  <c r="AD19" i="3"/>
  <c r="AF19" i="3" s="1"/>
  <c r="AG19" i="3" s="1"/>
  <c r="AH19" i="3" s="1"/>
  <c r="AD18" i="3"/>
  <c r="AF18" i="3" s="1"/>
  <c r="AD17" i="3"/>
  <c r="AF17" i="3" s="1"/>
  <c r="AD16" i="3"/>
  <c r="AF16" i="3" s="1"/>
  <c r="AG16" i="3" s="1"/>
  <c r="AH16" i="3" s="1"/>
  <c r="AD15" i="3"/>
  <c r="AF15" i="3" s="1"/>
  <c r="AG15" i="3" s="1"/>
  <c r="AH15" i="3" s="1"/>
  <c r="AD14" i="3"/>
  <c r="AD13" i="3"/>
  <c r="AD12" i="3"/>
  <c r="AD11" i="3"/>
  <c r="AF11" i="3" s="1"/>
  <c r="AD10" i="3"/>
  <c r="AF10" i="3" s="1"/>
  <c r="AD9" i="3"/>
  <c r="AF9" i="3" s="1"/>
  <c r="AD8" i="3"/>
  <c r="AD7" i="3"/>
  <c r="AF7" i="3" s="1"/>
  <c r="AD6" i="3"/>
  <c r="AB6" i="3"/>
  <c r="AE6" i="3" s="1"/>
  <c r="AD5" i="3"/>
  <c r="AB5" i="3"/>
  <c r="AE5" i="3" s="1"/>
  <c r="AD4" i="3"/>
  <c r="AB4" i="3"/>
  <c r="AE4" i="3" s="1"/>
  <c r="AD3" i="3"/>
  <c r="AB3" i="3"/>
  <c r="AE3" i="3" s="1"/>
  <c r="AF3" i="3" l="1"/>
  <c r="AG3" i="3" s="1"/>
  <c r="AH3" i="3" s="1"/>
  <c r="AF5" i="3"/>
  <c r="AG5" i="3" s="1"/>
  <c r="AH5" i="3" s="1"/>
  <c r="AF4" i="3"/>
  <c r="AG4" i="3" s="1"/>
  <c r="AH4" i="3" s="1"/>
  <c r="AF8" i="3"/>
  <c r="AG8" i="3" s="1"/>
  <c r="AH8" i="3" s="1"/>
  <c r="AF24" i="3"/>
  <c r="AG24" i="3" s="1"/>
  <c r="AH24" i="3" s="1"/>
  <c r="AF12" i="3"/>
  <c r="AG12" i="3" s="1"/>
  <c r="AH12" i="3" s="1"/>
  <c r="AF14" i="3"/>
  <c r="AG14" i="3" s="1"/>
  <c r="AH14" i="3" s="1"/>
  <c r="AG22" i="3"/>
  <c r="AH22" i="3" s="1"/>
  <c r="AG17" i="3"/>
  <c r="AH17" i="3" s="1"/>
  <c r="AF13" i="3"/>
  <c r="AG13" i="3" s="1"/>
  <c r="AH13" i="3" s="1"/>
  <c r="AG7" i="3"/>
  <c r="AH7" i="3" s="1"/>
  <c r="AG21" i="3"/>
  <c r="AH21" i="3" s="1"/>
  <c r="AG23" i="3"/>
  <c r="AH23" i="3" s="1"/>
  <c r="AG25" i="3"/>
  <c r="AH25" i="3" s="1"/>
  <c r="AG11" i="3"/>
  <c r="AH11" i="3" s="1"/>
  <c r="AG10" i="3"/>
  <c r="AH10" i="3" s="1"/>
  <c r="AG26" i="3"/>
  <c r="AH26" i="3" s="1"/>
  <c r="AF6" i="3"/>
  <c r="AG6" i="3" s="1"/>
  <c r="AH6" i="3" s="1"/>
  <c r="AG9" i="3"/>
  <c r="AH9" i="3" s="1"/>
  <c r="AG18" i="3"/>
  <c r="AH18" i="3" s="1"/>
  <c r="AH28" i="3" l="1"/>
  <c r="AG28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1" i="2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<sst xmlns="http://schemas.openxmlformats.org/spreadsheetml/2006/main" count="80" uniqueCount="61">
  <si>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</si>
  <si>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</si>
  <si>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</si>
  <si>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</si>
  <si>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</si>
  <si>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</si>
  <si>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</si>
  <si>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</si>
  <si>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</si>
  <si>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</si>
  <si>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</si>
  <si>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</si>
  <si>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</si>
  <si>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</si>
  <si>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</si>
  <si>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</si>
  <si>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</si>
  <si>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</si>
  <si>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</si>
  <si>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</si>
  <si>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</si>
  <si>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</si>
  <si>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</si>
  <si>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</si>
  <si>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</si>
  <si>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</si>
  <si>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</si>
  <si>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</si>
  <si>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</si>
  <si>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</si>
  <si>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</si>
  <si>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</si>
  <si>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</si>
  <si>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</si>
  <si>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</si>
  <si>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</si>
  <si>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</si>
  <si>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</si>
  <si>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</si>
  <si>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</si>
  <si>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</si>
  <si>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</si>
  <si>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</si>
  <si>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</si>
  <si>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</si>
  <si>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</si>
  <si>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</si>
  <si>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</si>
  <si>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</si>
  <si>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</si>
  <si>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</si>
  <si>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</si>
  <si>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</si>
  <si>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</si>
  <si>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</si>
  <si>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ADDI</t>
    <phoneticPr fontId="12" type="noConversion"/>
  </si>
  <si>
    <t>rs1/2</t>
    <phoneticPr fontId="12" type="noConversion"/>
  </si>
  <si>
    <t>IR(S)out</t>
    <phoneticPr fontId="12" type="noConversion"/>
  </si>
  <si>
    <t>IR(B)out</t>
    <phoneticPr fontId="12" type="noConversion"/>
  </si>
  <si>
    <t>微指令十六进制编码直接复制粘贴到控制存储器中</t>
    <phoneticPr fontId="12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</si>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</sst>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0" fontId="20" fillId="11" borderId="28" xfId="0" applyFont="1" applyFill="1" applyBorder="1" applyAlignment="1" applyProtection="1">
      <alignment horizontal="center" vertical="center" shrinkToFit="1"/>
    </xf>
    <xf numFmtId="0" fontId="20" fillId="11" borderId="29" xfId="0" applyFont="1" applyFill="1" applyBorder="1" applyAlignment="1" applyProtection="1">
      <alignment horizontal="center" vertical="center" shrinkToFit="1"/>
    </xf>
    <xf numFmtId="0" fontId="20" fillId="11" borderId="30" xfId="0" applyFont="1" applyFill="1" applyBorder="1" applyAlignment="1" applyProtection="1">
      <alignment horizontal="center" vertical="center" shrinkToFit="1"/>
    </xf>
    <xf numFmtId="177" fontId="19" fillId="16" borderId="6" xfId="0" applyNumberFormat="1" applyFont="1" applyFill="1" applyBorder="1" applyAlignment="1">
      <alignment horizontal="center"/>
    </xf>
    <xf numFmtId="0" fontId="4" fillId="0" borderId="4" xfId="0" applyFont="1" applyBorder="1" applyAlignment="1" applyProtection="1">
      <alignment horizontal="center"/>
    </xf>
    <xf numFmtId="0" fontId="4" fillId="15" borderId="6" xfId="0" applyFont="1" applyFill="1" applyBorder="1" applyAlignment="1" applyProtection="1">
      <alignment horizontal="center"/>
    </xf>
    <xf numFmtId="0" fontId="23" fillId="0" borderId="16" xfId="0" applyFont="1" applyBorder="1" applyAlignment="1" applyProtection="1">
      <alignment horizontal="center" vertical="center"/>
    </xf>
    <xf numFmtId="0" fontId="23" fillId="0" borderId="31" xfId="0" applyFont="1" applyBorder="1" applyAlignment="1" applyProtection="1">
      <alignment horizontal="center" vertical="center"/>
    </xf>
    <xf numFmtId="0" fontId="23" fillId="0" borderId="32" xfId="0" applyFont="1" applyBorder="1" applyAlignment="1" applyProtection="1">
      <alignment horizontal="center" vertical="center"/>
    </xf>
    <xf numFmtId="0" fontId="23" fillId="0" borderId="5" xfId="0" applyFont="1" applyBorder="1" applyAlignment="1" applyProtection="1">
      <alignment horizontal="center" vertical="center"/>
    </xf>
    <xf numFmtId="0" fontId="23" fillId="8" borderId="13" xfId="0" applyFont="1" applyFill="1" applyBorder="1" applyAlignment="1" applyProtection="1">
      <alignment horizontal="center" vertical="center"/>
    </xf>
    <xf numFmtId="0" fontId="23" fillId="8" borderId="33" xfId="0" applyFont="1" applyFill="1" applyBorder="1" applyAlignment="1" applyProtection="1">
      <alignment horizontal="center" vertical="center"/>
    </xf>
    <xf numFmtId="0" fontId="23" fillId="8" borderId="34" xfId="0" applyFont="1" applyFill="1" applyBorder="1" applyAlignment="1" applyProtection="1">
      <alignment horizontal="center" vertical="center"/>
    </xf>
    <xf numFmtId="0" fontId="23" fillId="8" borderId="10" xfId="0" applyFont="1" applyFill="1" applyBorder="1" applyAlignment="1" applyProtection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16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1615830</xdr:colOff>
      <xdr:row>26</xdr:row>
      <xdr:rowOff>115765</xdr:rowOff>
    </xdr:from>
    <xdr:to>
      <xdr:col>32</xdr:col>
      <xdr:colOff>168030</xdr:colOff>
      <xdr:row>29</xdr:row>
      <xdr:rowOff>50595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8907" y="5508380"/>
          <a:ext cx="1053123" cy="56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3.8" x14ac:dyDescent="0.25"/>
  <cols>
    <col min="1" max="1" width="7.5546875" style="7" customWidth="1"/>
    <col min="2" max="6" width="6.5546875" style="7" customWidth="1"/>
    <col min="7" max="7" width="6.5546875" style="7" hidden="1" customWidth="1"/>
    <col min="8" max="8" width="6.44140625" style="7" hidden="1" customWidth="1"/>
    <col min="9" max="9" width="10.33203125" style="7" customWidth="1"/>
    <col min="10" max="13" width="3.5546875" style="6" customWidth="1"/>
    <col min="14" max="14" width="3.5546875" style="7" customWidth="1"/>
  </cols>
  <sheetData>
    <row r="1" spans="1:14" ht="27" customHeight="1" x14ac:dyDescent="0.25">
      <c r="A1" s="99" t="s">
        <v>11</v>
      </c>
      <c r="B1" s="100"/>
      <c r="C1" s="100"/>
      <c r="D1" s="100"/>
      <c r="E1" s="100"/>
      <c r="F1" s="100"/>
      <c r="G1" s="100"/>
      <c r="H1" s="101"/>
      <c r="I1" s="102" t="s">
        <v>6</v>
      </c>
      <c r="J1" s="103"/>
      <c r="K1" s="103"/>
      <c r="L1" s="103"/>
      <c r="M1" s="103"/>
      <c r="N1" s="104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105" t="s">
        <v>0</v>
      </c>
      <c r="B32" s="105"/>
      <c r="C32" s="105"/>
      <c r="D32" s="105"/>
      <c r="E32" s="105"/>
      <c r="F32" s="105"/>
      <c r="G32" s="105"/>
      <c r="H32" s="105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162" priority="2" operator="equal">
      <formula>1</formula>
    </cfRule>
    <cfRule type="notContainsBlanks" dxfId="161" priority="3">
      <formula>LEN(TRIM(A3))&gt;0</formula>
    </cfRule>
  </conditionalFormatting>
  <conditionalFormatting sqref="J32:N1048576">
    <cfRule type="containsText" dxfId="160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tabSelected="1" zoomScale="130" zoomScaleNormal="130" workbookViewId="0">
      <selection activeCell="N31" sqref="N31"/>
    </sheetView>
  </sheetViews>
  <sheetFormatPr defaultColWidth="9" defaultRowHeight="13.8" x14ac:dyDescent="0.25"/>
  <cols>
    <col min="1" max="5" width="4.5546875" customWidth="1"/>
    <col min="6" max="8" width="4.554687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106"/>
      <c r="B31" s="106"/>
      <c r="C31" s="106"/>
      <c r="D31" s="106"/>
      <c r="E31" s="106"/>
      <c r="F31" s="106"/>
      <c r="G31" s="106"/>
      <c r="H31" s="106"/>
      <c r="I31" s="107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159" priority="31">
      <formula>LEN(TRIM(J31))=0</formula>
    </cfRule>
  </conditionalFormatting>
  <conditionalFormatting sqref="J2:N30">
    <cfRule type="containsText" dxfId="158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I33"/>
  <sheetViews>
    <sheetView topLeftCell="A16" zoomScale="85" zoomScaleNormal="85" workbookViewId="0">
      <selection activeCell="AL26" sqref="AL26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5.77734375" style="74" hidden="1" customWidth="1"/>
    <col min="29" max="29" width="8.33203125" style="75" customWidth="1"/>
    <col min="30" max="30" width="23.109375" style="75" hidden="1" customWidth="1"/>
    <col min="31" max="31" width="17.44140625" style="75" hidden="1" customWidth="1"/>
    <col min="32" max="32" width="32.77734375" style="71" customWidth="1"/>
    <col min="33" max="33" width="12.109375" style="76" customWidth="1"/>
    <col min="34" max="34" width="14.5546875" style="47" hidden="1" customWidth="1"/>
    <col min="35" max="16384" width="9" style="47"/>
  </cols>
  <sheetData>
    <row r="1" spans="1:35" ht="10.5" customHeight="1" thickBot="1" x14ac:dyDescent="0.3">
      <c r="A1" s="108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5" ht="17.399999999999999" thickBot="1" x14ac:dyDescent="0.45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85" t="s">
        <v>22</v>
      </c>
      <c r="H2" s="86" t="s">
        <v>57</v>
      </c>
      <c r="I2" s="87" t="s">
        <v>58</v>
      </c>
      <c r="J2" s="87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28</v>
      </c>
      <c r="P2" s="52" t="s">
        <v>29</v>
      </c>
      <c r="Q2" s="52" t="s">
        <v>30</v>
      </c>
      <c r="R2" s="52" t="s">
        <v>31</v>
      </c>
      <c r="S2" s="51" t="s">
        <v>56</v>
      </c>
      <c r="T2" s="53" t="s">
        <v>32</v>
      </c>
      <c r="U2" s="53" t="s">
        <v>33</v>
      </c>
      <c r="V2" s="53" t="s">
        <v>34</v>
      </c>
      <c r="W2" s="51" t="s">
        <v>35</v>
      </c>
      <c r="X2" s="51" t="s">
        <v>36</v>
      </c>
      <c r="Y2" s="54" t="s">
        <v>47</v>
      </c>
      <c r="Z2" s="54" t="s">
        <v>37</v>
      </c>
      <c r="AA2" s="54" t="s">
        <v>48</v>
      </c>
      <c r="AB2" s="51" t="s">
        <v>38</v>
      </c>
      <c r="AC2" s="55" t="s">
        <v>39</v>
      </c>
      <c r="AD2" s="55"/>
      <c r="AE2" s="55"/>
      <c r="AF2" s="56" t="s">
        <v>40</v>
      </c>
      <c r="AG2" s="57" t="s">
        <v>41</v>
      </c>
    </row>
    <row r="3" spans="1:35" ht="17.399999999999999" thickTop="1" x14ac:dyDescent="0.4">
      <c r="A3" s="79" t="s">
        <v>42</v>
      </c>
      <c r="B3" s="79">
        <v>0</v>
      </c>
      <c r="C3" s="80">
        <v>1</v>
      </c>
      <c r="D3" s="81"/>
      <c r="E3" s="81"/>
      <c r="F3" s="91"/>
      <c r="G3" s="92"/>
      <c r="H3" s="81"/>
      <c r="I3" s="93"/>
      <c r="J3" s="94"/>
      <c r="K3" s="81"/>
      <c r="L3" s="81">
        <v>1</v>
      </c>
      <c r="M3" s="81"/>
      <c r="N3" s="81"/>
      <c r="O3" s="81">
        <v>1</v>
      </c>
      <c r="P3" s="81"/>
      <c r="Q3" s="81"/>
      <c r="R3" s="81"/>
      <c r="S3" s="81"/>
      <c r="T3" s="81"/>
      <c r="U3" s="81"/>
      <c r="V3" s="81"/>
      <c r="W3" s="81"/>
      <c r="X3" s="81"/>
      <c r="Y3" s="77"/>
      <c r="Z3" s="77"/>
      <c r="AA3" s="77"/>
      <c r="AB3" s="58" t="str">
        <f>TEXT(DEC2BIN(AC3),"00000")</f>
        <v>00001</v>
      </c>
      <c r="AC3" s="59">
        <v>1</v>
      </c>
      <c r="AD3" s="60" t="str">
        <f>VALUE(C3)&amp;VALUE(D3)&amp;VALUE(E3)&amp;VALUE(F3)&amp;VALUE(G3)&amp;VALUE(H3)&amp;VALUE(I3)&amp;VALUE(J3)&amp;VALUE(K3)&amp;VALUE(L3)&amp;VALUE(M3)&amp;VALUE(N3)&amp;VALUE(O3)&amp;VALUE(P3)&amp;VALUE(Q3)&amp;VALUE(R3)&amp;VALUE(S3)&amp;VALUE(T3)</f>
        <v>100000000100100000</v>
      </c>
      <c r="AE3" s="60" t="str">
        <f>VALUE(U3)&amp;VALUE(V3)&amp;VALUE(W3)&amp;VALUE(X3)&amp;VALUE(Y3)&amp;VALUE(Z3)&amp;VALUE(AA3)&amp;AB3</f>
        <v>000000000001</v>
      </c>
      <c r="AF3" s="61" t="str">
        <f>AD3&amp;AE3</f>
        <v>100000000100100000000000000001</v>
      </c>
      <c r="AG3" s="62" t="str">
        <f t="shared" ref="AG3:AG27" si="0">DEC2HEX(BIN2DEC(LEFT(AF3,LEN(AF3)-24))*256*256*256+BIN2DEC(MID(AF3,LEN(AF3)-23,8))*256*256+BIN2DEC(MID(AF3,LEN(AF3)-15,8))*256+BIN2DEC(MID(AF3,LEN(AF3)-7,8)))</f>
        <v>20120001</v>
      </c>
      <c r="AH3" s="47">
        <f>HEX2DEC(AG3)</f>
        <v>538050561</v>
      </c>
    </row>
    <row r="4" spans="1:35" ht="16.8" x14ac:dyDescent="0.4">
      <c r="A4" s="82" t="s">
        <v>42</v>
      </c>
      <c r="B4" s="82">
        <v>1</v>
      </c>
      <c r="C4" s="83"/>
      <c r="D4" s="84"/>
      <c r="E4" s="84"/>
      <c r="F4" s="95"/>
      <c r="G4" s="96"/>
      <c r="H4" s="84"/>
      <c r="I4" s="97"/>
      <c r="J4" s="98"/>
      <c r="K4" s="84"/>
      <c r="L4" s="84"/>
      <c r="M4" s="84"/>
      <c r="N4" s="84"/>
      <c r="O4" s="84"/>
      <c r="P4" s="84"/>
      <c r="Q4" s="84"/>
      <c r="R4" s="84"/>
      <c r="S4" s="84"/>
      <c r="T4" s="84"/>
      <c r="U4" s="84">
        <v>1</v>
      </c>
      <c r="V4" s="84"/>
      <c r="W4" s="84"/>
      <c r="X4" s="84"/>
      <c r="Y4" s="78"/>
      <c r="Z4" s="78"/>
      <c r="AA4" s="78"/>
      <c r="AB4" s="58" t="str">
        <f t="shared" ref="AB4:AB27" si="1">TEXT(DEC2BIN(AC4),"00000")</f>
        <v>00010</v>
      </c>
      <c r="AC4" s="63">
        <v>2</v>
      </c>
      <c r="AD4" s="60" t="str">
        <f t="shared" ref="AD4:AD27" si="2">VALUE(C4)&amp;VALUE(D4)&amp;VALUE(E4)&amp;VALUE(F4)&amp;VALUE(G4)&amp;VALUE(H4)&amp;VALUE(I4)&amp;VALUE(J4)&amp;VALUE(K4)&amp;VALUE(L4)&amp;VALUE(M4)&amp;VALUE(N4)&amp;VALUE(O4)&amp;VALUE(P4)&amp;VALUE(Q4)&amp;VALUE(R4)&amp;VALUE(S4)&amp;VALUE(T4)</f>
        <v>000000000000000000</v>
      </c>
      <c r="AE4" s="60" t="str">
        <f t="shared" ref="AE4:AE27" si="3">VALUE(U4)&amp;VALUE(V4)&amp;VALUE(W4)&amp;VALUE(X4)&amp;VALUE(Y4)&amp;VALUE(Z4)&amp;VALUE(AA4)&amp;AB4</f>
        <v>100000000010</v>
      </c>
      <c r="AF4" s="61" t="str">
        <f t="shared" ref="AF4:AF27" si="4">AD4&amp;AE4</f>
        <v>000000000000000000100000000010</v>
      </c>
      <c r="AG4" s="62" t="str">
        <f t="shared" si="0"/>
        <v>802</v>
      </c>
      <c r="AH4" s="47">
        <f t="shared" ref="AH4:AH27" si="5">HEX2DEC(AG4)</f>
        <v>2050</v>
      </c>
      <c r="AI4" s="74"/>
    </row>
    <row r="5" spans="1:35" ht="16.8" x14ac:dyDescent="0.4">
      <c r="A5" s="79" t="s">
        <v>42</v>
      </c>
      <c r="B5" s="79">
        <v>2</v>
      </c>
      <c r="C5" s="80"/>
      <c r="D5" s="81"/>
      <c r="E5" s="81">
        <v>1</v>
      </c>
      <c r="F5" s="91"/>
      <c r="G5" s="92"/>
      <c r="H5" s="81"/>
      <c r="I5" s="93"/>
      <c r="J5" s="94"/>
      <c r="K5" s="81">
        <v>1</v>
      </c>
      <c r="L5" s="81"/>
      <c r="M5" s="81">
        <v>1</v>
      </c>
      <c r="N5" s="81"/>
      <c r="O5" s="81"/>
      <c r="P5" s="81"/>
      <c r="Q5" s="81"/>
      <c r="R5" s="81"/>
      <c r="S5" s="81"/>
      <c r="T5" s="81"/>
      <c r="U5" s="81"/>
      <c r="V5" s="81"/>
      <c r="W5" s="81">
        <v>1</v>
      </c>
      <c r="X5" s="81"/>
      <c r="Y5" s="77"/>
      <c r="Z5" s="77"/>
      <c r="AA5" s="77"/>
      <c r="AB5" s="58" t="str">
        <f t="shared" si="1"/>
        <v>00011</v>
      </c>
      <c r="AC5" s="59">
        <v>3</v>
      </c>
      <c r="AD5" s="60" t="str">
        <f t="shared" si="2"/>
        <v>001000001010000000</v>
      </c>
      <c r="AE5" s="60" t="str">
        <f t="shared" si="3"/>
        <v>001000000011</v>
      </c>
      <c r="AF5" s="61" t="str">
        <f t="shared" si="4"/>
        <v>001000001010000000001000000011</v>
      </c>
      <c r="AG5" s="62" t="str">
        <f t="shared" si="0"/>
        <v>8280203</v>
      </c>
      <c r="AH5" s="47">
        <f t="shared" si="5"/>
        <v>136839683</v>
      </c>
    </row>
    <row r="6" spans="1:35" ht="16.8" x14ac:dyDescent="0.4">
      <c r="A6" s="82" t="s">
        <v>42</v>
      </c>
      <c r="B6" s="82">
        <v>3</v>
      </c>
      <c r="C6" s="83"/>
      <c r="D6" s="84">
        <v>1</v>
      </c>
      <c r="E6" s="84"/>
      <c r="F6" s="95"/>
      <c r="G6" s="96"/>
      <c r="H6" s="84"/>
      <c r="I6" s="97"/>
      <c r="J6" s="98"/>
      <c r="K6" s="84"/>
      <c r="L6" s="84"/>
      <c r="M6" s="84"/>
      <c r="N6" s="84"/>
      <c r="O6" s="84"/>
      <c r="P6" s="84"/>
      <c r="Q6" s="84">
        <v>1</v>
      </c>
      <c r="R6" s="84"/>
      <c r="S6" s="84"/>
      <c r="T6" s="84"/>
      <c r="U6" s="84"/>
      <c r="V6" s="84"/>
      <c r="W6" s="84"/>
      <c r="X6" s="84"/>
      <c r="Y6" s="78" t="s">
        <v>60</v>
      </c>
      <c r="Z6" s="78"/>
      <c r="AA6" s="78"/>
      <c r="AB6" s="58" t="str">
        <f t="shared" si="1"/>
        <v>00000</v>
      </c>
      <c r="AC6" s="63">
        <v>0</v>
      </c>
      <c r="AD6" s="60" t="str">
        <f t="shared" si="2"/>
        <v>010000000000001000</v>
      </c>
      <c r="AE6" s="60" t="str">
        <f t="shared" si="3"/>
        <v>000010000000</v>
      </c>
      <c r="AF6" s="61" t="str">
        <f t="shared" si="4"/>
        <v>010000000000001000000010000000</v>
      </c>
      <c r="AG6" s="62" t="str">
        <f t="shared" si="0"/>
        <v>10008080</v>
      </c>
      <c r="AH6" s="47">
        <f t="shared" si="5"/>
        <v>268468352</v>
      </c>
    </row>
    <row r="7" spans="1:35" ht="16.8" x14ac:dyDescent="0.4">
      <c r="A7" s="79" t="s">
        <v>50</v>
      </c>
      <c r="B7" s="79">
        <v>4</v>
      </c>
      <c r="C7" s="80"/>
      <c r="D7" s="81"/>
      <c r="E7" s="81"/>
      <c r="F7" s="91">
        <v>1</v>
      </c>
      <c r="G7" s="92"/>
      <c r="H7" s="81"/>
      <c r="I7" s="93"/>
      <c r="J7" s="94"/>
      <c r="K7" s="81"/>
      <c r="L7" s="81"/>
      <c r="M7" s="81"/>
      <c r="N7" s="81"/>
      <c r="O7" s="81">
        <v>1</v>
      </c>
      <c r="P7" s="81"/>
      <c r="Q7" s="81"/>
      <c r="R7" s="81"/>
      <c r="S7" s="81"/>
      <c r="T7" s="81"/>
      <c r="U7" s="81"/>
      <c r="V7" s="81"/>
      <c r="W7" s="81"/>
      <c r="X7" s="81"/>
      <c r="Y7" s="77"/>
      <c r="Z7" s="77"/>
      <c r="AA7" s="77"/>
      <c r="AB7" s="58" t="str">
        <f t="shared" si="1"/>
        <v>00101</v>
      </c>
      <c r="AC7" s="59">
        <v>5</v>
      </c>
      <c r="AD7" s="60" t="str">
        <f t="shared" si="2"/>
        <v>000100000000100000</v>
      </c>
      <c r="AE7" s="60" t="str">
        <f t="shared" si="3"/>
        <v>000000000101</v>
      </c>
      <c r="AF7" s="61" t="str">
        <f t="shared" si="4"/>
        <v>000100000000100000000000000101</v>
      </c>
      <c r="AG7" s="62" t="str">
        <f t="shared" si="0"/>
        <v>4020005</v>
      </c>
      <c r="AH7" s="47">
        <f t="shared" si="5"/>
        <v>67239941</v>
      </c>
    </row>
    <row r="8" spans="1:35" ht="16.8" x14ac:dyDescent="0.4">
      <c r="A8" s="82" t="s">
        <v>50</v>
      </c>
      <c r="B8" s="82">
        <v>5</v>
      </c>
      <c r="C8" s="83"/>
      <c r="D8" s="84"/>
      <c r="E8" s="84"/>
      <c r="F8" s="95"/>
      <c r="G8" s="96">
        <v>1</v>
      </c>
      <c r="H8" s="84"/>
      <c r="I8" s="97"/>
      <c r="J8" s="98"/>
      <c r="K8" s="84"/>
      <c r="L8" s="84"/>
      <c r="M8" s="84"/>
      <c r="N8" s="84"/>
      <c r="O8" s="84"/>
      <c r="P8" s="84"/>
      <c r="Q8" s="84"/>
      <c r="R8" s="84"/>
      <c r="S8" s="84"/>
      <c r="T8" s="84">
        <v>1</v>
      </c>
      <c r="U8" s="84"/>
      <c r="V8" s="84"/>
      <c r="W8" s="84"/>
      <c r="X8" s="84"/>
      <c r="Y8" s="78"/>
      <c r="Z8" s="78"/>
      <c r="AA8" s="78"/>
      <c r="AB8" s="58" t="str">
        <f t="shared" si="1"/>
        <v>00110</v>
      </c>
      <c r="AC8" s="63">
        <v>6</v>
      </c>
      <c r="AD8" s="60" t="str">
        <f t="shared" si="2"/>
        <v>000010000000000001</v>
      </c>
      <c r="AE8" s="60" t="str">
        <f t="shared" si="3"/>
        <v>000000000110</v>
      </c>
      <c r="AF8" s="61" t="str">
        <f t="shared" si="4"/>
        <v>000010000000000001000000000110</v>
      </c>
      <c r="AG8" s="62" t="str">
        <f t="shared" si="0"/>
        <v>2001006</v>
      </c>
      <c r="AH8" s="47">
        <f t="shared" si="5"/>
        <v>33558534</v>
      </c>
    </row>
    <row r="9" spans="1:35" ht="16.8" x14ac:dyDescent="0.4">
      <c r="A9" s="79" t="s">
        <v>50</v>
      </c>
      <c r="B9" s="79">
        <v>6</v>
      </c>
      <c r="C9" s="80"/>
      <c r="D9" s="81"/>
      <c r="E9" s="81">
        <v>1</v>
      </c>
      <c r="F9" s="91"/>
      <c r="G9" s="92"/>
      <c r="H9" s="81"/>
      <c r="I9" s="93"/>
      <c r="J9" s="94"/>
      <c r="K9" s="81"/>
      <c r="L9" s="81">
        <v>1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7"/>
      <c r="Z9" s="77"/>
      <c r="AA9" s="77"/>
      <c r="AB9" s="58" t="str">
        <f t="shared" si="1"/>
        <v>00111</v>
      </c>
      <c r="AC9" s="59">
        <v>7</v>
      </c>
      <c r="AD9" s="60" t="str">
        <f t="shared" si="2"/>
        <v>001000000100000000</v>
      </c>
      <c r="AE9" s="60" t="str">
        <f t="shared" si="3"/>
        <v>000000000111</v>
      </c>
      <c r="AF9" s="61" t="str">
        <f t="shared" si="4"/>
        <v>001000000100000000000000000111</v>
      </c>
      <c r="AG9" s="62" t="str">
        <f t="shared" si="0"/>
        <v>8100007</v>
      </c>
      <c r="AH9" s="47">
        <f t="shared" si="5"/>
        <v>135266311</v>
      </c>
    </row>
    <row r="10" spans="1:35" ht="16.8" x14ac:dyDescent="0.4">
      <c r="A10" s="82" t="s">
        <v>50</v>
      </c>
      <c r="B10" s="82">
        <v>7</v>
      </c>
      <c r="C10" s="83"/>
      <c r="D10" s="84"/>
      <c r="E10" s="84"/>
      <c r="F10" s="95"/>
      <c r="G10" s="96"/>
      <c r="H10" s="84"/>
      <c r="I10" s="97"/>
      <c r="J10" s="98"/>
      <c r="K10" s="84"/>
      <c r="L10" s="84"/>
      <c r="M10" s="84">
        <v>1</v>
      </c>
      <c r="N10" s="84"/>
      <c r="O10" s="84"/>
      <c r="P10" s="84"/>
      <c r="Q10" s="84"/>
      <c r="R10" s="84"/>
      <c r="S10" s="84"/>
      <c r="T10" s="84"/>
      <c r="U10" s="84"/>
      <c r="V10" s="84"/>
      <c r="W10" s="84">
        <v>1</v>
      </c>
      <c r="X10" s="84"/>
      <c r="Y10" s="78"/>
      <c r="Z10" s="78"/>
      <c r="AA10" s="78"/>
      <c r="AB10" s="58" t="str">
        <f t="shared" si="1"/>
        <v>01000</v>
      </c>
      <c r="AC10" s="63">
        <v>8</v>
      </c>
      <c r="AD10" s="60" t="str">
        <f t="shared" si="2"/>
        <v>000000000010000000</v>
      </c>
      <c r="AE10" s="60" t="str">
        <f t="shared" si="3"/>
        <v>001000001000</v>
      </c>
      <c r="AF10" s="61" t="str">
        <f t="shared" si="4"/>
        <v>000000000010000000001000001000</v>
      </c>
      <c r="AG10" s="62" t="str">
        <f t="shared" si="0"/>
        <v>80208</v>
      </c>
      <c r="AH10" s="47">
        <f t="shared" si="5"/>
        <v>524808</v>
      </c>
    </row>
    <row r="11" spans="1:35" ht="16.8" x14ac:dyDescent="0.4">
      <c r="A11" s="79" t="s">
        <v>51</v>
      </c>
      <c r="B11" s="79">
        <v>8</v>
      </c>
      <c r="C11" s="80"/>
      <c r="D11" s="81">
        <v>1</v>
      </c>
      <c r="E11" s="81"/>
      <c r="F11" s="91"/>
      <c r="G11" s="92"/>
      <c r="H11" s="81"/>
      <c r="I11" s="93"/>
      <c r="J11" s="94"/>
      <c r="K11" s="81"/>
      <c r="L11" s="81"/>
      <c r="M11" s="81"/>
      <c r="N11" s="81"/>
      <c r="O11" s="81"/>
      <c r="P11" s="81">
        <v>1</v>
      </c>
      <c r="Q11" s="81"/>
      <c r="R11" s="81"/>
      <c r="S11" s="81"/>
      <c r="T11" s="81"/>
      <c r="U11" s="81"/>
      <c r="V11" s="81"/>
      <c r="W11" s="81"/>
      <c r="X11" s="81"/>
      <c r="Y11" s="77"/>
      <c r="Z11" s="77"/>
      <c r="AA11" s="77"/>
      <c r="AB11" s="58" t="str">
        <f t="shared" si="1"/>
        <v>00000</v>
      </c>
      <c r="AC11" s="59">
        <v>0</v>
      </c>
      <c r="AD11" s="60" t="str">
        <f t="shared" si="2"/>
        <v>010000000000010000</v>
      </c>
      <c r="AE11" s="60" t="str">
        <f t="shared" si="3"/>
        <v>000000000000</v>
      </c>
      <c r="AF11" s="61" t="str">
        <f t="shared" si="4"/>
        <v>010000000000010000000000000000</v>
      </c>
      <c r="AG11" s="62" t="str">
        <f t="shared" si="0"/>
        <v>10010000</v>
      </c>
      <c r="AH11" s="47">
        <f t="shared" si="5"/>
        <v>268500992</v>
      </c>
    </row>
    <row r="12" spans="1:35" ht="16.8" x14ac:dyDescent="0.4">
      <c r="A12" s="82" t="s">
        <v>52</v>
      </c>
      <c r="B12" s="82">
        <v>9</v>
      </c>
      <c r="C12" s="83"/>
      <c r="D12" s="84"/>
      <c r="E12" s="84"/>
      <c r="F12" s="95">
        <v>1</v>
      </c>
      <c r="G12" s="96"/>
      <c r="H12" s="84"/>
      <c r="I12" s="97"/>
      <c r="J12" s="98"/>
      <c r="K12" s="84"/>
      <c r="L12" s="84"/>
      <c r="M12" s="84"/>
      <c r="N12" s="84"/>
      <c r="O12" s="84">
        <v>1</v>
      </c>
      <c r="P12" s="84"/>
      <c r="Q12" s="84"/>
      <c r="R12" s="84"/>
      <c r="S12" s="84"/>
      <c r="T12" s="84"/>
      <c r="U12" s="84"/>
      <c r="V12" s="84"/>
      <c r="W12" s="84"/>
      <c r="X12" s="84"/>
      <c r="Y12" s="78"/>
      <c r="Z12" s="78"/>
      <c r="AA12" s="78"/>
      <c r="AB12" s="58" t="str">
        <f t="shared" si="1"/>
        <v>01010</v>
      </c>
      <c r="AC12" s="63">
        <v>10</v>
      </c>
      <c r="AD12" s="60" t="str">
        <f t="shared" si="2"/>
        <v>000100000000100000</v>
      </c>
      <c r="AE12" s="60" t="str">
        <f t="shared" si="3"/>
        <v>000000001010</v>
      </c>
      <c r="AF12" s="61" t="str">
        <f t="shared" si="4"/>
        <v>000100000000100000000000001010</v>
      </c>
      <c r="AG12" s="62" t="str">
        <f t="shared" si="0"/>
        <v>402000A</v>
      </c>
      <c r="AH12" s="47">
        <f t="shared" si="5"/>
        <v>67239946</v>
      </c>
      <c r="AI12" s="74"/>
    </row>
    <row r="13" spans="1:35" ht="16.8" x14ac:dyDescent="0.4">
      <c r="A13" s="79" t="s">
        <v>52</v>
      </c>
      <c r="B13" s="79">
        <v>10</v>
      </c>
      <c r="C13" s="80"/>
      <c r="D13" s="81"/>
      <c r="E13" s="81"/>
      <c r="F13" s="91"/>
      <c r="G13" s="92"/>
      <c r="H13" s="81">
        <v>1</v>
      </c>
      <c r="I13" s="93"/>
      <c r="J13" s="94"/>
      <c r="K13" s="81"/>
      <c r="L13" s="81"/>
      <c r="M13" s="81"/>
      <c r="N13" s="81"/>
      <c r="O13" s="81"/>
      <c r="P13" s="81"/>
      <c r="Q13" s="81"/>
      <c r="R13" s="81"/>
      <c r="S13" s="81"/>
      <c r="T13" s="81">
        <v>1</v>
      </c>
      <c r="U13" s="81"/>
      <c r="V13" s="81"/>
      <c r="W13" s="81"/>
      <c r="X13" s="81"/>
      <c r="Y13" s="77"/>
      <c r="Z13" s="77"/>
      <c r="AA13" s="77"/>
      <c r="AB13" s="58" t="str">
        <f t="shared" si="1"/>
        <v>01011</v>
      </c>
      <c r="AC13" s="59">
        <v>11</v>
      </c>
      <c r="AD13" s="60" t="str">
        <f t="shared" si="2"/>
        <v>000001000000000001</v>
      </c>
      <c r="AE13" s="60" t="str">
        <f t="shared" si="3"/>
        <v>000000001011</v>
      </c>
      <c r="AF13" s="61" t="str">
        <f t="shared" si="4"/>
        <v>000001000000000001000000001011</v>
      </c>
      <c r="AG13" s="62" t="str">
        <f t="shared" si="0"/>
        <v>100100B</v>
      </c>
      <c r="AH13" s="47">
        <f t="shared" si="5"/>
        <v>16781323</v>
      </c>
    </row>
    <row r="14" spans="1:35" ht="16.8" x14ac:dyDescent="0.4">
      <c r="A14" s="82" t="s">
        <v>52</v>
      </c>
      <c r="B14" s="82">
        <v>11</v>
      </c>
      <c r="C14" s="83"/>
      <c r="D14" s="84"/>
      <c r="E14" s="84">
        <v>1</v>
      </c>
      <c r="F14" s="95"/>
      <c r="G14" s="96"/>
      <c r="H14" s="84"/>
      <c r="I14" s="97"/>
      <c r="J14" s="98"/>
      <c r="K14" s="84"/>
      <c r="L14" s="84">
        <v>1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78"/>
      <c r="Z14" s="78"/>
      <c r="AA14" s="78"/>
      <c r="AB14" s="58" t="str">
        <f t="shared" si="1"/>
        <v>01100</v>
      </c>
      <c r="AC14" s="63">
        <v>12</v>
      </c>
      <c r="AD14" s="60" t="str">
        <f t="shared" si="2"/>
        <v>001000000100000000</v>
      </c>
      <c r="AE14" s="60" t="str">
        <f t="shared" si="3"/>
        <v>000000001100</v>
      </c>
      <c r="AF14" s="61" t="str">
        <f t="shared" si="4"/>
        <v>001000000100000000000000001100</v>
      </c>
      <c r="AG14" s="62" t="str">
        <f t="shared" si="0"/>
        <v>810000C</v>
      </c>
      <c r="AH14" s="47">
        <f t="shared" si="5"/>
        <v>135266316</v>
      </c>
    </row>
    <row r="15" spans="1:35" ht="16.8" x14ac:dyDescent="0.4">
      <c r="A15" s="79" t="s">
        <v>52</v>
      </c>
      <c r="B15" s="79">
        <v>12</v>
      </c>
      <c r="C15" s="80"/>
      <c r="D15" s="81"/>
      <c r="E15" s="81"/>
      <c r="F15" s="91">
        <v>1</v>
      </c>
      <c r="G15" s="92"/>
      <c r="H15" s="81"/>
      <c r="I15" s="93"/>
      <c r="J15" s="94"/>
      <c r="K15" s="81"/>
      <c r="L15" s="81"/>
      <c r="M15" s="81"/>
      <c r="N15" s="81">
        <v>1</v>
      </c>
      <c r="O15" s="81"/>
      <c r="P15" s="81"/>
      <c r="Q15" s="81"/>
      <c r="R15" s="81"/>
      <c r="S15" s="81">
        <v>1</v>
      </c>
      <c r="T15" s="81"/>
      <c r="U15" s="81"/>
      <c r="V15" s="81"/>
      <c r="W15" s="81"/>
      <c r="X15" s="81"/>
      <c r="Y15" s="77"/>
      <c r="Z15" s="77"/>
      <c r="AA15" s="77"/>
      <c r="AB15" s="58" t="str">
        <f t="shared" si="1"/>
        <v>01101</v>
      </c>
      <c r="AC15" s="59">
        <v>13</v>
      </c>
      <c r="AD15" s="60" t="str">
        <f t="shared" si="2"/>
        <v>000100000001000010</v>
      </c>
      <c r="AE15" s="60" t="str">
        <f t="shared" si="3"/>
        <v>000000001101</v>
      </c>
      <c r="AF15" s="61" t="str">
        <f t="shared" si="4"/>
        <v>000100000001000010000000001101</v>
      </c>
      <c r="AG15" s="62" t="str">
        <f t="shared" si="0"/>
        <v>404200D</v>
      </c>
      <c r="AH15" s="47">
        <f t="shared" si="5"/>
        <v>67379213</v>
      </c>
    </row>
    <row r="16" spans="1:35" ht="16.8" x14ac:dyDescent="0.4">
      <c r="A16" s="82" t="s">
        <v>52</v>
      </c>
      <c r="B16" s="82">
        <v>13</v>
      </c>
      <c r="C16" s="83"/>
      <c r="D16" s="84"/>
      <c r="E16" s="84"/>
      <c r="F16" s="95"/>
      <c r="G16" s="96"/>
      <c r="H16" s="84"/>
      <c r="I16" s="97"/>
      <c r="J16" s="98">
        <v>1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>
        <v>1</v>
      </c>
      <c r="Y16" s="78"/>
      <c r="Z16" s="78"/>
      <c r="AA16" s="78"/>
      <c r="AB16" s="58" t="str">
        <f t="shared" si="1"/>
        <v>00000</v>
      </c>
      <c r="AC16" s="89">
        <v>0</v>
      </c>
      <c r="AD16" s="60" t="str">
        <f t="shared" si="2"/>
        <v>000000010000000000</v>
      </c>
      <c r="AE16" s="60" t="str">
        <f t="shared" si="3"/>
        <v>000100000000</v>
      </c>
      <c r="AF16" s="61" t="str">
        <f t="shared" si="4"/>
        <v>000000010000000000000100000000</v>
      </c>
      <c r="AG16" s="62" t="str">
        <f t="shared" si="0"/>
        <v>400100</v>
      </c>
      <c r="AH16" s="47">
        <f t="shared" si="5"/>
        <v>4194560</v>
      </c>
    </row>
    <row r="17" spans="1:34" ht="16.8" x14ac:dyDescent="0.4">
      <c r="A17" s="79" t="s">
        <v>53</v>
      </c>
      <c r="B17" s="79">
        <v>14</v>
      </c>
      <c r="C17" s="80"/>
      <c r="D17" s="81"/>
      <c r="E17" s="81"/>
      <c r="F17" s="91">
        <v>1</v>
      </c>
      <c r="G17" s="92"/>
      <c r="H17" s="81"/>
      <c r="I17" s="93"/>
      <c r="J17" s="94"/>
      <c r="K17" s="81"/>
      <c r="L17" s="81"/>
      <c r="M17" s="81"/>
      <c r="N17" s="81"/>
      <c r="O17" s="81">
        <v>1</v>
      </c>
      <c r="P17" s="81"/>
      <c r="Q17" s="81"/>
      <c r="R17" s="81"/>
      <c r="S17" s="81"/>
      <c r="T17" s="81"/>
      <c r="U17" s="81"/>
      <c r="V17" s="81"/>
      <c r="W17" s="81"/>
      <c r="X17" s="81"/>
      <c r="Y17" s="77"/>
      <c r="Z17" s="77"/>
      <c r="AA17" s="77"/>
      <c r="AB17" s="58" t="str">
        <f t="shared" si="1"/>
        <v>01111</v>
      </c>
      <c r="AC17" s="90">
        <v>15</v>
      </c>
      <c r="AD17" s="60" t="str">
        <f t="shared" si="2"/>
        <v>000100000000100000</v>
      </c>
      <c r="AE17" s="60" t="str">
        <f t="shared" si="3"/>
        <v>000000001111</v>
      </c>
      <c r="AF17" s="61" t="str">
        <f t="shared" si="4"/>
        <v>000100000000100000000000001111</v>
      </c>
      <c r="AG17" s="62" t="str">
        <f t="shared" si="0"/>
        <v>402000F</v>
      </c>
      <c r="AH17" s="47">
        <f t="shared" si="5"/>
        <v>67239951</v>
      </c>
    </row>
    <row r="18" spans="1:34" ht="16.8" x14ac:dyDescent="0.4">
      <c r="A18" s="82" t="s">
        <v>53</v>
      </c>
      <c r="B18" s="82">
        <v>15</v>
      </c>
      <c r="C18" s="83"/>
      <c r="D18" s="84"/>
      <c r="E18" s="84"/>
      <c r="F18" s="95">
        <v>1</v>
      </c>
      <c r="G18" s="96"/>
      <c r="H18" s="84"/>
      <c r="I18" s="97"/>
      <c r="J18" s="98"/>
      <c r="K18" s="84"/>
      <c r="L18" s="84"/>
      <c r="M18" s="84"/>
      <c r="N18" s="84"/>
      <c r="O18" s="84"/>
      <c r="P18" s="84"/>
      <c r="Q18" s="84"/>
      <c r="R18" s="84">
        <v>1</v>
      </c>
      <c r="S18" s="84">
        <v>1</v>
      </c>
      <c r="T18" s="84"/>
      <c r="U18" s="84"/>
      <c r="V18" s="84"/>
      <c r="W18" s="84"/>
      <c r="X18" s="84"/>
      <c r="Y18" s="78"/>
      <c r="Z18" s="78" t="s">
        <v>60</v>
      </c>
      <c r="AA18" s="78"/>
      <c r="AB18" s="58" t="str">
        <f t="shared" si="1"/>
        <v>00000</v>
      </c>
      <c r="AC18" s="89">
        <v>0</v>
      </c>
      <c r="AD18" s="60" t="str">
        <f t="shared" si="2"/>
        <v>000100000000000110</v>
      </c>
      <c r="AE18" s="60" t="str">
        <f t="shared" si="3"/>
        <v>000001000000</v>
      </c>
      <c r="AF18" s="61" t="str">
        <f t="shared" si="4"/>
        <v>000100000000000110000001000000</v>
      </c>
      <c r="AG18" s="62" t="str">
        <f t="shared" si="0"/>
        <v>4006040</v>
      </c>
      <c r="AH18" s="47">
        <f t="shared" si="5"/>
        <v>67133504</v>
      </c>
    </row>
    <row r="19" spans="1:34" ht="16.8" x14ac:dyDescent="0.4">
      <c r="A19" s="79" t="s">
        <v>53</v>
      </c>
      <c r="B19" s="79">
        <v>16</v>
      </c>
      <c r="C19" s="80">
        <v>1</v>
      </c>
      <c r="D19" s="81"/>
      <c r="E19" s="81"/>
      <c r="F19" s="91"/>
      <c r="G19" s="92"/>
      <c r="H19" s="81"/>
      <c r="I19" s="93"/>
      <c r="J19" s="94"/>
      <c r="K19" s="81"/>
      <c r="L19" s="81"/>
      <c r="M19" s="81"/>
      <c r="N19" s="81"/>
      <c r="O19" s="81">
        <v>1</v>
      </c>
      <c r="P19" s="81"/>
      <c r="Q19" s="81"/>
      <c r="R19" s="81"/>
      <c r="S19" s="81"/>
      <c r="T19" s="81"/>
      <c r="U19" s="81"/>
      <c r="V19" s="81"/>
      <c r="W19" s="81"/>
      <c r="X19" s="81"/>
      <c r="Y19" s="77"/>
      <c r="Z19" s="77"/>
      <c r="AA19" s="77"/>
      <c r="AB19" s="58" t="str">
        <f t="shared" si="1"/>
        <v>10001</v>
      </c>
      <c r="AC19" s="90">
        <v>17</v>
      </c>
      <c r="AD19" s="60" t="str">
        <f t="shared" si="2"/>
        <v>100000000000100000</v>
      </c>
      <c r="AE19" s="60" t="str">
        <f t="shared" si="3"/>
        <v>000000010001</v>
      </c>
      <c r="AF19" s="61" t="str">
        <f t="shared" si="4"/>
        <v>100000000000100000000000010001</v>
      </c>
      <c r="AG19" s="62" t="str">
        <f t="shared" si="0"/>
        <v>20020011</v>
      </c>
      <c r="AH19" s="47">
        <f t="shared" si="5"/>
        <v>537002001</v>
      </c>
    </row>
    <row r="20" spans="1:34" ht="16.8" x14ac:dyDescent="0.4">
      <c r="A20" s="82" t="s">
        <v>53</v>
      </c>
      <c r="B20" s="82">
        <v>17</v>
      </c>
      <c r="C20" s="83"/>
      <c r="D20" s="84"/>
      <c r="E20" s="84"/>
      <c r="F20" s="95"/>
      <c r="G20" s="96"/>
      <c r="H20" s="84"/>
      <c r="I20" s="97">
        <v>1</v>
      </c>
      <c r="J20" s="98"/>
      <c r="K20" s="84"/>
      <c r="L20" s="84"/>
      <c r="M20" s="84"/>
      <c r="N20" s="84"/>
      <c r="O20" s="84"/>
      <c r="P20" s="84"/>
      <c r="Q20" s="84"/>
      <c r="R20" s="84"/>
      <c r="S20" s="84"/>
      <c r="T20" s="84">
        <v>1</v>
      </c>
      <c r="U20" s="84"/>
      <c r="V20" s="84"/>
      <c r="W20" s="84"/>
      <c r="X20" s="84"/>
      <c r="Y20" s="78"/>
      <c r="Z20" s="78"/>
      <c r="AA20" s="78"/>
      <c r="AB20" s="58" t="str">
        <f t="shared" si="1"/>
        <v>10010</v>
      </c>
      <c r="AC20" s="89">
        <v>18</v>
      </c>
      <c r="AD20" s="60" t="str">
        <f t="shared" si="2"/>
        <v>000000100000000001</v>
      </c>
      <c r="AE20" s="60" t="str">
        <f t="shared" si="3"/>
        <v>000000010010</v>
      </c>
      <c r="AF20" s="61" t="str">
        <f t="shared" si="4"/>
        <v>000000100000000001000000010010</v>
      </c>
      <c r="AG20" s="62" t="str">
        <f t="shared" si="0"/>
        <v>801012</v>
      </c>
      <c r="AH20" s="47">
        <f t="shared" si="5"/>
        <v>8392722</v>
      </c>
    </row>
    <row r="21" spans="1:34" ht="16.8" x14ac:dyDescent="0.4">
      <c r="A21" s="79" t="s">
        <v>53</v>
      </c>
      <c r="B21" s="79">
        <v>18</v>
      </c>
      <c r="C21" s="80"/>
      <c r="D21" s="81"/>
      <c r="E21" s="81">
        <v>1</v>
      </c>
      <c r="F21" s="91"/>
      <c r="G21" s="92"/>
      <c r="H21" s="81"/>
      <c r="I21" s="93"/>
      <c r="J21" s="94"/>
      <c r="K21" s="81">
        <v>1</v>
      </c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77"/>
      <c r="Z21" s="77"/>
      <c r="AA21" s="77"/>
      <c r="AB21" s="58" t="str">
        <f t="shared" si="1"/>
        <v>00000</v>
      </c>
      <c r="AC21" s="90">
        <v>0</v>
      </c>
      <c r="AD21" s="60" t="str">
        <f t="shared" si="2"/>
        <v>001000001000000000</v>
      </c>
      <c r="AE21" s="60" t="str">
        <f t="shared" si="3"/>
        <v>000000000000</v>
      </c>
      <c r="AF21" s="61" t="str">
        <f t="shared" si="4"/>
        <v>001000001000000000000000000000</v>
      </c>
      <c r="AG21" s="62" t="str">
        <f t="shared" si="0"/>
        <v>8200000</v>
      </c>
      <c r="AH21" s="47">
        <f t="shared" si="5"/>
        <v>136314880</v>
      </c>
    </row>
    <row r="22" spans="1:34" ht="16.8" x14ac:dyDescent="0.4">
      <c r="A22" s="82" t="s">
        <v>54</v>
      </c>
      <c r="B22" s="82">
        <v>19</v>
      </c>
      <c r="C22" s="80"/>
      <c r="D22" s="81"/>
      <c r="E22" s="81"/>
      <c r="F22" s="91">
        <v>1</v>
      </c>
      <c r="G22" s="92"/>
      <c r="H22" s="81"/>
      <c r="I22" s="93"/>
      <c r="J22" s="94"/>
      <c r="K22" s="81"/>
      <c r="L22" s="81"/>
      <c r="M22" s="81"/>
      <c r="N22" s="81"/>
      <c r="O22" s="81">
        <v>1</v>
      </c>
      <c r="P22" s="81"/>
      <c r="Q22" s="81"/>
      <c r="R22" s="81"/>
      <c r="S22" s="81"/>
      <c r="T22" s="81"/>
      <c r="U22" s="81"/>
      <c r="V22" s="81"/>
      <c r="W22" s="81"/>
      <c r="X22" s="81"/>
      <c r="Y22" s="78"/>
      <c r="Z22" s="78"/>
      <c r="AA22" s="78"/>
      <c r="AB22" s="58" t="str">
        <f t="shared" si="1"/>
        <v>10100</v>
      </c>
      <c r="AC22" s="89">
        <v>20</v>
      </c>
      <c r="AD22" s="60" t="str">
        <f t="shared" si="2"/>
        <v>000100000000100000</v>
      </c>
      <c r="AE22" s="60" t="str">
        <f t="shared" si="3"/>
        <v>000000010100</v>
      </c>
      <c r="AF22" s="61" t="str">
        <f t="shared" si="4"/>
        <v>000100000000100000000000010100</v>
      </c>
      <c r="AG22" s="62" t="str">
        <f t="shared" si="0"/>
        <v>4020014</v>
      </c>
      <c r="AH22" s="47">
        <f t="shared" si="5"/>
        <v>67239956</v>
      </c>
    </row>
    <row r="23" spans="1:34" ht="16.8" x14ac:dyDescent="0.4">
      <c r="A23" s="79" t="s">
        <v>54</v>
      </c>
      <c r="B23" s="79">
        <v>20</v>
      </c>
      <c r="C23" s="83"/>
      <c r="D23" s="84"/>
      <c r="E23" s="84"/>
      <c r="F23" s="95">
        <v>1</v>
      </c>
      <c r="G23" s="96"/>
      <c r="H23" s="84"/>
      <c r="I23" s="97"/>
      <c r="J23" s="98"/>
      <c r="K23" s="84"/>
      <c r="L23" s="84"/>
      <c r="M23" s="84"/>
      <c r="N23" s="84"/>
      <c r="O23" s="84"/>
      <c r="P23" s="84"/>
      <c r="Q23" s="84"/>
      <c r="R23" s="84"/>
      <c r="S23" s="84">
        <v>1</v>
      </c>
      <c r="T23" s="84"/>
      <c r="U23" s="84"/>
      <c r="V23" s="84">
        <v>1</v>
      </c>
      <c r="W23" s="84"/>
      <c r="X23" s="84"/>
      <c r="Y23" s="77"/>
      <c r="Z23" s="77"/>
      <c r="AA23" s="77"/>
      <c r="AB23" s="58" t="str">
        <f t="shared" si="1"/>
        <v>10101</v>
      </c>
      <c r="AC23" s="90">
        <v>21</v>
      </c>
      <c r="AD23" s="60" t="str">
        <f t="shared" si="2"/>
        <v>000100000000000010</v>
      </c>
      <c r="AE23" s="60" t="str">
        <f t="shared" si="3"/>
        <v>010000010101</v>
      </c>
      <c r="AF23" s="61" t="str">
        <f t="shared" si="4"/>
        <v>000100000000000010010000010101</v>
      </c>
      <c r="AG23" s="62" t="str">
        <f t="shared" si="0"/>
        <v>4002415</v>
      </c>
      <c r="AH23" s="47">
        <f t="shared" si="5"/>
        <v>67118101</v>
      </c>
    </row>
    <row r="24" spans="1:34" ht="16.8" x14ac:dyDescent="0.4">
      <c r="A24" s="82" t="s">
        <v>54</v>
      </c>
      <c r="B24" s="82">
        <v>21</v>
      </c>
      <c r="C24" s="80"/>
      <c r="D24" s="81"/>
      <c r="E24" s="81">
        <v>1</v>
      </c>
      <c r="F24" s="91"/>
      <c r="G24" s="92"/>
      <c r="H24" s="81"/>
      <c r="I24" s="93"/>
      <c r="J24" s="94"/>
      <c r="K24" s="81"/>
      <c r="L24" s="81"/>
      <c r="M24" s="81"/>
      <c r="N24" s="81"/>
      <c r="O24" s="81"/>
      <c r="P24" s="81">
        <v>1</v>
      </c>
      <c r="Q24" s="81"/>
      <c r="R24" s="81"/>
      <c r="S24" s="81"/>
      <c r="T24" s="81"/>
      <c r="U24" s="81"/>
      <c r="V24" s="81"/>
      <c r="W24" s="81"/>
      <c r="X24" s="81"/>
      <c r="Y24" s="78"/>
      <c r="Z24" s="78"/>
      <c r="AA24" s="78"/>
      <c r="AB24" s="58" t="str">
        <f t="shared" si="1"/>
        <v>00000</v>
      </c>
      <c r="AC24" s="89">
        <v>0</v>
      </c>
      <c r="AD24" s="60" t="str">
        <f t="shared" si="2"/>
        <v>001000000000010000</v>
      </c>
      <c r="AE24" s="60" t="str">
        <f t="shared" si="3"/>
        <v>000000000000</v>
      </c>
      <c r="AF24" s="61" t="str">
        <f t="shared" si="4"/>
        <v>001000000000010000000000000000</v>
      </c>
      <c r="AG24" s="62" t="str">
        <f t="shared" si="0"/>
        <v>8010000</v>
      </c>
      <c r="AH24" s="47">
        <f t="shared" si="5"/>
        <v>134283264</v>
      </c>
    </row>
    <row r="25" spans="1:34" ht="16.8" x14ac:dyDescent="0.4">
      <c r="A25" s="79" t="s">
        <v>14</v>
      </c>
      <c r="B25" s="79">
        <v>22</v>
      </c>
      <c r="C25" s="83"/>
      <c r="D25" s="84"/>
      <c r="E25" s="84"/>
      <c r="F25" s="95">
        <v>1</v>
      </c>
      <c r="G25" s="96"/>
      <c r="H25" s="84"/>
      <c r="I25" s="97"/>
      <c r="J25" s="98"/>
      <c r="K25" s="84"/>
      <c r="L25" s="84"/>
      <c r="M25" s="84"/>
      <c r="N25" s="84"/>
      <c r="O25" s="84">
        <v>1</v>
      </c>
      <c r="P25" s="84"/>
      <c r="Q25" s="84"/>
      <c r="R25" s="84"/>
      <c r="S25" s="84"/>
      <c r="T25" s="84"/>
      <c r="U25" s="84"/>
      <c r="V25" s="84"/>
      <c r="W25" s="84"/>
      <c r="X25" s="84"/>
      <c r="Y25" s="77"/>
      <c r="Z25" s="77"/>
      <c r="AA25" s="77"/>
      <c r="AB25" s="58" t="str">
        <f t="shared" si="1"/>
        <v>10111</v>
      </c>
      <c r="AC25" s="90">
        <v>23</v>
      </c>
      <c r="AD25" s="60" t="str">
        <f t="shared" si="2"/>
        <v>000100000000100000</v>
      </c>
      <c r="AE25" s="60" t="str">
        <f t="shared" si="3"/>
        <v>000000010111</v>
      </c>
      <c r="AF25" s="61" t="str">
        <f t="shared" si="4"/>
        <v>000100000000100000000000010111</v>
      </c>
      <c r="AG25" s="62" t="str">
        <f t="shared" si="0"/>
        <v>4020017</v>
      </c>
      <c r="AH25" s="47">
        <f t="shared" si="5"/>
        <v>67239959</v>
      </c>
    </row>
    <row r="26" spans="1:34" ht="16.8" x14ac:dyDescent="0.4">
      <c r="A26" s="82" t="s">
        <v>14</v>
      </c>
      <c r="B26" s="82">
        <v>23</v>
      </c>
      <c r="C26" s="80"/>
      <c r="D26" s="81"/>
      <c r="E26" s="81"/>
      <c r="F26" s="91"/>
      <c r="G26" s="92">
        <v>1</v>
      </c>
      <c r="H26" s="81"/>
      <c r="I26" s="93"/>
      <c r="J26" s="94"/>
      <c r="K26" s="81"/>
      <c r="L26" s="81"/>
      <c r="M26" s="81"/>
      <c r="N26" s="81"/>
      <c r="O26" s="81"/>
      <c r="P26" s="81"/>
      <c r="Q26" s="81"/>
      <c r="R26" s="81"/>
      <c r="S26" s="81"/>
      <c r="T26" s="81">
        <v>1</v>
      </c>
      <c r="U26" s="81"/>
      <c r="V26" s="81"/>
      <c r="W26" s="81"/>
      <c r="X26" s="81"/>
      <c r="Y26" s="78"/>
      <c r="Z26" s="78"/>
      <c r="AA26" s="78"/>
      <c r="AB26" s="58" t="str">
        <f t="shared" si="1"/>
        <v>11000</v>
      </c>
      <c r="AC26" s="89">
        <v>24</v>
      </c>
      <c r="AD26" s="60" t="str">
        <f t="shared" si="2"/>
        <v>000010000000000001</v>
      </c>
      <c r="AE26" s="60" t="str">
        <f t="shared" si="3"/>
        <v>000000011000</v>
      </c>
      <c r="AF26" s="61" t="str">
        <f t="shared" si="4"/>
        <v>000010000000000001000000011000</v>
      </c>
      <c r="AG26" s="62" t="str">
        <f t="shared" si="0"/>
        <v>2001018</v>
      </c>
      <c r="AH26" s="47">
        <f t="shared" si="5"/>
        <v>33558552</v>
      </c>
    </row>
    <row r="27" spans="1:34" ht="16.8" x14ac:dyDescent="0.4">
      <c r="A27" s="79" t="s">
        <v>55</v>
      </c>
      <c r="B27" s="79">
        <v>24</v>
      </c>
      <c r="C27" s="83"/>
      <c r="D27" s="84"/>
      <c r="E27" s="84">
        <v>1</v>
      </c>
      <c r="F27" s="95"/>
      <c r="G27" s="96"/>
      <c r="H27" s="84"/>
      <c r="I27" s="97"/>
      <c r="J27" s="98"/>
      <c r="K27" s="84"/>
      <c r="L27" s="84"/>
      <c r="M27" s="84"/>
      <c r="N27" s="84"/>
      <c r="O27" s="84"/>
      <c r="P27" s="84">
        <v>1</v>
      </c>
      <c r="Q27" s="84"/>
      <c r="R27" s="84"/>
      <c r="S27" s="84"/>
      <c r="T27" s="84"/>
      <c r="U27" s="84"/>
      <c r="V27" s="84"/>
      <c r="W27" s="84"/>
      <c r="X27" s="84"/>
      <c r="Y27" s="77"/>
      <c r="Z27" s="77"/>
      <c r="AA27" s="77"/>
      <c r="AB27" s="58" t="str">
        <f t="shared" si="1"/>
        <v>00000</v>
      </c>
      <c r="AC27" s="90">
        <v>0</v>
      </c>
      <c r="AD27" s="60" t="str">
        <f t="shared" si="2"/>
        <v>001000000000010000</v>
      </c>
      <c r="AE27" s="60" t="str">
        <f t="shared" si="3"/>
        <v>000000000000</v>
      </c>
      <c r="AF27" s="61" t="str">
        <f t="shared" si="4"/>
        <v>001000000000010000000000000000</v>
      </c>
      <c r="AG27" s="62" t="str">
        <f t="shared" si="0"/>
        <v>8010000</v>
      </c>
      <c r="AH27" s="47">
        <f t="shared" si="5"/>
        <v>134283264</v>
      </c>
    </row>
    <row r="28" spans="1:34" s="64" customFormat="1" ht="16.2" x14ac:dyDescent="0.4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8"/>
      <c r="AG28" s="88" t="str">
        <f>IF(AH28=0,"正确","错误")</f>
        <v>正确</v>
      </c>
      <c r="AH28" s="69">
        <f>SUM(AH3:AH27)-3059118744</f>
        <v>0</v>
      </c>
    </row>
    <row r="29" spans="1:34" s="64" customFormat="1" ht="16.2" x14ac:dyDescent="0.4">
      <c r="A29" s="109" t="s">
        <v>43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6"/>
      <c r="AB29" s="66"/>
      <c r="AC29" s="67"/>
      <c r="AD29" s="67"/>
      <c r="AE29" s="67"/>
      <c r="AF29" s="70"/>
      <c r="AG29" s="69"/>
    </row>
    <row r="30" spans="1:34" s="64" customFormat="1" ht="16.2" x14ac:dyDescent="0.4">
      <c r="A30" s="109" t="s">
        <v>49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6"/>
      <c r="AB30" s="66"/>
      <c r="AC30" s="67"/>
      <c r="AD30" s="67"/>
      <c r="AE30" s="67"/>
      <c r="AF30" s="71"/>
      <c r="AG30" s="69"/>
    </row>
    <row r="31" spans="1:34" s="64" customFormat="1" ht="16.2" x14ac:dyDescent="0.4">
      <c r="A31" s="109" t="s">
        <v>44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72" t="s">
        <v>59</v>
      </c>
      <c r="AB31" s="66"/>
      <c r="AC31" s="67"/>
      <c r="AD31" s="67"/>
      <c r="AE31" s="67"/>
      <c r="AF31" s="71"/>
      <c r="AG31" s="69"/>
    </row>
    <row r="32" spans="1:34" s="64" customFormat="1" ht="16.2" x14ac:dyDescent="0.4">
      <c r="A32" s="109" t="s">
        <v>45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6"/>
      <c r="AB32" s="66"/>
      <c r="AC32" s="67"/>
      <c r="AD32" s="67"/>
      <c r="AE32" s="67"/>
      <c r="AF32" s="71"/>
      <c r="AG32" s="69"/>
    </row>
    <row r="33" spans="2:33" s="64" customFormat="1" ht="16.2" x14ac:dyDescent="0.4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71"/>
      <c r="AG33" s="69"/>
    </row>
  </sheetData>
  <sheetProtection sheet="1" objects="1" scenarios="1"/>
  <protectedRanges>
    <protectedRange sqref="AC3:AC27" name="区域2"/>
    <protectedRange sqref="A1:AA1048576" name="区域1"/>
  </protectedRanges>
  <mergeCells count="5">
    <mergeCell ref="A1:AG1"/>
    <mergeCell ref="A29:Z29"/>
    <mergeCell ref="A30:Z30"/>
    <mergeCell ref="A31:Z31"/>
    <mergeCell ref="A32:Z32"/>
  </mergeCells>
  <phoneticPr fontId="18" type="noConversion"/>
  <conditionalFormatting sqref="C28:P28 AA28:AE28">
    <cfRule type="containsText" dxfId="157" priority="221" operator="containsText" text="1">
      <formula>NOT(ISERROR(SEARCH("1",C28)))</formula>
    </cfRule>
  </conditionalFormatting>
  <conditionalFormatting sqref="AA3:AA4">
    <cfRule type="containsText" dxfId="156" priority="223" operator="containsText" text="1">
      <formula>NOT(ISERROR(SEARCH("1",AA3)))</formula>
    </cfRule>
  </conditionalFormatting>
  <conditionalFormatting sqref="AA5:AA11">
    <cfRule type="containsText" dxfId="155" priority="220" operator="containsText" text="1">
      <formula>NOT(ISERROR(SEARCH("1",AA5)))</formula>
    </cfRule>
  </conditionalFormatting>
  <conditionalFormatting sqref="AA5:AA11">
    <cfRule type="containsText" dxfId="154" priority="219" operator="containsText" text="1">
      <formula>NOT(ISERROR(SEARCH("1",AA5)))</formula>
    </cfRule>
  </conditionalFormatting>
  <conditionalFormatting sqref="AB3:AB27">
    <cfRule type="containsText" dxfId="153" priority="222" operator="containsText" text="1">
      <formula>NOT(ISERROR(SEARCH("1",AB3)))</formula>
    </cfRule>
  </conditionalFormatting>
  <conditionalFormatting sqref="AA12:AA27">
    <cfRule type="containsText" dxfId="152" priority="218" operator="containsText" text="1">
      <formula>NOT(ISERROR(SEARCH("1",AA12)))</formula>
    </cfRule>
  </conditionalFormatting>
  <conditionalFormatting sqref="AF2 C33:P1048576 AA3:AB3 AA4:AA11 AB4:AB27">
    <cfRule type="containsText" dxfId="151" priority="224" operator="containsText" text="1">
      <formula>NOT(ISERROR(SEARCH("1",C2)))</formula>
    </cfRule>
  </conditionalFormatting>
  <conditionalFormatting sqref="AA12:AA27">
    <cfRule type="containsText" dxfId="150" priority="217" operator="containsText" text="1">
      <formula>NOT(ISERROR(SEARCH("1",AA12)))</formula>
    </cfRule>
  </conditionalFormatting>
  <conditionalFormatting sqref="AA12:AA27">
    <cfRule type="containsText" dxfId="149" priority="216" operator="containsText" text="1">
      <formula>NOT(ISERROR(SEARCH("1",AA12)))</formula>
    </cfRule>
  </conditionalFormatting>
  <conditionalFormatting sqref="Y3:AA27">
    <cfRule type="containsText" dxfId="148" priority="213" operator="containsText" text="1">
      <formula>NOT(ISERROR(SEARCH("1",Y3)))</formula>
    </cfRule>
  </conditionalFormatting>
  <conditionalFormatting sqref="Q28:Z28">
    <cfRule type="containsText" dxfId="147" priority="214" operator="containsText" text="1">
      <formula>NOT(ISERROR(SEARCH("1",Q28)))</formula>
    </cfRule>
  </conditionalFormatting>
  <conditionalFormatting sqref="Y12:Y27">
    <cfRule type="containsText" dxfId="146" priority="210" operator="containsText" text="1">
      <formula>NOT(ISERROR(SEARCH("1",Y12)))</formula>
    </cfRule>
  </conditionalFormatting>
  <conditionalFormatting sqref="Q33:Z1048576">
    <cfRule type="containsText" dxfId="145" priority="215" operator="containsText" text="1">
      <formula>NOT(ISERROR(SEARCH("1",Q33)))</formula>
    </cfRule>
  </conditionalFormatting>
  <conditionalFormatting sqref="Z3:Z11">
    <cfRule type="containsText" dxfId="144" priority="208" operator="containsText" text="1">
      <formula>NOT(ISERROR(SEARCH("1",Z3)))</formula>
    </cfRule>
  </conditionalFormatting>
  <conditionalFormatting sqref="Y12:Y27">
    <cfRule type="containsText" dxfId="143" priority="209" operator="containsText" text="1">
      <formula>NOT(ISERROR(SEARCH("1",Y12)))</formula>
    </cfRule>
  </conditionalFormatting>
  <conditionalFormatting sqref="Z5:Z11">
    <cfRule type="containsText" dxfId="142" priority="207" operator="containsText" text="1">
      <formula>NOT(ISERROR(SEARCH("1",Z5)))</formula>
    </cfRule>
  </conditionalFormatting>
  <conditionalFormatting sqref="Z12:Z27">
    <cfRule type="containsText" dxfId="141" priority="206" operator="containsText" text="1">
      <formula>NOT(ISERROR(SEARCH("1",Z12)))</formula>
    </cfRule>
  </conditionalFormatting>
  <conditionalFormatting sqref="Z12:Z27">
    <cfRule type="containsText" dxfId="140" priority="205" operator="containsText" text="1">
      <formula>NOT(ISERROR(SEARCH("1",Z12)))</formula>
    </cfRule>
  </conditionalFormatting>
  <conditionalFormatting sqref="Y5:Y11">
    <cfRule type="containsText" dxfId="139" priority="202" operator="containsText" text="1">
      <formula>NOT(ISERROR(SEARCH("1",Y5)))</formula>
    </cfRule>
  </conditionalFormatting>
  <conditionalFormatting sqref="Y12:Y27">
    <cfRule type="containsText" dxfId="138" priority="201" operator="containsText" text="1">
      <formula>NOT(ISERROR(SEARCH("1",Y12)))</formula>
    </cfRule>
  </conditionalFormatting>
  <conditionalFormatting sqref="Y3:Y11">
    <cfRule type="containsText" dxfId="137" priority="212" operator="containsText" text="1">
      <formula>NOT(ISERROR(SEARCH("1",Y3)))</formula>
    </cfRule>
  </conditionalFormatting>
  <conditionalFormatting sqref="Y12:Y27">
    <cfRule type="containsText" dxfId="136" priority="200" operator="containsText" text="1">
      <formula>NOT(ISERROR(SEARCH("1",Y12)))</formula>
    </cfRule>
  </conditionalFormatting>
  <conditionalFormatting sqref="Y5:Y11">
    <cfRule type="containsText" dxfId="135" priority="211" operator="containsText" text="1">
      <formula>NOT(ISERROR(SEARCH("1",Y5)))</formula>
    </cfRule>
  </conditionalFormatting>
  <conditionalFormatting sqref="Z12:Z27">
    <cfRule type="containsText" dxfId="134" priority="197" operator="containsText" text="1">
      <formula>NOT(ISERROR(SEARCH("1",Z12)))</formula>
    </cfRule>
  </conditionalFormatting>
  <conditionalFormatting sqref="AG2">
    <cfRule type="containsText" dxfId="133" priority="204" operator="containsText" text="1">
      <formula>NOT(ISERROR(SEARCH("1",AG2)))</formula>
    </cfRule>
  </conditionalFormatting>
  <conditionalFormatting sqref="Z12:Z27">
    <cfRule type="containsText" dxfId="132" priority="196" operator="containsText" text="1">
      <formula>NOT(ISERROR(SEARCH("1",Z12)))</formula>
    </cfRule>
  </conditionalFormatting>
  <conditionalFormatting sqref="AA12:AA27">
    <cfRule type="containsText" dxfId="131" priority="193" operator="containsText" text="1">
      <formula>NOT(ISERROR(SEARCH("1",AA12)))</formula>
    </cfRule>
  </conditionalFormatting>
  <conditionalFormatting sqref="AA3:AA11">
    <cfRule type="containsText" dxfId="130" priority="195" operator="containsText" text="1">
      <formula>NOT(ISERROR(SEARCH("1",AA3)))</formula>
    </cfRule>
  </conditionalFormatting>
  <conditionalFormatting sqref="AA5:AA11">
    <cfRule type="containsText" dxfId="129" priority="194" operator="containsText" text="1">
      <formula>NOT(ISERROR(SEARCH("1",AA5)))</formula>
    </cfRule>
  </conditionalFormatting>
  <conditionalFormatting sqref="AA12:AA27">
    <cfRule type="containsText" dxfId="128" priority="192" operator="containsText" text="1">
      <formula>NOT(ISERROR(SEARCH("1",AA12)))</formula>
    </cfRule>
  </conditionalFormatting>
  <conditionalFormatting sqref="Y3:Y11">
    <cfRule type="containsText" dxfId="127" priority="203" operator="containsText" text="1">
      <formula>NOT(ISERROR(SEARCH("1",Y3)))</formula>
    </cfRule>
  </conditionalFormatting>
  <conditionalFormatting sqref="Z5:Z11">
    <cfRule type="containsText" dxfId="126" priority="198" operator="containsText" text="1">
      <formula>NOT(ISERROR(SEARCH("1",Z5)))</formula>
    </cfRule>
  </conditionalFormatting>
  <conditionalFormatting sqref="Z3:Z11">
    <cfRule type="containsText" dxfId="125" priority="199" operator="containsText" text="1">
      <formula>NOT(ISERROR(SEARCH("1",Z3)))</formula>
    </cfRule>
  </conditionalFormatting>
  <conditionalFormatting sqref="C3:C6 T3:V6">
    <cfRule type="cellIs" dxfId="124" priority="125" operator="equal">
      <formula>1</formula>
    </cfRule>
  </conditionalFormatting>
  <conditionalFormatting sqref="J3:J6">
    <cfRule type="cellIs" dxfId="123" priority="124" operator="equal">
      <formula>1</formula>
    </cfRule>
  </conditionalFormatting>
  <conditionalFormatting sqref="K3:K6">
    <cfRule type="cellIs" dxfId="122" priority="123" operator="equal">
      <formula>1</formula>
    </cfRule>
  </conditionalFormatting>
  <conditionalFormatting sqref="W3:X6">
    <cfRule type="cellIs" dxfId="121" priority="122" operator="equal">
      <formula>1</formula>
    </cfRule>
  </conditionalFormatting>
  <conditionalFormatting sqref="M3:M6">
    <cfRule type="cellIs" dxfId="120" priority="121" operator="equal">
      <formula>1</formula>
    </cfRule>
  </conditionalFormatting>
  <conditionalFormatting sqref="D3:D6">
    <cfRule type="cellIs" dxfId="119" priority="120" operator="equal">
      <formula>1</formula>
    </cfRule>
  </conditionalFormatting>
  <conditionalFormatting sqref="L3:L6">
    <cfRule type="cellIs" dxfId="118" priority="119" operator="equal">
      <formula>1</formula>
    </cfRule>
  </conditionalFormatting>
  <conditionalFormatting sqref="I3:I6">
    <cfRule type="cellIs" dxfId="117" priority="118" operator="equal">
      <formula>1</formula>
    </cfRule>
  </conditionalFormatting>
  <conditionalFormatting sqref="N3:N6">
    <cfRule type="cellIs" dxfId="116" priority="117" operator="equal">
      <formula>1</formula>
    </cfRule>
  </conditionalFormatting>
  <conditionalFormatting sqref="P3:P6">
    <cfRule type="cellIs" dxfId="115" priority="116" operator="equal">
      <formula>1</formula>
    </cfRule>
  </conditionalFormatting>
  <conditionalFormatting sqref="Q3:Q6">
    <cfRule type="cellIs" dxfId="114" priority="113" operator="equal">
      <formula>1</formula>
    </cfRule>
  </conditionalFormatting>
  <conditionalFormatting sqref="F3:F6">
    <cfRule type="cellIs" dxfId="113" priority="115" operator="equal">
      <formula>1</formula>
    </cfRule>
  </conditionalFormatting>
  <conditionalFormatting sqref="O3:O6">
    <cfRule type="cellIs" dxfId="112" priority="114" operator="equal">
      <formula>1</formula>
    </cfRule>
  </conditionalFormatting>
  <conditionalFormatting sqref="R3:S6">
    <cfRule type="cellIs" dxfId="111" priority="112" operator="equal">
      <formula>1</formula>
    </cfRule>
  </conditionalFormatting>
  <conditionalFormatting sqref="E3:E6">
    <cfRule type="cellIs" dxfId="110" priority="111" operator="equal">
      <formula>1</formula>
    </cfRule>
  </conditionalFormatting>
  <conditionalFormatting sqref="G3:H6">
    <cfRule type="cellIs" dxfId="109" priority="110" operator="equal">
      <formula>1</formula>
    </cfRule>
  </conditionalFormatting>
  <conditionalFormatting sqref="K3:K6">
    <cfRule type="cellIs" dxfId="108" priority="109" operator="equal">
      <formula>1</formula>
    </cfRule>
  </conditionalFormatting>
  <conditionalFormatting sqref="L3:L6">
    <cfRule type="cellIs" dxfId="107" priority="108" operator="equal">
      <formula>1</formula>
    </cfRule>
  </conditionalFormatting>
  <conditionalFormatting sqref="N3:N6">
    <cfRule type="cellIs" dxfId="106" priority="107" operator="equal">
      <formula>1</formula>
    </cfRule>
  </conditionalFormatting>
  <conditionalFormatting sqref="M3:M6">
    <cfRule type="cellIs" dxfId="105" priority="106" operator="equal">
      <formula>1</formula>
    </cfRule>
  </conditionalFormatting>
  <conditionalFormatting sqref="J3:J6">
    <cfRule type="cellIs" dxfId="104" priority="105" operator="equal">
      <formula>1</formula>
    </cfRule>
  </conditionalFormatting>
  <conditionalFormatting sqref="O3:O6">
    <cfRule type="cellIs" dxfId="103" priority="104" operator="equal">
      <formula>1</formula>
    </cfRule>
  </conditionalFormatting>
  <conditionalFormatting sqref="Q3:Q6">
    <cfRule type="cellIs" dxfId="102" priority="103" operator="equal">
      <formula>1</formula>
    </cfRule>
  </conditionalFormatting>
  <conditionalFormatting sqref="R3:R6">
    <cfRule type="cellIs" dxfId="101" priority="101" operator="equal">
      <formula>1</formula>
    </cfRule>
  </conditionalFormatting>
  <conditionalFormatting sqref="P3:P6">
    <cfRule type="cellIs" dxfId="100" priority="102" operator="equal">
      <formula>1</formula>
    </cfRule>
  </conditionalFormatting>
  <conditionalFormatting sqref="C7:C15 T7:V15">
    <cfRule type="cellIs" dxfId="99" priority="100" operator="equal">
      <formula>1</formula>
    </cfRule>
  </conditionalFormatting>
  <conditionalFormatting sqref="J7:J15">
    <cfRule type="cellIs" dxfId="98" priority="99" operator="equal">
      <formula>1</formula>
    </cfRule>
  </conditionalFormatting>
  <conditionalFormatting sqref="K7:K15">
    <cfRule type="cellIs" dxfId="97" priority="98" operator="equal">
      <formula>1</formula>
    </cfRule>
  </conditionalFormatting>
  <conditionalFormatting sqref="W7:X15">
    <cfRule type="cellIs" dxfId="96" priority="97" operator="equal">
      <formula>1</formula>
    </cfRule>
  </conditionalFormatting>
  <conditionalFormatting sqref="M7:M15">
    <cfRule type="cellIs" dxfId="95" priority="96" operator="equal">
      <formula>1</formula>
    </cfRule>
  </conditionalFormatting>
  <conditionalFormatting sqref="D7:D15">
    <cfRule type="cellIs" dxfId="94" priority="95" operator="equal">
      <formula>1</formula>
    </cfRule>
  </conditionalFormatting>
  <conditionalFormatting sqref="L7:L15">
    <cfRule type="cellIs" dxfId="93" priority="94" operator="equal">
      <formula>1</formula>
    </cfRule>
  </conditionalFormatting>
  <conditionalFormatting sqref="I7:I15">
    <cfRule type="cellIs" dxfId="92" priority="93" operator="equal">
      <formula>1</formula>
    </cfRule>
  </conditionalFormatting>
  <conditionalFormatting sqref="N7:N15">
    <cfRule type="cellIs" dxfId="91" priority="92" operator="equal">
      <formula>1</formula>
    </cfRule>
  </conditionalFormatting>
  <conditionalFormatting sqref="P7:P15">
    <cfRule type="cellIs" dxfId="90" priority="91" operator="equal">
      <formula>1</formula>
    </cfRule>
  </conditionalFormatting>
  <conditionalFormatting sqref="Q7:Q15">
    <cfRule type="cellIs" dxfId="89" priority="88" operator="equal">
      <formula>1</formula>
    </cfRule>
  </conditionalFormatting>
  <conditionalFormatting sqref="F7:F15">
    <cfRule type="cellIs" dxfId="88" priority="90" operator="equal">
      <formula>1</formula>
    </cfRule>
  </conditionalFormatting>
  <conditionalFormatting sqref="O7:O15">
    <cfRule type="cellIs" dxfId="87" priority="89" operator="equal">
      <formula>1</formula>
    </cfRule>
  </conditionalFormatting>
  <conditionalFormatting sqref="R7:S15">
    <cfRule type="cellIs" dxfId="86" priority="87" operator="equal">
      <formula>1</formula>
    </cfRule>
  </conditionalFormatting>
  <conditionalFormatting sqref="E7:E15">
    <cfRule type="cellIs" dxfId="85" priority="86" operator="equal">
      <formula>1</formula>
    </cfRule>
  </conditionalFormatting>
  <conditionalFormatting sqref="G7:H15">
    <cfRule type="cellIs" dxfId="84" priority="85" operator="equal">
      <formula>1</formula>
    </cfRule>
  </conditionalFormatting>
  <conditionalFormatting sqref="C16:C21 T16:V21">
    <cfRule type="cellIs" dxfId="83" priority="84" operator="equal">
      <formula>1</formula>
    </cfRule>
  </conditionalFormatting>
  <conditionalFormatting sqref="J16:J21">
    <cfRule type="cellIs" dxfId="82" priority="83" operator="equal">
      <formula>1</formula>
    </cfRule>
  </conditionalFormatting>
  <conditionalFormatting sqref="K16:K21">
    <cfRule type="cellIs" dxfId="81" priority="82" operator="equal">
      <formula>1</formula>
    </cfRule>
  </conditionalFormatting>
  <conditionalFormatting sqref="W16:X21">
    <cfRule type="cellIs" dxfId="80" priority="81" operator="equal">
      <formula>1</formula>
    </cfRule>
  </conditionalFormatting>
  <conditionalFormatting sqref="M16:M21">
    <cfRule type="cellIs" dxfId="79" priority="80" operator="equal">
      <formula>1</formula>
    </cfRule>
  </conditionalFormatting>
  <conditionalFormatting sqref="D16:D21">
    <cfRule type="cellIs" dxfId="78" priority="79" operator="equal">
      <formula>1</formula>
    </cfRule>
  </conditionalFormatting>
  <conditionalFormatting sqref="L16:L21">
    <cfRule type="cellIs" dxfId="77" priority="78" operator="equal">
      <formula>1</formula>
    </cfRule>
  </conditionalFormatting>
  <conditionalFormatting sqref="I16:I21">
    <cfRule type="cellIs" dxfId="76" priority="77" operator="equal">
      <formula>1</formula>
    </cfRule>
  </conditionalFormatting>
  <conditionalFormatting sqref="N16:N21">
    <cfRule type="cellIs" dxfId="75" priority="76" operator="equal">
      <formula>1</formula>
    </cfRule>
  </conditionalFormatting>
  <conditionalFormatting sqref="P16:P21">
    <cfRule type="cellIs" dxfId="74" priority="75" operator="equal">
      <formula>1</formula>
    </cfRule>
  </conditionalFormatting>
  <conditionalFormatting sqref="Q16:Q21">
    <cfRule type="cellIs" dxfId="73" priority="72" operator="equal">
      <formula>1</formula>
    </cfRule>
  </conditionalFormatting>
  <conditionalFormatting sqref="F16:F21">
    <cfRule type="cellIs" dxfId="72" priority="74" operator="equal">
      <formula>1</formula>
    </cfRule>
  </conditionalFormatting>
  <conditionalFormatting sqref="O16:O21">
    <cfRule type="cellIs" dxfId="71" priority="73" operator="equal">
      <formula>1</formula>
    </cfRule>
  </conditionalFormatting>
  <conditionalFormatting sqref="R16:S21">
    <cfRule type="cellIs" dxfId="70" priority="71" operator="equal">
      <formula>1</formula>
    </cfRule>
  </conditionalFormatting>
  <conditionalFormatting sqref="E16:E21">
    <cfRule type="cellIs" dxfId="69" priority="70" operator="equal">
      <formula>1</formula>
    </cfRule>
  </conditionalFormatting>
  <conditionalFormatting sqref="G16:H21">
    <cfRule type="cellIs" dxfId="68" priority="69" operator="equal">
      <formula>1</formula>
    </cfRule>
  </conditionalFormatting>
  <conditionalFormatting sqref="K7:K15">
    <cfRule type="cellIs" dxfId="67" priority="68" operator="equal">
      <formula>1</formula>
    </cfRule>
  </conditionalFormatting>
  <conditionalFormatting sqref="L7:L15">
    <cfRule type="cellIs" dxfId="66" priority="67" operator="equal">
      <formula>1</formula>
    </cfRule>
  </conditionalFormatting>
  <conditionalFormatting sqref="N7:N15">
    <cfRule type="cellIs" dxfId="65" priority="66" operator="equal">
      <formula>1</formula>
    </cfRule>
  </conditionalFormatting>
  <conditionalFormatting sqref="M7:M15">
    <cfRule type="cellIs" dxfId="64" priority="65" operator="equal">
      <formula>1</formula>
    </cfRule>
  </conditionalFormatting>
  <conditionalFormatting sqref="J7:J15">
    <cfRule type="cellIs" dxfId="63" priority="64" operator="equal">
      <formula>1</formula>
    </cfRule>
  </conditionalFormatting>
  <conditionalFormatting sqref="O7:O15">
    <cfRule type="cellIs" dxfId="62" priority="63" operator="equal">
      <formula>1</formula>
    </cfRule>
  </conditionalFormatting>
  <conditionalFormatting sqref="Q7:Q15">
    <cfRule type="cellIs" dxfId="61" priority="62" operator="equal">
      <formula>1</formula>
    </cfRule>
  </conditionalFormatting>
  <conditionalFormatting sqref="R7:R15">
    <cfRule type="cellIs" dxfId="60" priority="60" operator="equal">
      <formula>1</formula>
    </cfRule>
  </conditionalFormatting>
  <conditionalFormatting sqref="P7:P15">
    <cfRule type="cellIs" dxfId="59" priority="61" operator="equal">
      <formula>1</formula>
    </cfRule>
  </conditionalFormatting>
  <conditionalFormatting sqref="K16:K21">
    <cfRule type="cellIs" dxfId="58" priority="59" operator="equal">
      <formula>1</formula>
    </cfRule>
  </conditionalFormatting>
  <conditionalFormatting sqref="L16:L21">
    <cfRule type="cellIs" dxfId="57" priority="58" operator="equal">
      <formula>1</formula>
    </cfRule>
  </conditionalFormatting>
  <conditionalFormatting sqref="N16:N21">
    <cfRule type="cellIs" dxfId="56" priority="57" operator="equal">
      <formula>1</formula>
    </cfRule>
  </conditionalFormatting>
  <conditionalFormatting sqref="M16:M21">
    <cfRule type="cellIs" dxfId="55" priority="56" operator="equal">
      <formula>1</formula>
    </cfRule>
  </conditionalFormatting>
  <conditionalFormatting sqref="J16:J21">
    <cfRule type="cellIs" dxfId="54" priority="55" operator="equal">
      <formula>1</formula>
    </cfRule>
  </conditionalFormatting>
  <conditionalFormatting sqref="O16:O21">
    <cfRule type="cellIs" dxfId="53" priority="54" operator="equal">
      <formula>1</formula>
    </cfRule>
  </conditionalFormatting>
  <conditionalFormatting sqref="Q16:Q21">
    <cfRule type="cellIs" dxfId="52" priority="53" operator="equal">
      <formula>1</formula>
    </cfRule>
  </conditionalFormatting>
  <conditionalFormatting sqref="R16:R21">
    <cfRule type="cellIs" dxfId="51" priority="51" operator="equal">
      <formula>1</formula>
    </cfRule>
  </conditionalFormatting>
  <conditionalFormatting sqref="P16:P21">
    <cfRule type="cellIs" dxfId="50" priority="52" operator="equal">
      <formula>1</formula>
    </cfRule>
  </conditionalFormatting>
  <conditionalFormatting sqref="C22:C24 T22:V24">
    <cfRule type="cellIs" dxfId="49" priority="50" operator="equal">
      <formula>1</formula>
    </cfRule>
  </conditionalFormatting>
  <conditionalFormatting sqref="J22:J24">
    <cfRule type="cellIs" dxfId="48" priority="49" operator="equal">
      <formula>1</formula>
    </cfRule>
  </conditionalFormatting>
  <conditionalFormatting sqref="K22:K24">
    <cfRule type="cellIs" dxfId="47" priority="48" operator="equal">
      <formula>1</formula>
    </cfRule>
  </conditionalFormatting>
  <conditionalFormatting sqref="W22:X24">
    <cfRule type="cellIs" dxfId="46" priority="47" operator="equal">
      <formula>1</formula>
    </cfRule>
  </conditionalFormatting>
  <conditionalFormatting sqref="M22:M24">
    <cfRule type="cellIs" dxfId="45" priority="46" operator="equal">
      <formula>1</formula>
    </cfRule>
  </conditionalFormatting>
  <conditionalFormatting sqref="D22:D24">
    <cfRule type="cellIs" dxfId="44" priority="45" operator="equal">
      <formula>1</formula>
    </cfRule>
  </conditionalFormatting>
  <conditionalFormatting sqref="L22:L24">
    <cfRule type="cellIs" dxfId="43" priority="44" operator="equal">
      <formula>1</formula>
    </cfRule>
  </conditionalFormatting>
  <conditionalFormatting sqref="I22:I24">
    <cfRule type="cellIs" dxfId="42" priority="43" operator="equal">
      <formula>1</formula>
    </cfRule>
  </conditionalFormatting>
  <conditionalFormatting sqref="N22:N24">
    <cfRule type="cellIs" dxfId="41" priority="42" operator="equal">
      <formula>1</formula>
    </cfRule>
  </conditionalFormatting>
  <conditionalFormatting sqref="P22:P24">
    <cfRule type="cellIs" dxfId="40" priority="41" operator="equal">
      <formula>1</formula>
    </cfRule>
  </conditionalFormatting>
  <conditionalFormatting sqref="Q22:Q24">
    <cfRule type="cellIs" dxfId="39" priority="38" operator="equal">
      <formula>1</formula>
    </cfRule>
  </conditionalFormatting>
  <conditionalFormatting sqref="F22:F24">
    <cfRule type="cellIs" dxfId="38" priority="40" operator="equal">
      <formula>1</formula>
    </cfRule>
  </conditionalFormatting>
  <conditionalFormatting sqref="O22:O24">
    <cfRule type="cellIs" dxfId="37" priority="39" operator="equal">
      <formula>1</formula>
    </cfRule>
  </conditionalFormatting>
  <conditionalFormatting sqref="R22:S24">
    <cfRule type="cellIs" dxfId="36" priority="37" operator="equal">
      <formula>1</formula>
    </cfRule>
  </conditionalFormatting>
  <conditionalFormatting sqref="E22:E24">
    <cfRule type="cellIs" dxfId="35" priority="36" operator="equal">
      <formula>1</formula>
    </cfRule>
  </conditionalFormatting>
  <conditionalFormatting sqref="G22:H24">
    <cfRule type="cellIs" dxfId="34" priority="35" operator="equal">
      <formula>1</formula>
    </cfRule>
  </conditionalFormatting>
  <conditionalFormatting sqref="K22:K24">
    <cfRule type="cellIs" dxfId="33" priority="34" operator="equal">
      <formula>1</formula>
    </cfRule>
  </conditionalFormatting>
  <conditionalFormatting sqref="L22:L24">
    <cfRule type="cellIs" dxfId="32" priority="33" operator="equal">
      <formula>1</formula>
    </cfRule>
  </conditionalFormatting>
  <conditionalFormatting sqref="N22:N24">
    <cfRule type="cellIs" dxfId="31" priority="32" operator="equal">
      <formula>1</formula>
    </cfRule>
  </conditionalFormatting>
  <conditionalFormatting sqref="M22:M24">
    <cfRule type="cellIs" dxfId="30" priority="31" operator="equal">
      <formula>1</formula>
    </cfRule>
  </conditionalFormatting>
  <conditionalFormatting sqref="J22:J24">
    <cfRule type="cellIs" dxfId="29" priority="30" operator="equal">
      <formula>1</formula>
    </cfRule>
  </conditionalFormatting>
  <conditionalFormatting sqref="O22:O24">
    <cfRule type="cellIs" dxfId="28" priority="29" operator="equal">
      <formula>1</formula>
    </cfRule>
  </conditionalFormatting>
  <conditionalFormatting sqref="Q22:Q24">
    <cfRule type="cellIs" dxfId="27" priority="28" operator="equal">
      <formula>1</formula>
    </cfRule>
  </conditionalFormatting>
  <conditionalFormatting sqref="R22:R24">
    <cfRule type="cellIs" dxfId="26" priority="26" operator="equal">
      <formula>1</formula>
    </cfRule>
  </conditionalFormatting>
  <conditionalFormatting sqref="P22:P24">
    <cfRule type="cellIs" dxfId="25" priority="27" operator="equal">
      <formula>1</formula>
    </cfRule>
  </conditionalFormatting>
  <conditionalFormatting sqref="C25:C27 T25:V27">
    <cfRule type="cellIs" dxfId="24" priority="25" operator="equal">
      <formula>1</formula>
    </cfRule>
  </conditionalFormatting>
  <conditionalFormatting sqref="J25:J27">
    <cfRule type="cellIs" dxfId="23" priority="24" operator="equal">
      <formula>1</formula>
    </cfRule>
  </conditionalFormatting>
  <conditionalFormatting sqref="K25:K27">
    <cfRule type="cellIs" dxfId="22" priority="23" operator="equal">
      <formula>1</formula>
    </cfRule>
  </conditionalFormatting>
  <conditionalFormatting sqref="W25:X27">
    <cfRule type="cellIs" dxfId="21" priority="22" operator="equal">
      <formula>1</formula>
    </cfRule>
  </conditionalFormatting>
  <conditionalFormatting sqref="M25:M27">
    <cfRule type="cellIs" dxfId="20" priority="21" operator="equal">
      <formula>1</formula>
    </cfRule>
  </conditionalFormatting>
  <conditionalFormatting sqref="D25:D27">
    <cfRule type="cellIs" dxfId="19" priority="20" operator="equal">
      <formula>1</formula>
    </cfRule>
  </conditionalFormatting>
  <conditionalFormatting sqref="L25:L27">
    <cfRule type="cellIs" dxfId="18" priority="19" operator="equal">
      <formula>1</formula>
    </cfRule>
  </conditionalFormatting>
  <conditionalFormatting sqref="I25:I27">
    <cfRule type="cellIs" dxfId="17" priority="18" operator="equal">
      <formula>1</formula>
    </cfRule>
  </conditionalFormatting>
  <conditionalFormatting sqref="N25:N27">
    <cfRule type="cellIs" dxfId="16" priority="17" operator="equal">
      <formula>1</formula>
    </cfRule>
  </conditionalFormatting>
  <conditionalFormatting sqref="P25:P27">
    <cfRule type="cellIs" dxfId="15" priority="16" operator="equal">
      <formula>1</formula>
    </cfRule>
  </conditionalFormatting>
  <conditionalFormatting sqref="Q25:Q27">
    <cfRule type="cellIs" dxfId="14" priority="13" operator="equal">
      <formula>1</formula>
    </cfRule>
  </conditionalFormatting>
  <conditionalFormatting sqref="F25:F27">
    <cfRule type="cellIs" dxfId="13" priority="15" operator="equal">
      <formula>1</formula>
    </cfRule>
  </conditionalFormatting>
  <conditionalFormatting sqref="O25:O27">
    <cfRule type="cellIs" dxfId="12" priority="14" operator="equal">
      <formula>1</formula>
    </cfRule>
  </conditionalFormatting>
  <conditionalFormatting sqref="R25:S27">
    <cfRule type="cellIs" dxfId="11" priority="12" operator="equal">
      <formula>1</formula>
    </cfRule>
  </conditionalFormatting>
  <conditionalFormatting sqref="E25:E27">
    <cfRule type="cellIs" dxfId="10" priority="11" operator="equal">
      <formula>1</formula>
    </cfRule>
  </conditionalFormatting>
  <conditionalFormatting sqref="G25:H27">
    <cfRule type="cellIs" dxfId="9" priority="10" operator="equal">
      <formula>1</formula>
    </cfRule>
  </conditionalFormatting>
  <conditionalFormatting sqref="K25:K27">
    <cfRule type="cellIs" dxfId="8" priority="9" operator="equal">
      <formula>1</formula>
    </cfRule>
  </conditionalFormatting>
  <conditionalFormatting sqref="L25:L27">
    <cfRule type="cellIs" dxfId="7" priority="8" operator="equal">
      <formula>1</formula>
    </cfRule>
  </conditionalFormatting>
  <conditionalFormatting sqref="N25:N27">
    <cfRule type="cellIs" dxfId="6" priority="7" operator="equal">
      <formula>1</formula>
    </cfRule>
  </conditionalFormatting>
  <conditionalFormatting sqref="M25:M27">
    <cfRule type="cellIs" dxfId="5" priority="6" operator="equal">
      <formula>1</formula>
    </cfRule>
  </conditionalFormatting>
  <conditionalFormatting sqref="J25:J27">
    <cfRule type="cellIs" dxfId="4" priority="5" operator="equal">
      <formula>1</formula>
    </cfRule>
  </conditionalFormatting>
  <conditionalFormatting sqref="O25:O27">
    <cfRule type="cellIs" dxfId="3" priority="4" operator="equal">
      <formula>1</formula>
    </cfRule>
  </conditionalFormatting>
  <conditionalFormatting sqref="Q25:Q27">
    <cfRule type="cellIs" dxfId="2" priority="3" operator="equal">
      <formula>1</formula>
    </cfRule>
  </conditionalFormatting>
  <conditionalFormatting sqref="R25:R27">
    <cfRule type="cellIs" dxfId="1" priority="1" operator="equal">
      <formula>1</formula>
    </cfRule>
  </conditionalFormatting>
  <conditionalFormatting sqref="P25:P27">
    <cfRule type="cellIs" dxfId="0" priority="2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1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2000000}"/>
    <dataValidation allowBlank="1" showInputMessage="1" showErrorMessage="1" promptTitle="微指令" prompt="根据前述字段自动生成   微操作控制信号 + 判断字段 + 下址字段" sqref="AF2:AF1048576" xr:uid="{00000000-0002-0000-0200-000003000000}"/>
    <dataValidation allowBlank="1" showInputMessage="1" showErrorMessage="1" promptTitle="微指令十六进制编码" prompt="将这部分数据直接复制粘贴到控存中即可" sqref="AG2" xr:uid="{00000000-0002-0000-0200-000004000000}"/>
    <dataValidation allowBlank="1" showInputMessage="1" showErrorMessage="1" promptTitle="P字段" prompt="用于进行微指令地址分支，在本实验中只有译码阶段需要进行微指令地址分支" sqref="AA2 AA28:AA1048576" xr:uid="{00000000-0002-0000-0200-000005000000}"/>
    <dataValidation allowBlank="1" showInputMessage="1" showErrorMessage="1" promptTitle="下址字段" prompt="用于给出当前微指令执行完毕后下一条微指令的位置。" sqref="AB2:AE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7000000}"/>
    <dataValidation allowBlank="1" showInputMessage="1" showErrorMessage="1" promptTitle="指令周期状态" prompt="对应状态转换图中的状态" sqref="B33:B1048576 B2:B28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 David</cp:lastModifiedBy>
  <cp:lastPrinted>2019-03-05T06:30:00Z</cp:lastPrinted>
  <dcterms:created xsi:type="dcterms:W3CDTF">2018-06-11T03:29:00Z</dcterms:created>
  <dcterms:modified xsi:type="dcterms:W3CDTF">2021-11-25T02:23:48Z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