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codeName="ThisWorkbook" autoCompressPictures="0"/>
  <xr:revisionPtr revIDLastSave="0" documentId="13_ncr:1_{C03137ED-D99C-400D-8EDF-E6D5DA9C9FEA}" xr6:coauthVersionLast="47" xr6:coauthVersionMax="47" xr10:uidLastSave="{00000000-0000-0000-0000-000000000000}"/>
  <bookViews>
    <workbookView xWindow="28680" yWindow="-2910" windowWidth="29040" windowHeight="15720" tabRatio="788" activeTab="12" xr2:uid="{00000000-000D-0000-FFFF-FFFF00000000}"/>
  </bookViews>
  <sheets>
    <sheet name="January" sheetId="14" r:id="rId1"/>
    <sheet name="February" sheetId="15" r:id="rId2"/>
    <sheet name="March" sheetId="16" r:id="rId3"/>
    <sheet name="April" sheetId="17" r:id="rId4"/>
    <sheet name="May" sheetId="18" r:id="rId5"/>
    <sheet name="June" sheetId="19" r:id="rId6"/>
    <sheet name="July" sheetId="20" r:id="rId7"/>
    <sheet name="August" sheetId="21" r:id="rId8"/>
    <sheet name="September" sheetId="22" r:id="rId9"/>
    <sheet name="October" sheetId="23" r:id="rId10"/>
    <sheet name="November" sheetId="24" r:id="rId11"/>
    <sheet name="December" sheetId="25" r:id="rId12"/>
    <sheet name="How to Use" sheetId="27" r:id="rId13"/>
    <sheet name="Schedule" sheetId="29" r:id="rId14"/>
    <sheet name="Math (DO NOT TOUCH)" sheetId="26" r:id="rId15"/>
  </sheets>
  <definedNames>
    <definedName name="_xlnm._FilterDatabase" localSheetId="14" hidden="1">'Math (DO NOT TOUCH)'!#REF!</definedName>
    <definedName name="_xlnm._FilterDatabase" localSheetId="13" hidden="1">Schedule!#REF!</definedName>
    <definedName name="CalendarYear">January!$L$2</definedName>
    <definedName name="DaysAndWeeks">{0,1,2,3,4,5,6} + {0;1;2;3;4;5}*7</definedName>
    <definedName name="_xlnm.Print_Area" localSheetId="3">April!$A$1:$I$14</definedName>
    <definedName name="_xlnm.Print_Area" localSheetId="7">August!$A$1:$I$14</definedName>
    <definedName name="_xlnm.Print_Area" localSheetId="11">December!$A$1:$I$14</definedName>
    <definedName name="_xlnm.Print_Area" localSheetId="1">February!$A$1:$I$14</definedName>
    <definedName name="_xlnm.Print_Area" localSheetId="0">January!$A$1:$I$14</definedName>
    <definedName name="_xlnm.Print_Area" localSheetId="6">July!$A$1:$I$14</definedName>
    <definedName name="_xlnm.Print_Area" localSheetId="5">June!$A$1:$I$14</definedName>
    <definedName name="_xlnm.Print_Area" localSheetId="2">March!$A$1:$I$14</definedName>
    <definedName name="_xlnm.Print_Area" localSheetId="4">May!$A$1:$I$14</definedName>
    <definedName name="_xlnm.Print_Area" localSheetId="10">November!$A$1:$I$14</definedName>
    <definedName name="_xlnm.Print_Area" localSheetId="9">October!$A$1:$I$14</definedName>
    <definedName name="_xlnm.Print_Area" localSheetId="8">September!$A$1:$I$14</definedName>
    <definedName name="WeekStart">January!$L$3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9" i="26" l="1"/>
  <c r="A290" i="26"/>
  <c r="A291" i="26"/>
  <c r="A292" i="26"/>
  <c r="A293" i="26"/>
  <c r="A294" i="26"/>
  <c r="A295" i="26"/>
  <c r="A296" i="26"/>
  <c r="A297" i="26"/>
  <c r="A298" i="26"/>
  <c r="A299" i="26"/>
  <c r="A300" i="26"/>
  <c r="B289" i="26" a="1"/>
  <c r="B289" i="26" s="1"/>
  <c r="B290" i="26" a="1"/>
  <c r="B290" i="26" s="1"/>
  <c r="B291" i="26" a="1"/>
  <c r="B291" i="26" s="1"/>
  <c r="B292" i="26" a="1"/>
  <c r="B292" i="26" s="1"/>
  <c r="B293" i="26" a="1"/>
  <c r="B293" i="26" s="1"/>
  <c r="B294" i="26" a="1"/>
  <c r="B294" i="26" s="1"/>
  <c r="B295" i="26" a="1"/>
  <c r="B295" i="26" s="1"/>
  <c r="B296" i="26" a="1"/>
  <c r="B296" i="26" s="1"/>
  <c r="B297" i="26" a="1"/>
  <c r="B297" i="26" s="1"/>
  <c r="B298" i="26" a="1"/>
  <c r="B298" i="26" s="1"/>
  <c r="B299" i="26" a="1"/>
  <c r="B299" i="26" s="1"/>
  <c r="B300" i="26" a="1"/>
  <c r="B300" i="26" s="1"/>
  <c r="B3" i="26" l="1" a="1"/>
  <c r="B3" i="26" s="1"/>
  <c r="B4" i="26" a="1"/>
  <c r="B4" i="26" s="1"/>
  <c r="B5" i="26" a="1"/>
  <c r="B5" i="26" s="1"/>
  <c r="B6" i="26" a="1"/>
  <c r="B6" i="26" s="1"/>
  <c r="B7" i="26" a="1"/>
  <c r="B7" i="26" s="1"/>
  <c r="B8" i="26" a="1"/>
  <c r="B8" i="26" s="1"/>
  <c r="B9" i="26" a="1"/>
  <c r="B9" i="26" s="1"/>
  <c r="B10" i="26" a="1"/>
  <c r="B10" i="26" s="1"/>
  <c r="B11" i="26" a="1"/>
  <c r="B11" i="26" s="1"/>
  <c r="B12" i="26" a="1"/>
  <c r="B12" i="26" s="1"/>
  <c r="B13" i="26" a="1"/>
  <c r="B13" i="26" s="1"/>
  <c r="B14" i="26" a="1"/>
  <c r="B14" i="26" s="1"/>
  <c r="B15" i="26" a="1"/>
  <c r="B15" i="26" s="1"/>
  <c r="B16" i="26" a="1"/>
  <c r="B16" i="26" s="1"/>
  <c r="B17" i="26" a="1"/>
  <c r="B17" i="26" s="1"/>
  <c r="B18" i="26" a="1"/>
  <c r="B18" i="26" s="1"/>
  <c r="B19" i="26" a="1"/>
  <c r="B19" i="26" s="1"/>
  <c r="B20" i="26" a="1"/>
  <c r="B20" i="26" s="1"/>
  <c r="B21" i="26" a="1"/>
  <c r="B21" i="26" s="1"/>
  <c r="B22" i="26" a="1"/>
  <c r="B22" i="26" s="1"/>
  <c r="B23" i="26" a="1"/>
  <c r="B23" i="26" s="1"/>
  <c r="B24" i="26" a="1"/>
  <c r="B24" i="26" s="1"/>
  <c r="B25" i="26" a="1"/>
  <c r="B25" i="26" s="1"/>
  <c r="B26" i="26" a="1"/>
  <c r="B26" i="26" s="1"/>
  <c r="B27" i="26" a="1"/>
  <c r="B27" i="26" s="1"/>
  <c r="B28" i="26" a="1"/>
  <c r="B28" i="26" s="1"/>
  <c r="B29" i="26" a="1"/>
  <c r="B29" i="26" s="1"/>
  <c r="B30" i="26" a="1"/>
  <c r="B30" i="26" s="1"/>
  <c r="B31" i="26" a="1"/>
  <c r="B31" i="26" s="1"/>
  <c r="B32" i="26" a="1"/>
  <c r="B32" i="26" s="1"/>
  <c r="B33" i="26" a="1"/>
  <c r="B33" i="26" s="1"/>
  <c r="B34" i="26" a="1"/>
  <c r="B34" i="26" s="1"/>
  <c r="B35" i="26" a="1"/>
  <c r="B35" i="26" s="1"/>
  <c r="B36" i="26" a="1"/>
  <c r="B36" i="26" s="1"/>
  <c r="B37" i="26" a="1"/>
  <c r="B37" i="26" s="1"/>
  <c r="B38" i="26" a="1"/>
  <c r="B38" i="26" s="1"/>
  <c r="B39" i="26" a="1"/>
  <c r="B39" i="26" s="1"/>
  <c r="B40" i="26" a="1"/>
  <c r="B40" i="26" s="1"/>
  <c r="B41" i="26" a="1"/>
  <c r="B41" i="26" s="1"/>
  <c r="B42" i="26" a="1"/>
  <c r="B42" i="26" s="1"/>
  <c r="B43" i="26" a="1"/>
  <c r="B43" i="26" s="1"/>
  <c r="B44" i="26" a="1"/>
  <c r="B44" i="26" s="1"/>
  <c r="B45" i="26" a="1"/>
  <c r="B45" i="26" s="1"/>
  <c r="B46" i="26" a="1"/>
  <c r="B46" i="26" s="1"/>
  <c r="B47" i="26" a="1"/>
  <c r="B47" i="26" s="1"/>
  <c r="B48" i="26" a="1"/>
  <c r="B48" i="26" s="1"/>
  <c r="B49" i="26" a="1"/>
  <c r="B49" i="26" s="1"/>
  <c r="B50" i="26" a="1"/>
  <c r="B50" i="26" s="1"/>
  <c r="B51" i="26" a="1"/>
  <c r="B51" i="26" s="1"/>
  <c r="B52" i="26" a="1"/>
  <c r="B52" i="26" s="1"/>
  <c r="B53" i="26" a="1"/>
  <c r="B53" i="26" s="1"/>
  <c r="B54" i="26" a="1"/>
  <c r="B54" i="26" s="1"/>
  <c r="B55" i="26" a="1"/>
  <c r="B55" i="26" s="1"/>
  <c r="B56" i="26" a="1"/>
  <c r="B56" i="26" s="1"/>
  <c r="B57" i="26" a="1"/>
  <c r="B57" i="26" s="1"/>
  <c r="B58" i="26" a="1"/>
  <c r="B58" i="26" s="1"/>
  <c r="B59" i="26" a="1"/>
  <c r="B59" i="26" s="1"/>
  <c r="B60" i="26" a="1"/>
  <c r="B60" i="26" s="1"/>
  <c r="B61" i="26" a="1"/>
  <c r="B61" i="26" s="1"/>
  <c r="B62" i="26" a="1"/>
  <c r="B62" i="26" s="1"/>
  <c r="B63" i="26" a="1"/>
  <c r="B63" i="26" s="1"/>
  <c r="B64" i="26" a="1"/>
  <c r="B64" i="26" s="1"/>
  <c r="B65" i="26" a="1"/>
  <c r="B65" i="26" s="1"/>
  <c r="B66" i="26" a="1"/>
  <c r="B66" i="26" s="1"/>
  <c r="B67" i="26" a="1"/>
  <c r="B67" i="26" s="1"/>
  <c r="B68" i="26" a="1"/>
  <c r="B68" i="26" s="1"/>
  <c r="B69" i="26" a="1"/>
  <c r="B69" i="26" s="1"/>
  <c r="B70" i="26" a="1"/>
  <c r="B70" i="26" s="1"/>
  <c r="B71" i="26" a="1"/>
  <c r="B71" i="26" s="1"/>
  <c r="B72" i="26" a="1"/>
  <c r="B72" i="26" s="1"/>
  <c r="B73" i="26" a="1"/>
  <c r="B73" i="26" s="1"/>
  <c r="B74" i="26" a="1"/>
  <c r="B74" i="26" s="1"/>
  <c r="B75" i="26" a="1"/>
  <c r="B75" i="26" s="1"/>
  <c r="B76" i="26" a="1"/>
  <c r="B76" i="26" s="1"/>
  <c r="B77" i="26" a="1"/>
  <c r="B77" i="26" s="1"/>
  <c r="B78" i="26" a="1"/>
  <c r="B78" i="26" s="1"/>
  <c r="B79" i="26" a="1"/>
  <c r="B79" i="26" s="1"/>
  <c r="B80" i="26" a="1"/>
  <c r="B80" i="26" s="1"/>
  <c r="B81" i="26" a="1"/>
  <c r="B81" i="26" s="1"/>
  <c r="B82" i="26" a="1"/>
  <c r="B82" i="26" s="1"/>
  <c r="B83" i="26" a="1"/>
  <c r="B83" i="26" s="1"/>
  <c r="B84" i="26" a="1"/>
  <c r="B84" i="26" s="1"/>
  <c r="B85" i="26" a="1"/>
  <c r="B85" i="26" s="1"/>
  <c r="B86" i="26" a="1"/>
  <c r="B86" i="26" s="1"/>
  <c r="B87" i="26" a="1"/>
  <c r="B87" i="26" s="1"/>
  <c r="B88" i="26" a="1"/>
  <c r="B88" i="26" s="1"/>
  <c r="B89" i="26" a="1"/>
  <c r="B89" i="26" s="1"/>
  <c r="B90" i="26" a="1"/>
  <c r="B90" i="26" s="1"/>
  <c r="B91" i="26" a="1"/>
  <c r="B91" i="26" s="1"/>
  <c r="B92" i="26" a="1"/>
  <c r="B92" i="26" s="1"/>
  <c r="B93" i="26" a="1"/>
  <c r="B93" i="26" s="1"/>
  <c r="B94" i="26" a="1"/>
  <c r="B94" i="26" s="1"/>
  <c r="B95" i="26" a="1"/>
  <c r="B95" i="26" s="1"/>
  <c r="B96" i="26" a="1"/>
  <c r="B96" i="26" s="1"/>
  <c r="B97" i="26" a="1"/>
  <c r="B97" i="26" s="1"/>
  <c r="B98" i="26" a="1"/>
  <c r="B98" i="26" s="1"/>
  <c r="B99" i="26" a="1"/>
  <c r="B99" i="26" s="1"/>
  <c r="B100" i="26" a="1"/>
  <c r="B100" i="26" s="1"/>
  <c r="B101" i="26" a="1"/>
  <c r="B101" i="26" s="1"/>
  <c r="B102" i="26" a="1"/>
  <c r="B102" i="26" s="1"/>
  <c r="B103" i="26" a="1"/>
  <c r="B103" i="26" s="1"/>
  <c r="B104" i="26" a="1"/>
  <c r="B104" i="26" s="1"/>
  <c r="B105" i="26" a="1"/>
  <c r="B105" i="26" s="1"/>
  <c r="B106" i="26" a="1"/>
  <c r="B106" i="26" s="1"/>
  <c r="B107" i="26" a="1"/>
  <c r="B107" i="26" s="1"/>
  <c r="B108" i="26" a="1"/>
  <c r="B108" i="26" s="1"/>
  <c r="B109" i="26" a="1"/>
  <c r="B109" i="26" s="1"/>
  <c r="B110" i="26" a="1"/>
  <c r="B110" i="26" s="1"/>
  <c r="B111" i="26" a="1"/>
  <c r="B111" i="26" s="1"/>
  <c r="B112" i="26" a="1"/>
  <c r="B112" i="26" s="1"/>
  <c r="B113" i="26" a="1"/>
  <c r="B113" i="26" s="1"/>
  <c r="B114" i="26" a="1"/>
  <c r="B114" i="26" s="1"/>
  <c r="B115" i="26" a="1"/>
  <c r="B115" i="26" s="1"/>
  <c r="B116" i="26" a="1"/>
  <c r="B116" i="26" s="1"/>
  <c r="B117" i="26" a="1"/>
  <c r="B117" i="26" s="1"/>
  <c r="B118" i="26" a="1"/>
  <c r="B118" i="26" s="1"/>
  <c r="B119" i="26" a="1"/>
  <c r="B119" i="26" s="1"/>
  <c r="B120" i="26" a="1"/>
  <c r="B120" i="26" s="1"/>
  <c r="B121" i="26" a="1"/>
  <c r="B121" i="26" s="1"/>
  <c r="B122" i="26" a="1"/>
  <c r="B122" i="26" s="1"/>
  <c r="B123" i="26" a="1"/>
  <c r="B123" i="26" s="1"/>
  <c r="B124" i="26" a="1"/>
  <c r="B124" i="26" s="1"/>
  <c r="B125" i="26" a="1"/>
  <c r="B125" i="26" s="1"/>
  <c r="B126" i="26" a="1"/>
  <c r="B126" i="26" s="1"/>
  <c r="B127" i="26" a="1"/>
  <c r="B127" i="26" s="1"/>
  <c r="B128" i="26" a="1"/>
  <c r="B128" i="26" s="1"/>
  <c r="B129" i="26" a="1"/>
  <c r="B129" i="26" s="1"/>
  <c r="B130" i="26" a="1"/>
  <c r="B130" i="26" s="1"/>
  <c r="B131" i="26" a="1"/>
  <c r="B131" i="26" s="1"/>
  <c r="B132" i="26" a="1"/>
  <c r="B132" i="26" s="1"/>
  <c r="B133" i="26" a="1"/>
  <c r="B133" i="26" s="1"/>
  <c r="B134" i="26" a="1"/>
  <c r="B134" i="26" s="1"/>
  <c r="B135" i="26" a="1"/>
  <c r="B135" i="26" s="1"/>
  <c r="B136" i="26" a="1"/>
  <c r="B136" i="26" s="1"/>
  <c r="B137" i="26" a="1"/>
  <c r="B137" i="26" s="1"/>
  <c r="B138" i="26" a="1"/>
  <c r="B138" i="26" s="1"/>
  <c r="B139" i="26" a="1"/>
  <c r="B139" i="26" s="1"/>
  <c r="B140" i="26" a="1"/>
  <c r="B140" i="26" s="1"/>
  <c r="B141" i="26" a="1"/>
  <c r="B141" i="26" s="1"/>
  <c r="B142" i="26" a="1"/>
  <c r="B142" i="26" s="1"/>
  <c r="B143" i="26" a="1"/>
  <c r="B143" i="26" s="1"/>
  <c r="B144" i="26" a="1"/>
  <c r="B144" i="26" s="1"/>
  <c r="B145" i="26" a="1"/>
  <c r="B145" i="26" s="1"/>
  <c r="B146" i="26" a="1"/>
  <c r="B146" i="26" s="1"/>
  <c r="B147" i="26" a="1"/>
  <c r="B147" i="26" s="1"/>
  <c r="B148" i="26" a="1"/>
  <c r="B148" i="26" s="1"/>
  <c r="B149" i="26" a="1"/>
  <c r="B149" i="26" s="1"/>
  <c r="B150" i="26" a="1"/>
  <c r="B150" i="26" s="1"/>
  <c r="B151" i="26" a="1"/>
  <c r="B151" i="26" s="1"/>
  <c r="B152" i="26" a="1"/>
  <c r="B152" i="26" s="1"/>
  <c r="B153" i="26" a="1"/>
  <c r="B153" i="26" s="1"/>
  <c r="B154" i="26" a="1"/>
  <c r="B154" i="26" s="1"/>
  <c r="B155" i="26" a="1"/>
  <c r="B155" i="26" s="1"/>
  <c r="B156" i="26" a="1"/>
  <c r="B156" i="26" s="1"/>
  <c r="B157" i="26" a="1"/>
  <c r="B157" i="26" s="1"/>
  <c r="B158" i="26" a="1"/>
  <c r="B158" i="26" s="1"/>
  <c r="B159" i="26" a="1"/>
  <c r="B159" i="26" s="1"/>
  <c r="B160" i="26" a="1"/>
  <c r="B160" i="26" s="1"/>
  <c r="B161" i="26" a="1"/>
  <c r="B161" i="26" s="1"/>
  <c r="B162" i="26" a="1"/>
  <c r="B162" i="26" s="1"/>
  <c r="B163" i="26" a="1"/>
  <c r="B163" i="26" s="1"/>
  <c r="B164" i="26" a="1"/>
  <c r="B164" i="26" s="1"/>
  <c r="B165" i="26" a="1"/>
  <c r="B165" i="26" s="1"/>
  <c r="B166" i="26" a="1"/>
  <c r="B166" i="26" s="1"/>
  <c r="B167" i="26" a="1"/>
  <c r="B167" i="26" s="1"/>
  <c r="B168" i="26" a="1"/>
  <c r="B168" i="26" s="1"/>
  <c r="B169" i="26" a="1"/>
  <c r="B169" i="26" s="1"/>
  <c r="B170" i="26" a="1"/>
  <c r="B170" i="26" s="1"/>
  <c r="B171" i="26" a="1"/>
  <c r="B171" i="26" s="1"/>
  <c r="B172" i="26" a="1"/>
  <c r="B172" i="26" s="1"/>
  <c r="B173" i="26" a="1"/>
  <c r="B173" i="26" s="1"/>
  <c r="B174" i="26" a="1"/>
  <c r="B174" i="26" s="1"/>
  <c r="B175" i="26" a="1"/>
  <c r="B175" i="26" s="1"/>
  <c r="B176" i="26" a="1"/>
  <c r="B176" i="26" s="1"/>
  <c r="B177" i="26" a="1"/>
  <c r="B177" i="26" s="1"/>
  <c r="B178" i="26" a="1"/>
  <c r="B178" i="26" s="1"/>
  <c r="B179" i="26" a="1"/>
  <c r="B179" i="26" s="1"/>
  <c r="B180" i="26" a="1"/>
  <c r="B180" i="26" s="1"/>
  <c r="B181" i="26" a="1"/>
  <c r="B181" i="26" s="1"/>
  <c r="B182" i="26" a="1"/>
  <c r="B182" i="26" s="1"/>
  <c r="B183" i="26" a="1"/>
  <c r="B183" i="26" s="1"/>
  <c r="B184" i="26" a="1"/>
  <c r="B184" i="26" s="1"/>
  <c r="B185" i="26" a="1"/>
  <c r="B185" i="26" s="1"/>
  <c r="B186" i="26" a="1"/>
  <c r="B186" i="26" s="1"/>
  <c r="B187" i="26" a="1"/>
  <c r="B187" i="26" s="1"/>
  <c r="B188" i="26" a="1"/>
  <c r="B188" i="26" s="1"/>
  <c r="B189" i="26" a="1"/>
  <c r="B189" i="26" s="1"/>
  <c r="B190" i="26" a="1"/>
  <c r="B190" i="26" s="1"/>
  <c r="B191" i="26" a="1"/>
  <c r="B191" i="26" s="1"/>
  <c r="B192" i="26" a="1"/>
  <c r="B192" i="26" s="1"/>
  <c r="B193" i="26" a="1"/>
  <c r="B193" i="26" s="1"/>
  <c r="B194" i="26" a="1"/>
  <c r="B194" i="26" s="1"/>
  <c r="B195" i="26" a="1"/>
  <c r="B195" i="26" s="1"/>
  <c r="B196" i="26" a="1"/>
  <c r="B196" i="26" s="1"/>
  <c r="B197" i="26" a="1"/>
  <c r="B197" i="26" s="1"/>
  <c r="B198" i="26" a="1"/>
  <c r="B198" i="26" s="1"/>
  <c r="B199" i="26" a="1"/>
  <c r="B199" i="26" s="1"/>
  <c r="B200" i="26" a="1"/>
  <c r="B200" i="26" s="1"/>
  <c r="B201" i="26" a="1"/>
  <c r="B201" i="26" s="1"/>
  <c r="B202" i="26" a="1"/>
  <c r="B202" i="26" s="1"/>
  <c r="B203" i="26" a="1"/>
  <c r="B203" i="26" s="1"/>
  <c r="B204" i="26" a="1"/>
  <c r="B204" i="26" s="1"/>
  <c r="B205" i="26" a="1"/>
  <c r="B205" i="26" s="1"/>
  <c r="B206" i="26" a="1"/>
  <c r="B206" i="26" s="1"/>
  <c r="B207" i="26" a="1"/>
  <c r="B207" i="26" s="1"/>
  <c r="B208" i="26" a="1"/>
  <c r="B208" i="26" s="1"/>
  <c r="B209" i="26" a="1"/>
  <c r="B209" i="26" s="1"/>
  <c r="B210" i="26" a="1"/>
  <c r="B210" i="26" s="1"/>
  <c r="B211" i="26" a="1"/>
  <c r="B211" i="26" s="1"/>
  <c r="B212" i="26" a="1"/>
  <c r="B212" i="26" s="1"/>
  <c r="B213" i="26" a="1"/>
  <c r="B213" i="26" s="1"/>
  <c r="B214" i="26" a="1"/>
  <c r="B214" i="26" s="1"/>
  <c r="B215" i="26" a="1"/>
  <c r="B215" i="26" s="1"/>
  <c r="B216" i="26" a="1"/>
  <c r="B216" i="26" s="1"/>
  <c r="B217" i="26" a="1"/>
  <c r="B217" i="26" s="1"/>
  <c r="B218" i="26" a="1"/>
  <c r="B218" i="26" s="1"/>
  <c r="B219" i="26" a="1"/>
  <c r="B219" i="26" s="1"/>
  <c r="B220" i="26" a="1"/>
  <c r="B220" i="26" s="1"/>
  <c r="B221" i="26" a="1"/>
  <c r="B221" i="26" s="1"/>
  <c r="B222" i="26" a="1"/>
  <c r="B222" i="26" s="1"/>
  <c r="B223" i="26" a="1"/>
  <c r="B223" i="26" s="1"/>
  <c r="B224" i="26" a="1"/>
  <c r="B224" i="26" s="1"/>
  <c r="B225" i="26" a="1"/>
  <c r="B225" i="26" s="1"/>
  <c r="B226" i="26" a="1"/>
  <c r="B226" i="26" s="1"/>
  <c r="B227" i="26" a="1"/>
  <c r="B227" i="26" s="1"/>
  <c r="B228" i="26" a="1"/>
  <c r="B228" i="26" s="1"/>
  <c r="B229" i="26" a="1"/>
  <c r="B229" i="26" s="1"/>
  <c r="B230" i="26" a="1"/>
  <c r="B230" i="26" s="1"/>
  <c r="B231" i="26" a="1"/>
  <c r="B231" i="26" s="1"/>
  <c r="B232" i="26" a="1"/>
  <c r="B232" i="26" s="1"/>
  <c r="B233" i="26" a="1"/>
  <c r="B233" i="26" s="1"/>
  <c r="B234" i="26" a="1"/>
  <c r="B234" i="26" s="1"/>
  <c r="B235" i="26" a="1"/>
  <c r="B235" i="26" s="1"/>
  <c r="B236" i="26" a="1"/>
  <c r="B236" i="26" s="1"/>
  <c r="B237" i="26" a="1"/>
  <c r="B237" i="26" s="1"/>
  <c r="B238" i="26" a="1"/>
  <c r="B238" i="26" s="1"/>
  <c r="B239" i="26" a="1"/>
  <c r="B239" i="26" s="1"/>
  <c r="B240" i="26" a="1"/>
  <c r="B240" i="26" s="1"/>
  <c r="B241" i="26" a="1"/>
  <c r="B241" i="26" s="1"/>
  <c r="B242" i="26" a="1"/>
  <c r="B242" i="26" s="1"/>
  <c r="B243" i="26" a="1"/>
  <c r="B243" i="26" s="1"/>
  <c r="B244" i="26" a="1"/>
  <c r="B244" i="26" s="1"/>
  <c r="B245" i="26" a="1"/>
  <c r="B245" i="26" s="1"/>
  <c r="B246" i="26" a="1"/>
  <c r="B246" i="26" s="1"/>
  <c r="B247" i="26" a="1"/>
  <c r="B247" i="26" s="1"/>
  <c r="B248" i="26" a="1"/>
  <c r="B248" i="26" s="1"/>
  <c r="B249" i="26" a="1"/>
  <c r="B249" i="26" s="1"/>
  <c r="B250" i="26" a="1"/>
  <c r="B250" i="26" s="1"/>
  <c r="B251" i="26" a="1"/>
  <c r="B251" i="26" s="1"/>
  <c r="B252" i="26" a="1"/>
  <c r="B252" i="26" s="1"/>
  <c r="B253" i="26" a="1"/>
  <c r="B253" i="26" s="1"/>
  <c r="B254" i="26" a="1"/>
  <c r="B254" i="26" s="1"/>
  <c r="B255" i="26" a="1"/>
  <c r="B255" i="26" s="1"/>
  <c r="B256" i="26" a="1"/>
  <c r="B256" i="26" s="1"/>
  <c r="B257" i="26" a="1"/>
  <c r="B257" i="26" s="1"/>
  <c r="B258" i="26" a="1"/>
  <c r="B258" i="26" s="1"/>
  <c r="B259" i="26" a="1"/>
  <c r="B259" i="26" s="1"/>
  <c r="B260" i="26" a="1"/>
  <c r="B260" i="26" s="1"/>
  <c r="B261" i="26" a="1"/>
  <c r="B261" i="26" s="1"/>
  <c r="B262" i="26" a="1"/>
  <c r="B262" i="26" s="1"/>
  <c r="B263" i="26" a="1"/>
  <c r="B263" i="26" s="1"/>
  <c r="B264" i="26" a="1"/>
  <c r="B264" i="26" s="1"/>
  <c r="B265" i="26" a="1"/>
  <c r="B265" i="26" s="1"/>
  <c r="B266" i="26" a="1"/>
  <c r="B266" i="26" s="1"/>
  <c r="B267" i="26" a="1"/>
  <c r="B267" i="26" s="1"/>
  <c r="B268" i="26" a="1"/>
  <c r="B268" i="26" s="1"/>
  <c r="B269" i="26" a="1"/>
  <c r="B269" i="26" s="1"/>
  <c r="B270" i="26" a="1"/>
  <c r="B270" i="26" s="1"/>
  <c r="B271" i="26" a="1"/>
  <c r="B271" i="26" s="1"/>
  <c r="B272" i="26" a="1"/>
  <c r="B272" i="26" s="1"/>
  <c r="B273" i="26" a="1"/>
  <c r="B273" i="26" s="1"/>
  <c r="B274" i="26" a="1"/>
  <c r="B274" i="26" s="1"/>
  <c r="B275" i="26" a="1"/>
  <c r="B275" i="26" s="1"/>
  <c r="B276" i="26" a="1"/>
  <c r="B276" i="26" s="1"/>
  <c r="B277" i="26" a="1"/>
  <c r="B277" i="26" s="1"/>
  <c r="B278" i="26" a="1"/>
  <c r="B278" i="26" s="1"/>
  <c r="B279" i="26" a="1"/>
  <c r="B279" i="26" s="1"/>
  <c r="B280" i="26" a="1"/>
  <c r="B280" i="26" s="1"/>
  <c r="B281" i="26" a="1"/>
  <c r="B281" i="26" s="1"/>
  <c r="B282" i="26" a="1"/>
  <c r="B282" i="26" s="1"/>
  <c r="B283" i="26" a="1"/>
  <c r="B283" i="26" s="1"/>
  <c r="B284" i="26" a="1"/>
  <c r="B284" i="26" s="1"/>
  <c r="B285" i="26" a="1"/>
  <c r="B285" i="26" s="1"/>
  <c r="B286" i="26" a="1"/>
  <c r="B286" i="26" s="1"/>
  <c r="B287" i="26" a="1"/>
  <c r="B287" i="26" s="1"/>
  <c r="B288" i="26" a="1"/>
  <c r="B288" i="26" s="1"/>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A166" i="26"/>
  <c r="A167" i="26"/>
  <c r="A168" i="26"/>
  <c r="A169" i="26"/>
  <c r="A170" i="26"/>
  <c r="A171" i="26"/>
  <c r="A172" i="26"/>
  <c r="A173" i="26"/>
  <c r="A174" i="26"/>
  <c r="A175" i="26"/>
  <c r="A176" i="26"/>
  <c r="A177" i="26"/>
  <c r="A178" i="26"/>
  <c r="A179" i="26"/>
  <c r="A180" i="26"/>
  <c r="A181" i="26"/>
  <c r="A182" i="26"/>
  <c r="A183" i="26"/>
  <c r="A184" i="26"/>
  <c r="A185" i="26"/>
  <c r="A186" i="26"/>
  <c r="A187" i="26"/>
  <c r="A188" i="26"/>
  <c r="A189" i="26"/>
  <c r="A190" i="26"/>
  <c r="A191" i="26"/>
  <c r="A192" i="26"/>
  <c r="A193" i="26"/>
  <c r="A194" i="26"/>
  <c r="A195" i="26"/>
  <c r="A196" i="26"/>
  <c r="A197" i="26"/>
  <c r="A198" i="26"/>
  <c r="A199" i="26"/>
  <c r="A200" i="26"/>
  <c r="A201" i="26"/>
  <c r="A202" i="26"/>
  <c r="A203" i="26"/>
  <c r="A204" i="26"/>
  <c r="A205" i="26"/>
  <c r="A206" i="26"/>
  <c r="A207" i="26"/>
  <c r="A208" i="26"/>
  <c r="A209" i="26"/>
  <c r="A210" i="26"/>
  <c r="A211" i="26"/>
  <c r="A212" i="26"/>
  <c r="A213" i="26"/>
  <c r="A214" i="26"/>
  <c r="A215" i="26"/>
  <c r="A216" i="26"/>
  <c r="A217" i="26"/>
  <c r="A218" i="26"/>
  <c r="A219" i="26"/>
  <c r="A220" i="26"/>
  <c r="A221" i="26"/>
  <c r="A222" i="26"/>
  <c r="A223" i="26"/>
  <c r="A224" i="26"/>
  <c r="A225" i="26"/>
  <c r="A226" i="26"/>
  <c r="A227" i="26"/>
  <c r="A228" i="26"/>
  <c r="A229" i="26"/>
  <c r="A230" i="26"/>
  <c r="A231" i="26"/>
  <c r="A232" i="26"/>
  <c r="A233" i="26"/>
  <c r="A234" i="26"/>
  <c r="A235" i="26"/>
  <c r="A236" i="26"/>
  <c r="A237" i="26"/>
  <c r="A238" i="26"/>
  <c r="A239" i="26"/>
  <c r="A240" i="26"/>
  <c r="A241" i="26"/>
  <c r="A242" i="26"/>
  <c r="A243" i="26"/>
  <c r="A244" i="26"/>
  <c r="A245" i="26"/>
  <c r="A246" i="26"/>
  <c r="A247" i="26"/>
  <c r="A248" i="26"/>
  <c r="A249" i="26"/>
  <c r="A250" i="26"/>
  <c r="A251" i="26"/>
  <c r="A252" i="26"/>
  <c r="A253" i="26"/>
  <c r="A254" i="26"/>
  <c r="A255" i="26"/>
  <c r="A256" i="26"/>
  <c r="A257" i="26"/>
  <c r="A258" i="26"/>
  <c r="A259" i="26"/>
  <c r="A260" i="26"/>
  <c r="A261" i="26"/>
  <c r="A262" i="26"/>
  <c r="A263" i="26"/>
  <c r="A264" i="26"/>
  <c r="A265" i="26"/>
  <c r="A266" i="26"/>
  <c r="A267" i="26"/>
  <c r="A268" i="26"/>
  <c r="A269" i="26"/>
  <c r="A270" i="26"/>
  <c r="A271" i="26"/>
  <c r="A272" i="26"/>
  <c r="A273" i="26"/>
  <c r="A274" i="26"/>
  <c r="A275" i="26"/>
  <c r="A276" i="26"/>
  <c r="A277" i="26"/>
  <c r="A278" i="26"/>
  <c r="A279" i="26"/>
  <c r="A280" i="26"/>
  <c r="A281" i="26"/>
  <c r="A282" i="26"/>
  <c r="A283" i="26"/>
  <c r="A284" i="26"/>
  <c r="A285" i="26"/>
  <c r="A286" i="26"/>
  <c r="A287" i="26"/>
  <c r="A288" i="26"/>
  <c r="F154" i="29" l="1"/>
  <c r="B13" i="25" l="1" a="1"/>
  <c r="C13" i="25" s="1"/>
  <c r="C14" i="25" s="1" a="1"/>
  <c r="C14" i="25" s="1"/>
  <c r="B11" i="25" a="1"/>
  <c r="H11" i="25" s="1"/>
  <c r="H12" i="25" s="1" a="1"/>
  <c r="H12" i="25" s="1"/>
  <c r="B9" i="25" a="1"/>
  <c r="G9" i="25" s="1"/>
  <c r="G10" i="25" s="1" a="1"/>
  <c r="G10" i="25" s="1"/>
  <c r="B7" i="25" a="1"/>
  <c r="G7" i="25" s="1"/>
  <c r="G8" i="25" s="1" a="1"/>
  <c r="G8" i="25" s="1"/>
  <c r="B5" i="25" a="1"/>
  <c r="H5" i="25" s="1"/>
  <c r="H6" i="25" s="1" a="1"/>
  <c r="H6" i="25" s="1"/>
  <c r="B3" i="25" a="1"/>
  <c r="G3" i="25" s="1"/>
  <c r="G2" i="25" s="1"/>
  <c r="B13" i="24" a="1"/>
  <c r="C13" i="24" s="1"/>
  <c r="C14" i="24" s="1" a="1"/>
  <c r="C14" i="24" s="1"/>
  <c r="B11" i="24" a="1"/>
  <c r="H11" i="24" s="1"/>
  <c r="H12" i="24" s="1" a="1"/>
  <c r="H12" i="24" s="1"/>
  <c r="B9" i="24" a="1"/>
  <c r="G9" i="24" s="1"/>
  <c r="G10" i="24" s="1" a="1"/>
  <c r="G10" i="24" s="1"/>
  <c r="B7" i="24" a="1"/>
  <c r="G7" i="24" s="1"/>
  <c r="G8" i="24" s="1" a="1"/>
  <c r="G8" i="24" s="1"/>
  <c r="B5" i="24" a="1"/>
  <c r="H5" i="24" s="1"/>
  <c r="H6" i="24" s="1" a="1"/>
  <c r="H6" i="24" s="1"/>
  <c r="B3" i="24" a="1"/>
  <c r="G3" i="24" s="1"/>
  <c r="G2" i="24" s="1"/>
  <c r="B13" i="23" a="1"/>
  <c r="C13" i="23" s="1"/>
  <c r="C14" i="23" s="1" a="1"/>
  <c r="C14" i="23" s="1"/>
  <c r="B11" i="23" a="1"/>
  <c r="H11" i="23" s="1"/>
  <c r="H12" i="23" s="1" a="1"/>
  <c r="H12" i="23" s="1"/>
  <c r="B9" i="23" a="1"/>
  <c r="G9" i="23" s="1"/>
  <c r="G10" i="23" s="1" a="1"/>
  <c r="G10" i="23" s="1"/>
  <c r="B7" i="23" a="1"/>
  <c r="G7" i="23" s="1"/>
  <c r="G8" i="23" s="1" a="1"/>
  <c r="G8" i="23" s="1"/>
  <c r="B5" i="23" a="1"/>
  <c r="H5" i="23" s="1"/>
  <c r="H6" i="23" s="1" a="1"/>
  <c r="H6" i="23" s="1"/>
  <c r="B3" i="23" a="1"/>
  <c r="G3" i="23" s="1"/>
  <c r="G2" i="23" s="1"/>
  <c r="B13" i="22" a="1"/>
  <c r="C13" i="22" s="1"/>
  <c r="C14" i="22" s="1" a="1"/>
  <c r="C14" i="22" s="1"/>
  <c r="B11" i="22" a="1"/>
  <c r="H11" i="22" s="1"/>
  <c r="H12" i="22" s="1" a="1"/>
  <c r="H12" i="22" s="1"/>
  <c r="B9" i="22" a="1"/>
  <c r="G9" i="22" s="1"/>
  <c r="G10" i="22" s="1" a="1"/>
  <c r="G10" i="22" s="1"/>
  <c r="B7" i="22" a="1"/>
  <c r="H7" i="22" s="1"/>
  <c r="H8" i="22" s="1" a="1"/>
  <c r="H8" i="22" s="1"/>
  <c r="B5" i="22" a="1"/>
  <c r="G5" i="22" s="1"/>
  <c r="G6" i="22" s="1" a="1"/>
  <c r="G6" i="22" s="1"/>
  <c r="B3" i="22" a="1"/>
  <c r="H3" i="22" s="1"/>
  <c r="B13" i="21" a="1"/>
  <c r="C13" i="21" s="1"/>
  <c r="C14" i="21" s="1" a="1"/>
  <c r="C14" i="21" s="1"/>
  <c r="B11" i="21" a="1"/>
  <c r="H11" i="21" s="1"/>
  <c r="H12" i="21" s="1" a="1"/>
  <c r="H12" i="21" s="1"/>
  <c r="B9" i="21" a="1"/>
  <c r="G9" i="21" s="1"/>
  <c r="G10" i="21" s="1" a="1"/>
  <c r="G10" i="21" s="1"/>
  <c r="B7" i="21" a="1"/>
  <c r="G7" i="21" s="1"/>
  <c r="G8" i="21" s="1" a="1"/>
  <c r="G8" i="21" s="1"/>
  <c r="B5" i="21" a="1"/>
  <c r="H5" i="21" s="1"/>
  <c r="H6" i="21" s="1" a="1"/>
  <c r="H6" i="21" s="1"/>
  <c r="B3" i="21" a="1"/>
  <c r="G3" i="21" s="1"/>
  <c r="B13" i="20" a="1"/>
  <c r="C13" i="20" s="1"/>
  <c r="C14" i="20" s="1" a="1"/>
  <c r="C14" i="20" s="1"/>
  <c r="B11" i="20" a="1"/>
  <c r="H11" i="20" s="1"/>
  <c r="H12" i="20" s="1" a="1"/>
  <c r="H12" i="20" s="1"/>
  <c r="B9" i="20" a="1"/>
  <c r="G9" i="20" s="1"/>
  <c r="G10" i="20" s="1" a="1"/>
  <c r="G10" i="20" s="1"/>
  <c r="B7" i="20" a="1"/>
  <c r="H7" i="20" s="1"/>
  <c r="H8" i="20" s="1" a="1"/>
  <c r="H8" i="20" s="1"/>
  <c r="B5" i="20" a="1"/>
  <c r="G5" i="20" s="1"/>
  <c r="G6" i="20" s="1" a="1"/>
  <c r="G6" i="20" s="1"/>
  <c r="B3" i="20" a="1"/>
  <c r="E3" i="20" s="1"/>
  <c r="B13" i="19" a="1"/>
  <c r="C13" i="19" s="1"/>
  <c r="C14" i="19" s="1" a="1"/>
  <c r="C14" i="19" s="1"/>
  <c r="B11" i="19" a="1"/>
  <c r="H11" i="19" s="1"/>
  <c r="H12" i="19" s="1" a="1"/>
  <c r="H12" i="19" s="1"/>
  <c r="B9" i="19" a="1"/>
  <c r="G9" i="19" s="1"/>
  <c r="G10" i="19" s="1" a="1"/>
  <c r="G10" i="19" s="1"/>
  <c r="B7" i="19" a="1"/>
  <c r="H7" i="19" s="1"/>
  <c r="H8" i="19" s="1" a="1"/>
  <c r="H8" i="19" s="1"/>
  <c r="B5" i="19" a="1"/>
  <c r="G5" i="19" s="1"/>
  <c r="G6" i="19" s="1" a="1"/>
  <c r="G6" i="19" s="1"/>
  <c r="B3" i="19" a="1"/>
  <c r="H3" i="19" s="1"/>
  <c r="B13" i="18" a="1"/>
  <c r="C13" i="18" s="1"/>
  <c r="C14" i="18" s="1" a="1"/>
  <c r="C14" i="18" s="1"/>
  <c r="B11" i="18" a="1"/>
  <c r="G11" i="18" s="1"/>
  <c r="G12" i="18" s="1" a="1"/>
  <c r="G12" i="18" s="1"/>
  <c r="B9" i="18" a="1"/>
  <c r="G9" i="18" s="1"/>
  <c r="G10" i="18" s="1" a="1"/>
  <c r="G10" i="18" s="1"/>
  <c r="B7" i="18" a="1"/>
  <c r="G7" i="18" s="1"/>
  <c r="G8" i="18" s="1" a="1"/>
  <c r="G8" i="18" s="1"/>
  <c r="B5" i="18" a="1"/>
  <c r="G5" i="18" s="1"/>
  <c r="G6" i="18" s="1" a="1"/>
  <c r="G6" i="18" s="1"/>
  <c r="B3" i="18" a="1"/>
  <c r="G3" i="18" s="1"/>
  <c r="B13" i="17" a="1"/>
  <c r="B13" i="17" s="1"/>
  <c r="B14" i="17" s="1" a="1"/>
  <c r="B14" i="17" s="1"/>
  <c r="B11" i="17" a="1"/>
  <c r="G11" i="17" s="1"/>
  <c r="G12" i="17" s="1" a="1"/>
  <c r="G12" i="17" s="1"/>
  <c r="B9" i="17" a="1"/>
  <c r="H9" i="17" s="1"/>
  <c r="H10" i="17" s="1" a="1"/>
  <c r="H10" i="17" s="1"/>
  <c r="B7" i="17" a="1"/>
  <c r="H7" i="17" s="1"/>
  <c r="H8" i="17" s="1" a="1"/>
  <c r="H8" i="17" s="1"/>
  <c r="B5" i="17" a="1"/>
  <c r="G5" i="17" s="1"/>
  <c r="G6" i="17" s="1" a="1"/>
  <c r="G6" i="17" s="1"/>
  <c r="B3" i="17" a="1"/>
  <c r="H3" i="17" s="1"/>
  <c r="B13" i="16" a="1"/>
  <c r="C13" i="16" s="1"/>
  <c r="C14" i="16" s="1" a="1"/>
  <c r="C14" i="16" s="1"/>
  <c r="B11" i="16" a="1"/>
  <c r="H11" i="16" s="1"/>
  <c r="H12" i="16" s="1" a="1"/>
  <c r="H12" i="16" s="1"/>
  <c r="B9" i="16" a="1"/>
  <c r="G9" i="16" s="1"/>
  <c r="G10" i="16" s="1" a="1"/>
  <c r="G10" i="16" s="1"/>
  <c r="B7" i="16" a="1"/>
  <c r="H7" i="16" s="1"/>
  <c r="H8" i="16" s="1" a="1"/>
  <c r="H8" i="16" s="1"/>
  <c r="B5" i="16" a="1"/>
  <c r="G5" i="16" s="1"/>
  <c r="G6" i="16" s="1" a="1"/>
  <c r="G6" i="16" s="1"/>
  <c r="B3" i="16" a="1"/>
  <c r="H3" i="16" s="1"/>
  <c r="B13" i="15" a="1"/>
  <c r="C13" i="15" s="1"/>
  <c r="C14" i="15" s="1" a="1"/>
  <c r="C14" i="15" s="1"/>
  <c r="B11" i="15" a="1"/>
  <c r="H11" i="15" s="1"/>
  <c r="H12" i="15" s="1" a="1"/>
  <c r="H12" i="15" s="1"/>
  <c r="B9" i="15" a="1"/>
  <c r="G9" i="15" s="1"/>
  <c r="G10" i="15" s="1" a="1"/>
  <c r="G10" i="15" s="1"/>
  <c r="B7" i="15" a="1"/>
  <c r="H7" i="15" s="1"/>
  <c r="H8" i="15" s="1" a="1"/>
  <c r="H8" i="15" s="1"/>
  <c r="B5" i="15" a="1"/>
  <c r="G5" i="15" s="1"/>
  <c r="G6" i="15" s="1" a="1"/>
  <c r="G6" i="15" s="1"/>
  <c r="B3" i="15" a="1"/>
  <c r="H3" i="15" s="1"/>
  <c r="G4" i="25" l="1" a="1"/>
  <c r="G4" i="25" s="1"/>
  <c r="G4" i="23" a="1"/>
  <c r="G4" i="23" s="1"/>
  <c r="G4" i="24" a="1"/>
  <c r="G4" i="24" s="1"/>
  <c r="G2" i="21"/>
  <c r="G4" i="21" a="1"/>
  <c r="G4" i="21" s="1"/>
  <c r="H2" i="17"/>
  <c r="H4" i="17" a="1"/>
  <c r="H4" i="17" s="1"/>
  <c r="G2" i="18"/>
  <c r="G4" i="18" a="1"/>
  <c r="G4" i="18" s="1"/>
  <c r="H2" i="15"/>
  <c r="H4" i="15" a="1"/>
  <c r="H4" i="15" s="1"/>
  <c r="H2" i="16"/>
  <c r="H4" i="16" a="1"/>
  <c r="H4" i="16" s="1"/>
  <c r="H2" i="19"/>
  <c r="H4" i="19" a="1"/>
  <c r="H4" i="19" s="1"/>
  <c r="H2" i="22"/>
  <c r="H4" i="22" a="1"/>
  <c r="H4" i="22" s="1"/>
  <c r="E2" i="20"/>
  <c r="E4" i="20" a="1"/>
  <c r="E4" i="20" s="1"/>
  <c r="B7" i="18"/>
  <c r="B3" i="18"/>
  <c r="B4" i="18" s="1" a="1"/>
  <c r="B4" i="18" s="1"/>
  <c r="B11" i="18"/>
  <c r="B12" i="18" s="1" a="1"/>
  <c r="B12" i="18" s="1"/>
  <c r="F3" i="18"/>
  <c r="F7" i="18"/>
  <c r="F8" i="18" s="1" a="1"/>
  <c r="F8" i="18" s="1"/>
  <c r="F11" i="18"/>
  <c r="F12" i="18" s="1" a="1"/>
  <c r="F12" i="18" s="1"/>
  <c r="D5" i="18"/>
  <c r="D6" i="18" s="1" a="1"/>
  <c r="D6" i="18" s="1"/>
  <c r="H5" i="18"/>
  <c r="H6" i="18" s="1" a="1"/>
  <c r="H6" i="18" s="1"/>
  <c r="D9" i="18"/>
  <c r="D10" i="18" s="1" a="1"/>
  <c r="D10" i="18" s="1"/>
  <c r="H9" i="18"/>
  <c r="H10" i="18" s="1" a="1"/>
  <c r="H10" i="18" s="1"/>
  <c r="D3" i="18"/>
  <c r="H3" i="18"/>
  <c r="B5" i="18"/>
  <c r="B6" i="18" s="1" a="1"/>
  <c r="B6" i="18" s="1"/>
  <c r="F5" i="18"/>
  <c r="F6" i="18" s="1" a="1"/>
  <c r="F6" i="18" s="1"/>
  <c r="D7" i="18"/>
  <c r="D8" i="18" s="1" a="1"/>
  <c r="D8" i="18" s="1"/>
  <c r="H7" i="18"/>
  <c r="H8" i="18" s="1" a="1"/>
  <c r="H8" i="18" s="1"/>
  <c r="B9" i="18"/>
  <c r="B10" i="18" s="1" a="1"/>
  <c r="B10" i="18" s="1"/>
  <c r="F9" i="18"/>
  <c r="F10" i="18" s="1" a="1"/>
  <c r="F10" i="18" s="1"/>
  <c r="D11" i="18"/>
  <c r="D12" i="18" s="1" a="1"/>
  <c r="D12" i="18" s="1"/>
  <c r="H11" i="18"/>
  <c r="H12" i="18" s="1" a="1"/>
  <c r="H12" i="18" s="1"/>
  <c r="B13" i="18"/>
  <c r="B14" i="18" s="1" a="1"/>
  <c r="B14" i="18" s="1"/>
  <c r="C5" i="25"/>
  <c r="C6" i="25" s="1" a="1"/>
  <c r="C6" i="25" s="1"/>
  <c r="E5" i="25"/>
  <c r="E6" i="25" s="1" a="1"/>
  <c r="E6" i="25" s="1"/>
  <c r="G5" i="25"/>
  <c r="G6" i="25" s="1" a="1"/>
  <c r="G6" i="25" s="1"/>
  <c r="C11" i="25"/>
  <c r="C12" i="25" s="1" a="1"/>
  <c r="C12" i="25" s="1"/>
  <c r="E11" i="25"/>
  <c r="E12" i="25" s="1" a="1"/>
  <c r="E12" i="25" s="1"/>
  <c r="G11" i="25"/>
  <c r="G12" i="25" s="1" a="1"/>
  <c r="G12" i="25" s="1"/>
  <c r="B3" i="25"/>
  <c r="B4" i="25" s="1" a="1"/>
  <c r="B4" i="25" s="1"/>
  <c r="D3" i="25"/>
  <c r="F3" i="25"/>
  <c r="H3" i="25"/>
  <c r="B5" i="25"/>
  <c r="B6" i="25" s="1" a="1"/>
  <c r="B6" i="25" s="1"/>
  <c r="D5" i="25"/>
  <c r="D6" i="25" s="1" a="1"/>
  <c r="D6" i="25" s="1"/>
  <c r="F5" i="25"/>
  <c r="F6" i="25" s="1" a="1"/>
  <c r="F6" i="25" s="1"/>
  <c r="B7" i="25"/>
  <c r="D7" i="25"/>
  <c r="D8" i="25" s="1" a="1"/>
  <c r="D8" i="25" s="1"/>
  <c r="F7" i="25"/>
  <c r="F8" i="25" s="1" a="1"/>
  <c r="F8" i="25" s="1"/>
  <c r="H7" i="25"/>
  <c r="H8" i="25" s="1" a="1"/>
  <c r="H8" i="25" s="1"/>
  <c r="B9" i="25"/>
  <c r="B10" i="25" s="1" a="1"/>
  <c r="B10" i="25" s="1"/>
  <c r="D9" i="25"/>
  <c r="D10" i="25" s="1" a="1"/>
  <c r="D10" i="25" s="1"/>
  <c r="F9" i="25"/>
  <c r="F10" i="25" s="1" a="1"/>
  <c r="F10" i="25" s="1"/>
  <c r="H9" i="25"/>
  <c r="H10" i="25" s="1" a="1"/>
  <c r="H10" i="25" s="1"/>
  <c r="B11" i="25"/>
  <c r="B12" i="25" s="1" a="1"/>
  <c r="B12" i="25" s="1"/>
  <c r="D11" i="25"/>
  <c r="D12" i="25" s="1" a="1"/>
  <c r="D12" i="25" s="1"/>
  <c r="F11" i="25"/>
  <c r="F12" i="25" s="1" a="1"/>
  <c r="F12" i="25" s="1"/>
  <c r="B13" i="25"/>
  <c r="B14" i="25" s="1" a="1"/>
  <c r="B14" i="25" s="1"/>
  <c r="C3" i="25"/>
  <c r="E3" i="25"/>
  <c r="C7" i="25"/>
  <c r="C8" i="25" s="1" a="1"/>
  <c r="C8" i="25" s="1"/>
  <c r="E7" i="25"/>
  <c r="E8" i="25" s="1" a="1"/>
  <c r="E8" i="25" s="1"/>
  <c r="C9" i="25"/>
  <c r="C10" i="25" s="1" a="1"/>
  <c r="C10" i="25" s="1"/>
  <c r="E9" i="25"/>
  <c r="E10" i="25" s="1" a="1"/>
  <c r="E10" i="25" s="1"/>
  <c r="C5" i="24"/>
  <c r="C6" i="24" s="1" a="1"/>
  <c r="C6" i="24" s="1"/>
  <c r="E5" i="24"/>
  <c r="E6" i="24" s="1" a="1"/>
  <c r="E6" i="24" s="1"/>
  <c r="G5" i="24"/>
  <c r="G6" i="24" s="1" a="1"/>
  <c r="G6" i="24" s="1"/>
  <c r="C11" i="24"/>
  <c r="C12" i="24" s="1" a="1"/>
  <c r="C12" i="24" s="1"/>
  <c r="E11" i="24"/>
  <c r="E12" i="24" s="1" a="1"/>
  <c r="E12" i="24" s="1"/>
  <c r="G11" i="24"/>
  <c r="G12" i="24" s="1" a="1"/>
  <c r="G12" i="24" s="1"/>
  <c r="B3" i="24"/>
  <c r="B4" i="24" s="1" a="1"/>
  <c r="B4" i="24" s="1"/>
  <c r="D3" i="24"/>
  <c r="F3" i="24"/>
  <c r="H3" i="24"/>
  <c r="B5" i="24"/>
  <c r="B6" i="24" s="1" a="1"/>
  <c r="B6" i="24" s="1"/>
  <c r="D5" i="24"/>
  <c r="D6" i="24" s="1" a="1"/>
  <c r="D6" i="24" s="1"/>
  <c r="F5" i="24"/>
  <c r="F6" i="24" s="1" a="1"/>
  <c r="F6" i="24" s="1"/>
  <c r="B7" i="24"/>
  <c r="D7" i="24"/>
  <c r="D8" i="24" s="1" a="1"/>
  <c r="D8" i="24" s="1"/>
  <c r="F7" i="24"/>
  <c r="F8" i="24" s="1" a="1"/>
  <c r="F8" i="24" s="1"/>
  <c r="H7" i="24"/>
  <c r="H8" i="24" s="1" a="1"/>
  <c r="H8" i="24" s="1"/>
  <c r="B9" i="24"/>
  <c r="B10" i="24" s="1" a="1"/>
  <c r="B10" i="24" s="1"/>
  <c r="D9" i="24"/>
  <c r="D10" i="24" s="1" a="1"/>
  <c r="D10" i="24" s="1"/>
  <c r="F9" i="24"/>
  <c r="F10" i="24" s="1" a="1"/>
  <c r="F10" i="24" s="1"/>
  <c r="H9" i="24"/>
  <c r="H10" i="24" s="1" a="1"/>
  <c r="H10" i="24" s="1"/>
  <c r="B11" i="24"/>
  <c r="B12" i="24" s="1" a="1"/>
  <c r="B12" i="24" s="1"/>
  <c r="D11" i="24"/>
  <c r="D12" i="24" s="1" a="1"/>
  <c r="D12" i="24" s="1"/>
  <c r="F11" i="24"/>
  <c r="F12" i="24" s="1" a="1"/>
  <c r="F12" i="24" s="1"/>
  <c r="B13" i="24"/>
  <c r="B14" i="24" s="1" a="1"/>
  <c r="B14" i="24" s="1"/>
  <c r="C3" i="24"/>
  <c r="E3" i="24"/>
  <c r="C7" i="24"/>
  <c r="C8" i="24" s="1" a="1"/>
  <c r="C8" i="24" s="1"/>
  <c r="E7" i="24"/>
  <c r="E8" i="24" s="1" a="1"/>
  <c r="E8" i="24" s="1"/>
  <c r="C9" i="24"/>
  <c r="C10" i="24" s="1" a="1"/>
  <c r="C10" i="24" s="1"/>
  <c r="E9" i="24"/>
  <c r="E10" i="24" s="1" a="1"/>
  <c r="E10" i="24" s="1"/>
  <c r="C5" i="23"/>
  <c r="C6" i="23" s="1" a="1"/>
  <c r="C6" i="23" s="1"/>
  <c r="E5" i="23"/>
  <c r="E6" i="23" s="1" a="1"/>
  <c r="E6" i="23" s="1"/>
  <c r="G5" i="23"/>
  <c r="G6" i="23" s="1" a="1"/>
  <c r="G6" i="23" s="1"/>
  <c r="C11" i="23"/>
  <c r="C12" i="23" s="1" a="1"/>
  <c r="C12" i="23" s="1"/>
  <c r="E11" i="23"/>
  <c r="E12" i="23" s="1" a="1"/>
  <c r="E12" i="23" s="1"/>
  <c r="G11" i="23"/>
  <c r="G12" i="23" s="1" a="1"/>
  <c r="G12" i="23" s="1"/>
  <c r="B3" i="23"/>
  <c r="B4" i="23" s="1" a="1"/>
  <c r="B4" i="23" s="1"/>
  <c r="D3" i="23"/>
  <c r="F3" i="23"/>
  <c r="H3" i="23"/>
  <c r="B5" i="23"/>
  <c r="B6" i="23" s="1" a="1"/>
  <c r="B6" i="23" s="1"/>
  <c r="D5" i="23"/>
  <c r="D6" i="23" s="1" a="1"/>
  <c r="D6" i="23" s="1"/>
  <c r="F5" i="23"/>
  <c r="F6" i="23" s="1" a="1"/>
  <c r="F6" i="23" s="1"/>
  <c r="B7" i="23"/>
  <c r="D7" i="23"/>
  <c r="D8" i="23" s="1" a="1"/>
  <c r="D8" i="23" s="1"/>
  <c r="F7" i="23"/>
  <c r="F8" i="23" s="1" a="1"/>
  <c r="F8" i="23" s="1"/>
  <c r="H7" i="23"/>
  <c r="H8" i="23" s="1" a="1"/>
  <c r="H8" i="23" s="1"/>
  <c r="B9" i="23"/>
  <c r="B10" i="23" s="1" a="1"/>
  <c r="B10" i="23" s="1"/>
  <c r="D9" i="23"/>
  <c r="D10" i="23" s="1" a="1"/>
  <c r="D10" i="23" s="1"/>
  <c r="F9" i="23"/>
  <c r="F10" i="23" s="1" a="1"/>
  <c r="F10" i="23" s="1"/>
  <c r="H9" i="23"/>
  <c r="H10" i="23" s="1" a="1"/>
  <c r="H10" i="23" s="1"/>
  <c r="B11" i="23"/>
  <c r="B12" i="23" s="1" a="1"/>
  <c r="B12" i="23" s="1"/>
  <c r="D11" i="23"/>
  <c r="D12" i="23" s="1" a="1"/>
  <c r="D12" i="23" s="1"/>
  <c r="F11" i="23"/>
  <c r="F12" i="23" s="1" a="1"/>
  <c r="F12" i="23" s="1"/>
  <c r="B13" i="23"/>
  <c r="B14" i="23" s="1" a="1"/>
  <c r="B14" i="23" s="1"/>
  <c r="C3" i="23"/>
  <c r="E3" i="23"/>
  <c r="C7" i="23"/>
  <c r="C8" i="23" s="1" a="1"/>
  <c r="C8" i="23" s="1"/>
  <c r="E7" i="23"/>
  <c r="E8" i="23" s="1" a="1"/>
  <c r="E8" i="23" s="1"/>
  <c r="C9" i="23"/>
  <c r="C10" i="23" s="1" a="1"/>
  <c r="C10" i="23" s="1"/>
  <c r="E9" i="23"/>
  <c r="E10" i="23" s="1" a="1"/>
  <c r="E10" i="23" s="1"/>
  <c r="C3" i="22"/>
  <c r="E3" i="22"/>
  <c r="G3" i="22"/>
  <c r="C7" i="22"/>
  <c r="C8" i="22" s="1" a="1"/>
  <c r="C8" i="22" s="1"/>
  <c r="E7" i="22"/>
  <c r="E8" i="22" s="1" a="1"/>
  <c r="E8" i="22" s="1"/>
  <c r="G7" i="22"/>
  <c r="G8" i="22" s="1" a="1"/>
  <c r="G8" i="22" s="1"/>
  <c r="C11" i="22"/>
  <c r="C12" i="22" s="1" a="1"/>
  <c r="C12" i="22" s="1"/>
  <c r="E11" i="22"/>
  <c r="E12" i="22" s="1" a="1"/>
  <c r="E12" i="22" s="1"/>
  <c r="G11" i="22"/>
  <c r="G12" i="22" s="1" a="1"/>
  <c r="G12" i="22" s="1"/>
  <c r="B3" i="22"/>
  <c r="B4" i="22" s="1" a="1"/>
  <c r="B4" i="22" s="1"/>
  <c r="D3" i="22"/>
  <c r="F3" i="22"/>
  <c r="B5" i="22"/>
  <c r="B6" i="22" s="1" a="1"/>
  <c r="B6" i="22" s="1"/>
  <c r="D5" i="22"/>
  <c r="D6" i="22" s="1" a="1"/>
  <c r="D6" i="22" s="1"/>
  <c r="F5" i="22"/>
  <c r="F6" i="22" s="1" a="1"/>
  <c r="F6" i="22" s="1"/>
  <c r="H5" i="22"/>
  <c r="H6" i="22" s="1" a="1"/>
  <c r="H6" i="22" s="1"/>
  <c r="B7" i="22"/>
  <c r="D7" i="22"/>
  <c r="D8" i="22" s="1" a="1"/>
  <c r="D8" i="22" s="1"/>
  <c r="F7" i="22"/>
  <c r="F8" i="22" s="1" a="1"/>
  <c r="F8" i="22" s="1"/>
  <c r="B9" i="22"/>
  <c r="B10" i="22" s="1" a="1"/>
  <c r="B10" i="22" s="1"/>
  <c r="D9" i="22"/>
  <c r="D10" i="22" s="1" a="1"/>
  <c r="D10" i="22" s="1"/>
  <c r="F9" i="22"/>
  <c r="F10" i="22" s="1" a="1"/>
  <c r="F10" i="22" s="1"/>
  <c r="H9" i="22"/>
  <c r="H10" i="22" s="1" a="1"/>
  <c r="H10" i="22" s="1"/>
  <c r="B11" i="22"/>
  <c r="B12" i="22" s="1" a="1"/>
  <c r="B12" i="22" s="1"/>
  <c r="D11" i="22"/>
  <c r="D12" i="22" s="1" a="1"/>
  <c r="D12" i="22" s="1"/>
  <c r="F11" i="22"/>
  <c r="F12" i="22" s="1" a="1"/>
  <c r="F12" i="22" s="1"/>
  <c r="B13" i="22"/>
  <c r="B14" i="22" s="1" a="1"/>
  <c r="B14" i="22" s="1"/>
  <c r="C5" i="22"/>
  <c r="C6" i="22" s="1" a="1"/>
  <c r="C6" i="22" s="1"/>
  <c r="E5" i="22"/>
  <c r="E6" i="22" s="1" a="1"/>
  <c r="E6" i="22" s="1"/>
  <c r="C9" i="22"/>
  <c r="C10" i="22" s="1" a="1"/>
  <c r="C10" i="22" s="1"/>
  <c r="E9" i="22"/>
  <c r="E10" i="22" s="1" a="1"/>
  <c r="E10" i="22" s="1"/>
  <c r="C5" i="21"/>
  <c r="C6" i="21" s="1" a="1"/>
  <c r="C6" i="21" s="1"/>
  <c r="E5" i="21"/>
  <c r="E6" i="21" s="1" a="1"/>
  <c r="E6" i="21" s="1"/>
  <c r="G5" i="21"/>
  <c r="G6" i="21" s="1" a="1"/>
  <c r="G6" i="21" s="1"/>
  <c r="C11" i="21"/>
  <c r="C12" i="21" s="1" a="1"/>
  <c r="C12" i="21" s="1"/>
  <c r="E11" i="21"/>
  <c r="E12" i="21" s="1" a="1"/>
  <c r="E12" i="21" s="1"/>
  <c r="G11" i="21"/>
  <c r="G12" i="21" s="1" a="1"/>
  <c r="G12" i="21" s="1"/>
  <c r="B3" i="21"/>
  <c r="B4" i="21" s="1" a="1"/>
  <c r="B4" i="21" s="1"/>
  <c r="D3" i="21"/>
  <c r="F3" i="21"/>
  <c r="H3" i="21"/>
  <c r="B5" i="21"/>
  <c r="B6" i="21" s="1" a="1"/>
  <c r="B6" i="21" s="1"/>
  <c r="D5" i="21"/>
  <c r="D6" i="21" s="1" a="1"/>
  <c r="D6" i="21" s="1"/>
  <c r="F5" i="21"/>
  <c r="F6" i="21" s="1" a="1"/>
  <c r="F6" i="21" s="1"/>
  <c r="B7" i="21"/>
  <c r="D7" i="21"/>
  <c r="D8" i="21" s="1" a="1"/>
  <c r="D8" i="21" s="1"/>
  <c r="F7" i="21"/>
  <c r="F8" i="21" s="1" a="1"/>
  <c r="F8" i="21" s="1"/>
  <c r="H7" i="21"/>
  <c r="H8" i="21" s="1" a="1"/>
  <c r="H8" i="21" s="1"/>
  <c r="B9" i="21"/>
  <c r="B10" i="21" s="1" a="1"/>
  <c r="B10" i="21" s="1"/>
  <c r="D9" i="21"/>
  <c r="D10" i="21" s="1" a="1"/>
  <c r="D10" i="21" s="1"/>
  <c r="F9" i="21"/>
  <c r="F10" i="21" s="1" a="1"/>
  <c r="F10" i="21" s="1"/>
  <c r="H9" i="21"/>
  <c r="H10" i="21" s="1" a="1"/>
  <c r="H10" i="21" s="1"/>
  <c r="B11" i="21"/>
  <c r="B12" i="21" s="1" a="1"/>
  <c r="B12" i="21" s="1"/>
  <c r="D11" i="21"/>
  <c r="D12" i="21" s="1" a="1"/>
  <c r="D12" i="21" s="1"/>
  <c r="F11" i="21"/>
  <c r="F12" i="21" s="1" a="1"/>
  <c r="F12" i="21" s="1"/>
  <c r="B13" i="21"/>
  <c r="B14" i="21" s="1" a="1"/>
  <c r="B14" i="21" s="1"/>
  <c r="C3" i="21"/>
  <c r="E3" i="21"/>
  <c r="C7" i="21"/>
  <c r="C8" i="21" s="1" a="1"/>
  <c r="C8" i="21" s="1"/>
  <c r="E7" i="21"/>
  <c r="E8" i="21" s="1" a="1"/>
  <c r="E8" i="21" s="1"/>
  <c r="C9" i="21"/>
  <c r="C10" i="21" s="1" a="1"/>
  <c r="C10" i="21" s="1"/>
  <c r="E9" i="21"/>
  <c r="E10" i="21" s="1" a="1"/>
  <c r="E10" i="21" s="1"/>
  <c r="C3" i="20"/>
  <c r="G3" i="20"/>
  <c r="C7" i="20"/>
  <c r="C8" i="20" s="1" a="1"/>
  <c r="C8" i="20" s="1"/>
  <c r="E7" i="20"/>
  <c r="E8" i="20" s="1" a="1"/>
  <c r="E8" i="20" s="1"/>
  <c r="G7" i="20"/>
  <c r="G8" i="20" s="1" a="1"/>
  <c r="G8" i="20" s="1"/>
  <c r="C11" i="20"/>
  <c r="C12" i="20" s="1" a="1"/>
  <c r="C12" i="20" s="1"/>
  <c r="E11" i="20"/>
  <c r="E12" i="20" s="1" a="1"/>
  <c r="E12" i="20" s="1"/>
  <c r="G11" i="20"/>
  <c r="G12" i="20" s="1" a="1"/>
  <c r="G12" i="20" s="1"/>
  <c r="B3" i="20"/>
  <c r="B4" i="20" s="1" a="1"/>
  <c r="B4" i="20" s="1"/>
  <c r="D3" i="20"/>
  <c r="F3" i="20"/>
  <c r="H3" i="20"/>
  <c r="B5" i="20"/>
  <c r="B6" i="20" s="1" a="1"/>
  <c r="B6" i="20" s="1"/>
  <c r="D5" i="20"/>
  <c r="D6" i="20" s="1" a="1"/>
  <c r="D6" i="20" s="1"/>
  <c r="F5" i="20"/>
  <c r="F6" i="20" s="1" a="1"/>
  <c r="F6" i="20" s="1"/>
  <c r="H5" i="20"/>
  <c r="H6" i="20" s="1" a="1"/>
  <c r="H6" i="20" s="1"/>
  <c r="B7" i="20"/>
  <c r="D7" i="20"/>
  <c r="D8" i="20" s="1" a="1"/>
  <c r="D8" i="20" s="1"/>
  <c r="F7" i="20"/>
  <c r="F8" i="20" s="1" a="1"/>
  <c r="F8" i="20" s="1"/>
  <c r="B9" i="20"/>
  <c r="B10" i="20" s="1" a="1"/>
  <c r="B10" i="20" s="1"/>
  <c r="D9" i="20"/>
  <c r="D10" i="20" s="1" a="1"/>
  <c r="D10" i="20" s="1"/>
  <c r="F9" i="20"/>
  <c r="F10" i="20" s="1" a="1"/>
  <c r="F10" i="20" s="1"/>
  <c r="H9" i="20"/>
  <c r="H10" i="20" s="1" a="1"/>
  <c r="H10" i="20" s="1"/>
  <c r="B11" i="20"/>
  <c r="B12" i="20" s="1" a="1"/>
  <c r="B12" i="20" s="1"/>
  <c r="D11" i="20"/>
  <c r="D12" i="20" s="1" a="1"/>
  <c r="D12" i="20" s="1"/>
  <c r="F11" i="20"/>
  <c r="F12" i="20" s="1" a="1"/>
  <c r="F12" i="20" s="1"/>
  <c r="B13" i="20"/>
  <c r="B14" i="20" s="1" a="1"/>
  <c r="B14" i="20" s="1"/>
  <c r="C5" i="20"/>
  <c r="C6" i="20" s="1" a="1"/>
  <c r="C6" i="20" s="1"/>
  <c r="E5" i="20"/>
  <c r="E6" i="20" s="1" a="1"/>
  <c r="E6" i="20" s="1"/>
  <c r="C9" i="20"/>
  <c r="C10" i="20" s="1" a="1"/>
  <c r="C10" i="20" s="1"/>
  <c r="E9" i="20"/>
  <c r="E10" i="20" s="1" a="1"/>
  <c r="E10" i="20" s="1"/>
  <c r="C3" i="19"/>
  <c r="E3" i="19"/>
  <c r="G3" i="19"/>
  <c r="C7" i="19"/>
  <c r="C8" i="19" s="1" a="1"/>
  <c r="C8" i="19" s="1"/>
  <c r="E7" i="19"/>
  <c r="E8" i="19" s="1" a="1"/>
  <c r="E8" i="19" s="1"/>
  <c r="G7" i="19"/>
  <c r="G8" i="19" s="1" a="1"/>
  <c r="G8" i="19" s="1"/>
  <c r="C11" i="19"/>
  <c r="C12" i="19" s="1" a="1"/>
  <c r="C12" i="19" s="1"/>
  <c r="E11" i="19"/>
  <c r="E12" i="19" s="1" a="1"/>
  <c r="E12" i="19" s="1"/>
  <c r="G11" i="19"/>
  <c r="G12" i="19" s="1" a="1"/>
  <c r="G12" i="19" s="1"/>
  <c r="B3" i="19"/>
  <c r="B4" i="19" s="1" a="1"/>
  <c r="B4" i="19" s="1"/>
  <c r="D3" i="19"/>
  <c r="F3" i="19"/>
  <c r="B5" i="19"/>
  <c r="B6" i="19" s="1" a="1"/>
  <c r="B6" i="19" s="1"/>
  <c r="D5" i="19"/>
  <c r="D6" i="19" s="1" a="1"/>
  <c r="D6" i="19" s="1"/>
  <c r="F5" i="19"/>
  <c r="F6" i="19" s="1" a="1"/>
  <c r="F6" i="19" s="1"/>
  <c r="H5" i="19"/>
  <c r="H6" i="19" s="1" a="1"/>
  <c r="H6" i="19" s="1"/>
  <c r="B7" i="19"/>
  <c r="D7" i="19"/>
  <c r="D8" i="19" s="1" a="1"/>
  <c r="D8" i="19" s="1"/>
  <c r="F7" i="19"/>
  <c r="F8" i="19" s="1" a="1"/>
  <c r="F8" i="19" s="1"/>
  <c r="B9" i="19"/>
  <c r="B10" i="19" s="1" a="1"/>
  <c r="B10" i="19" s="1"/>
  <c r="D9" i="19"/>
  <c r="D10" i="19" s="1" a="1"/>
  <c r="D10" i="19" s="1"/>
  <c r="F9" i="19"/>
  <c r="F10" i="19" s="1" a="1"/>
  <c r="F10" i="19" s="1"/>
  <c r="H9" i="19"/>
  <c r="H10" i="19" s="1" a="1"/>
  <c r="H10" i="19" s="1"/>
  <c r="B11" i="19"/>
  <c r="B12" i="19" s="1" a="1"/>
  <c r="B12" i="19" s="1"/>
  <c r="D11" i="19"/>
  <c r="D12" i="19" s="1" a="1"/>
  <c r="D12" i="19" s="1"/>
  <c r="F11" i="19"/>
  <c r="F12" i="19" s="1" a="1"/>
  <c r="F12" i="19" s="1"/>
  <c r="B13" i="19"/>
  <c r="B14" i="19" s="1" a="1"/>
  <c r="B14" i="19" s="1"/>
  <c r="C5" i="19"/>
  <c r="C6" i="19" s="1" a="1"/>
  <c r="C6" i="19" s="1"/>
  <c r="E5" i="19"/>
  <c r="E6" i="19" s="1" a="1"/>
  <c r="E6" i="19" s="1"/>
  <c r="C9" i="19"/>
  <c r="C10" i="19" s="1" a="1"/>
  <c r="C10" i="19" s="1"/>
  <c r="E9" i="19"/>
  <c r="E10" i="19" s="1" a="1"/>
  <c r="E10" i="19" s="1"/>
  <c r="C3" i="18"/>
  <c r="E3" i="18"/>
  <c r="C5" i="18"/>
  <c r="C6" i="18" s="1" a="1"/>
  <c r="C6" i="18" s="1"/>
  <c r="E5" i="18"/>
  <c r="E6" i="18" s="1" a="1"/>
  <c r="E6" i="18" s="1"/>
  <c r="C7" i="18"/>
  <c r="C8" i="18" s="1" a="1"/>
  <c r="C8" i="18" s="1"/>
  <c r="E7" i="18"/>
  <c r="E8" i="18" s="1" a="1"/>
  <c r="E8" i="18" s="1"/>
  <c r="C9" i="18"/>
  <c r="C10" i="18" s="1" a="1"/>
  <c r="C10" i="18" s="1"/>
  <c r="E9" i="18"/>
  <c r="E10" i="18" s="1" a="1"/>
  <c r="E10" i="18" s="1"/>
  <c r="C11" i="18"/>
  <c r="C12" i="18" s="1" a="1"/>
  <c r="C12" i="18" s="1"/>
  <c r="E11" i="18"/>
  <c r="E12" i="18" s="1" a="1"/>
  <c r="E12" i="18" s="1"/>
  <c r="C3" i="17"/>
  <c r="E3" i="17"/>
  <c r="G3" i="17"/>
  <c r="C7" i="17"/>
  <c r="C8" i="17" s="1" a="1"/>
  <c r="C8" i="17" s="1"/>
  <c r="E7" i="17"/>
  <c r="E8" i="17" s="1" a="1"/>
  <c r="E8" i="17" s="1"/>
  <c r="G7" i="17"/>
  <c r="G8" i="17" s="1" a="1"/>
  <c r="G8" i="17" s="1"/>
  <c r="C9" i="17"/>
  <c r="C10" i="17" s="1" a="1"/>
  <c r="C10" i="17" s="1"/>
  <c r="E9" i="17"/>
  <c r="E10" i="17" s="1" a="1"/>
  <c r="E10" i="17" s="1"/>
  <c r="G9" i="17"/>
  <c r="G10" i="17" s="1" a="1"/>
  <c r="G10" i="17" s="1"/>
  <c r="C13" i="17"/>
  <c r="C14" i="17" s="1" a="1"/>
  <c r="C14" i="17" s="1"/>
  <c r="B3" i="17"/>
  <c r="B4" i="17" s="1" a="1"/>
  <c r="B4" i="17" s="1"/>
  <c r="D3" i="17"/>
  <c r="F3" i="17"/>
  <c r="B5" i="17"/>
  <c r="B6" i="17" s="1" a="1"/>
  <c r="B6" i="17" s="1"/>
  <c r="D5" i="17"/>
  <c r="D6" i="17" s="1" a="1"/>
  <c r="D6" i="17" s="1"/>
  <c r="F5" i="17"/>
  <c r="F6" i="17" s="1" a="1"/>
  <c r="F6" i="17" s="1"/>
  <c r="H5" i="17"/>
  <c r="H6" i="17" s="1" a="1"/>
  <c r="H6" i="17" s="1"/>
  <c r="B7" i="17"/>
  <c r="D7" i="17"/>
  <c r="D8" i="17" s="1" a="1"/>
  <c r="D8" i="17" s="1"/>
  <c r="F7" i="17"/>
  <c r="F8" i="17" s="1" a="1"/>
  <c r="F8" i="17" s="1"/>
  <c r="B9" i="17"/>
  <c r="B10" i="17" s="1" a="1"/>
  <c r="B10" i="17" s="1"/>
  <c r="D9" i="17"/>
  <c r="D10" i="17" s="1" a="1"/>
  <c r="D10" i="17" s="1"/>
  <c r="F9" i="17"/>
  <c r="F10" i="17" s="1" a="1"/>
  <c r="F10" i="17" s="1"/>
  <c r="B11" i="17"/>
  <c r="B12" i="17" s="1" a="1"/>
  <c r="B12" i="17" s="1"/>
  <c r="D11" i="17"/>
  <c r="D12" i="17" s="1" a="1"/>
  <c r="D12" i="17" s="1"/>
  <c r="F11" i="17"/>
  <c r="F12" i="17" s="1" a="1"/>
  <c r="F12" i="17" s="1"/>
  <c r="H11" i="17"/>
  <c r="H12" i="17" s="1" a="1"/>
  <c r="H12" i="17" s="1"/>
  <c r="C5" i="17"/>
  <c r="C6" i="17" s="1" a="1"/>
  <c r="C6" i="17" s="1"/>
  <c r="E5" i="17"/>
  <c r="E6" i="17" s="1" a="1"/>
  <c r="E6" i="17" s="1"/>
  <c r="C11" i="17"/>
  <c r="C12" i="17" s="1" a="1"/>
  <c r="C12" i="17" s="1"/>
  <c r="E11" i="17"/>
  <c r="E12" i="17" s="1" a="1"/>
  <c r="E12" i="17" s="1"/>
  <c r="C3" i="16"/>
  <c r="E3" i="16"/>
  <c r="G3" i="16"/>
  <c r="C7" i="16"/>
  <c r="C8" i="16" s="1" a="1"/>
  <c r="C8" i="16" s="1"/>
  <c r="E7" i="16"/>
  <c r="E8" i="16" s="1" a="1"/>
  <c r="E8" i="16" s="1"/>
  <c r="G7" i="16"/>
  <c r="G8" i="16" s="1" a="1"/>
  <c r="G8" i="16" s="1"/>
  <c r="C11" i="16"/>
  <c r="C12" i="16" s="1" a="1"/>
  <c r="C12" i="16" s="1"/>
  <c r="E11" i="16"/>
  <c r="E12" i="16" s="1" a="1"/>
  <c r="E12" i="16" s="1"/>
  <c r="G11" i="16"/>
  <c r="G12" i="16" s="1" a="1"/>
  <c r="G12" i="16" s="1"/>
  <c r="B3" i="16"/>
  <c r="B4" i="16" s="1" a="1"/>
  <c r="B4" i="16" s="1"/>
  <c r="D3" i="16"/>
  <c r="F3" i="16"/>
  <c r="B5" i="16"/>
  <c r="B6" i="16" s="1" a="1"/>
  <c r="B6" i="16" s="1"/>
  <c r="D5" i="16"/>
  <c r="D6" i="16" s="1" a="1"/>
  <c r="D6" i="16" s="1"/>
  <c r="F5" i="16"/>
  <c r="F6" i="16" s="1" a="1"/>
  <c r="F6" i="16" s="1"/>
  <c r="H5" i="16"/>
  <c r="H6" i="16" s="1" a="1"/>
  <c r="H6" i="16" s="1"/>
  <c r="B7" i="16"/>
  <c r="D7" i="16"/>
  <c r="D8" i="16" s="1" a="1"/>
  <c r="D8" i="16" s="1"/>
  <c r="F7" i="16"/>
  <c r="F8" i="16" s="1" a="1"/>
  <c r="F8" i="16" s="1"/>
  <c r="B9" i="16"/>
  <c r="B10" i="16" s="1" a="1"/>
  <c r="B10" i="16" s="1"/>
  <c r="D9" i="16"/>
  <c r="D10" i="16" s="1" a="1"/>
  <c r="D10" i="16" s="1"/>
  <c r="F9" i="16"/>
  <c r="F10" i="16" s="1" a="1"/>
  <c r="F10" i="16" s="1"/>
  <c r="H9" i="16"/>
  <c r="H10" i="16" s="1" a="1"/>
  <c r="H10" i="16" s="1"/>
  <c r="B11" i="16"/>
  <c r="B12" i="16" s="1" a="1"/>
  <c r="B12" i="16" s="1"/>
  <c r="D11" i="16"/>
  <c r="D12" i="16" s="1" a="1"/>
  <c r="D12" i="16" s="1"/>
  <c r="F11" i="16"/>
  <c r="F12" i="16" s="1" a="1"/>
  <c r="F12" i="16" s="1"/>
  <c r="B13" i="16"/>
  <c r="B14" i="16" s="1" a="1"/>
  <c r="B14" i="16" s="1"/>
  <c r="C5" i="16"/>
  <c r="C6" i="16" s="1" a="1"/>
  <c r="C6" i="16" s="1"/>
  <c r="E5" i="16"/>
  <c r="E6" i="16" s="1" a="1"/>
  <c r="E6" i="16" s="1"/>
  <c r="C9" i="16"/>
  <c r="C10" i="16" s="1" a="1"/>
  <c r="C10" i="16" s="1"/>
  <c r="E9" i="16"/>
  <c r="E10" i="16" s="1" a="1"/>
  <c r="E10" i="16" s="1"/>
  <c r="C3" i="15"/>
  <c r="E3" i="15"/>
  <c r="G3" i="15"/>
  <c r="C7" i="15"/>
  <c r="C8" i="15" s="1" a="1"/>
  <c r="C8" i="15" s="1"/>
  <c r="E7" i="15"/>
  <c r="E8" i="15" s="1" a="1"/>
  <c r="E8" i="15" s="1"/>
  <c r="G7" i="15"/>
  <c r="G8" i="15" s="1" a="1"/>
  <c r="G8" i="15" s="1"/>
  <c r="C11" i="15"/>
  <c r="C12" i="15" s="1" a="1"/>
  <c r="C12" i="15" s="1"/>
  <c r="E11" i="15"/>
  <c r="E12" i="15" s="1" a="1"/>
  <c r="E12" i="15" s="1"/>
  <c r="G11" i="15"/>
  <c r="G12" i="15" s="1" a="1"/>
  <c r="G12" i="15" s="1"/>
  <c r="B3" i="15"/>
  <c r="B4" i="15" s="1" a="1"/>
  <c r="B4" i="15" s="1"/>
  <c r="D3" i="15"/>
  <c r="F3" i="15"/>
  <c r="B5" i="15"/>
  <c r="B6" i="15" s="1" a="1"/>
  <c r="B6" i="15" s="1"/>
  <c r="D5" i="15"/>
  <c r="D6" i="15" s="1" a="1"/>
  <c r="D6" i="15" s="1"/>
  <c r="F5" i="15"/>
  <c r="F6" i="15" s="1" a="1"/>
  <c r="F6" i="15" s="1"/>
  <c r="H5" i="15"/>
  <c r="H6" i="15" s="1" a="1"/>
  <c r="H6" i="15" s="1"/>
  <c r="B7" i="15"/>
  <c r="D7" i="15"/>
  <c r="D8" i="15" s="1" a="1"/>
  <c r="D8" i="15" s="1"/>
  <c r="F7" i="15"/>
  <c r="F8" i="15" s="1" a="1"/>
  <c r="F8" i="15" s="1"/>
  <c r="B9" i="15"/>
  <c r="B10" i="15" s="1" a="1"/>
  <c r="B10" i="15" s="1"/>
  <c r="D9" i="15"/>
  <c r="D10" i="15" s="1" a="1"/>
  <c r="D10" i="15" s="1"/>
  <c r="F9" i="15"/>
  <c r="F10" i="15" s="1" a="1"/>
  <c r="F10" i="15" s="1"/>
  <c r="H9" i="15"/>
  <c r="H10" i="15" s="1" a="1"/>
  <c r="H10" i="15" s="1"/>
  <c r="B11" i="15"/>
  <c r="B12" i="15" s="1" a="1"/>
  <c r="B12" i="15" s="1"/>
  <c r="D11" i="15"/>
  <c r="D12" i="15" s="1" a="1"/>
  <c r="D12" i="15" s="1"/>
  <c r="F11" i="15"/>
  <c r="F12" i="15" s="1" a="1"/>
  <c r="F12" i="15" s="1"/>
  <c r="B13" i="15"/>
  <c r="B14" i="15" s="1" a="1"/>
  <c r="B14" i="15" s="1"/>
  <c r="C5" i="15"/>
  <c r="C6" i="15" s="1" a="1"/>
  <c r="C6" i="15" s="1"/>
  <c r="E5" i="15"/>
  <c r="E6" i="15" s="1" a="1"/>
  <c r="E6" i="15" s="1"/>
  <c r="C9" i="15"/>
  <c r="C10" i="15" s="1" a="1"/>
  <c r="C10" i="15" s="1"/>
  <c r="E9" i="15"/>
  <c r="E10" i="15" s="1" a="1"/>
  <c r="E10" i="15" s="1"/>
  <c r="B2" i="14"/>
  <c r="F2" i="23" l="1"/>
  <c r="F4" i="23" a="1"/>
  <c r="F4" i="23" s="1"/>
  <c r="D2" i="24"/>
  <c r="D4" i="24" a="1"/>
  <c r="D4" i="24" s="1"/>
  <c r="D2" i="23"/>
  <c r="D4" i="23" a="1"/>
  <c r="D4" i="23" s="1"/>
  <c r="C2" i="23"/>
  <c r="C4" i="23" a="1"/>
  <c r="C4" i="23" s="1"/>
  <c r="B1" i="25"/>
  <c r="B8" i="25" a="1"/>
  <c r="B8" i="25" s="1"/>
  <c r="B1" i="24"/>
  <c r="B8" i="24" a="1"/>
  <c r="B8" i="24" s="1"/>
  <c r="B1" i="23"/>
  <c r="B8" i="23" a="1"/>
  <c r="B8" i="23" s="1"/>
  <c r="F2" i="24"/>
  <c r="F4" i="24" a="1"/>
  <c r="F4" i="24" s="1"/>
  <c r="E2" i="25"/>
  <c r="E4" i="25" a="1"/>
  <c r="E4" i="25" s="1"/>
  <c r="H2" i="23"/>
  <c r="H4" i="23" a="1"/>
  <c r="H4" i="23" s="1"/>
  <c r="D2" i="25"/>
  <c r="D4" i="25" a="1"/>
  <c r="D4" i="25" s="1"/>
  <c r="E2" i="24"/>
  <c r="E4" i="24" a="1"/>
  <c r="E4" i="24" s="1"/>
  <c r="C2" i="25"/>
  <c r="C4" i="25" a="1"/>
  <c r="C4" i="25" s="1"/>
  <c r="H2" i="25"/>
  <c r="H4" i="25" a="1"/>
  <c r="H4" i="25" s="1"/>
  <c r="E2" i="23"/>
  <c r="E4" i="23" a="1"/>
  <c r="E4" i="23" s="1"/>
  <c r="C2" i="24"/>
  <c r="C4" i="24" a="1"/>
  <c r="C4" i="24" s="1"/>
  <c r="H2" i="24"/>
  <c r="H4" i="24" a="1"/>
  <c r="H4" i="24" s="1"/>
  <c r="F2" i="25"/>
  <c r="F4" i="25" a="1"/>
  <c r="F4" i="25" s="1"/>
  <c r="B1" i="21"/>
  <c r="B8" i="21" a="1"/>
  <c r="B8" i="21" s="1"/>
  <c r="F2" i="15"/>
  <c r="F4" i="15" a="1"/>
  <c r="F4" i="15" s="1"/>
  <c r="E2" i="18"/>
  <c r="E4" i="18" a="1"/>
  <c r="E4" i="18" s="1"/>
  <c r="F2" i="22"/>
  <c r="F4" i="22" a="1"/>
  <c r="F4" i="22" s="1"/>
  <c r="C2" i="18"/>
  <c r="C4" i="18" a="1"/>
  <c r="C4" i="18" s="1"/>
  <c r="D2" i="22"/>
  <c r="D4" i="22" a="1"/>
  <c r="D4" i="22" s="1"/>
  <c r="H2" i="20"/>
  <c r="H4" i="20" a="1"/>
  <c r="H4" i="20" s="1"/>
  <c r="E2" i="21"/>
  <c r="E4" i="21" a="1"/>
  <c r="E4" i="21" s="1"/>
  <c r="H2" i="18"/>
  <c r="H4" i="18" a="1"/>
  <c r="H4" i="18" s="1"/>
  <c r="G2" i="17"/>
  <c r="G4" i="17" a="1"/>
  <c r="G4" i="17" s="1"/>
  <c r="F2" i="19"/>
  <c r="F4" i="19" a="1"/>
  <c r="F4" i="19" s="1"/>
  <c r="F2" i="20"/>
  <c r="F4" i="20" a="1"/>
  <c r="F4" i="20" s="1"/>
  <c r="C2" i="21"/>
  <c r="C4" i="21" a="1"/>
  <c r="C4" i="21" s="1"/>
  <c r="H2" i="21"/>
  <c r="H4" i="21" a="1"/>
  <c r="H4" i="21" s="1"/>
  <c r="D2" i="18"/>
  <c r="D4" i="18" a="1"/>
  <c r="D4" i="18" s="1"/>
  <c r="D2" i="15"/>
  <c r="D4" i="15" a="1"/>
  <c r="D4" i="15" s="1"/>
  <c r="G2" i="16"/>
  <c r="G4" i="16" a="1"/>
  <c r="G4" i="16" s="1"/>
  <c r="B1" i="17"/>
  <c r="B8" i="17" a="1"/>
  <c r="B8" i="17" s="1"/>
  <c r="E2" i="17"/>
  <c r="E4" i="17" a="1"/>
  <c r="E4" i="17" s="1"/>
  <c r="D2" i="19"/>
  <c r="D4" i="19" a="1"/>
  <c r="D4" i="19" s="1"/>
  <c r="D2" i="20"/>
  <c r="D4" i="20" a="1"/>
  <c r="D4" i="20" s="1"/>
  <c r="F2" i="21"/>
  <c r="F4" i="21" a="1"/>
  <c r="F4" i="21" s="1"/>
  <c r="B1" i="19"/>
  <c r="B8" i="19" a="1"/>
  <c r="B8" i="19" s="1"/>
  <c r="C2" i="17"/>
  <c r="C4" i="17" a="1"/>
  <c r="C4" i="17" s="1"/>
  <c r="D2" i="21"/>
  <c r="D4" i="21" a="1"/>
  <c r="D4" i="21" s="1"/>
  <c r="G2" i="15"/>
  <c r="G4" i="15" a="1"/>
  <c r="G4" i="15" s="1"/>
  <c r="E2" i="16"/>
  <c r="E4" i="16" a="1"/>
  <c r="E4" i="16" s="1"/>
  <c r="E2" i="15"/>
  <c r="E4" i="15" a="1"/>
  <c r="E4" i="15" s="1"/>
  <c r="B1" i="16"/>
  <c r="B8" i="16" a="1"/>
  <c r="B8" i="16" s="1"/>
  <c r="C2" i="16"/>
  <c r="C4" i="16" a="1"/>
  <c r="C4" i="16" s="1"/>
  <c r="B1" i="15"/>
  <c r="B8" i="15" a="1"/>
  <c r="B8" i="15" s="1"/>
  <c r="C2" i="15"/>
  <c r="C4" i="15" a="1"/>
  <c r="C4" i="15" s="1"/>
  <c r="D2" i="16"/>
  <c r="D4" i="16" a="1"/>
  <c r="D4" i="16" s="1"/>
  <c r="C2" i="19"/>
  <c r="C4" i="19" a="1"/>
  <c r="C4" i="19" s="1"/>
  <c r="F2" i="17"/>
  <c r="F4" i="17" a="1"/>
  <c r="F4" i="17" s="1"/>
  <c r="G2" i="22"/>
  <c r="G4" i="22" a="1"/>
  <c r="G4" i="22" s="1"/>
  <c r="E2" i="22"/>
  <c r="E4" i="22" a="1"/>
  <c r="E4" i="22" s="1"/>
  <c r="F2" i="18"/>
  <c r="F4" i="18" a="1"/>
  <c r="F4" i="18" s="1"/>
  <c r="D2" i="17"/>
  <c r="D4" i="17" a="1"/>
  <c r="D4" i="17" s="1"/>
  <c r="F2" i="16"/>
  <c r="F4" i="16" a="1"/>
  <c r="F4" i="16" s="1"/>
  <c r="B1" i="22"/>
  <c r="B8" i="22" a="1"/>
  <c r="B8" i="22" s="1"/>
  <c r="C2" i="22"/>
  <c r="C4" i="22" a="1"/>
  <c r="C4" i="22" s="1"/>
  <c r="G2" i="19"/>
  <c r="G4" i="19" a="1"/>
  <c r="G4" i="19" s="1"/>
  <c r="G2" i="20"/>
  <c r="G4" i="20" a="1"/>
  <c r="G4" i="20" s="1"/>
  <c r="E2" i="19"/>
  <c r="E4" i="19" a="1"/>
  <c r="E4" i="19" s="1"/>
  <c r="B1" i="20"/>
  <c r="B8" i="20" a="1"/>
  <c r="B8" i="20" s="1"/>
  <c r="C2" i="20"/>
  <c r="C4" i="20" a="1"/>
  <c r="C4" i="20" s="1"/>
  <c r="B1" i="18"/>
  <c r="B8" i="18" a="1"/>
  <c r="B8" i="18" s="1"/>
  <c r="B2" i="25"/>
  <c r="B2" i="17"/>
  <c r="B2" i="24"/>
  <c r="B2" i="16"/>
  <c r="B2" i="23"/>
  <c r="B2" i="15"/>
  <c r="B2" i="18"/>
  <c r="B2" i="22"/>
  <c r="B2" i="20"/>
  <c r="B2" i="21"/>
  <c r="B2" i="19"/>
  <c r="B13" i="14" a="1"/>
  <c r="C13" i="14" s="1"/>
  <c r="C14" i="14" s="1" a="1"/>
  <c r="C14" i="14" s="1"/>
  <c r="B11" i="14" a="1"/>
  <c r="C11" i="14" s="1"/>
  <c r="C12" i="14" s="1" a="1"/>
  <c r="C12" i="14" s="1"/>
  <c r="B9" i="14" a="1"/>
  <c r="B9" i="14" s="1"/>
  <c r="B10" i="14" s="1" a="1"/>
  <c r="B10" i="14" s="1"/>
  <c r="B7" i="14" a="1"/>
  <c r="B7" i="14" s="1"/>
  <c r="B8" i="14" s="1" a="1"/>
  <c r="B8" i="14" s="1"/>
  <c r="B5" i="14" a="1"/>
  <c r="B5" i="14" s="1"/>
  <c r="B6" i="14" s="1" a="1"/>
  <c r="B6" i="14" s="1"/>
  <c r="B3" i="14" a="1"/>
  <c r="B3" i="14" s="1"/>
  <c r="B4" i="14" s="1" a="1"/>
  <c r="B4" i="14" s="1"/>
  <c r="B1" i="14" l="1"/>
  <c r="E5" i="14"/>
  <c r="E6" i="14" s="1" a="1"/>
  <c r="E6" i="14" s="1"/>
  <c r="G5" i="14"/>
  <c r="G6" i="14" s="1" a="1"/>
  <c r="G6" i="14" s="1"/>
  <c r="C5" i="14"/>
  <c r="C6" i="14" s="1" a="1"/>
  <c r="C6" i="14" s="1"/>
  <c r="G9" i="14"/>
  <c r="G10" i="14" s="1" a="1"/>
  <c r="G10" i="14" s="1"/>
  <c r="E9" i="14"/>
  <c r="E10" i="14" s="1" a="1"/>
  <c r="E10" i="14" s="1"/>
  <c r="C9" i="14"/>
  <c r="C10" i="14" s="1" a="1"/>
  <c r="C10" i="14" s="1"/>
  <c r="H5" i="14"/>
  <c r="H6" i="14" s="1" a="1"/>
  <c r="H6" i="14" s="1"/>
  <c r="F5" i="14"/>
  <c r="F6" i="14" s="1" a="1"/>
  <c r="F6" i="14" s="1"/>
  <c r="D5" i="14"/>
  <c r="D6" i="14" s="1" a="1"/>
  <c r="D6" i="14" s="1"/>
  <c r="G7" i="14"/>
  <c r="G8" i="14" s="1" a="1"/>
  <c r="G8" i="14" s="1"/>
  <c r="C7" i="14"/>
  <c r="C8" i="14" s="1" a="1"/>
  <c r="C8" i="14" s="1"/>
  <c r="H9" i="14"/>
  <c r="H10" i="14" s="1" a="1"/>
  <c r="H10" i="14" s="1"/>
  <c r="F9" i="14"/>
  <c r="F10" i="14" s="1" a="1"/>
  <c r="F10" i="14" s="1"/>
  <c r="D9" i="14"/>
  <c r="D10" i="14" s="1" a="1"/>
  <c r="D10" i="14" s="1"/>
  <c r="E7" i="14"/>
  <c r="E8" i="14" s="1" a="1"/>
  <c r="E8" i="14" s="1"/>
  <c r="B13" i="14"/>
  <c r="B14" i="14" s="1" a="1"/>
  <c r="B14" i="14" s="1"/>
  <c r="H11" i="14"/>
  <c r="H12" i="14" s="1" a="1"/>
  <c r="H12" i="14" s="1"/>
  <c r="F11" i="14"/>
  <c r="F12" i="14" s="1" a="1"/>
  <c r="F12" i="14" s="1"/>
  <c r="D11" i="14"/>
  <c r="D12" i="14" s="1" a="1"/>
  <c r="D12" i="14" s="1"/>
  <c r="B11" i="14"/>
  <c r="B12" i="14" s="1" a="1"/>
  <c r="B12" i="14" s="1"/>
  <c r="G11" i="14"/>
  <c r="G12" i="14" s="1" a="1"/>
  <c r="G12" i="14" s="1"/>
  <c r="E11" i="14"/>
  <c r="E12" i="14" s="1" a="1"/>
  <c r="E12" i="14" s="1"/>
  <c r="H7" i="14"/>
  <c r="H8" i="14" s="1" a="1"/>
  <c r="H8" i="14" s="1"/>
  <c r="F7" i="14"/>
  <c r="F8" i="14" s="1" a="1"/>
  <c r="F8" i="14" s="1"/>
  <c r="D7" i="14"/>
  <c r="D8" i="14" s="1" a="1"/>
  <c r="D8" i="14" s="1"/>
  <c r="G3" i="14"/>
  <c r="E3" i="14"/>
  <c r="E4" i="14" s="1" a="1"/>
  <c r="E4" i="14" s="1"/>
  <c r="C3" i="14"/>
  <c r="C4" i="14" s="1" a="1"/>
  <c r="C4" i="14" s="1"/>
  <c r="H3" i="14"/>
  <c r="H4" i="14" s="1" a="1"/>
  <c r="H4" i="14" s="1"/>
  <c r="F3" i="14"/>
  <c r="F4" i="14" s="1" a="1"/>
  <c r="F4" i="14" s="1"/>
  <c r="D3" i="14"/>
  <c r="D4" i="14" s="1" a="1"/>
  <c r="D4" i="14" s="1"/>
  <c r="G4" i="14" l="1" a="1"/>
  <c r="G4" i="14" s="1"/>
  <c r="D2" i="14"/>
  <c r="H2" i="14"/>
  <c r="E2" i="14"/>
  <c r="G2" i="14"/>
  <c r="F2" i="14"/>
  <c r="C2"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<sst xmlns="http://schemas.openxmlformats.org/spreadsheetml/2006/main" count="93" uniqueCount="54">
  <si>
    <t>NOTES</t>
  </si>
  <si>
    <t>SUNDAY</t>
  </si>
  <si>
    <t>CALENDAR SETTINGS</t>
  </si>
  <si>
    <t>YEAR</t>
  </si>
  <si>
    <t>WEEK START</t>
  </si>
  <si>
    <t>Veterans' Day</t>
  </si>
  <si>
    <t>Date</t>
  </si>
  <si>
    <t>Name</t>
  </si>
  <si>
    <t>Event</t>
  </si>
  <si>
    <t>Year</t>
  </si>
  <si>
    <t>N/A</t>
  </si>
  <si>
    <t>Happy New Year!</t>
  </si>
  <si>
    <t>Saint Patrick's Day</t>
  </si>
  <si>
    <t>Valentine's Day</t>
  </si>
  <si>
    <t>Halloween</t>
  </si>
  <si>
    <t>Fourth of July</t>
  </si>
  <si>
    <t>Merry Christmas!</t>
  </si>
  <si>
    <t>President's Day</t>
  </si>
  <si>
    <t>Juneteenth</t>
  </si>
  <si>
    <t>Breif Overview</t>
  </si>
  <si>
    <t>How To Use</t>
  </si>
  <si>
    <t>Resources</t>
  </si>
  <si>
    <t>Martin Luther King Jr. Day</t>
  </si>
  <si>
    <t>Daylight Savings Starts</t>
  </si>
  <si>
    <t>Mother's Day</t>
  </si>
  <si>
    <t>Memorial Day</t>
  </si>
  <si>
    <t>Father's Day</t>
  </si>
  <si>
    <t>Labor Day</t>
  </si>
  <si>
    <t>Daylight Savings Ends</t>
  </si>
  <si>
    <t>Thanksgiving</t>
  </si>
  <si>
    <t>Month</t>
  </si>
  <si>
    <t>Day</t>
  </si>
  <si>
    <t>Birthday</t>
  </si>
  <si>
    <t>Event Type</t>
  </si>
  <si>
    <t>Anniversary</t>
  </si>
  <si>
    <t>Memorial</t>
  </si>
  <si>
    <t>Holiday</t>
  </si>
  <si>
    <t>Floating Holiday</t>
  </si>
  <si>
    <t>Schedule of Events</t>
  </si>
  <si>
    <t>Events (The ones that are placed on the Calendar)</t>
  </si>
  <si>
    <t>Dynamic Event Excel Calendar</t>
  </si>
  <si>
    <t>This excel sheet is a calendar that allows you to put recurring events (Birthdays, Holidays, etc.) into the 'Schedule' sheet,  and have them appear in the calendar automatically. Furthermore, using the arrow button located under 'Calendar Settings' in the January sheet allows you to change the year. Changing the year will automatically move the dates to their correct location, and increment birthdays and anniversaries by one year (ie. 21st Birthday -&gt; 22nd Birthday)</t>
  </si>
  <si>
    <r>
      <rPr>
        <b/>
        <sz val="14"/>
        <color theme="1" tint="0.34998626667073579"/>
        <rFont val="Sylfaen"/>
        <family val="1"/>
        <scheme val="minor"/>
      </rPr>
      <t xml:space="preserve">How to add a new event
</t>
    </r>
    <r>
      <rPr>
        <sz val="14"/>
        <color theme="1" tint="0.34998626667073579"/>
        <rFont val="Sylfaen"/>
        <family val="1"/>
        <scheme val="minor"/>
      </rPr>
      <t xml:space="preserve">
- To to the "Schedule" Tab
- Scroll to the bottom of the table, and find an empty row
- Enter the day in the first column
- Enter the month in the second column
- Enter the year in the third column
- Enter the name of the event in the fourth column
- For the fifth column, find the drop down menu in the bottom left corner of the cell, and select your option
     - Or, you can simply type "Birthday", "Anniversary", "Memorial", "Holiday", or "Floating Holiday"
And that's it! The event should now be on the calendar automatically.</t>
    </r>
  </si>
  <si>
    <r>
      <rPr>
        <b/>
        <sz val="14"/>
        <color theme="1" tint="0.34998626667073579"/>
        <rFont val="Sylfaen"/>
        <family val="1"/>
        <scheme val="minor"/>
      </rPr>
      <t>How to delete an event</t>
    </r>
    <r>
      <rPr>
        <sz val="14"/>
        <color theme="1" tint="0.34998626667073579"/>
        <rFont val="Sylfaen"/>
        <family val="1"/>
        <scheme val="minor"/>
      </rPr>
      <t xml:space="preserve">
- To to the "Schedule" Tab
- Find the event you want to remove
- Right click the row, and click “Delete</t>
    </r>
  </si>
  <si>
    <r>
      <rPr>
        <b/>
        <sz val="14"/>
        <color theme="1" tint="0.34998626667073579"/>
        <rFont val="Sylfaen"/>
        <family val="1"/>
        <scheme val="minor"/>
      </rPr>
      <t xml:space="preserve">How to change the text on the calendar
</t>
    </r>
    <r>
      <rPr>
        <sz val="14"/>
        <color theme="1" tint="0.34998626667073579"/>
        <rFont val="Sylfaen"/>
        <family val="1"/>
        <scheme val="minor"/>
      </rPr>
      <t xml:space="preserve">
- The calendar uses a formula to get information from the schedule sheet. Thus, </t>
    </r>
    <r>
      <rPr>
        <b/>
        <sz val="14"/>
        <color theme="1" tint="0.34998626667073579"/>
        <rFont val="Sylfaen"/>
        <family val="1"/>
        <scheme val="minor"/>
      </rPr>
      <t>you can’t edit text</t>
    </r>
    <r>
      <rPr>
        <sz val="14"/>
        <color theme="1" tint="0.34998626667073579"/>
        <rFont val="Sylfaen"/>
        <family val="1"/>
        <scheme val="minor"/>
      </rPr>
      <t xml:space="preserve"> on the calendar directly. If you want to change text, do it inside of the “Schedule” Tab
You </t>
    </r>
    <r>
      <rPr>
        <b/>
        <sz val="14"/>
        <color theme="1" tint="0.34998626667073579"/>
        <rFont val="Sylfaen"/>
        <family val="1"/>
        <scheme val="minor"/>
      </rPr>
      <t>can</t>
    </r>
    <r>
      <rPr>
        <sz val="14"/>
        <color theme="1" tint="0.34998626667073579"/>
        <rFont val="Sylfaen"/>
        <family val="1"/>
        <scheme val="minor"/>
      </rPr>
      <t xml:space="preserve"> change the size of text in the calendar by using the “Font Size” button</t>
    </r>
  </si>
  <si>
    <r>
      <rPr>
        <b/>
        <sz val="14"/>
        <color theme="1" tint="0.34998626667073579"/>
        <rFont val="Sylfaen"/>
        <family val="1"/>
        <scheme val="minor"/>
      </rPr>
      <t xml:space="preserve">How to change the calendar’s year
</t>
    </r>
    <r>
      <rPr>
        <sz val="14"/>
        <color theme="1" tint="0.34998626667073579"/>
        <rFont val="Sylfaen"/>
        <family val="1"/>
        <scheme val="minor"/>
      </rPr>
      <t xml:space="preserve">
- Go to the “January” Tab
- Click the small arrows next to the “Year” to change the year.</t>
    </r>
  </si>
  <si>
    <r>
      <rPr>
        <b/>
        <sz val="14"/>
        <color theme="1" tint="0.34998626667073579"/>
        <rFont val="Sylfaen"/>
        <family val="1"/>
        <scheme val="minor"/>
      </rPr>
      <t>Where is Mardi Gras/Ash Wednesday/Good Friday/Easter?</t>
    </r>
    <r>
      <rPr>
        <sz val="14"/>
        <color theme="1" tint="0.34998626667073579"/>
        <rFont val="Sylfaen"/>
        <family val="1"/>
        <scheme val="minor"/>
      </rPr>
      <t xml:space="preserve">
The way the date of Easter is calculated is ... complicated. The very basic explanation is that the church wants Easter to line up with the Jewish holiday Passover. Passover is calculated using the Hebrew calendar, which is lunar. The Gregorian Calendar, the one that most of modern society uses, is a solar calendar. 
So the math for calculating the date of Easter is very complicated. And since Good Friday, Ash Wednesday, and Mardi Gras all use Easter for their date calculation, they also aren’t on the calendar.</t>
    </r>
  </si>
  <si>
    <r>
      <rPr>
        <b/>
        <sz val="14"/>
        <color theme="1" tint="0.34998626667073579"/>
        <rFont val="Sylfaen"/>
        <family val="1"/>
        <scheme val="minor"/>
      </rPr>
      <t>How to Print</t>
    </r>
    <r>
      <rPr>
        <sz val="14"/>
        <color theme="1" tint="0.34998626667073579"/>
        <rFont val="Sylfaen"/>
        <family val="1"/>
        <scheme val="minor"/>
      </rPr>
      <t xml:space="preserve">
- Click "File", then "Print"
- Only print pages 1 through 12</t>
    </r>
  </si>
  <si>
    <t>Shoto Todorki's Birthday</t>
  </si>
  <si>
    <t>Mark Zuckerberg &amp; Priscilla Chan</t>
  </si>
  <si>
    <t>Stan Lee</t>
  </si>
  <si>
    <t>1922 - 2018</t>
  </si>
  <si>
    <r>
      <t xml:space="preserve">The visual template for this calendar can be found here (note that it does require Microsoft 365):
</t>
    </r>
    <r>
      <rPr>
        <sz val="14"/>
        <color rgb="FF0070C0"/>
        <rFont val="Sylfaen"/>
        <family val="1"/>
        <scheme val="minor"/>
      </rPr>
      <t>https://templates.office.com/en-us/any-year-calendar-1-month-per-tab-tm02930051</t>
    </r>
    <r>
      <rPr>
        <sz val="14"/>
        <color theme="1" tint="0.34998626667073579"/>
        <rFont val="Sylfaen"/>
        <family val="1"/>
        <scheme val="minor"/>
      </rPr>
      <t xml:space="preserve">
You can find this template on my Github here: </t>
    </r>
    <r>
      <rPr>
        <sz val="14"/>
        <color rgb="FF0070C0"/>
        <rFont val="Sylfaen"/>
        <family val="1"/>
        <scheme val="minor"/>
      </rPr>
      <t>https://github.com/Wheirdo/Dynamic-Event-Excel-Calendar</t>
    </r>
    <r>
      <rPr>
        <sz val="14"/>
        <color theme="1" tint="0.34998626667073579"/>
        <rFont val="Sylfaen"/>
        <family val="1"/>
        <scheme val="minor"/>
      </rPr>
      <t xml:space="preserve">
</t>
    </r>
  </si>
  <si>
    <t>Wheirdo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</si>
</sst>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yyyy"/>
    <numFmt numFmtId="165" formatCode="d"/>
  </numFmts>
  <fonts count="26" x14ac:knownFonts="1">
    <font>
      <sz val="10"/>
      <color theme="1" tint="0.34998626667073579"/>
      <name val="Sylfaen"/>
      <family val="2"/>
      <scheme val="minor"/>
    </font>
    <font>
      <sz val="8"/>
      <name val="Arial"/>
      <family val="2"/>
    </font>
    <font>
      <sz val="10"/>
      <name val="Century Gothic"/>
      <family val="2"/>
    </font>
    <font>
      <sz val="10"/>
      <name val="Sylfaen"/>
      <family val="2"/>
      <scheme val="minor"/>
    </font>
    <font>
      <b/>
      <sz val="11"/>
      <color theme="0"/>
      <name val="Sylfaen"/>
      <family val="2"/>
      <scheme val="minor"/>
    </font>
    <font>
      <b/>
      <sz val="14"/>
      <color theme="0"/>
      <name val="Sylfaen"/>
      <family val="2"/>
      <scheme val="minor"/>
    </font>
    <font>
      <sz val="10"/>
      <color indexed="63"/>
      <name val="Sylfaen"/>
      <family val="2"/>
      <scheme val="minor"/>
    </font>
    <font>
      <sz val="35"/>
      <color theme="4"/>
      <name val="Sylfaen"/>
      <family val="2"/>
      <scheme val="minor"/>
    </font>
    <font>
      <b/>
      <sz val="9"/>
      <color theme="1" tint="0.34998626667073579"/>
      <name val="Sylfaen"/>
      <family val="2"/>
      <scheme val="minor"/>
    </font>
    <font>
      <sz val="12"/>
      <color theme="4" tint="-0.24994659260841701"/>
      <name val="Sylfaen"/>
      <family val="1"/>
      <scheme val="major"/>
    </font>
    <font>
      <sz val="10"/>
      <color theme="0" tint="-0.499984740745262"/>
      <name val="Sylfaen"/>
      <family val="1"/>
      <scheme val="major"/>
    </font>
    <font>
      <sz val="11"/>
      <color theme="1" tint="0.34998626667073579"/>
      <name val="Sylfaen"/>
      <family val="2"/>
      <scheme val="minor"/>
    </font>
    <font>
      <sz val="11"/>
      <color theme="4" tint="-0.24994659260841701"/>
      <name val="Sylfaen"/>
      <family val="2"/>
      <scheme val="minor"/>
    </font>
    <font>
      <sz val="8"/>
      <name val="Sylfaen"/>
      <family val="2"/>
      <scheme val="minor"/>
    </font>
    <font>
      <sz val="35"/>
      <color rgb="FF00B050"/>
      <name val="Sylfaen"/>
      <family val="2"/>
      <scheme val="minor"/>
    </font>
    <font>
      <b/>
      <sz val="10"/>
      <color theme="1" tint="0.34998626667073579"/>
      <name val="Sylfaen"/>
      <family val="1"/>
      <scheme val="minor"/>
    </font>
    <font>
      <b/>
      <sz val="13"/>
      <color theme="3"/>
      <name val="Sylfaen"/>
      <family val="2"/>
      <scheme val="minor"/>
    </font>
    <font>
      <b/>
      <sz val="13"/>
      <color theme="0"/>
      <name val="Sylfaen"/>
      <family val="2"/>
      <scheme val="minor"/>
    </font>
    <font>
      <sz val="10"/>
      <color theme="1"/>
      <name val="Sylfaen"/>
      <family val="2"/>
      <scheme val="minor"/>
    </font>
    <font>
      <sz val="10"/>
      <color theme="1" tint="0.34998626667073579"/>
      <name val="Sylfaen"/>
      <family val="1"/>
      <scheme val="minor"/>
    </font>
    <font>
      <sz val="26"/>
      <color theme="1" tint="0.34998626667073579"/>
      <name val="Sylfaen"/>
      <family val="1"/>
      <scheme val="minor"/>
    </font>
    <font>
      <sz val="14"/>
      <color theme="1" tint="0.34998626667073579"/>
      <name val="Sylfaen"/>
      <family val="1"/>
      <scheme val="minor"/>
    </font>
    <font>
      <b/>
      <sz val="22"/>
      <color theme="1" tint="0.34998626667073579"/>
      <name val="Sylfaen"/>
      <family val="1"/>
      <scheme val="minor"/>
    </font>
    <font>
      <b/>
      <sz val="48"/>
      <color theme="1" tint="0.34998626667073579"/>
      <name val="Sylfaen"/>
      <family val="1"/>
      <scheme val="minor"/>
    </font>
    <font>
      <b/>
      <sz val="14"/>
      <color theme="1" tint="0.34998626667073579"/>
      <name val="Sylfaen"/>
      <family val="1"/>
      <scheme val="minor"/>
    </font>
    <font>
      <sz val="14"/>
      <color rgb="FF0070C0"/>
      <name val="Sylfaen"/>
      <family val="1"/>
      <scheme val="minor"/>
    </font>
  </fonts>
  <fills count="9">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2"/>
        <bgColor indexed="64"/>
      </patternFill>
    </fill>
    <fill>
      <patternFill patternType="solid">
        <fgColor theme="0"/>
        <bgColor indexed="64"/>
      </patternFill>
    </fill>
    <fill>
      <patternFill patternType="solid">
        <fgColor rgb="FF002060"/>
        <bgColor indexed="64"/>
      </patternFill>
    </fill>
  </fills>
  <borders count="21">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top/>
      <bottom style="medium">
        <color theme="4" tint="0.39994506668294322"/>
      </bottom>
      <diagonal/>
    </border>
    <border>
      <left/>
      <right/>
      <top/>
      <bottom style="medium">
        <color indexed="64"/>
      </bottom>
      <diagonal/>
    </border>
    <border>
      <left/>
      <right/>
      <top/>
      <bottom style="thick">
        <color theme="4" tint="0.499984740745262"/>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6" fillId="3" borderId="0" applyNumberFormat="0" applyBorder="0" applyAlignment="0" applyProtection="0"/>
    <xf numFmtId="0" fontId="12" fillId="0" borderId="0" applyNumberFormat="0" applyFill="0" applyBorder="0" applyAlignment="0" applyProtection="0"/>
    <xf numFmtId="0" fontId="4" fillId="4" borderId="1" applyNumberFormat="0" applyAlignment="0" applyProtection="0"/>
    <xf numFmtId="0" fontId="5" fillId="5" borderId="2" applyNumberFormat="0" applyProtection="0">
      <alignment vertical="center"/>
    </xf>
    <xf numFmtId="0" fontId="7" fillId="0" borderId="0" applyNumberFormat="0" applyFill="0" applyBorder="0" applyAlignment="0" applyProtection="0"/>
    <xf numFmtId="0" fontId="16" fillId="0" borderId="5" applyNumberFormat="0" applyFill="0" applyAlignment="0" applyProtection="0"/>
  </cellStyleXfs>
  <cellXfs count="71">
    <xf numFmtId="0" fontId="0" fillId="0" borderId="0" xfId="0"/>
    <xf numFmtId="0" fontId="0" fillId="2" borderId="0" xfId="0" applyFill="1"/>
    <xf numFmtId="0" fontId="2" fillId="2" borderId="0" xfId="0" applyFont="1" applyFill="1"/>
    <xf numFmtId="0" fontId="2" fillId="0" borderId="0" xfId="0" applyFont="1"/>
    <xf numFmtId="164" fontId="12" fillId="2" borderId="0" xfId="2" applyNumberFormat="1" applyFill="1" applyBorder="1" applyAlignment="1">
      <alignment vertical="center"/>
    </xf>
    <xf numFmtId="0" fontId="7" fillId="0" borderId="0" xfId="5" applyFill="1" applyBorder="1" applyAlignment="1">
      <alignment horizontal="right" vertical="center"/>
    </xf>
    <xf numFmtId="0" fontId="0" fillId="2" borderId="0" xfId="0" applyFill="1" applyAlignment="1">
      <alignment horizontal="left" indent="1"/>
    </xf>
    <xf numFmtId="0" fontId="0" fillId="0" borderId="0" xfId="0" applyAlignment="1">
      <alignment horizontal="left" indent="1"/>
    </xf>
    <xf numFmtId="0" fontId="0" fillId="2" borderId="0" xfId="0" applyFill="1" applyAlignment="1">
      <alignment horizontal="right"/>
    </xf>
    <xf numFmtId="0" fontId="9" fillId="0" borderId="0" xfId="2" applyFont="1" applyFill="1" applyBorder="1" applyAlignment="1">
      <alignment horizontal="left" indent="1"/>
    </xf>
    <xf numFmtId="0" fontId="7" fillId="2" borderId="0" xfId="5" applyFill="1"/>
    <xf numFmtId="0" fontId="10" fillId="0" borderId="0" xfId="2" applyFont="1" applyAlignment="1">
      <alignment horizontal="left"/>
    </xf>
    <xf numFmtId="165" fontId="11" fillId="0" borderId="0" xfId="0" applyNumberFormat="1" applyFont="1" applyAlignment="1">
      <alignment horizontal="left" wrapText="1" indent="1"/>
    </xf>
    <xf numFmtId="165" fontId="11" fillId="6" borderId="0" xfId="0" applyNumberFormat="1" applyFont="1" applyFill="1" applyAlignment="1">
      <alignment horizontal="left" wrapText="1" indent="1"/>
    </xf>
    <xf numFmtId="0" fontId="12" fillId="0" borderId="3" xfId="2" applyFill="1" applyBorder="1" applyAlignment="1">
      <alignment horizontal="left" vertical="center" indent="1"/>
    </xf>
    <xf numFmtId="0" fontId="12" fillId="0" borderId="4" xfId="2" applyFill="1" applyBorder="1" applyAlignment="1">
      <alignment horizontal="left" vertical="center" indent="1"/>
    </xf>
    <xf numFmtId="0" fontId="15" fillId="6" borderId="0" xfId="0" applyFont="1" applyFill="1" applyAlignment="1">
      <alignment horizontal="center" vertical="center" wrapText="1"/>
    </xf>
    <xf numFmtId="165" fontId="11" fillId="0" borderId="0" xfId="0" applyNumberFormat="1" applyFont="1" applyAlignment="1">
      <alignment horizontal="left" vertical="center" wrapText="1" indent="1"/>
    </xf>
    <xf numFmtId="0" fontId="0" fillId="0" borderId="0" xfId="0" applyAlignment="1">
      <alignment horizontal="left" vertical="center"/>
    </xf>
    <xf numFmtId="0" fontId="15" fillId="0" borderId="0" xfId="0" applyFont="1" applyAlignment="1">
      <alignment horizontal="center" vertical="center" wrapText="1"/>
    </xf>
    <xf numFmtId="1" fontId="0" fillId="0" borderId="0" xfId="0" applyNumberFormat="1" applyAlignment="1">
      <alignment horizontal="left" vertical="center"/>
    </xf>
    <xf numFmtId="14" fontId="0" fillId="0" borderId="0" xfId="0" applyNumberFormat="1" applyAlignment="1">
      <alignment horizontal="left" vertical="center"/>
    </xf>
    <xf numFmtId="0" fontId="15" fillId="0" borderId="0" xfId="1" applyFont="1" applyFill="1" applyBorder="1" applyAlignment="1">
      <alignment horizontal="center" vertical="center" wrapText="1"/>
    </xf>
    <xf numFmtId="0" fontId="15" fillId="7" borderId="0" xfId="0" applyFont="1" applyFill="1" applyAlignment="1">
      <alignment horizontal="center" vertical="center" wrapText="1"/>
    </xf>
    <xf numFmtId="0" fontId="0" fillId="7" borderId="0" xfId="0" applyFill="1"/>
    <xf numFmtId="1" fontId="18" fillId="0" borderId="0" xfId="0" applyNumberFormat="1" applyFont="1" applyAlignment="1">
      <alignment horizontal="left" vertical="center"/>
    </xf>
    <xf numFmtId="0" fontId="18" fillId="0" borderId="0" xfId="0" applyFont="1" applyAlignment="1">
      <alignment horizontal="left" vertical="center"/>
    </xf>
    <xf numFmtId="0" fontId="18" fillId="0" borderId="7" xfId="0" applyFont="1" applyBorder="1" applyAlignment="1">
      <alignment horizontal="left" vertical="center"/>
    </xf>
    <xf numFmtId="0" fontId="18" fillId="0" borderId="6" xfId="0" applyFont="1" applyBorder="1" applyAlignment="1">
      <alignment horizontal="left" vertical="center"/>
    </xf>
    <xf numFmtId="0" fontId="18" fillId="0" borderId="8" xfId="0" applyFont="1" applyBorder="1" applyAlignment="1">
      <alignment horizontal="left" vertical="center"/>
    </xf>
    <xf numFmtId="1" fontId="18" fillId="0" borderId="7" xfId="0" applyNumberFormat="1" applyFont="1" applyBorder="1" applyAlignment="1">
      <alignment horizontal="left" vertical="center"/>
    </xf>
    <xf numFmtId="1" fontId="18" fillId="0" borderId="18" xfId="0" applyNumberFormat="1" applyFont="1" applyBorder="1" applyAlignment="1">
      <alignment horizontal="left" vertical="center"/>
    </xf>
    <xf numFmtId="0" fontId="18" fillId="0" borderId="6" xfId="0" applyFont="1" applyBorder="1"/>
    <xf numFmtId="0" fontId="18" fillId="0" borderId="7" xfId="0" applyFont="1" applyBorder="1"/>
    <xf numFmtId="1" fontId="18" fillId="0" borderId="8" xfId="0" applyNumberFormat="1" applyFont="1" applyBorder="1" applyAlignment="1">
      <alignment horizontal="left" vertical="center"/>
    </xf>
    <xf numFmtId="0" fontId="17" fillId="0" borderId="0" xfId="6" applyFont="1" applyFill="1" applyBorder="1" applyAlignment="1">
      <alignment vertical="center"/>
    </xf>
    <xf numFmtId="0" fontId="19" fillId="0" borderId="0" xfId="0" applyFont="1"/>
    <xf numFmtId="0" fontId="19" fillId="0" borderId="0" xfId="0" applyFont="1" applyAlignment="1">
      <alignment vertical="center"/>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vertical="center" wrapText="1"/>
    </xf>
    <xf numFmtId="0" fontId="21" fillId="0" borderId="0" xfId="0" applyFont="1" applyAlignment="1">
      <alignment horizontal="left" vertical="top" wrapText="1"/>
    </xf>
    <xf numFmtId="0" fontId="12" fillId="2" borderId="0" xfId="2" applyFill="1" applyAlignment="1">
      <alignment horizontal="left"/>
    </xf>
    <xf numFmtId="164" fontId="14" fillId="2" borderId="0" xfId="5" applyNumberFormat="1" applyFont="1" applyFill="1" applyBorder="1" applyAlignment="1">
      <alignment horizontal="left" vertical="center"/>
    </xf>
    <xf numFmtId="0" fontId="4" fillId="6" borderId="0" xfId="3" applyFill="1" applyBorder="1" applyAlignment="1">
      <alignment horizontal="left" vertical="center" wrapText="1"/>
    </xf>
    <xf numFmtId="165" fontId="8" fillId="6" borderId="0" xfId="3" applyNumberFormat="1" applyFont="1" applyFill="1" applyBorder="1" applyAlignment="1">
      <alignment horizontal="left" wrapText="1" indent="1"/>
    </xf>
    <xf numFmtId="164" fontId="7" fillId="2" borderId="0" xfId="5" applyNumberFormat="1" applyFill="1" applyBorder="1" applyAlignment="1">
      <alignment horizontal="left" vertical="center"/>
    </xf>
    <xf numFmtId="0" fontId="15" fillId="6" borderId="0" xfId="3" applyFont="1" applyFill="1" applyBorder="1" applyAlignment="1">
      <alignment horizontal="center" vertical="center" wrapText="1"/>
    </xf>
    <xf numFmtId="0" fontId="3" fillId="6" borderId="0" xfId="0" applyFont="1" applyFill="1" applyAlignment="1">
      <alignment horizontal="center" vertical="center" wrapText="1"/>
    </xf>
    <xf numFmtId="0" fontId="15" fillId="6" borderId="0" xfId="3" applyFont="1" applyFill="1" applyBorder="1" applyAlignment="1">
      <alignment horizontal="left" vertical="center" wrapText="1"/>
    </xf>
    <xf numFmtId="0" fontId="23" fillId="0" borderId="19" xfId="0" applyFont="1" applyBorder="1" applyAlignment="1">
      <alignment horizontal="center" vertical="center"/>
    </xf>
    <xf numFmtId="0" fontId="20" fillId="0" borderId="19" xfId="0" applyFont="1" applyBorder="1" applyAlignment="1">
      <alignment horizontal="center" vertical="center"/>
    </xf>
    <xf numFmtId="0" fontId="22" fillId="0" borderId="19" xfId="0" applyFont="1" applyBorder="1" applyAlignment="1">
      <alignment horizontal="left" vertical="center" wrapText="1"/>
    </xf>
    <xf numFmtId="0" fontId="21" fillId="0" borderId="9" xfId="0" applyFont="1" applyBorder="1" applyAlignment="1">
      <alignment horizontal="left" vertical="top" wrapText="1"/>
    </xf>
    <xf numFmtId="0" fontId="21" fillId="0" borderId="10"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21" fillId="0" borderId="0" xfId="0" applyFont="1" applyAlignment="1">
      <alignment horizontal="left" vertical="top" wrapText="1"/>
    </xf>
    <xf numFmtId="0" fontId="21" fillId="0" borderId="13" xfId="0" applyFont="1" applyBorder="1" applyAlignment="1">
      <alignment horizontal="left" vertical="top" wrapText="1"/>
    </xf>
    <xf numFmtId="0" fontId="21" fillId="0" borderId="14" xfId="0" applyFont="1" applyBorder="1" applyAlignment="1">
      <alignment horizontal="left" vertical="top" wrapText="1"/>
    </xf>
    <xf numFmtId="0" fontId="21" fillId="0" borderId="15" xfId="0" applyFont="1" applyBorder="1" applyAlignment="1">
      <alignment horizontal="left" vertical="top" wrapText="1"/>
    </xf>
    <xf numFmtId="0" fontId="21" fillId="0" borderId="16" xfId="0" applyFont="1" applyBorder="1" applyAlignment="1">
      <alignment horizontal="left" vertical="top" wrapText="1"/>
    </xf>
    <xf numFmtId="0" fontId="21" fillId="0" borderId="19" xfId="0" applyFont="1" applyBorder="1" applyAlignment="1">
      <alignment horizontal="left" vertical="top" wrapText="1"/>
    </xf>
    <xf numFmtId="0" fontId="21" fillId="0" borderId="20" xfId="0" applyFont="1" applyBorder="1" applyAlignment="1">
      <alignment horizontal="left" vertical="top" wrapText="1"/>
    </xf>
    <xf numFmtId="0" fontId="21" fillId="0" borderId="17" xfId="0" applyFont="1" applyBorder="1" applyAlignment="1">
      <alignment horizontal="left" vertical="top" wrapText="1"/>
    </xf>
    <xf numFmtId="0" fontId="17" fillId="8" borderId="0" xfId="6" applyFont="1" applyFill="1" applyBorder="1" applyAlignment="1">
      <alignment horizontal="center" vertical="center"/>
    </xf>
    <xf numFmtId="1" fontId="0" fillId="0" borderId="0" xfId="0" applyNumberFormat="1" applyFill="1" applyAlignment="1">
      <alignment horizontal="left" vertical="center"/>
    </xf>
    <xf numFmtId="1" fontId="18" fillId="0" borderId="7" xfId="0" applyNumberFormat="1" applyFont="1" applyFill="1" applyBorder="1" applyAlignment="1">
      <alignment horizontal="left" vertical="center"/>
    </xf>
    <xf numFmtId="1" fontId="0" fillId="0" borderId="0" xfId="0" applyNumberFormat="1" applyFill="1" applyBorder="1" applyAlignment="1">
      <alignment horizontal="left" vertical="center"/>
    </xf>
    <xf numFmtId="1" fontId="18" fillId="0" borderId="8" xfId="0" applyNumberFormat="1" applyFont="1" applyFill="1" applyBorder="1" applyAlignment="1">
      <alignment horizontal="left" vertical="center"/>
    </xf>
    <xf numFmtId="0" fontId="0" fillId="0" borderId="0" xfId="0" applyNumberFormat="1" applyAlignment="1">
      <alignment horizontal="left" vertical="center"/>
    </xf>
  </cellXfs>
  <cellStyles count="7">
    <cellStyle name="40% - Accent1" xfId="1" builtinId="31" customBuiltin="1"/>
    <cellStyle name="Accent1" xfId="3" builtinId="29" customBuiltin="1"/>
    <cellStyle name="Accent5" xfId="4" builtinId="45" customBuiltin="1"/>
    <cellStyle name="Heading 1" xfId="2" builtinId="16" customBuiltin="1"/>
    <cellStyle name="Heading 2" xfId="6" builtinId="17"/>
    <cellStyle name="Normal" xfId="0" builtinId="0" customBuiltin="1"/>
    <cellStyle name="Title" xfId="5" builtinId="15" customBuiltin="1"/>
  </cellStyles>
  <dxfs count="35">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numFmt numFmtId="0" formatCode="General"/>
      <alignment horizontal="left" vertical="center" textRotation="0" wrapText="0" indent="0" justifyLastLine="0" shrinkToFit="0" readingOrder="0"/>
    </dxf>
    <dxf>
      <numFmt numFmtId="19" formatCode="m/d/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fill>
        <patternFill patternType="none">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Sylfaen"/>
        <family val="2"/>
        <scheme val="minor"/>
      </font>
      <numFmt numFmtId="1" formatCode="0"/>
      <fill>
        <patternFill patternType="none">
          <fgColor theme="4" tint="0.79998168889431442"/>
          <bgColor auto="1"/>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bgColor auto="1"/>
        </patternFill>
      </fill>
      <alignment horizontal="left" vertical="center" textRotation="0" wrapText="0" indent="0" justifyLastLine="0" shrinkToFit="0" readingOrder="0"/>
    </dxf>
    <dxf>
      <numFmt numFmtId="1" formatCode="0"/>
      <fill>
        <patternFill patternType="none">
          <bgColor auto="1"/>
        </patternFill>
      </fill>
      <alignment horizontal="left" vertical="center" textRotation="0" wrapText="0" indent="0" justifyLastLine="0" shrinkToFit="0" readingOrder="0"/>
    </dxf>
    <dxf>
      <numFmt numFmtId="1" formatCode="0"/>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mruColors>
      <color rgb="FF6194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Spin" dx="16" fmlaLink="$L$2" max="2999" min="1900" page="10" val="2024"/>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693420</xdr:colOff>
          <xdr:row>1</xdr:row>
          <xdr:rowOff>38100</xdr:rowOff>
        </xdr:from>
        <xdr:to>
          <xdr:col>11</xdr:col>
          <xdr:colOff>845820</xdr:colOff>
          <xdr:row>1</xdr:row>
          <xdr:rowOff>236220</xdr:rowOff>
        </xdr:to>
        <xdr:sp macro="" textlink="">
          <xdr:nvSpPr>
            <xdr:cNvPr id="1038" name="Spinner 14" descr="Click the spinner to change the calendar year or type your desired calendar year in cell L2."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239527-3774-404B-BA60-12AC30B1501C}" name="Events" displayName="Events" ref="A2:E300" totalsRowShown="0" headerRowDxfId="34" dataDxfId="33">
  <autoFilter ref="A2:E300" xr:uid="{032961F6-0716-462B-8D1D-12ED5EF2231F}"/>
  <tableColumns count="5">
    <tableColumn id="1" xr3:uid="{0E534B7B-1DBD-4AA9-98C9-F0BD9663C325}" name="Month" dataDxfId="32"/>
    <tableColumn id="3" xr3:uid="{C3A91558-83DF-4BFE-94D5-99B52AEB2BC5}" name="Day" dataDxfId="31"/>
    <tableColumn id="2" xr3:uid="{9CE2576A-203C-4883-AB00-0841AE672463}" name="Year" dataDxfId="30"/>
    <tableColumn id="5" xr3:uid="{E0C9121C-EA28-40A4-AD93-25E43E440CAF}" name="Name" dataDxfId="29"/>
    <tableColumn id="6" xr3:uid="{0B6DEF70-9B0D-47C3-82C2-05208C3D0ED5}" name="Event Type" dataDxfId="2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2961F6-0716-462B-8D1D-12ED5EF2231F}" name="Math" displayName="Math" ref="A2:B300" totalsRowShown="0" headerRowDxfId="27" dataDxfId="26">
  <autoFilter ref="A2:B300" xr:uid="{032961F6-0716-462B-8D1D-12ED5EF2231F}"/>
  <tableColumns count="2">
    <tableColumn id="1" xr3:uid="{71ABF3BA-24C3-463A-96A5-E0B1588A0D0D}" name="Date" dataDxfId="25">
      <calculatedColumnFormula>IFERROR(
    IF(Events[[#This Row],[Event Type]]="Floating Holiday",
        DATE(CalendarYear, Events[[#This Row],[Month]], 1 + 7*Events[[#This Row],[Day]]) - WEEKDAY(DATE(CalendarYear,Events[[#This Row],[Month]],8-Events[[#This Row],[Year]])),
        DATE(CalendarYear, Events[[#This Row],[Month]], Events[[#This Row],[Day]])
    ),
    ""
)</calculatedColumnFormula>
    </tableColumn>
    <tableColumn id="2" xr3:uid="{0499C450-05BA-4BC0-8200-BA2057209A7A}" name="Event" dataDxfId="24">
      <calculatedColumnFormula array="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lobal Calendar">
      <a:dk1>
        <a:sysClr val="windowText" lastClr="000000"/>
      </a:dk1>
      <a:lt1>
        <a:sysClr val="window" lastClr="FFFFFF"/>
      </a:lt1>
      <a:dk2>
        <a:srgbClr val="404040"/>
      </a:dk2>
      <a:lt2>
        <a:srgbClr val="F6F6F1"/>
      </a:lt2>
      <a:accent1>
        <a:srgbClr val="669933"/>
      </a:accent1>
      <a:accent2>
        <a:srgbClr val="E69216"/>
      </a:accent2>
      <a:accent3>
        <a:srgbClr val="609FC2"/>
      </a:accent3>
      <a:accent4>
        <a:srgbClr val="E6B819"/>
      </a:accent4>
      <a:accent5>
        <a:srgbClr val="DA695B"/>
      </a:accent5>
      <a:accent6>
        <a:srgbClr val="956895"/>
      </a:accent6>
      <a:hlink>
        <a:srgbClr val="609FC2"/>
      </a:hlink>
      <a:folHlink>
        <a:srgbClr val="956895"/>
      </a:folHlink>
    </a:clrScheme>
    <a:fontScheme name="Calendar">
      <a:majorFont>
        <a:latin typeface="Sylfaen"/>
        <a:ea typeface=""/>
        <a:cs typeface=""/>
      </a:majorFont>
      <a:minorFont>
        <a:latin typeface="Sylfaen"/>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499984740745262"/>
    <pageSetUpPr autoPageBreaks="0"/>
  </sheetPr>
  <dimension ref="A1:L14"/>
  <sheetViews>
    <sheetView showGridLines="0" zoomScale="115" zoomScaleNormal="115" workbookViewId="0">
      <selection activeCell="E10" sqref="E10"/>
    </sheetView>
  </sheetViews>
  <sheetFormatPr defaultColWidth="8.88671875" defaultRowHeight="13.8" x14ac:dyDescent="0.3"/>
  <cols>
    <col min="1" max="1" width="2.44140625" style="1" customWidth="1"/>
    <col min="2" max="2" width="18.33203125" customWidth="1"/>
    <col min="3" max="8" width="17.6640625" customWidth="1"/>
    <col min="9" max="9" width="2.44140625" customWidth="1"/>
    <col min="10" max="10" width="6.5546875" customWidth="1"/>
    <col min="11" max="11" width="12.6640625" customWidth="1"/>
    <col min="12" max="12" width="13.6640625" customWidth="1"/>
  </cols>
  <sheetData>
    <row r="1" spans="1:12" s="1" customFormat="1" ht="59.25" customHeight="1" x14ac:dyDescent="0.9">
      <c r="B1" s="43">
        <f>B7</f>
        <v>45305</v>
      </c>
      <c r="C1" s="43"/>
      <c r="D1" s="43"/>
      <c r="E1" s="4"/>
      <c r="F1" s="4"/>
      <c r="G1" s="4"/>
      <c r="H1" s="10"/>
      <c r="K1" s="42" t="s">
        <v>2</v>
      </c>
      <c r="L1" s="42"/>
    </row>
    <row r="2" spans="1:12" s="3" customFormat="1" ht="21.75" customHeight="1" thickBot="1" x14ac:dyDescent="0.4">
      <c r="A2" s="2"/>
      <c r="B2" s="14" t="str">
        <f>WeekStart</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c r="K2" s="11" t="s">
        <v>3</v>
      </c>
      <c r="L2" s="9">
        <v>2024</v>
      </c>
    </row>
    <row r="3" spans="1:12" s="7" customFormat="1" ht="19.5" customHeight="1" x14ac:dyDescent="0.35">
      <c r="A3" s="6"/>
      <c r="B3" s="12">
        <f t="array" ref="B3:H3">DaysAndWeeks+DATE(CalendarYear,1,1)-WEEKDAY(DATE(CalendarYear,1,1),(WeekStart="Monday")+1)+1</f>
        <v>45291</v>
      </c>
      <c r="C3" s="12">
        <v>45292</v>
      </c>
      <c r="D3" s="12">
        <v>45293</v>
      </c>
      <c r="E3" s="12">
        <v>45294</v>
      </c>
      <c r="F3" s="12">
        <v>45295</v>
      </c>
      <c r="G3" s="12">
        <v>45296</v>
      </c>
      <c r="H3" s="12">
        <v>45297</v>
      </c>
      <c r="K3" s="11" t="s">
        <v>4</v>
      </c>
      <c r="L3" s="9" t="s">
        <v>1</v>
      </c>
    </row>
    <row r="4" spans="1:12" ht="57.6" customHeight="1" x14ac:dyDescent="0.3">
      <c r="B4" s="23" t="str" cm="1">
        <f t="array" ref="B4">_xlfn.TEXTJOIN(CHAR(10),TRUE,_xlfn._xlws.FILTER(Math[Event],Math[Date]=B3,""))</f>
        <v/>
      </c>
      <c r="C4" s="23" t="str" cm="1">
        <f t="array" ref="C4">_xlfn.TEXTJOIN(CHAR(10),TRUE,_xlfn._xlws.FILTER(Math[Event],Math[Date]=C3,""))</f>
        <v>Happy New Year!</v>
      </c>
      <c r="D4" s="23" t="str" cm="1">
        <f t="array" ref="D4">_xlfn.TEXTJOIN(CHAR(10),TRUE,_xlfn._xlws.FILTER(Math[Event],Math[Date]=D3,""))</f>
        <v/>
      </c>
      <c r="E4" s="23" t="str" cm="1">
        <f t="array" ref="E4">_xlfn.TEXTJOIN(CHAR(10),TRUE,_xlfn._xlws.FILTER(Math[Event],Math[Date]=E3,""))</f>
        <v/>
      </c>
      <c r="F4" s="23" t="str" cm="1">
        <f t="array" ref="F4">_xlfn.TEXTJOIN(CHAR(10),TRUE,_xlfn._xlws.FILTER(Math[Event],Math[Date]=F3,""))</f>
        <v/>
      </c>
      <c r="G4" s="23" t="str" cm="1">
        <f t="array" ref="G4">_xlfn.TEXTJOIN(CHAR(10),TRUE,_xlfn._xlws.FILTER(Math[Event],Math[Date]=G3,""))</f>
        <v/>
      </c>
      <c r="H4" s="23" t="str" cm="1">
        <f t="array" ref="H4">_xlfn.TEXTJOIN(CHAR(10),TRUE,_xlfn._xlws.FILTER(Math[Event],Math[Date]=H3,""))</f>
        <v/>
      </c>
    </row>
    <row r="5" spans="1:12" s="7" customFormat="1" ht="19.5" customHeight="1" x14ac:dyDescent="0.3">
      <c r="A5" s="6"/>
      <c r="B5" s="13">
        <f t="array" ref="B5:H5">DaysAndWeeks+DATE(CalendarYear,1,1)-WEEKDAY(DATE(CalendarYear,1,1),(WeekStart="Monday")+1)+8</f>
        <v>45298</v>
      </c>
      <c r="C5" s="13">
        <v>45299</v>
      </c>
      <c r="D5" s="13">
        <v>45300</v>
      </c>
      <c r="E5" s="13">
        <v>45301</v>
      </c>
      <c r="F5" s="13">
        <v>45302</v>
      </c>
      <c r="G5" s="13">
        <v>45303</v>
      </c>
      <c r="H5" s="13">
        <v>45304</v>
      </c>
    </row>
    <row r="6" spans="1:12" ht="57.9" customHeight="1" x14ac:dyDescent="0.3">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Shoto Todorki's Birthday's 19th Birthday</v>
      </c>
      <c r="G6" s="16" t="str" cm="1">
        <f t="array" ref="G6">_xlfn.TEXTJOIN(CHAR(10),TRUE,_xlfn._xlws.FILTER(Math[Event],Math[Date]=G5,""))</f>
        <v/>
      </c>
      <c r="H6" s="16" t="str" cm="1">
        <f t="array" ref="H6">_xlfn.TEXTJOIN(CHAR(10),TRUE,_xlfn._xlws.FILTER(Math[Event],Math[Date]=H5,""))</f>
        <v/>
      </c>
      <c r="K6" s="8"/>
    </row>
    <row r="7" spans="1:12" s="7" customFormat="1" ht="19.5" customHeight="1" x14ac:dyDescent="0.3">
      <c r="A7" s="6"/>
      <c r="B7" s="12">
        <f t="array" ref="B7:H7">DaysAndWeeks+DATE(CalendarYear,1,1)-WEEKDAY(DATE(CalendarYear,1,1),(WeekStart="Monday")+1)+15</f>
        <v>45305</v>
      </c>
      <c r="C7" s="12">
        <v>45306</v>
      </c>
      <c r="D7" s="12">
        <v>45307</v>
      </c>
      <c r="E7" s="12">
        <v>45308</v>
      </c>
      <c r="F7" s="12">
        <v>45309</v>
      </c>
      <c r="G7" s="12">
        <v>45310</v>
      </c>
      <c r="H7" s="12">
        <v>45311</v>
      </c>
      <c r="K7" s="8"/>
    </row>
    <row r="8" spans="1:12" ht="57.6" customHeight="1" x14ac:dyDescent="0.3">
      <c r="B8" s="23" t="str" cm="1">
        <f t="array" ref="B8">_xlfn.TEXTJOIN(CHAR(10),TRUE,_xlfn._xlws.FILTER(Math[Event],Math[Date]=B7,""))</f>
        <v/>
      </c>
      <c r="C8" s="23" t="str" cm="1">
        <f t="array" ref="C8">_xlfn.TEXTJOIN(CHAR(10),TRUE,_xlfn._xlws.FILTER(Math[Event],Math[Date]=C7,""))</f>
        <v>Martin Luther King Jr. Day</v>
      </c>
      <c r="D8" s="23" t="str" cm="1">
        <f t="array" ref="D8">_xlfn.TEXTJOIN(CHAR(10),TRUE,_xlfn._xlws.FILTER(Math[Event],Math[Date]=D7,""))</f>
        <v/>
      </c>
      <c r="E8" s="19" t="str" cm="1">
        <f t="array" ref="E8">_xlfn.TEXTJOIN(CHAR(10),TRUE,_xlfn._xlws.FILTER(Math[Event],Math[Date]=E7,""))</f>
        <v/>
      </c>
      <c r="F8" s="22" t="str" cm="1">
        <f t="array" ref="F8">_xlfn.TEXTJOIN(CHAR(10),TRUE,_xlfn._xlws.FILTER(Math[Event],Math[Date]=F7,""))</f>
        <v/>
      </c>
      <c r="G8" s="22" t="str" cm="1">
        <f t="array" ref="G8">_xlfn.TEXTJOIN(CHAR(10),TRUE,_xlfn._xlws.FILTER(Math[Event],Math[Date]=G7,""))</f>
        <v/>
      </c>
      <c r="H8" s="19" t="str" cm="1">
        <f t="array" ref="H8">_xlfn.TEXTJOIN(CHAR(10),TRUE,_xlfn._xlws.FILTER(Math[Event],Math[Date]=H7,""))</f>
        <v/>
      </c>
    </row>
    <row r="9" spans="1:12" s="7" customFormat="1" ht="19.5" customHeight="1" x14ac:dyDescent="0.3">
      <c r="A9" s="6"/>
      <c r="B9" s="13">
        <f t="array" ref="B9:H9">DaysAndWeeks+DATE(CalendarYear,1,1)-WEEKDAY(DATE(CalendarYear,1,1),(WeekStart="Monday")+1)+22</f>
        <v>45312</v>
      </c>
      <c r="C9" s="13">
        <v>45313</v>
      </c>
      <c r="D9" s="13">
        <v>45314</v>
      </c>
      <c r="E9" s="13">
        <v>45315</v>
      </c>
      <c r="F9" s="13">
        <v>45316</v>
      </c>
      <c r="G9" s="13">
        <v>45317</v>
      </c>
      <c r="H9" s="13">
        <v>45318</v>
      </c>
    </row>
    <row r="10" spans="1:12" ht="57.9" customHeight="1" x14ac:dyDescent="0.3">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12" s="7" customFormat="1" ht="19.5" customHeight="1" x14ac:dyDescent="0.3">
      <c r="A11" s="6"/>
      <c r="B11" s="12">
        <f t="array" ref="B11:H11">DaysAndWeeks+DATE(CalendarYear,1,1)-WEEKDAY(DATE(CalendarYear,1,1),(WeekStart="Monday")+1)+29</f>
        <v>45319</v>
      </c>
      <c r="C11" s="12">
        <v>45320</v>
      </c>
      <c r="D11" s="12">
        <v>45321</v>
      </c>
      <c r="E11" s="12">
        <v>45322</v>
      </c>
      <c r="F11" s="12">
        <v>45323</v>
      </c>
      <c r="G11" s="12">
        <v>45324</v>
      </c>
      <c r="H11" s="12">
        <v>45325</v>
      </c>
    </row>
    <row r="12" spans="1:12" ht="57.9" customHeight="1" x14ac:dyDescent="0.3">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22"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22" t="str" cm="1">
        <f t="array" ref="H12">_xlfn.TEXTJOIN(CHAR(10),TRUE,_xlfn._xlws.FILTER(Math[Event],Math[Date]=H11,""))</f>
        <v/>
      </c>
    </row>
    <row r="13" spans="1:12" s="7" customFormat="1" ht="19.5" customHeight="1" x14ac:dyDescent="0.3">
      <c r="A13" s="6"/>
      <c r="B13" s="13">
        <f t="array" ref="B13:C13">DaysAndWeeks+DATE(CalendarYear,1,1)-WEEKDAY(DATE(CalendarYear,1,1),(WeekStart="Monday")+1)+36</f>
        <v>45326</v>
      </c>
      <c r="C13" s="13">
        <v>45327</v>
      </c>
      <c r="D13" s="45" t="s">
        <v>0</v>
      </c>
      <c r="E13" s="45"/>
      <c r="F13" s="45"/>
      <c r="G13" s="45"/>
      <c r="H13" s="45"/>
    </row>
    <row r="14" spans="1:12" ht="57.9" customHeight="1" x14ac:dyDescent="0.3">
      <c r="B14" s="16" t="str" cm="1">
        <f t="array" ref="B14">_xlfn.TEXTJOIN(CHAR(10),TRUE,_xlfn._xlws.FILTER(Math[Event],Math[Date]=B13,""))</f>
        <v/>
      </c>
      <c r="C14" s="16" t="str" cm="1">
        <f t="array" ref="C14">_xlfn.TEXTJOIN(CHAR(10),TRUE,_xlfn._xlws.FILTER(Math[Event],Math[Date]=C13,""))</f>
        <v/>
      </c>
      <c r="D14" s="44"/>
      <c r="E14" s="44"/>
      <c r="F14" s="44"/>
      <c r="G14" s="44"/>
      <c r="H14" s="44"/>
    </row>
  </sheetData>
  <mergeCells count="4">
    <mergeCell ref="K1:L1"/>
    <mergeCell ref="B1:D1"/>
    <mergeCell ref="D14:H14"/>
    <mergeCell ref="D13:H13"/>
  </mergeCells>
  <phoneticPr fontId="1" type="noConversion"/>
  <conditionalFormatting sqref="B3:G3">
    <cfRule type="expression" dxfId="23" priority="23">
      <formula>DAY(B3)&gt;8</formula>
    </cfRule>
  </conditionalFormatting>
  <conditionalFormatting sqref="B11:H11 B13:C13">
    <cfRule type="expression" dxfId="22" priority="24">
      <formula>AND(DAY(B11)&gt;=1,DAY(B11)&lt;=15)</formula>
    </cfRule>
  </conditionalFormatting>
  <dataValidations count="1">
    <dataValidation type="list" allowBlank="1" showInputMessage="1" showErrorMessage="1" sqref="L3" xr:uid="{00000000-0002-0000-0000-000000000000}">
      <formula1>"SUNDAY"</formula1>
    </dataValidation>
  </dataValidations>
  <printOptions horizontalCentered="1" verticalCentered="1"/>
  <pageMargins left="0.7" right="0.7" top="0.75" bottom="0.75" header="0.3" footer="0.3"/>
  <pageSetup orientation="landscape" r:id="rId1"/>
  <headerFooter alignWithMargins="0"/>
  <customProperties>
    <customPr name="SheetChanged" r:id="rId2"/>
  </customProperties>
  <drawing r:id="rId3"/>
  <legacyDrawing r:id="rId4"/>
  <mc:AlternateContent xmlns:mc="http://schemas.openxmlformats.org/markup-compatibility/2006">
    <mc:Choice Requires="x14">
      <controls>
        <mc:AlternateContent xmlns:mc="http://schemas.openxmlformats.org/markup-compatibility/2006">
          <mc:Choice Requires="x14">
            <control shapeId="1038" r:id="rId5" name="Spinner 14">
              <controlPr defaultSize="0" autoPict="0" altText="Click the spinner to change the calendar year or type your desired calendar year in cell L2.">
                <anchor moveWithCells="1" sizeWithCells="1">
                  <from>
                    <xdr:col>11</xdr:col>
                    <xdr:colOff>693420</xdr:colOff>
                    <xdr:row>1</xdr:row>
                    <xdr:rowOff>38100</xdr:rowOff>
                  </from>
                  <to>
                    <xdr:col>11</xdr:col>
                    <xdr:colOff>845820</xdr:colOff>
                    <xdr:row>1</xdr:row>
                    <xdr:rowOff>236220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249977111117893"/>
    <pageSetUpPr fitToPage="1"/>
  </sheetPr>
  <dimension ref="A1:H14"/>
  <sheetViews>
    <sheetView showGridLines="0" zoomScaleNormal="100" workbookViewId="0">
      <selection activeCell="J12" sqref="J12"/>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45333</v>
      </c>
      <c r="C1" s="46"/>
      <c r="D1" s="46"/>
      <c r="E1" s="4"/>
      <c r="F1" s="4"/>
      <c r="G1" s="4"/>
      <c r="H1" s="5"/>
    </row>
    <row r="2" spans="1:8" s="3" customFormat="1" ht="21.75" customHeight="1" thickBot="1" x14ac:dyDescent="0.3">
      <c r="A2" s="2"/>
      <c r="B2" s="15" t="str">
        <f>IF(January!B2="SUNDAY", "SUNDAY","MONDAY")</f>
        <v>SUNDAY</v>
      </c>
      <c r="C2" s="15" t="str">
        <f t="shared" ref="C2:H2" si="0">UPPER(TEXT(C3,"dddd"))</f>
        <v>MONDAY</v>
      </c>
      <c r="D2" s="15" t="str">
        <f t="shared" si="0"/>
        <v>TUESDAY</v>
      </c>
      <c r="E2" s="15" t="str">
        <f t="shared" si="0"/>
        <v>WEDNESDAY</v>
      </c>
      <c r="F2" s="15" t="str">
        <f t="shared" si="0"/>
        <v>THURSDAY</v>
      </c>
      <c r="G2" s="15" t="str">
        <f t="shared" si="0"/>
        <v>FRIDAY</v>
      </c>
      <c r="H2" s="15" t="str">
        <f t="shared" si="0"/>
        <v>SATURDAY</v>
      </c>
    </row>
    <row r="3" spans="1:8" s="7" customFormat="1" ht="19.5" customHeight="1" x14ac:dyDescent="0.3">
      <c r="A3" s="6"/>
      <c r="B3" s="12">
        <f t="array" ref="B3:H3">DaysAndWeeks+DATE(CalendarYear,2,1)-WEEKDAY(DATE(CalendarYear,2,1),(WeekStart="Monday")+1)+1</f>
        <v>45319</v>
      </c>
      <c r="C3" s="12">
        <v>45320</v>
      </c>
      <c r="D3" s="12">
        <v>45321</v>
      </c>
      <c r="E3" s="12">
        <v>45322</v>
      </c>
      <c r="F3" s="12">
        <v>45323</v>
      </c>
      <c r="G3" s="12">
        <v>45324</v>
      </c>
      <c r="H3" s="12">
        <v>45325</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DaysAndWeeks+DATE(CalendarYear,2,1)-WEEKDAY(DATE(CalendarYear,2,1),(WeekStart="Monday")+1)+8</f>
        <v>45326</v>
      </c>
      <c r="C5" s="13">
        <v>45327</v>
      </c>
      <c r="D5" s="13">
        <v>45328</v>
      </c>
      <c r="E5" s="13">
        <v>45329</v>
      </c>
      <c r="F5" s="13">
        <v>45330</v>
      </c>
      <c r="G5" s="13">
        <v>45331</v>
      </c>
      <c r="H5" s="13">
        <v>45332</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DaysAndWeeks+DATE(CalendarYear,2,1)-WEEKDAY(DATE(CalendarYear,2,1),(WeekStart="Monday")+1)+15</f>
        <v>45333</v>
      </c>
      <c r="C7" s="12">
        <v>45334</v>
      </c>
      <c r="D7" s="12">
        <v>45335</v>
      </c>
      <c r="E7" s="12">
        <v>45336</v>
      </c>
      <c r="F7" s="12">
        <v>45337</v>
      </c>
      <c r="G7" s="12">
        <v>45338</v>
      </c>
      <c r="H7" s="12">
        <v>45339</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Valentine's Day</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DaysAndWeeks+DATE(CalendarYear,2,1)-WEEKDAY(DATE(CalendarYear,2,1),(WeekStart="Monday")+1)+22</f>
        <v>45340</v>
      </c>
      <c r="C9" s="13">
        <v>45341</v>
      </c>
      <c r="D9" s="13">
        <v>45342</v>
      </c>
      <c r="E9" s="13">
        <v>45343</v>
      </c>
      <c r="F9" s="13">
        <v>45344</v>
      </c>
      <c r="G9" s="13">
        <v>45345</v>
      </c>
      <c r="H9" s="13">
        <v>45346</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President's Day</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DaysAndWeeks+DATE(CalendarYear,2,1)-WEEKDAY(DATE(CalendarYear,2,1),(WeekStart="Monday")+1)+29</f>
        <v>45347</v>
      </c>
      <c r="C11" s="12">
        <v>45348</v>
      </c>
      <c r="D11" s="12">
        <v>45349</v>
      </c>
      <c r="E11" s="12">
        <v>45350</v>
      </c>
      <c r="F11" s="12">
        <v>45351</v>
      </c>
      <c r="G11" s="12">
        <v>45352</v>
      </c>
      <c r="H11" s="12">
        <v>45353</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DaysAndWeeks+DATE(CalendarYear,2,1)-WEEKDAY(DATE(CalendarYear,2,1),(WeekStart="Monday")+1)+36</f>
        <v>45354</v>
      </c>
      <c r="C13" s="13">
        <v>45355</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7"/>
      <c r="E14" s="47"/>
      <c r="F14" s="47"/>
      <c r="G14" s="47"/>
      <c r="H14" s="47"/>
    </row>
  </sheetData>
  <mergeCells count="3">
    <mergeCell ref="B1:D1"/>
    <mergeCell ref="D13:H13"/>
    <mergeCell ref="D14:H14"/>
  </mergeCells>
  <conditionalFormatting sqref="B3:G3">
    <cfRule type="expression" dxfId="21" priority="1">
      <formula>DAY(B3)&gt;8</formula>
    </cfRule>
  </conditionalFormatting>
  <conditionalFormatting sqref="B11:H11 B13:C13">
    <cfRule type="expression" dxfId="20" priority="2">
      <formula>AND(DAY(B11)&gt;=1,DAY(B11)&lt;=15)</formula>
    </cfRule>
  </conditionalFormatting>
  <printOptions horizontalCentered="1" verticalCentered="1"/>
  <pageMargins left="0.7" right="0.7"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pageSetUpPr fitToPage="1"/>
  </sheetPr>
  <dimension ref="A1:H14"/>
  <sheetViews>
    <sheetView showGridLines="0" zoomScaleNormal="100" workbookViewId="0">
      <selection activeCell="J8" sqref="J8"/>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45361</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DaysAndWeeks+DATE(CalendarYear,3,1)-WEEKDAY(DATE(CalendarYear,3,1),(WeekStart="Monday")+1)+1</f>
        <v>45347</v>
      </c>
      <c r="C3" s="12">
        <v>45348</v>
      </c>
      <c r="D3" s="12">
        <v>45349</v>
      </c>
      <c r="E3" s="12">
        <v>45350</v>
      </c>
      <c r="F3" s="12">
        <v>45351</v>
      </c>
      <c r="G3" s="12">
        <v>45352</v>
      </c>
      <c r="H3" s="12">
        <v>45353</v>
      </c>
    </row>
    <row r="4" spans="1:8" ht="57.6"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DaysAndWeeks+DATE(CalendarYear,3,1)-WEEKDAY(DATE(CalendarYear,3,1),(WeekStart="Monday")+1)+8</f>
        <v>45354</v>
      </c>
      <c r="C5" s="13">
        <v>45355</v>
      </c>
      <c r="D5" s="13">
        <v>45356</v>
      </c>
      <c r="E5" s="13">
        <v>45357</v>
      </c>
      <c r="F5" s="13">
        <v>45358</v>
      </c>
      <c r="G5" s="13">
        <v>45359</v>
      </c>
      <c r="H5" s="13">
        <v>45360</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DaysAndWeeks+DATE(CalendarYear,3,1)-WEEKDAY(DATE(CalendarYear,3,1),(WeekStart="Monday")+1)+15</f>
        <v>45361</v>
      </c>
      <c r="C7" s="12">
        <v>45362</v>
      </c>
      <c r="D7" s="12">
        <v>45363</v>
      </c>
      <c r="E7" s="12">
        <v>45364</v>
      </c>
      <c r="F7" s="12">
        <v>45365</v>
      </c>
      <c r="G7" s="12">
        <v>45366</v>
      </c>
      <c r="H7" s="12">
        <v>45367</v>
      </c>
    </row>
    <row r="8" spans="1:8" ht="57.9" customHeight="1" x14ac:dyDescent="0.3">
      <c r="A8" s="1"/>
      <c r="B8" s="19" t="str" cm="1">
        <f t="array" ref="B8">_xlfn.TEXTJOIN(CHAR(10),TRUE,_xlfn._xlws.FILTER(Math[Event],Math[Date]=B7,""))</f>
        <v>Daylight Savings Starts</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DaysAndWeeks+DATE(CalendarYear,3,1)-WEEKDAY(DATE(CalendarYear,3,1),(WeekStart="Monday")+1)+22</f>
        <v>45368</v>
      </c>
      <c r="C9" s="13">
        <v>45369</v>
      </c>
      <c r="D9" s="13">
        <v>45370</v>
      </c>
      <c r="E9" s="13">
        <v>45371</v>
      </c>
      <c r="F9" s="13">
        <v>45372</v>
      </c>
      <c r="G9" s="13">
        <v>45373</v>
      </c>
      <c r="H9" s="13">
        <v>45374</v>
      </c>
    </row>
    <row r="10" spans="1:8" ht="57.9" customHeight="1" x14ac:dyDescent="0.3">
      <c r="A10" s="1"/>
      <c r="B10" s="16" t="str" cm="1">
        <f t="array" ref="B10">_xlfn.TEXTJOIN(CHAR(10),TRUE,_xlfn._xlws.FILTER(Math[Event],Math[Date]=B9,""))</f>
        <v>Saint Patrick's Day</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DaysAndWeeks+DATE(CalendarYear,3,1)-WEEKDAY(DATE(CalendarYear,3,1),(WeekStart="Monday")+1)+29</f>
        <v>45375</v>
      </c>
      <c r="C11" s="12">
        <v>45376</v>
      </c>
      <c r="D11" s="12">
        <v>45377</v>
      </c>
      <c r="E11" s="12">
        <v>45378</v>
      </c>
      <c r="F11" s="12">
        <v>45379</v>
      </c>
      <c r="G11" s="12">
        <v>45380</v>
      </c>
      <c r="H11" s="12">
        <v>45381</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DaysAndWeeks+DATE(CalendarYear,3,1)-WEEKDAY(DATE(CalendarYear,3,1),(WeekStart="Monday")+1)+36</f>
        <v>45382</v>
      </c>
      <c r="C13" s="13">
        <v>45383</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4"/>
      <c r="E14" s="44"/>
      <c r="F14" s="44"/>
      <c r="G14" s="44"/>
      <c r="H14" s="44"/>
    </row>
  </sheetData>
  <mergeCells count="3">
    <mergeCell ref="B1:D1"/>
    <mergeCell ref="D13:H13"/>
    <mergeCell ref="D14:H14"/>
  </mergeCells>
  <conditionalFormatting sqref="B3:G3">
    <cfRule type="expression" dxfId="19" priority="1">
      <formula>DAY(B3)&gt;8</formula>
    </cfRule>
  </conditionalFormatting>
  <conditionalFormatting sqref="B11:H11 B13:C13">
    <cfRule type="expression" dxfId="18" priority="2">
      <formula>AND(DAY(B11)&gt;=1,DAY(B11)&lt;=15)</formula>
    </cfRule>
  </conditionalFormatting>
  <printOptions horizontalCentered="1" verticalCentered="1"/>
  <pageMargins left="0.7" right="0.7" top="0.75" bottom="0.75" header="0.3" footer="0.3"/>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4" tint="0.39997558519241921"/>
    <pageSetUpPr fitToPage="1"/>
  </sheetPr>
  <dimension ref="A1:H14"/>
  <sheetViews>
    <sheetView showGridLines="0" zoomScaleNormal="100" workbookViewId="0">
      <selection activeCell="G9" sqref="G9"/>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45396</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DaysAndWeeks+DATE(CalendarYear,4,1)-WEEKDAY(DATE(CalendarYear,4,1),(WeekStart="Monday")+1)+1</f>
        <v>45382</v>
      </c>
      <c r="C3" s="12">
        <v>45383</v>
      </c>
      <c r="D3" s="12">
        <v>45384</v>
      </c>
      <c r="E3" s="12">
        <v>45385</v>
      </c>
      <c r="F3" s="12">
        <v>45386</v>
      </c>
      <c r="G3" s="12">
        <v>45387</v>
      </c>
      <c r="H3" s="12">
        <v>45388</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DaysAndWeeks+DATE(CalendarYear,4,1)-WEEKDAY(DATE(CalendarYear,4,1),(WeekStart="Monday")+1)+8</f>
        <v>45389</v>
      </c>
      <c r="C5" s="13">
        <v>45390</v>
      </c>
      <c r="D5" s="13">
        <v>45391</v>
      </c>
      <c r="E5" s="13">
        <v>45392</v>
      </c>
      <c r="F5" s="13">
        <v>45393</v>
      </c>
      <c r="G5" s="13">
        <v>45394</v>
      </c>
      <c r="H5" s="13">
        <v>45395</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DaysAndWeeks+DATE(CalendarYear,4,1)-WEEKDAY(DATE(CalendarYear,4,1),(WeekStart="Monday")+1)+15</f>
        <v>45396</v>
      </c>
      <c r="C7" s="12">
        <v>45397</v>
      </c>
      <c r="D7" s="12">
        <v>45398</v>
      </c>
      <c r="E7" s="12">
        <v>45399</v>
      </c>
      <c r="F7" s="12">
        <v>45400</v>
      </c>
      <c r="G7" s="12">
        <v>45401</v>
      </c>
      <c r="H7" s="12">
        <v>45402</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DaysAndWeeks+DATE(CalendarYear,4,1)-WEEKDAY(DATE(CalendarYear,4,1),(WeekStart="Monday")+1)+22</f>
        <v>45403</v>
      </c>
      <c r="C9" s="13">
        <v>45404</v>
      </c>
      <c r="D9" s="13">
        <v>45405</v>
      </c>
      <c r="E9" s="13">
        <v>45406</v>
      </c>
      <c r="F9" s="13">
        <v>45407</v>
      </c>
      <c r="G9" s="13">
        <v>45408</v>
      </c>
      <c r="H9" s="13">
        <v>45409</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DaysAndWeeks+DATE(CalendarYear,4,1)-WEEKDAY(DATE(CalendarYear,4,1),(WeekStart="Monday")+1)+29</f>
        <v>45410</v>
      </c>
      <c r="C11" s="12">
        <v>45411</v>
      </c>
      <c r="D11" s="12">
        <v>45412</v>
      </c>
      <c r="E11" s="12">
        <v>45413</v>
      </c>
      <c r="F11" s="12">
        <v>45414</v>
      </c>
      <c r="G11" s="12">
        <v>45415</v>
      </c>
      <c r="H11" s="12">
        <v>45416</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DaysAndWeeks+DATE(CalendarYear,4,1)-WEEKDAY(DATE(CalendarYear,4,1),(WeekStart="Monday")+1)+36</f>
        <v>45417</v>
      </c>
      <c r="C13" s="13">
        <v>45418</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7"/>
      <c r="E14" s="47"/>
      <c r="F14" s="47"/>
      <c r="G14" s="47"/>
      <c r="H14" s="47"/>
    </row>
  </sheetData>
  <mergeCells count="3">
    <mergeCell ref="B1:D1"/>
    <mergeCell ref="D13:H13"/>
    <mergeCell ref="D14:H14"/>
  </mergeCells>
  <conditionalFormatting sqref="B3:G3">
    <cfRule type="expression" dxfId="17" priority="1">
      <formula>DAY(B3)&gt;8</formula>
    </cfRule>
  </conditionalFormatting>
  <conditionalFormatting sqref="B11:H11 B13:C13">
    <cfRule type="expression" dxfId="16" priority="2">
      <formula>AND(DAY(B11)&gt;=1,DAY(B11)&lt;=15)</formula>
    </cfRule>
  </conditionalFormatting>
  <printOptions horizontalCentered="1" verticalCentered="1"/>
  <pageMargins left="0.7" right="0.7" top="0.75" bottom="0.75" header="0.3" footer="0.3"/>
  <pageSetup scale="9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4" tint="0.59999389629810485"/>
    <pageSetUpPr fitToPage="1"/>
  </sheetPr>
  <dimension ref="A1:J14"/>
  <sheetViews>
    <sheetView showGridLines="0" zoomScaleNormal="100" workbookViewId="0">
      <selection activeCell="B8" sqref="B8"/>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10" s="1" customFormat="1" ht="59.25" customHeight="1" x14ac:dyDescent="0.3">
      <c r="B1" s="46">
        <f>B7</f>
        <v>45424</v>
      </c>
      <c r="C1" s="46"/>
      <c r="D1" s="46"/>
      <c r="E1" s="4"/>
      <c r="F1" s="4"/>
      <c r="G1" s="4"/>
      <c r="H1" s="5"/>
    </row>
    <row r="2" spans="1:10"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10" s="7" customFormat="1" ht="19.5" customHeight="1" x14ac:dyDescent="0.3">
      <c r="A3" s="6"/>
      <c r="B3" s="12">
        <f t="array" ref="B3:H3">DaysAndWeeks+DATE(CalendarYear,5,1)-WEEKDAY(DATE(CalendarYear,5,1),(WeekStart="Monday")+1)+1</f>
        <v>45410</v>
      </c>
      <c r="C3" s="12">
        <v>45411</v>
      </c>
      <c r="D3" s="12">
        <v>45412</v>
      </c>
      <c r="E3" s="12">
        <v>45413</v>
      </c>
      <c r="F3" s="12">
        <v>45414</v>
      </c>
      <c r="G3" s="12">
        <v>45415</v>
      </c>
      <c r="H3" s="12">
        <v>45416</v>
      </c>
    </row>
    <row r="4" spans="1:10"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10" s="7" customFormat="1" ht="19.5" customHeight="1" x14ac:dyDescent="0.3">
      <c r="A5" s="6"/>
      <c r="B5" s="13">
        <f t="array" ref="B5:H5">DaysAndWeeks+DATE(CalendarYear,5,1)-WEEKDAY(DATE(CalendarYear,5,1),(WeekStart="Monday")+1)+8</f>
        <v>45417</v>
      </c>
      <c r="C5" s="13">
        <v>45418</v>
      </c>
      <c r="D5" s="13">
        <v>45419</v>
      </c>
      <c r="E5" s="13">
        <v>45420</v>
      </c>
      <c r="F5" s="13">
        <v>45421</v>
      </c>
      <c r="G5" s="13">
        <v>45422</v>
      </c>
      <c r="H5" s="13">
        <v>45423</v>
      </c>
    </row>
    <row r="6" spans="1:10"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10" s="7" customFormat="1" ht="19.5" customHeight="1" x14ac:dyDescent="0.3">
      <c r="A7" s="6"/>
      <c r="B7" s="12">
        <f t="array" ref="B7:H7">DaysAndWeeks+DATE(CalendarYear,5,1)-WEEKDAY(DATE(CalendarYear,5,1),(WeekStart="Monday")+1)+15</f>
        <v>45424</v>
      </c>
      <c r="C7" s="12">
        <v>45425</v>
      </c>
      <c r="D7" s="12">
        <v>45426</v>
      </c>
      <c r="E7" s="12">
        <v>45427</v>
      </c>
      <c r="F7" s="12">
        <v>45428</v>
      </c>
      <c r="G7" s="12">
        <v>45429</v>
      </c>
      <c r="H7" s="12">
        <v>45430</v>
      </c>
    </row>
    <row r="8" spans="1:10" ht="57.9" customHeight="1" x14ac:dyDescent="0.3">
      <c r="A8" s="1"/>
      <c r="B8" s="19" t="str" cm="1">
        <f t="array" ref="B8">_xlfn.TEXTJOIN(CHAR(10),TRUE,_xlfn._xlws.FILTER(Math[Event],Math[Date]=B7,""))</f>
        <v>Mother's Day
Mark Zuckerberg &amp; Priscilla Chan's 12nd Anniversary</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10" s="7" customFormat="1" ht="19.5" customHeight="1" x14ac:dyDescent="0.3">
      <c r="A9" s="6"/>
      <c r="B9" s="13">
        <f t="array" ref="B9:H9">DaysAndWeeks+DATE(CalendarYear,5,1)-WEEKDAY(DATE(CalendarYear,5,1),(WeekStart="Monday")+1)+22</f>
        <v>45431</v>
      </c>
      <c r="C9" s="13">
        <v>45432</v>
      </c>
      <c r="D9" s="13">
        <v>45433</v>
      </c>
      <c r="E9" s="13">
        <v>45434</v>
      </c>
      <c r="F9" s="13">
        <v>45435</v>
      </c>
      <c r="G9" s="13">
        <v>45436</v>
      </c>
      <c r="H9" s="13">
        <v>45437</v>
      </c>
    </row>
    <row r="10" spans="1:10"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c r="J10" s="24"/>
    </row>
    <row r="11" spans="1:10" s="7" customFormat="1" ht="19.5" customHeight="1" x14ac:dyDescent="0.3">
      <c r="A11" s="6"/>
      <c r="B11" s="12">
        <f t="array" ref="B11:H11">DaysAndWeeks+DATE(CalendarYear,5,1)-WEEKDAY(DATE(CalendarYear,5,1),(WeekStart="Monday")+1)+29</f>
        <v>45438</v>
      </c>
      <c r="C11" s="12">
        <v>45439</v>
      </c>
      <c r="D11" s="12">
        <v>45440</v>
      </c>
      <c r="E11" s="12">
        <v>45441</v>
      </c>
      <c r="F11" s="12">
        <v>45442</v>
      </c>
      <c r="G11" s="12">
        <v>45443</v>
      </c>
      <c r="H11" s="12">
        <v>45444</v>
      </c>
    </row>
    <row r="12" spans="1:10" ht="57.9" customHeight="1" x14ac:dyDescent="0.3">
      <c r="A12" s="1"/>
      <c r="B12" s="19" t="str" cm="1">
        <f t="array" ref="B12">_xlfn.TEXTJOIN(CHAR(10),TRUE,_xlfn._xlws.FILTER(Math[Event],Math[Date]=B11,""))</f>
        <v/>
      </c>
      <c r="C12" s="19" t="str" cm="1">
        <f t="array" ref="C12">_xlfn.TEXTJOIN(CHAR(10),TRUE,_xlfn._xlws.FILTER(Math[Event],Math[Date]=C11,""))</f>
        <v>Memorial Day</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10" s="7" customFormat="1" ht="19.5" customHeight="1" x14ac:dyDescent="0.3">
      <c r="A13" s="6"/>
      <c r="B13" s="13">
        <f t="array" ref="B13:C13">DaysAndWeeks+DATE(CalendarYear,5,1)-WEEKDAY(DATE(CalendarYear,5,1),(WeekStart="Monday")+1)+36</f>
        <v>45445</v>
      </c>
      <c r="C13" s="13">
        <v>45446</v>
      </c>
      <c r="D13" s="45" t="s">
        <v>0</v>
      </c>
      <c r="E13" s="45"/>
      <c r="F13" s="45"/>
      <c r="G13" s="45"/>
      <c r="H13" s="45"/>
    </row>
    <row r="14" spans="1:10" ht="57.9" customHeight="1" x14ac:dyDescent="0.3">
      <c r="A14" s="1"/>
      <c r="B14" s="16" t="str" cm="1">
        <f t="array" ref="B14">_xlfn.TEXTJOIN(CHAR(10),TRUE,_xlfn._xlws.FILTER(Math[Event],Math[Date]=B13,""))</f>
        <v/>
      </c>
      <c r="C14" s="16" t="str" cm="1">
        <f t="array" ref="C14">_xlfn.TEXTJOIN(CHAR(10),TRUE,_xlfn._xlws.FILTER(Math[Event],Math[Date]=C13,""))</f>
        <v/>
      </c>
      <c r="D14" s="47"/>
      <c r="E14" s="47"/>
      <c r="F14" s="47"/>
      <c r="G14" s="47"/>
      <c r="H14" s="47"/>
    </row>
  </sheetData>
  <mergeCells count="3">
    <mergeCell ref="B1:D1"/>
    <mergeCell ref="D13:H13"/>
    <mergeCell ref="D14:H14"/>
  </mergeCells>
  <conditionalFormatting sqref="B3:G3">
    <cfRule type="expression" dxfId="15" priority="1">
      <formula>DAY(B3)&gt;8</formula>
    </cfRule>
  </conditionalFormatting>
  <conditionalFormatting sqref="B11:H11 B13:C13">
    <cfRule type="expression" dxfId="14" priority="2">
      <formula>AND(DAY(B11)&gt;=1,DAY(B11)&lt;=15)</formula>
    </cfRule>
  </conditionalFormatting>
  <printOptions horizontalCentered="1" verticalCentered="1"/>
  <pageMargins left="0.7" right="0.7" top="0.75" bottom="0.75" header="0.3" footer="0.3"/>
  <pageSetup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tint="0.79998168889431442"/>
    <pageSetUpPr fitToPage="1"/>
  </sheetPr>
  <dimension ref="A1:H14"/>
  <sheetViews>
    <sheetView showGridLines="0" zoomScaleNormal="100" workbookViewId="0">
      <selection activeCell="H10" sqref="H10"/>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45452</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DaysAndWeeks+DATE(CalendarYear,6,1)-WEEKDAY(DATE(CalendarYear,6,1),(WeekStart="Monday")+1)+1</f>
        <v>45438</v>
      </c>
      <c r="C3" s="12">
        <v>45439</v>
      </c>
      <c r="D3" s="12">
        <v>45440</v>
      </c>
      <c r="E3" s="12">
        <v>45441</v>
      </c>
      <c r="F3" s="12">
        <v>45442</v>
      </c>
      <c r="G3" s="12">
        <v>45443</v>
      </c>
      <c r="H3" s="12">
        <v>45444</v>
      </c>
    </row>
    <row r="4" spans="1:8" ht="57.9" customHeight="1" x14ac:dyDescent="0.3">
      <c r="A4" s="1"/>
      <c r="B4" s="19" t="str" cm="1">
        <f t="array" ref="B4">_xlfn.TEXTJOIN(CHAR(10),TRUE,_xlfn._xlws.FILTER(Math[Event],Math[Date]=B3,""))</f>
        <v/>
      </c>
      <c r="C4" s="19" t="str" cm="1">
        <f t="array" ref="C4">_xlfn.TEXTJOIN(CHAR(10),TRUE,_xlfn._xlws.FILTER(Math[Event],Math[Date]=C3,""))</f>
        <v>Memorial Day</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DaysAndWeeks+DATE(CalendarYear,6,1)-WEEKDAY(DATE(CalendarYear,6,1),(WeekStart="Monday")+1)+8</f>
        <v>45445</v>
      </c>
      <c r="C5" s="13">
        <v>45446</v>
      </c>
      <c r="D5" s="13">
        <v>45447</v>
      </c>
      <c r="E5" s="13">
        <v>45448</v>
      </c>
      <c r="F5" s="13">
        <v>45449</v>
      </c>
      <c r="G5" s="13">
        <v>45450</v>
      </c>
      <c r="H5" s="13">
        <v>45451</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DaysAndWeeks+DATE(CalendarYear,6,1)-WEEKDAY(DATE(CalendarYear,6,1),(WeekStart="Monday")+1)+15</f>
        <v>45452</v>
      </c>
      <c r="C7" s="12">
        <v>45453</v>
      </c>
      <c r="D7" s="12">
        <v>45454</v>
      </c>
      <c r="E7" s="12">
        <v>45455</v>
      </c>
      <c r="F7" s="12">
        <v>45456</v>
      </c>
      <c r="G7" s="12">
        <v>45457</v>
      </c>
      <c r="H7" s="12">
        <v>45458</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DaysAndWeeks+DATE(CalendarYear,6,1)-WEEKDAY(DATE(CalendarYear,6,1),(WeekStart="Monday")+1)+22</f>
        <v>45459</v>
      </c>
      <c r="C9" s="13">
        <v>45460</v>
      </c>
      <c r="D9" s="13">
        <v>45461</v>
      </c>
      <c r="E9" s="13">
        <v>45462</v>
      </c>
      <c r="F9" s="13">
        <v>45463</v>
      </c>
      <c r="G9" s="13">
        <v>45464</v>
      </c>
      <c r="H9" s="13">
        <v>45465</v>
      </c>
    </row>
    <row r="10" spans="1:8" ht="57.9" customHeight="1" x14ac:dyDescent="0.3">
      <c r="A10" s="1"/>
      <c r="B10" s="16" t="str" cm="1">
        <f t="array" ref="B10">_xlfn.TEXTJOIN(CHAR(10),TRUE,_xlfn._xlws.FILTER(Math[Event],Math[Date]=B9,""))</f>
        <v>Father's Day</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Juneteenth</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DaysAndWeeks+DATE(CalendarYear,6,1)-WEEKDAY(DATE(CalendarYear,6,1),(WeekStart="Monday")+1)+29</f>
        <v>45466</v>
      </c>
      <c r="C11" s="12">
        <v>45467</v>
      </c>
      <c r="D11" s="12">
        <v>45468</v>
      </c>
      <c r="E11" s="12">
        <v>45469</v>
      </c>
      <c r="F11" s="12">
        <v>45470</v>
      </c>
      <c r="G11" s="12">
        <v>45471</v>
      </c>
      <c r="H11" s="12">
        <v>45472</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DaysAndWeeks+DATE(CalendarYear,6,1)-WEEKDAY(DATE(CalendarYear,6,1),(WeekStart="Monday")+1)+36</f>
        <v>45473</v>
      </c>
      <c r="C13" s="13">
        <v>45474</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8"/>
      <c r="E14" s="48"/>
      <c r="F14" s="48"/>
      <c r="G14" s="48"/>
      <c r="H14" s="48"/>
    </row>
  </sheetData>
  <mergeCells count="3">
    <mergeCell ref="B1:D1"/>
    <mergeCell ref="D13:H13"/>
    <mergeCell ref="D14:H14"/>
  </mergeCells>
  <conditionalFormatting sqref="B3:G3">
    <cfRule type="expression" dxfId="13" priority="1">
      <formula>DAY(B3)&gt;8</formula>
    </cfRule>
  </conditionalFormatting>
  <conditionalFormatting sqref="B11:H11 B13:C13">
    <cfRule type="expression" dxfId="12" priority="2">
      <formula>AND(DAY(B11)&gt;=1,DAY(B11)&lt;=15)</formula>
    </cfRule>
  </conditionalFormatting>
  <printOptions horizontalCentered="1" verticalCentered="1"/>
  <pageMargins left="0.7" right="0.7" top="0.75" bottom="0.75" header="0.3" footer="0.3"/>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2"/>
    <pageSetUpPr fitToPage="1"/>
  </sheetPr>
  <dimension ref="A1:H14"/>
  <sheetViews>
    <sheetView showGridLines="0" zoomScaleNormal="100" workbookViewId="0">
      <selection activeCell="F10" sqref="F10"/>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45487</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DaysAndWeeks+DATE(CalendarYear,7,1)-WEEKDAY(DATE(CalendarYear,7,1),(WeekStart="Monday")+1)+1</f>
        <v>45473</v>
      </c>
      <c r="C3" s="12">
        <v>45474</v>
      </c>
      <c r="D3" s="12">
        <v>45475</v>
      </c>
      <c r="E3" s="12">
        <v>45476</v>
      </c>
      <c r="F3" s="12">
        <v>45477</v>
      </c>
      <c r="G3" s="12">
        <v>45478</v>
      </c>
      <c r="H3" s="12">
        <v>45479</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Fourth of July</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DaysAndWeeks+DATE(CalendarYear,7,1)-WEEKDAY(DATE(CalendarYear,7,1),(WeekStart="Monday")+1)+8</f>
        <v>45480</v>
      </c>
      <c r="C5" s="13">
        <v>45481</v>
      </c>
      <c r="D5" s="13">
        <v>45482</v>
      </c>
      <c r="E5" s="13">
        <v>45483</v>
      </c>
      <c r="F5" s="13">
        <v>45484</v>
      </c>
      <c r="G5" s="13">
        <v>45485</v>
      </c>
      <c r="H5" s="13">
        <v>45486</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DaysAndWeeks+DATE(CalendarYear,7,1)-WEEKDAY(DATE(CalendarYear,7,1),(WeekStart="Monday")+1)+15</f>
        <v>45487</v>
      </c>
      <c r="C7" s="17">
        <v>45488</v>
      </c>
      <c r="D7" s="12">
        <v>45489</v>
      </c>
      <c r="E7" s="12">
        <v>45490</v>
      </c>
      <c r="F7" s="12">
        <v>45491</v>
      </c>
      <c r="G7" s="12">
        <v>45492</v>
      </c>
      <c r="H7" s="12">
        <v>45493</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DaysAndWeeks+DATE(CalendarYear,7,1)-WEEKDAY(DATE(CalendarYear,7,1),(WeekStart="Monday")+1)+22</f>
        <v>45494</v>
      </c>
      <c r="C9" s="13">
        <v>45495</v>
      </c>
      <c r="D9" s="13">
        <v>45496</v>
      </c>
      <c r="E9" s="13">
        <v>45497</v>
      </c>
      <c r="F9" s="13">
        <v>45498</v>
      </c>
      <c r="G9" s="13">
        <v>45499</v>
      </c>
      <c r="H9" s="13">
        <v>45500</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DaysAndWeeks+DATE(CalendarYear,7,1)-WEEKDAY(DATE(CalendarYear,7,1),(WeekStart="Monday")+1)+29</f>
        <v>45501</v>
      </c>
      <c r="C11" s="12">
        <v>45502</v>
      </c>
      <c r="D11" s="12">
        <v>45503</v>
      </c>
      <c r="E11" s="12">
        <v>45504</v>
      </c>
      <c r="F11" s="12">
        <v>45505</v>
      </c>
      <c r="G11" s="12">
        <v>45506</v>
      </c>
      <c r="H11" s="12">
        <v>45507</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DaysAndWeeks+DATE(CalendarYear,7,1)-WEEKDAY(DATE(CalendarYear,7,1),(WeekStart="Monday")+1)+36</f>
        <v>45508</v>
      </c>
      <c r="C13" s="13">
        <v>45509</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9"/>
      <c r="E14" s="49"/>
      <c r="F14" s="49"/>
      <c r="G14" s="49"/>
      <c r="H14" s="49"/>
    </row>
  </sheetData>
  <mergeCells count="3">
    <mergeCell ref="B1:D1"/>
    <mergeCell ref="D13:H13"/>
    <mergeCell ref="D14:H14"/>
  </mergeCells>
  <conditionalFormatting sqref="B3:G3">
    <cfRule type="expression" dxfId="11" priority="1">
      <formula>DAY(B3)&gt;8</formula>
    </cfRule>
  </conditionalFormatting>
  <conditionalFormatting sqref="B11:H11 B13:C13">
    <cfRule type="expression" dxfId="10" priority="2">
      <formula>AND(DAY(B11)&gt;=1,DAY(B11)&lt;=15)</formula>
    </cfRule>
  </conditionalFormatting>
  <printOptions horizontalCentered="1" verticalCentered="1"/>
  <pageMargins left="0.7" right="0.7" top="0.75" bottom="0.75" header="0.3" footer="0.3"/>
  <pageSetup scale="9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2" tint="-9.9978637043366805E-2"/>
    <pageSetUpPr fitToPage="1"/>
  </sheetPr>
  <dimension ref="A1:H14"/>
  <sheetViews>
    <sheetView showGridLines="0" zoomScaleNormal="100" workbookViewId="0">
      <selection activeCell="F9" sqref="F9"/>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45515</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DaysAndWeeks+DATE(CalendarYear,8,1)-WEEKDAY(DATE(CalendarYear,8,1),(WeekStart="Monday")+1)+1</f>
        <v>45501</v>
      </c>
      <c r="C3" s="12">
        <v>45502</v>
      </c>
      <c r="D3" s="12">
        <v>45503</v>
      </c>
      <c r="E3" s="12">
        <v>45504</v>
      </c>
      <c r="F3" s="12">
        <v>45505</v>
      </c>
      <c r="G3" s="12">
        <v>45506</v>
      </c>
      <c r="H3" s="12">
        <v>45507</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DaysAndWeeks+DATE(CalendarYear,8,1)-WEEKDAY(DATE(CalendarYear,8,1),(WeekStart="Monday")+1)+8</f>
        <v>45508</v>
      </c>
      <c r="C5" s="13">
        <v>45509</v>
      </c>
      <c r="D5" s="13">
        <v>45510</v>
      </c>
      <c r="E5" s="13">
        <v>45511</v>
      </c>
      <c r="F5" s="13">
        <v>45512</v>
      </c>
      <c r="G5" s="13">
        <v>45513</v>
      </c>
      <c r="H5" s="13">
        <v>45514</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DaysAndWeeks+DATE(CalendarYear,8,1)-WEEKDAY(DATE(CalendarYear,8,1),(WeekStart="Monday")+1)+15</f>
        <v>45515</v>
      </c>
      <c r="C7" s="12">
        <v>45516</v>
      </c>
      <c r="D7" s="12">
        <v>45517</v>
      </c>
      <c r="E7" s="12">
        <v>45518</v>
      </c>
      <c r="F7" s="12">
        <v>45519</v>
      </c>
      <c r="G7" s="12">
        <v>45520</v>
      </c>
      <c r="H7" s="12">
        <v>45521</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DaysAndWeeks+DATE(CalendarYear,8,1)-WEEKDAY(DATE(CalendarYear,8,1),(WeekStart="Monday")+1)+22</f>
        <v>45522</v>
      </c>
      <c r="C9" s="13">
        <v>45523</v>
      </c>
      <c r="D9" s="13">
        <v>45524</v>
      </c>
      <c r="E9" s="13">
        <v>45525</v>
      </c>
      <c r="F9" s="13">
        <v>45526</v>
      </c>
      <c r="G9" s="13">
        <v>45527</v>
      </c>
      <c r="H9" s="13">
        <v>45528</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DaysAndWeeks+DATE(CalendarYear,8,1)-WEEKDAY(DATE(CalendarYear,8,1),(WeekStart="Monday")+1)+29</f>
        <v>45529</v>
      </c>
      <c r="C11" s="12">
        <v>45530</v>
      </c>
      <c r="D11" s="12">
        <v>45531</v>
      </c>
      <c r="E11" s="12">
        <v>45532</v>
      </c>
      <c r="F11" s="12">
        <v>45533</v>
      </c>
      <c r="G11" s="12">
        <v>45534</v>
      </c>
      <c r="H11" s="12">
        <v>45535</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DaysAndWeeks+DATE(CalendarYear,8,1)-WEEKDAY(DATE(CalendarYear,8,1),(WeekStart="Monday")+1)+36</f>
        <v>45536</v>
      </c>
      <c r="C13" s="13">
        <v>45537</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Labor Day</v>
      </c>
      <c r="D14" s="47"/>
      <c r="E14" s="47"/>
      <c r="F14" s="47"/>
      <c r="G14" s="47"/>
      <c r="H14" s="47"/>
    </row>
  </sheetData>
  <mergeCells count="3">
    <mergeCell ref="B1:D1"/>
    <mergeCell ref="D13:H13"/>
    <mergeCell ref="D14:H14"/>
  </mergeCells>
  <conditionalFormatting sqref="B3:G3">
    <cfRule type="expression" dxfId="9" priority="1">
      <formula>DAY(B3)&gt;8</formula>
    </cfRule>
  </conditionalFormatting>
  <conditionalFormatting sqref="B11:H11 B13:C13">
    <cfRule type="expression" dxfId="8" priority="2">
      <formula>AND(DAY(B11)&gt;=1,DAY(B11)&lt;=15)</formula>
    </cfRule>
  </conditionalFormatting>
  <printOptions horizontalCentered="1" verticalCentered="1"/>
  <pageMargins left="0.7" right="0.7" top="0.75" bottom="0.75" header="0.3" footer="0.3"/>
  <pageSetup scale="9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2" tint="-0.249977111117893"/>
    <pageSetUpPr fitToPage="1"/>
  </sheetPr>
  <dimension ref="A1:H14"/>
  <sheetViews>
    <sheetView showGridLines="0" zoomScaleNormal="100" workbookViewId="0">
      <selection activeCell="G10" sqref="G10"/>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45550</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DaysAndWeeks+DATE(CalendarYear,9,1)-WEEKDAY(DATE(CalendarYear,9,1),(WeekStart="Monday")+1)+1</f>
        <v>45536</v>
      </c>
      <c r="C3" s="12">
        <v>45537</v>
      </c>
      <c r="D3" s="12">
        <v>45538</v>
      </c>
      <c r="E3" s="12">
        <v>45539</v>
      </c>
      <c r="F3" s="12">
        <v>45540</v>
      </c>
      <c r="G3" s="12">
        <v>45541</v>
      </c>
      <c r="H3" s="12">
        <v>45542</v>
      </c>
    </row>
    <row r="4" spans="1:8" ht="57.9" customHeight="1" x14ac:dyDescent="0.3">
      <c r="A4" s="1"/>
      <c r="B4" s="19" t="str" cm="1">
        <f t="array" ref="B4">_xlfn.TEXTJOIN(CHAR(10),TRUE,_xlfn._xlws.FILTER(Math[Event],Math[Date]=B3,""))</f>
        <v/>
      </c>
      <c r="C4" s="19" t="str" cm="1">
        <f t="array" ref="C4">_xlfn.TEXTJOIN(CHAR(10),TRUE,_xlfn._xlws.FILTER(Math[Event],Math[Date]=C3,""))</f>
        <v>Labor Day</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DaysAndWeeks+DATE(CalendarYear,9,1)-WEEKDAY(DATE(CalendarYear,9,1),(WeekStart="Monday")+1)+8</f>
        <v>45543</v>
      </c>
      <c r="C5" s="13">
        <v>45544</v>
      </c>
      <c r="D5" s="13">
        <v>45545</v>
      </c>
      <c r="E5" s="13">
        <v>45546</v>
      </c>
      <c r="F5" s="13">
        <v>45547</v>
      </c>
      <c r="G5" s="13">
        <v>45548</v>
      </c>
      <c r="H5" s="13">
        <v>45549</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DaysAndWeeks+DATE(CalendarYear,9,1)-WEEKDAY(DATE(CalendarYear,9,1),(WeekStart="Monday")+1)+15</f>
        <v>45550</v>
      </c>
      <c r="C7" s="12">
        <v>45551</v>
      </c>
      <c r="D7" s="12">
        <v>45552</v>
      </c>
      <c r="E7" s="12">
        <v>45553</v>
      </c>
      <c r="F7" s="12">
        <v>45554</v>
      </c>
      <c r="G7" s="12">
        <v>45555</v>
      </c>
      <c r="H7" s="12">
        <v>45556</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DaysAndWeeks+DATE(CalendarYear,9,1)-WEEKDAY(DATE(CalendarYear,9,1),(WeekStart="Monday")+1)+22</f>
        <v>45557</v>
      </c>
      <c r="C9" s="13">
        <v>45558</v>
      </c>
      <c r="D9" s="13">
        <v>45559</v>
      </c>
      <c r="E9" s="13">
        <v>45560</v>
      </c>
      <c r="F9" s="13">
        <v>45561</v>
      </c>
      <c r="G9" s="13">
        <v>45562</v>
      </c>
      <c r="H9" s="13">
        <v>45563</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DaysAndWeeks+DATE(CalendarYear,9,1)-WEEKDAY(DATE(CalendarYear,9,1),(WeekStart="Monday")+1)+29</f>
        <v>45564</v>
      </c>
      <c r="C11" s="12">
        <v>45565</v>
      </c>
      <c r="D11" s="12">
        <v>45566</v>
      </c>
      <c r="E11" s="12">
        <v>45567</v>
      </c>
      <c r="F11" s="12">
        <v>45568</v>
      </c>
      <c r="G11" s="12">
        <v>45569</v>
      </c>
      <c r="H11" s="12">
        <v>45570</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DaysAndWeeks+DATE(CalendarYear,9,1)-WEEKDAY(DATE(CalendarYear,9,1),(WeekStart="Monday")+1)+36</f>
        <v>45571</v>
      </c>
      <c r="C13" s="13">
        <v>45572</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4"/>
      <c r="E14" s="44"/>
      <c r="F14" s="44"/>
      <c r="G14" s="44"/>
      <c r="H14" s="44"/>
    </row>
  </sheetData>
  <mergeCells count="3">
    <mergeCell ref="B1:D1"/>
    <mergeCell ref="D13:H13"/>
    <mergeCell ref="D14:H14"/>
  </mergeCells>
  <conditionalFormatting sqref="B3:G3">
    <cfRule type="expression" dxfId="7" priority="1">
      <formula>DAY(B3)&gt;8</formula>
    </cfRule>
  </conditionalFormatting>
  <conditionalFormatting sqref="B11:H11 B13:C13">
    <cfRule type="expression" dxfId="6" priority="2">
      <formula>AND(DAY(B11)&gt;=1,DAY(B11)&lt;=15)</formula>
    </cfRule>
  </conditionalFormatting>
  <printOptions horizontalCentered="1" verticalCentered="1"/>
  <pageMargins left="0.7" right="0.7" top="0.75" bottom="0.75" header="0.3" footer="0.3"/>
  <pageSetup scale="9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2" tint="-0.499984740745262"/>
    <pageSetUpPr fitToPage="1"/>
  </sheetPr>
  <dimension ref="A1:H14"/>
  <sheetViews>
    <sheetView showGridLines="0" topLeftCell="A3" zoomScaleNormal="100" workbookViewId="0">
      <selection activeCell="J11" sqref="J11"/>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45578</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DaysAndWeeks+DATE(CalendarYear,10,1)-WEEKDAY(DATE(CalendarYear,10,1),(WeekStart="Monday")+1)+1</f>
        <v>45564</v>
      </c>
      <c r="C3" s="12">
        <v>45565</v>
      </c>
      <c r="D3" s="12">
        <v>45566</v>
      </c>
      <c r="E3" s="12">
        <v>45567</v>
      </c>
      <c r="F3" s="12">
        <v>45568</v>
      </c>
      <c r="G3" s="12">
        <v>45569</v>
      </c>
      <c r="H3" s="12">
        <v>45570</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DaysAndWeeks+DATE(CalendarYear,10,1)-WEEKDAY(DATE(CalendarYear,10,1),(WeekStart="Monday")+1)+8</f>
        <v>45571</v>
      </c>
      <c r="C5" s="13">
        <v>45572</v>
      </c>
      <c r="D5" s="13">
        <v>45573</v>
      </c>
      <c r="E5" s="13">
        <v>45574</v>
      </c>
      <c r="F5" s="13">
        <v>45575</v>
      </c>
      <c r="G5" s="13">
        <v>45576</v>
      </c>
      <c r="H5" s="13">
        <v>45577</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DaysAndWeeks+DATE(CalendarYear,10,1)-WEEKDAY(DATE(CalendarYear,10,1),(WeekStart="Monday")+1)+15</f>
        <v>45578</v>
      </c>
      <c r="C7" s="12">
        <v>45579</v>
      </c>
      <c r="D7" s="12">
        <v>45580</v>
      </c>
      <c r="E7" s="12">
        <v>45581</v>
      </c>
      <c r="F7" s="12">
        <v>45582</v>
      </c>
      <c r="G7" s="12">
        <v>45583</v>
      </c>
      <c r="H7" s="12">
        <v>45584</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DaysAndWeeks+DATE(CalendarYear,10,1)-WEEKDAY(DATE(CalendarYear,10,1),(WeekStart="Monday")+1)+22</f>
        <v>45585</v>
      </c>
      <c r="C9" s="13">
        <v>45586</v>
      </c>
      <c r="D9" s="13">
        <v>45587</v>
      </c>
      <c r="E9" s="13">
        <v>45588</v>
      </c>
      <c r="F9" s="13">
        <v>45589</v>
      </c>
      <c r="G9" s="13">
        <v>45590</v>
      </c>
      <c r="H9" s="13">
        <v>45591</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DaysAndWeeks+DATE(CalendarYear,10,1)-WEEKDAY(DATE(CalendarYear,10,1),(WeekStart="Monday")+1)+29</f>
        <v>45592</v>
      </c>
      <c r="C11" s="12">
        <v>45593</v>
      </c>
      <c r="D11" s="12">
        <v>45594</v>
      </c>
      <c r="E11" s="12">
        <v>45595</v>
      </c>
      <c r="F11" s="12">
        <v>45596</v>
      </c>
      <c r="G11" s="12">
        <v>45597</v>
      </c>
      <c r="H11" s="12">
        <v>45598</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Halloween</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DaysAndWeeks+DATE(CalendarYear,10,1)-WEEKDAY(DATE(CalendarYear,10,1),(WeekStart="Monday")+1)+36</f>
        <v>45599</v>
      </c>
      <c r="C13" s="13">
        <v>45600</v>
      </c>
      <c r="D13" s="45" t="s">
        <v>0</v>
      </c>
      <c r="E13" s="45"/>
      <c r="F13" s="45"/>
      <c r="G13" s="45"/>
      <c r="H13" s="45"/>
    </row>
    <row r="14" spans="1:8" ht="57.9" customHeight="1" x14ac:dyDescent="0.3">
      <c r="A14" s="1"/>
      <c r="B14" s="16" t="str" cm="1">
        <f t="array" ref="B14">_xlfn.TEXTJOIN(CHAR(10),TRUE,_xlfn._xlws.FILTER(Math[Event],Math[Date]=B13,""))</f>
        <v>Daylight Savings Ends</v>
      </c>
      <c r="C14" s="16" t="str" cm="1">
        <f t="array" ref="C14">_xlfn.TEXTJOIN(CHAR(10),TRUE,_xlfn._xlws.FILTER(Math[Event],Math[Date]=C13,""))</f>
        <v/>
      </c>
      <c r="D14" s="44"/>
      <c r="E14" s="44"/>
      <c r="F14" s="44"/>
      <c r="G14" s="44"/>
      <c r="H14" s="44"/>
    </row>
  </sheetData>
  <mergeCells count="3">
    <mergeCell ref="B1:D1"/>
    <mergeCell ref="D13:H13"/>
    <mergeCell ref="D14:H14"/>
  </mergeCells>
  <conditionalFormatting sqref="B3:G3">
    <cfRule type="expression" dxfId="5" priority="1">
      <formula>DAY(B3)&gt;8</formula>
    </cfRule>
  </conditionalFormatting>
  <conditionalFormatting sqref="B11:H11 B13:C13">
    <cfRule type="expression" dxfId="4" priority="2">
      <formula>AND(DAY(B11)&gt;=1,DAY(B11)&lt;=15)</formula>
    </cfRule>
  </conditionalFormatting>
  <printOptions horizontalCentered="1" verticalCentered="1"/>
  <pageMargins left="0.7" right="0.7" top="0.75" bottom="0.75" header="0.3" footer="0.3"/>
  <pageSetup scale="9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0.89999084444715716"/>
    <pageSetUpPr fitToPage="1"/>
  </sheetPr>
  <dimension ref="A1:H14"/>
  <sheetViews>
    <sheetView showGridLines="0" zoomScaleNormal="100" workbookViewId="0">
      <selection activeCell="L9" sqref="L9"/>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45606</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DaysAndWeeks+DATE(CalendarYear,11,1)-WEEKDAY(DATE(CalendarYear,11,1),(WeekStart="Monday")+1)+1</f>
        <v>45592</v>
      </c>
      <c r="C3" s="12">
        <v>45593</v>
      </c>
      <c r="D3" s="12">
        <v>45594</v>
      </c>
      <c r="E3" s="12">
        <v>45595</v>
      </c>
      <c r="F3" s="12">
        <v>45596</v>
      </c>
      <c r="G3" s="12">
        <v>45597</v>
      </c>
      <c r="H3" s="12">
        <v>45598</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Halloween</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DaysAndWeeks+DATE(CalendarYear,11,1)-WEEKDAY(DATE(CalendarYear,11,1),(WeekStart="Monday")+1)+8</f>
        <v>45599</v>
      </c>
      <c r="C5" s="13">
        <v>45600</v>
      </c>
      <c r="D5" s="13">
        <v>45601</v>
      </c>
      <c r="E5" s="13">
        <v>45602</v>
      </c>
      <c r="F5" s="13">
        <v>45603</v>
      </c>
      <c r="G5" s="13">
        <v>45604</v>
      </c>
      <c r="H5" s="13">
        <v>45605</v>
      </c>
    </row>
    <row r="6" spans="1:8" ht="57.9" customHeight="1" x14ac:dyDescent="0.3">
      <c r="A6" s="1"/>
      <c r="B6" s="16" t="str" cm="1">
        <f t="array" ref="B6">_xlfn.TEXTJOIN(CHAR(10),TRUE,_xlfn._xlws.FILTER(Math[Event],Math[Date]=B5,""))</f>
        <v>Daylight Savings Ends</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DaysAndWeeks+DATE(CalendarYear,11,1)-WEEKDAY(DATE(CalendarYear,11,1),(WeekStart="Monday")+1)+15</f>
        <v>45606</v>
      </c>
      <c r="C7" s="12">
        <v>45607</v>
      </c>
      <c r="D7" s="12">
        <v>45608</v>
      </c>
      <c r="E7" s="12">
        <v>45609</v>
      </c>
      <c r="F7" s="12">
        <v>45610</v>
      </c>
      <c r="G7" s="12">
        <v>45611</v>
      </c>
      <c r="H7" s="12">
        <v>45612</v>
      </c>
    </row>
    <row r="8" spans="1:8" ht="57.9" customHeight="1" x14ac:dyDescent="0.3">
      <c r="A8" s="1"/>
      <c r="B8" s="19" t="str" cm="1">
        <f t="array" ref="B8">_xlfn.TEXTJOIN(CHAR(10),TRUE,_xlfn._xlws.FILTER(Math[Event],Math[Date]=B7,""))</f>
        <v/>
      </c>
      <c r="C8" s="19" t="str" cm="1">
        <f t="array" ref="C8">_xlfn.TEXTJOIN(CHAR(10),TRUE,_xlfn._xlws.FILTER(Math[Event],Math[Date]=C7,""))</f>
        <v>Veterans' Day</v>
      </c>
      <c r="D8" s="19" t="str" cm="1">
        <f t="array" ref="D8">_xlfn.TEXTJOIN(CHAR(10),TRUE,_xlfn._xlws.FILTER(Math[Event],Math[Date]=D7,""))</f>
        <v>Stan Lee 1922 - 2018</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DaysAndWeeks+DATE(CalendarYear,11,1)-WEEKDAY(DATE(CalendarYear,11,1),(WeekStart="Monday")+1)+22</f>
        <v>45613</v>
      </c>
      <c r="C9" s="13">
        <v>45614</v>
      </c>
      <c r="D9" s="13">
        <v>45615</v>
      </c>
      <c r="E9" s="13">
        <v>45616</v>
      </c>
      <c r="F9" s="13">
        <v>45617</v>
      </c>
      <c r="G9" s="13">
        <v>45618</v>
      </c>
      <c r="H9" s="13">
        <v>45619</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DaysAndWeeks+DATE(CalendarYear,11,1)-WEEKDAY(DATE(CalendarYear,11,1),(WeekStart="Monday")+1)+29</f>
        <v>45620</v>
      </c>
      <c r="C11" s="12">
        <v>45621</v>
      </c>
      <c r="D11" s="12">
        <v>45622</v>
      </c>
      <c r="E11" s="12">
        <v>45623</v>
      </c>
      <c r="F11" s="12">
        <v>45624</v>
      </c>
      <c r="G11" s="12">
        <v>45625</v>
      </c>
      <c r="H11" s="12">
        <v>45626</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Thanksgiving</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DaysAndWeeks+DATE(CalendarYear,11,1)-WEEKDAY(DATE(CalendarYear,11,1),(WeekStart="Monday")+1)+36</f>
        <v>45627</v>
      </c>
      <c r="C13" s="13">
        <v>45628</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4"/>
      <c r="E14" s="44"/>
      <c r="F14" s="44"/>
      <c r="G14" s="44"/>
      <c r="H14" s="44"/>
    </row>
  </sheetData>
  <mergeCells count="3">
    <mergeCell ref="B1:D1"/>
    <mergeCell ref="D13:H13"/>
    <mergeCell ref="D14:H14"/>
  </mergeCells>
  <conditionalFormatting sqref="B3:G3">
    <cfRule type="expression" dxfId="3" priority="1">
      <formula>DAY(B3)&gt;8</formula>
    </cfRule>
  </conditionalFormatting>
  <conditionalFormatting sqref="B11:H11 B13:C13">
    <cfRule type="expression" dxfId="2" priority="2">
      <formula>AND(DAY(B11)&gt;=1,DAY(B11)&lt;=15)</formula>
    </cfRule>
  </conditionalFormatting>
  <printOptions horizontalCentered="1" verticalCentered="1"/>
  <pageMargins left="0.7" right="0.7" top="0.75" bottom="0.75" header="0.3" footer="0.3"/>
  <pageSetup scale="9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1" tint="4.9989318521683403E-2"/>
  </sheetPr>
  <dimension ref="A1:H14"/>
  <sheetViews>
    <sheetView showGridLines="0" topLeftCell="A2" zoomScaleNormal="100" workbookViewId="0">
      <selection activeCell="J14" sqref="J14"/>
    </sheetView>
  </sheetViews>
  <sheetFormatPr defaultColWidth="8.88671875" defaultRowHeight="13.8" x14ac:dyDescent="0.3"/>
  <cols>
    <col min="1" max="1" width="2.44140625" customWidth="1"/>
    <col min="2" max="2" width="18.33203125" customWidth="1"/>
    <col min="3" max="8" width="17.6640625" customWidth="1"/>
    <col min="9" max="9" width="2.44140625" customWidth="1"/>
    <col min="10" max="10" width="13.6640625" customWidth="1"/>
  </cols>
  <sheetData>
    <row r="1" spans="1:8" s="1" customFormat="1" ht="59.25" customHeight="1" x14ac:dyDescent="0.3">
      <c r="B1" s="46">
        <f>B7</f>
        <v>45641</v>
      </c>
      <c r="C1" s="46"/>
      <c r="D1" s="46"/>
      <c r="E1" s="4"/>
      <c r="F1" s="4"/>
      <c r="G1" s="4"/>
      <c r="H1" s="5"/>
    </row>
    <row r="2" spans="1:8" s="3" customFormat="1" ht="21.75" customHeight="1" thickBot="1" x14ac:dyDescent="0.3">
      <c r="A2" s="2"/>
      <c r="B2" s="14" t="str">
        <f>IF(January!B2="SUNDAY", "SUNDAY","MONDAY")</f>
        <v>SUNDAY</v>
      </c>
      <c r="C2" s="14" t="str">
        <f t="shared" ref="C2:H2" si="0">UPPER(TEXT(C3,"dddd"))</f>
        <v>MONDAY</v>
      </c>
      <c r="D2" s="14" t="str">
        <f t="shared" si="0"/>
        <v>TUESDAY</v>
      </c>
      <c r="E2" s="14" t="str">
        <f t="shared" si="0"/>
        <v>WEDNESDAY</v>
      </c>
      <c r="F2" s="14" t="str">
        <f t="shared" si="0"/>
        <v>THURSDAY</v>
      </c>
      <c r="G2" s="14" t="str">
        <f t="shared" si="0"/>
        <v>FRIDAY</v>
      </c>
      <c r="H2" s="14" t="str">
        <f t="shared" si="0"/>
        <v>SATURDAY</v>
      </c>
    </row>
    <row r="3" spans="1:8" s="7" customFormat="1" ht="19.5" customHeight="1" x14ac:dyDescent="0.3">
      <c r="A3" s="6"/>
      <c r="B3" s="12">
        <f t="array" ref="B3:H3">DaysAndWeeks+DATE(CalendarYear,12,1)-WEEKDAY(DATE(CalendarYear,12,1),(WeekStart="Monday")+1)+1</f>
        <v>45627</v>
      </c>
      <c r="C3" s="12">
        <v>45628</v>
      </c>
      <c r="D3" s="12">
        <v>45629</v>
      </c>
      <c r="E3" s="12">
        <v>45630</v>
      </c>
      <c r="F3" s="12">
        <v>45631</v>
      </c>
      <c r="G3" s="12">
        <v>45632</v>
      </c>
      <c r="H3" s="12">
        <v>45633</v>
      </c>
    </row>
    <row r="4" spans="1:8" ht="57.9" customHeight="1" x14ac:dyDescent="0.3">
      <c r="A4" s="1"/>
      <c r="B4" s="19" t="str" cm="1">
        <f t="array" ref="B4">_xlfn.TEXTJOIN(CHAR(10),TRUE,_xlfn._xlws.FILTER(Math[Event],Math[Date]=B3,""))</f>
        <v/>
      </c>
      <c r="C4" s="19" t="str" cm="1">
        <f t="array" ref="C4">_xlfn.TEXTJOIN(CHAR(10),TRUE,_xlfn._xlws.FILTER(Math[Event],Math[Date]=C3,""))</f>
        <v/>
      </c>
      <c r="D4" s="19" t="str" cm="1">
        <f t="array" ref="D4">_xlfn.TEXTJOIN(CHAR(10),TRUE,_xlfn._xlws.FILTER(Math[Event],Math[Date]=D3,""))</f>
        <v/>
      </c>
      <c r="E4" s="19" t="str" cm="1">
        <f t="array" ref="E4">_xlfn.TEXTJOIN(CHAR(10),TRUE,_xlfn._xlws.FILTER(Math[Event],Math[Date]=E3,""))</f>
        <v/>
      </c>
      <c r="F4" s="19" t="str" cm="1">
        <f t="array" ref="F4">_xlfn.TEXTJOIN(CHAR(10),TRUE,_xlfn._xlws.FILTER(Math[Event],Math[Date]=F3,""))</f>
        <v/>
      </c>
      <c r="G4" s="19" t="str" cm="1">
        <f t="array" ref="G4">_xlfn.TEXTJOIN(CHAR(10),TRUE,_xlfn._xlws.FILTER(Math[Event],Math[Date]=G3,""))</f>
        <v/>
      </c>
      <c r="H4" s="19" t="str" cm="1">
        <f t="array" ref="H4">_xlfn.TEXTJOIN(CHAR(10),TRUE,_xlfn._xlws.FILTER(Math[Event],Math[Date]=H3,""))</f>
        <v/>
      </c>
    </row>
    <row r="5" spans="1:8" s="7" customFormat="1" ht="19.5" customHeight="1" x14ac:dyDescent="0.3">
      <c r="A5" s="6"/>
      <c r="B5" s="13">
        <f t="array" ref="B5:H5">DaysAndWeeks+DATE(CalendarYear,12,1)-WEEKDAY(DATE(CalendarYear,12,1),(WeekStart="Monday")+1)+8</f>
        <v>45634</v>
      </c>
      <c r="C5" s="13">
        <v>45635</v>
      </c>
      <c r="D5" s="13">
        <v>45636</v>
      </c>
      <c r="E5" s="13">
        <v>45637</v>
      </c>
      <c r="F5" s="13">
        <v>45638</v>
      </c>
      <c r="G5" s="13">
        <v>45639</v>
      </c>
      <c r="H5" s="13">
        <v>45640</v>
      </c>
    </row>
    <row r="6" spans="1:8" ht="57.9" customHeight="1" x14ac:dyDescent="0.3">
      <c r="A6" s="1"/>
      <c r="B6" s="16" t="str" cm="1">
        <f t="array" ref="B6">_xlfn.TEXTJOIN(CHAR(10),TRUE,_xlfn._xlws.FILTER(Math[Event],Math[Date]=B5,""))</f>
        <v/>
      </c>
      <c r="C6" s="16" t="str" cm="1">
        <f t="array" ref="C6">_xlfn.TEXTJOIN(CHAR(10),TRUE,_xlfn._xlws.FILTER(Math[Event],Math[Date]=C5,""))</f>
        <v/>
      </c>
      <c r="D6" s="16" t="str" cm="1">
        <f t="array" ref="D6">_xlfn.TEXTJOIN(CHAR(10),TRUE,_xlfn._xlws.FILTER(Math[Event],Math[Date]=D5,""))</f>
        <v/>
      </c>
      <c r="E6" s="16" t="str" cm="1">
        <f t="array" ref="E6">_xlfn.TEXTJOIN(CHAR(10),TRUE,_xlfn._xlws.FILTER(Math[Event],Math[Date]=E5,""))</f>
        <v/>
      </c>
      <c r="F6" s="16" t="str" cm="1">
        <f t="array" ref="F6">_xlfn.TEXTJOIN(CHAR(10),TRUE,_xlfn._xlws.FILTER(Math[Event],Math[Date]=F5,""))</f>
        <v/>
      </c>
      <c r="G6" s="16" t="str" cm="1">
        <f t="array" ref="G6">_xlfn.TEXTJOIN(CHAR(10),TRUE,_xlfn._xlws.FILTER(Math[Event],Math[Date]=G5,""))</f>
        <v/>
      </c>
      <c r="H6" s="16" t="str" cm="1">
        <f t="array" ref="H6">_xlfn.TEXTJOIN(CHAR(10),TRUE,_xlfn._xlws.FILTER(Math[Event],Math[Date]=H5,""))</f>
        <v/>
      </c>
    </row>
    <row r="7" spans="1:8" s="7" customFormat="1" ht="19.5" customHeight="1" x14ac:dyDescent="0.3">
      <c r="A7" s="6"/>
      <c r="B7" s="12">
        <f t="array" ref="B7:H7">DaysAndWeeks+DATE(CalendarYear,12,1)-WEEKDAY(DATE(CalendarYear,12,1),(WeekStart="Monday")+1)+15</f>
        <v>45641</v>
      </c>
      <c r="C7" s="12">
        <v>45642</v>
      </c>
      <c r="D7" s="12">
        <v>45643</v>
      </c>
      <c r="E7" s="12">
        <v>45644</v>
      </c>
      <c r="F7" s="12">
        <v>45645</v>
      </c>
      <c r="G7" s="12">
        <v>45646</v>
      </c>
      <c r="H7" s="12">
        <v>45647</v>
      </c>
    </row>
    <row r="8" spans="1:8" ht="57.9" customHeight="1" x14ac:dyDescent="0.3">
      <c r="A8" s="1"/>
      <c r="B8" s="19" t="str" cm="1">
        <f t="array" ref="B8">_xlfn.TEXTJOIN(CHAR(10),TRUE,_xlfn._xlws.FILTER(Math[Event],Math[Date]=B7,""))</f>
        <v/>
      </c>
      <c r="C8" s="19" t="str" cm="1">
        <f t="array" ref="C8">_xlfn.TEXTJOIN(CHAR(10),TRUE,_xlfn._xlws.FILTER(Math[Event],Math[Date]=C7,""))</f>
        <v/>
      </c>
      <c r="D8" s="19" t="str" cm="1">
        <f t="array" ref="D8">_xlfn.TEXTJOIN(CHAR(10),TRUE,_xlfn._xlws.FILTER(Math[Event],Math[Date]=D7,""))</f>
        <v/>
      </c>
      <c r="E8" s="19" t="str" cm="1">
        <f t="array" ref="E8">_xlfn.TEXTJOIN(CHAR(10),TRUE,_xlfn._xlws.FILTER(Math[Event],Math[Date]=E7,""))</f>
        <v/>
      </c>
      <c r="F8" s="19" t="str" cm="1">
        <f t="array" ref="F8">_xlfn.TEXTJOIN(CHAR(10),TRUE,_xlfn._xlws.FILTER(Math[Event],Math[Date]=F7,""))</f>
        <v/>
      </c>
      <c r="G8" s="19" t="str" cm="1">
        <f t="array" ref="G8">_xlfn.TEXTJOIN(CHAR(10),TRUE,_xlfn._xlws.FILTER(Math[Event],Math[Date]=G7,""))</f>
        <v/>
      </c>
      <c r="H8" s="19" t="str" cm="1">
        <f t="array" ref="H8">_xlfn.TEXTJOIN(CHAR(10),TRUE,_xlfn._xlws.FILTER(Math[Event],Math[Date]=H7,""))</f>
        <v/>
      </c>
    </row>
    <row r="9" spans="1:8" s="7" customFormat="1" ht="19.5" customHeight="1" x14ac:dyDescent="0.3">
      <c r="A9" s="6"/>
      <c r="B9" s="13">
        <f t="array" ref="B9:H9">DaysAndWeeks+DATE(CalendarYear,12,1)-WEEKDAY(DATE(CalendarYear,12,1),(WeekStart="Monday")+1)+22</f>
        <v>45648</v>
      </c>
      <c r="C9" s="13">
        <v>45649</v>
      </c>
      <c r="D9" s="13">
        <v>45650</v>
      </c>
      <c r="E9" s="13">
        <v>45651</v>
      </c>
      <c r="F9" s="13">
        <v>45652</v>
      </c>
      <c r="G9" s="13">
        <v>45653</v>
      </c>
      <c r="H9" s="13">
        <v>45654</v>
      </c>
    </row>
    <row r="10" spans="1:8" ht="57.9" customHeight="1" x14ac:dyDescent="0.3">
      <c r="A10" s="1"/>
      <c r="B10" s="16" t="str" cm="1">
        <f t="array" ref="B10">_xlfn.TEXTJOIN(CHAR(10),TRUE,_xlfn._xlws.FILTER(Math[Event],Math[Date]=B9,""))</f>
        <v/>
      </c>
      <c r="C10" s="16" t="str" cm="1">
        <f t="array" ref="C10">_xlfn.TEXTJOIN(CHAR(10),TRUE,_xlfn._xlws.FILTER(Math[Event],Math[Date]=C9,""))</f>
        <v/>
      </c>
      <c r="D10" s="16" t="str" cm="1">
        <f t="array" ref="D10">_xlfn.TEXTJOIN(CHAR(10),TRUE,_xlfn._xlws.FILTER(Math[Event],Math[Date]=D9,""))</f>
        <v/>
      </c>
      <c r="E10" s="16" t="str" cm="1">
        <f t="array" ref="E10">_xlfn.TEXTJOIN(CHAR(10),TRUE,_xlfn._xlws.FILTER(Math[Event],Math[Date]=E9,""))</f>
        <v>Merry Christmas!</v>
      </c>
      <c r="F10" s="16" t="str" cm="1">
        <f t="array" ref="F10">_xlfn.TEXTJOIN(CHAR(10),TRUE,_xlfn._xlws.FILTER(Math[Event],Math[Date]=F9,""))</f>
        <v/>
      </c>
      <c r="G10" s="16" t="str" cm="1">
        <f t="array" ref="G10">_xlfn.TEXTJOIN(CHAR(10),TRUE,_xlfn._xlws.FILTER(Math[Event],Math[Date]=G9,""))</f>
        <v/>
      </c>
      <c r="H10" s="16" t="str" cm="1">
        <f t="array" ref="H10">_xlfn.TEXTJOIN(CHAR(10),TRUE,_xlfn._xlws.FILTER(Math[Event],Math[Date]=H9,""))</f>
        <v/>
      </c>
    </row>
    <row r="11" spans="1:8" s="7" customFormat="1" ht="19.5" customHeight="1" x14ac:dyDescent="0.3">
      <c r="A11" s="6"/>
      <c r="B11" s="12">
        <f t="array" ref="B11:H11">DaysAndWeeks+DATE(CalendarYear,12,1)-WEEKDAY(DATE(CalendarYear,12,1),(WeekStart="Monday")+1)+29</f>
        <v>45655</v>
      </c>
      <c r="C11" s="12">
        <v>45656</v>
      </c>
      <c r="D11" s="12">
        <v>45657</v>
      </c>
      <c r="E11" s="12">
        <v>45658</v>
      </c>
      <c r="F11" s="12">
        <v>45659</v>
      </c>
      <c r="G11" s="12">
        <v>45660</v>
      </c>
      <c r="H11" s="12">
        <v>45661</v>
      </c>
    </row>
    <row r="12" spans="1:8" ht="57.9" customHeight="1" x14ac:dyDescent="0.3">
      <c r="A12" s="1"/>
      <c r="B12" s="19" t="str" cm="1">
        <f t="array" ref="B12">_xlfn.TEXTJOIN(CHAR(10),TRUE,_xlfn._xlws.FILTER(Math[Event],Math[Date]=B11,""))</f>
        <v/>
      </c>
      <c r="C12" s="19" t="str" cm="1">
        <f t="array" ref="C12">_xlfn.TEXTJOIN(CHAR(10),TRUE,_xlfn._xlws.FILTER(Math[Event],Math[Date]=C11,""))</f>
        <v/>
      </c>
      <c r="D12" s="19" t="str" cm="1">
        <f t="array" ref="D12">_xlfn.TEXTJOIN(CHAR(10),TRUE,_xlfn._xlws.FILTER(Math[Event],Math[Date]=D11,""))</f>
        <v/>
      </c>
      <c r="E12" s="19" t="str" cm="1">
        <f t="array" ref="E12">_xlfn.TEXTJOIN(CHAR(10),TRUE,_xlfn._xlws.FILTER(Math[Event],Math[Date]=E11,""))</f>
        <v/>
      </c>
      <c r="F12" s="19" t="str" cm="1">
        <f t="array" ref="F12">_xlfn.TEXTJOIN(CHAR(10),TRUE,_xlfn._xlws.FILTER(Math[Event],Math[Date]=F11,""))</f>
        <v/>
      </c>
      <c r="G12" s="19" t="str" cm="1">
        <f t="array" ref="G12">_xlfn.TEXTJOIN(CHAR(10),TRUE,_xlfn._xlws.FILTER(Math[Event],Math[Date]=G11,""))</f>
        <v/>
      </c>
      <c r="H12" s="19" t="str" cm="1">
        <f t="array" ref="H12">_xlfn.TEXTJOIN(CHAR(10),TRUE,_xlfn._xlws.FILTER(Math[Event],Math[Date]=H11,""))</f>
        <v/>
      </c>
    </row>
    <row r="13" spans="1:8" s="7" customFormat="1" ht="19.5" customHeight="1" x14ac:dyDescent="0.3">
      <c r="A13" s="6"/>
      <c r="B13" s="13">
        <f t="array" ref="B13:C13">DaysAndWeeks+DATE(CalendarYear,12,1)-WEEKDAY(DATE(CalendarYear,12,1),(WeekStart="Monday")+1)+36</f>
        <v>45662</v>
      </c>
      <c r="C13" s="13">
        <v>45663</v>
      </c>
      <c r="D13" s="45" t="s">
        <v>0</v>
      </c>
      <c r="E13" s="45"/>
      <c r="F13" s="45"/>
      <c r="G13" s="45"/>
      <c r="H13" s="45"/>
    </row>
    <row r="14" spans="1:8" ht="57.9" customHeight="1" x14ac:dyDescent="0.3">
      <c r="A14" s="1"/>
      <c r="B14" s="16" t="str" cm="1">
        <f t="array" ref="B14">_xlfn.TEXTJOIN(CHAR(10),TRUE,_xlfn._xlws.FILTER(Math[Event],Math[Date]=B13,""))</f>
        <v/>
      </c>
      <c r="C14" s="16" t="str" cm="1">
        <f t="array" ref="C14">_xlfn.TEXTJOIN(CHAR(10),TRUE,_xlfn._xlws.FILTER(Math[Event],Math[Date]=C13,""))</f>
        <v/>
      </c>
      <c r="D14" s="44"/>
      <c r="E14" s="44"/>
      <c r="F14" s="44"/>
      <c r="G14" s="44"/>
      <c r="H14" s="44"/>
    </row>
  </sheetData>
  <mergeCells count="3">
    <mergeCell ref="B1:D1"/>
    <mergeCell ref="D13:H13"/>
    <mergeCell ref="D14:H14"/>
  </mergeCells>
  <conditionalFormatting sqref="B3:G3">
    <cfRule type="expression" dxfId="1" priority="1">
      <formula>DAY(B3)&gt;8</formula>
    </cfRule>
  </conditionalFormatting>
  <conditionalFormatting sqref="B11:H11 B13:C13">
    <cfRule type="expression" dxfId="0" priority="2">
      <formula>AND(DAY(B11)&gt;=1,DAY(B11)&lt;=15)</formula>
    </cfRule>
  </conditionalFormatting>
  <printOptions horizontalCentered="1" verticalCentered="1"/>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BEDC9-C095-423A-ACC7-8A503D0FD509}">
  <sheetPr>
    <pageSetUpPr autoPageBreaks="0"/>
  </sheetPr>
  <dimension ref="B1:Z63"/>
  <sheetViews>
    <sheetView tabSelected="1" zoomScale="70" zoomScaleNormal="70" workbookViewId="0">
      <selection activeCell="AC35" sqref="AC35"/>
    </sheetView>
  </sheetViews>
  <sheetFormatPr defaultRowHeight="13.8" x14ac:dyDescent="0.3"/>
  <cols>
    <col min="1" max="1" width="4.44140625" style="36" customWidth="1"/>
    <col min="2" max="4" width="8.88671875" style="36"/>
    <col min="5" max="5" width="4.44140625" style="36" customWidth="1"/>
    <col min="6" max="6" width="8.88671875" style="36"/>
    <col min="7" max="7" width="8.88671875" style="36" customWidth="1"/>
    <col min="8" max="8" width="8.88671875" style="36"/>
    <col min="9" max="9" width="4.44140625" style="36" customWidth="1"/>
    <col min="10" max="11" width="8.88671875" style="36" customWidth="1"/>
    <col min="12" max="16" width="8.88671875" style="36"/>
    <col min="17" max="26" width="8.88671875" style="36" customWidth="1"/>
    <col min="27" max="16384" width="8.88671875" style="36"/>
  </cols>
  <sheetData>
    <row r="1" spans="2:26" ht="24" customHeight="1" x14ac:dyDescent="0.3">
      <c r="L1" s="37"/>
      <c r="M1" s="37"/>
    </row>
    <row r="2" spans="2:26" ht="13.8" customHeight="1" x14ac:dyDescent="0.3">
      <c r="B2" s="50" t="s">
        <v>40</v>
      </c>
      <c r="C2" s="50"/>
      <c r="D2" s="50"/>
      <c r="E2" s="50"/>
      <c r="F2" s="50"/>
      <c r="G2" s="50"/>
      <c r="H2" s="50"/>
      <c r="I2" s="50"/>
      <c r="J2" s="50"/>
      <c r="K2" s="50"/>
      <c r="L2" s="50"/>
      <c r="M2" s="50"/>
      <c r="N2" s="50"/>
      <c r="O2" s="50"/>
      <c r="P2" s="50"/>
      <c r="Q2" s="50"/>
      <c r="R2" s="50"/>
      <c r="S2" s="50"/>
      <c r="T2" s="50"/>
      <c r="U2" s="50"/>
      <c r="V2" s="50"/>
      <c r="W2" s="50"/>
      <c r="X2" s="50"/>
      <c r="Y2" s="50"/>
    </row>
    <row r="3" spans="2:26" x14ac:dyDescent="0.3">
      <c r="B3" s="50"/>
      <c r="C3" s="50"/>
      <c r="D3" s="50"/>
      <c r="E3" s="50"/>
      <c r="F3" s="50"/>
      <c r="G3" s="50"/>
      <c r="H3" s="50"/>
      <c r="I3" s="50"/>
      <c r="J3" s="50"/>
      <c r="K3" s="50"/>
      <c r="L3" s="50"/>
      <c r="M3" s="50"/>
      <c r="N3" s="50"/>
      <c r="O3" s="50"/>
      <c r="P3" s="50"/>
      <c r="Q3" s="50"/>
      <c r="R3" s="50"/>
      <c r="S3" s="50"/>
      <c r="T3" s="50"/>
      <c r="U3" s="50"/>
      <c r="V3" s="50"/>
      <c r="W3" s="50"/>
      <c r="X3" s="50"/>
      <c r="Y3" s="50"/>
    </row>
    <row r="4" spans="2:26" x14ac:dyDescent="0.3">
      <c r="B4" s="50"/>
      <c r="C4" s="50"/>
      <c r="D4" s="50"/>
      <c r="E4" s="50"/>
      <c r="F4" s="50"/>
      <c r="G4" s="50"/>
      <c r="H4" s="50"/>
      <c r="I4" s="50"/>
      <c r="J4" s="50"/>
      <c r="K4" s="50"/>
      <c r="L4" s="50"/>
      <c r="M4" s="50"/>
      <c r="N4" s="50"/>
      <c r="O4" s="50"/>
      <c r="P4" s="50"/>
      <c r="Q4" s="50"/>
      <c r="R4" s="50"/>
      <c r="S4" s="50"/>
      <c r="T4" s="50"/>
      <c r="U4" s="50"/>
      <c r="V4" s="50"/>
      <c r="W4" s="50"/>
      <c r="X4" s="50"/>
      <c r="Y4" s="50"/>
    </row>
    <row r="5" spans="2:26" x14ac:dyDescent="0.3">
      <c r="B5" s="50"/>
      <c r="C5" s="50"/>
      <c r="D5" s="50"/>
      <c r="E5" s="50"/>
      <c r="F5" s="50"/>
      <c r="G5" s="50"/>
      <c r="H5" s="50"/>
      <c r="I5" s="50"/>
      <c r="J5" s="50"/>
      <c r="K5" s="50"/>
      <c r="L5" s="50"/>
      <c r="M5" s="50"/>
      <c r="N5" s="50"/>
      <c r="O5" s="50"/>
      <c r="P5" s="50"/>
      <c r="Q5" s="50"/>
      <c r="R5" s="50"/>
      <c r="S5" s="50"/>
      <c r="T5" s="50"/>
      <c r="U5" s="50"/>
      <c r="V5" s="50"/>
      <c r="W5" s="50"/>
      <c r="X5" s="50"/>
      <c r="Y5" s="50"/>
    </row>
    <row r="6" spans="2:26" x14ac:dyDescent="0.3">
      <c r="B6" s="50"/>
      <c r="C6" s="50"/>
      <c r="D6" s="50"/>
      <c r="E6" s="50"/>
      <c r="F6" s="50"/>
      <c r="G6" s="50"/>
      <c r="H6" s="50"/>
      <c r="I6" s="50"/>
      <c r="J6" s="50"/>
      <c r="K6" s="50"/>
      <c r="L6" s="50"/>
      <c r="M6" s="50"/>
      <c r="N6" s="50"/>
      <c r="O6" s="50"/>
      <c r="P6" s="50"/>
      <c r="Q6" s="50"/>
      <c r="R6" s="50"/>
      <c r="S6" s="50"/>
      <c r="T6" s="50"/>
      <c r="U6" s="50"/>
      <c r="V6" s="50"/>
      <c r="W6" s="50"/>
      <c r="X6" s="50"/>
      <c r="Y6" s="50"/>
      <c r="Z6" s="38"/>
    </row>
    <row r="7" spans="2:26" x14ac:dyDescent="0.3">
      <c r="B7" s="50"/>
      <c r="C7" s="50"/>
      <c r="D7" s="50"/>
      <c r="E7" s="50"/>
      <c r="F7" s="50"/>
      <c r="G7" s="50"/>
      <c r="H7" s="50"/>
      <c r="I7" s="50"/>
      <c r="J7" s="50"/>
      <c r="K7" s="50"/>
      <c r="L7" s="50"/>
      <c r="M7" s="50"/>
      <c r="N7" s="50"/>
      <c r="O7" s="50"/>
      <c r="P7" s="50"/>
      <c r="Q7" s="50"/>
      <c r="R7" s="50"/>
      <c r="S7" s="50"/>
      <c r="T7" s="50"/>
      <c r="U7" s="50"/>
      <c r="V7" s="50"/>
      <c r="W7" s="50"/>
      <c r="X7" s="50"/>
      <c r="Y7" s="50"/>
      <c r="Z7" s="38"/>
    </row>
    <row r="8" spans="2:26" ht="13.8" customHeight="1" x14ac:dyDescent="0.3">
      <c r="B8" s="50"/>
      <c r="C8" s="50"/>
      <c r="D8" s="50"/>
      <c r="E8" s="50"/>
      <c r="F8" s="50"/>
      <c r="G8" s="50"/>
      <c r="H8" s="50"/>
      <c r="I8" s="50"/>
      <c r="J8" s="50"/>
      <c r="K8" s="50"/>
      <c r="L8" s="50"/>
      <c r="M8" s="50"/>
      <c r="N8" s="50"/>
      <c r="O8" s="50"/>
      <c r="P8" s="50"/>
      <c r="Q8" s="50"/>
      <c r="R8" s="50"/>
      <c r="S8" s="50"/>
      <c r="T8" s="50"/>
      <c r="U8" s="50"/>
      <c r="V8" s="50"/>
      <c r="W8" s="50"/>
      <c r="X8" s="50"/>
      <c r="Y8" s="50"/>
      <c r="Z8" s="38"/>
    </row>
    <row r="9" spans="2:26" ht="13.8" customHeight="1" x14ac:dyDescent="0.3">
      <c r="B9" s="50"/>
      <c r="C9" s="50"/>
      <c r="D9" s="50"/>
      <c r="E9" s="50"/>
      <c r="F9" s="50"/>
      <c r="G9" s="50"/>
      <c r="H9" s="50"/>
      <c r="I9" s="50"/>
      <c r="J9" s="50"/>
      <c r="K9" s="50"/>
      <c r="L9" s="50"/>
      <c r="M9" s="50"/>
      <c r="N9" s="50"/>
      <c r="O9" s="50"/>
      <c r="P9" s="50"/>
      <c r="Q9" s="50"/>
      <c r="R9" s="50"/>
      <c r="S9" s="50"/>
      <c r="T9" s="50"/>
      <c r="U9" s="50"/>
      <c r="V9" s="50"/>
      <c r="W9" s="50"/>
      <c r="X9" s="50"/>
      <c r="Y9" s="50"/>
      <c r="Z9" s="38"/>
    </row>
    <row r="10" spans="2:26" ht="13.8" customHeight="1" x14ac:dyDescent="0.3">
      <c r="B10" s="50"/>
      <c r="C10" s="50"/>
      <c r="D10" s="50"/>
      <c r="E10" s="50"/>
      <c r="F10" s="50"/>
      <c r="G10" s="50"/>
      <c r="H10" s="50"/>
      <c r="I10" s="50"/>
      <c r="J10" s="50"/>
      <c r="K10" s="50"/>
      <c r="L10" s="50"/>
      <c r="M10" s="50"/>
      <c r="N10" s="50"/>
      <c r="O10" s="50"/>
      <c r="P10" s="50"/>
      <c r="Q10" s="50"/>
      <c r="R10" s="50"/>
      <c r="S10" s="50"/>
      <c r="T10" s="50"/>
      <c r="U10" s="50"/>
      <c r="V10" s="50"/>
      <c r="W10" s="50"/>
      <c r="X10" s="50"/>
      <c r="Y10" s="50"/>
      <c r="Z10" s="38"/>
    </row>
    <row r="11" spans="2:26" ht="13.8" customHeight="1" x14ac:dyDescent="0.3">
      <c r="B11" s="50"/>
      <c r="C11" s="50"/>
      <c r="D11" s="50"/>
      <c r="E11" s="50"/>
      <c r="F11" s="50"/>
      <c r="G11" s="50"/>
      <c r="H11" s="50"/>
      <c r="I11" s="50"/>
      <c r="J11" s="50"/>
      <c r="K11" s="50"/>
      <c r="L11" s="50"/>
      <c r="M11" s="50"/>
      <c r="N11" s="50"/>
      <c r="O11" s="50"/>
      <c r="P11" s="50"/>
      <c r="Q11" s="50"/>
      <c r="R11" s="50"/>
      <c r="S11" s="50"/>
      <c r="T11" s="50"/>
      <c r="U11" s="50"/>
      <c r="V11" s="50"/>
      <c r="W11" s="50"/>
      <c r="X11" s="50"/>
      <c r="Y11" s="50"/>
      <c r="Z11" s="38"/>
    </row>
    <row r="12" spans="2:26" ht="13.8" customHeight="1" x14ac:dyDescent="0.3">
      <c r="B12" s="51" t="s">
        <v>53</v>
      </c>
      <c r="C12" s="51"/>
      <c r="D12" s="51"/>
      <c r="E12" s="51"/>
      <c r="F12" s="51"/>
      <c r="G12" s="51"/>
      <c r="H12" s="51"/>
      <c r="I12" s="51"/>
      <c r="J12" s="51"/>
      <c r="K12" s="51"/>
      <c r="L12" s="51"/>
      <c r="M12" s="51"/>
      <c r="N12" s="51"/>
      <c r="O12" s="51"/>
      <c r="P12" s="51"/>
      <c r="Q12" s="51"/>
      <c r="R12" s="51"/>
      <c r="S12" s="51"/>
      <c r="T12" s="51"/>
      <c r="U12" s="51"/>
      <c r="V12" s="51"/>
      <c r="W12" s="51"/>
      <c r="X12" s="51"/>
      <c r="Y12" s="51"/>
    </row>
    <row r="13" spans="2:26" ht="13.8" customHeight="1" x14ac:dyDescent="0.3">
      <c r="B13" s="51"/>
      <c r="C13" s="51"/>
      <c r="D13" s="51"/>
      <c r="E13" s="51"/>
      <c r="F13" s="51"/>
      <c r="G13" s="51"/>
      <c r="H13" s="51"/>
      <c r="I13" s="51"/>
      <c r="J13" s="51"/>
      <c r="K13" s="51"/>
      <c r="L13" s="51"/>
      <c r="M13" s="51"/>
      <c r="N13" s="51"/>
      <c r="O13" s="51"/>
      <c r="P13" s="51"/>
      <c r="Q13" s="51"/>
      <c r="R13" s="51"/>
      <c r="S13" s="51"/>
      <c r="T13" s="51"/>
      <c r="U13" s="51"/>
      <c r="V13" s="51"/>
      <c r="W13" s="51"/>
      <c r="X13" s="51"/>
      <c r="Y13" s="51"/>
    </row>
    <row r="14" spans="2:26" ht="13.8" customHeight="1" x14ac:dyDescent="0.3">
      <c r="B14" s="51"/>
      <c r="C14" s="51"/>
      <c r="D14" s="51"/>
      <c r="E14" s="51"/>
      <c r="F14" s="51"/>
      <c r="G14" s="51"/>
      <c r="H14" s="51"/>
      <c r="I14" s="51"/>
      <c r="J14" s="51"/>
      <c r="K14" s="51"/>
      <c r="L14" s="51"/>
      <c r="M14" s="51"/>
      <c r="N14" s="51"/>
      <c r="O14" s="51"/>
      <c r="P14" s="51"/>
      <c r="Q14" s="51"/>
      <c r="R14" s="51"/>
      <c r="S14" s="51"/>
      <c r="T14" s="51"/>
      <c r="U14" s="51"/>
      <c r="V14" s="51"/>
      <c r="W14" s="51"/>
      <c r="X14" s="51"/>
      <c r="Y14" s="51"/>
      <c r="Z14" s="38"/>
    </row>
    <row r="15" spans="2:26" ht="13.8" customHeight="1" x14ac:dyDescent="0.3">
      <c r="B15" s="51"/>
      <c r="C15" s="51"/>
      <c r="D15" s="51"/>
      <c r="E15" s="51"/>
      <c r="F15" s="51"/>
      <c r="G15" s="51"/>
      <c r="H15" s="51"/>
      <c r="I15" s="51"/>
      <c r="J15" s="51"/>
      <c r="K15" s="51"/>
      <c r="L15" s="51"/>
      <c r="M15" s="51"/>
      <c r="N15" s="51"/>
      <c r="O15" s="51"/>
      <c r="P15" s="51"/>
      <c r="Q15" s="51"/>
      <c r="R15" s="51"/>
      <c r="S15" s="51"/>
      <c r="T15" s="51"/>
      <c r="U15" s="51"/>
      <c r="V15" s="51"/>
      <c r="W15" s="51"/>
      <c r="X15" s="51"/>
      <c r="Y15" s="51"/>
      <c r="Z15" s="38"/>
    </row>
    <row r="16" spans="2:26" x14ac:dyDescent="0.3">
      <c r="B16" s="51"/>
      <c r="C16" s="51"/>
      <c r="D16" s="51"/>
      <c r="E16" s="51"/>
      <c r="F16" s="51"/>
      <c r="G16" s="51"/>
      <c r="H16" s="51"/>
      <c r="I16" s="51"/>
      <c r="J16" s="51"/>
      <c r="K16" s="51"/>
      <c r="L16" s="51"/>
      <c r="M16" s="51"/>
      <c r="N16" s="51"/>
      <c r="O16" s="51"/>
      <c r="P16" s="51"/>
      <c r="Q16" s="51"/>
      <c r="R16" s="51"/>
      <c r="S16" s="51"/>
      <c r="T16" s="51"/>
      <c r="U16" s="51"/>
      <c r="V16" s="51"/>
      <c r="W16" s="51"/>
      <c r="X16" s="51"/>
      <c r="Y16" s="51"/>
      <c r="Z16" s="38"/>
    </row>
    <row r="17" spans="2:26" ht="13.8" customHeight="1" x14ac:dyDescent="0.3">
      <c r="B17" s="52" t="s">
        <v>19</v>
      </c>
      <c r="C17" s="52"/>
      <c r="D17" s="52"/>
      <c r="E17" s="52"/>
      <c r="F17" s="52"/>
      <c r="G17" s="52"/>
      <c r="H17" s="52"/>
      <c r="I17" s="52"/>
      <c r="J17" s="52"/>
      <c r="K17" s="52"/>
      <c r="L17" s="52" t="s">
        <v>20</v>
      </c>
      <c r="M17" s="52"/>
      <c r="N17" s="52"/>
      <c r="O17" s="52"/>
      <c r="P17" s="52"/>
      <c r="Q17" s="52"/>
      <c r="R17" s="52"/>
      <c r="S17" s="52"/>
      <c r="T17" s="52"/>
      <c r="U17" s="52"/>
      <c r="V17" s="52"/>
      <c r="W17" s="52"/>
      <c r="X17" s="52"/>
      <c r="Y17" s="52"/>
      <c r="Z17" s="38"/>
    </row>
    <row r="18" spans="2:26" ht="13.8" customHeight="1" x14ac:dyDescent="0.3">
      <c r="B18" s="52"/>
      <c r="C18" s="52"/>
      <c r="D18" s="52"/>
      <c r="E18" s="52"/>
      <c r="F18" s="52"/>
      <c r="G18" s="52"/>
      <c r="H18" s="52"/>
      <c r="I18" s="52"/>
      <c r="J18" s="52"/>
      <c r="K18" s="52"/>
      <c r="L18" s="52"/>
      <c r="M18" s="52"/>
      <c r="N18" s="52"/>
      <c r="O18" s="52"/>
      <c r="P18" s="52"/>
      <c r="Q18" s="52"/>
      <c r="R18" s="52"/>
      <c r="S18" s="52"/>
      <c r="T18" s="52"/>
      <c r="U18" s="52"/>
      <c r="V18" s="52"/>
      <c r="W18" s="52"/>
      <c r="X18" s="52"/>
      <c r="Y18" s="52"/>
      <c r="Z18" s="38"/>
    </row>
    <row r="19" spans="2:26" ht="13.8" customHeight="1" x14ac:dyDescent="0.3">
      <c r="B19" s="52"/>
      <c r="C19" s="52"/>
      <c r="D19" s="52"/>
      <c r="E19" s="52"/>
      <c r="F19" s="52"/>
      <c r="G19" s="52"/>
      <c r="H19" s="52"/>
      <c r="I19" s="52"/>
      <c r="J19" s="52"/>
      <c r="K19" s="52"/>
      <c r="L19" s="52"/>
      <c r="M19" s="52"/>
      <c r="N19" s="52"/>
      <c r="O19" s="52"/>
      <c r="P19" s="52"/>
      <c r="Q19" s="52"/>
      <c r="R19" s="52"/>
      <c r="S19" s="52"/>
      <c r="T19" s="52"/>
      <c r="U19" s="52"/>
      <c r="V19" s="52"/>
      <c r="W19" s="52"/>
      <c r="X19" s="52"/>
      <c r="Y19" s="52"/>
      <c r="Z19" s="38"/>
    </row>
    <row r="20" spans="2:26" ht="13.8" customHeight="1" x14ac:dyDescent="0.3">
      <c r="B20" s="52"/>
      <c r="C20" s="52"/>
      <c r="D20" s="52"/>
      <c r="E20" s="52"/>
      <c r="F20" s="52"/>
      <c r="G20" s="52"/>
      <c r="H20" s="52"/>
      <c r="I20" s="52"/>
      <c r="J20" s="52"/>
      <c r="K20" s="52"/>
      <c r="L20" s="52"/>
      <c r="M20" s="52"/>
      <c r="N20" s="52"/>
      <c r="O20" s="52"/>
      <c r="P20" s="52"/>
      <c r="Q20" s="52"/>
      <c r="R20" s="52"/>
      <c r="S20" s="52"/>
      <c r="T20" s="52"/>
      <c r="U20" s="52"/>
      <c r="V20" s="52"/>
      <c r="W20" s="52"/>
      <c r="X20" s="52"/>
      <c r="Y20" s="52"/>
      <c r="Z20" s="38"/>
    </row>
    <row r="21" spans="2:26" ht="13.8" customHeight="1" x14ac:dyDescent="0.3">
      <c r="B21" s="62" t="s">
        <v>41</v>
      </c>
      <c r="C21" s="62"/>
      <c r="D21" s="62"/>
      <c r="E21" s="62"/>
      <c r="F21" s="62"/>
      <c r="G21" s="62"/>
      <c r="H21" s="62"/>
      <c r="I21" s="62"/>
      <c r="J21" s="62"/>
      <c r="K21" s="62"/>
      <c r="L21" s="62" t="s">
        <v>42</v>
      </c>
      <c r="M21" s="62"/>
      <c r="N21" s="62"/>
      <c r="O21" s="62"/>
      <c r="P21" s="62"/>
      <c r="Q21" s="62"/>
      <c r="R21" s="62"/>
      <c r="S21" s="62" t="s">
        <v>44</v>
      </c>
      <c r="T21" s="62"/>
      <c r="U21" s="62"/>
      <c r="V21" s="62"/>
      <c r="W21" s="62"/>
      <c r="X21" s="62"/>
      <c r="Y21" s="62"/>
    </row>
    <row r="22" spans="2:26" ht="13.8" customHeight="1" x14ac:dyDescent="0.3">
      <c r="B22" s="62"/>
      <c r="C22" s="62"/>
      <c r="D22" s="62"/>
      <c r="E22" s="62"/>
      <c r="F22" s="62"/>
      <c r="G22" s="62"/>
      <c r="H22" s="62"/>
      <c r="I22" s="62"/>
      <c r="J22" s="62"/>
      <c r="K22" s="62"/>
      <c r="L22" s="62"/>
      <c r="M22" s="62"/>
      <c r="N22" s="62"/>
      <c r="O22" s="62"/>
      <c r="P22" s="62"/>
      <c r="Q22" s="62"/>
      <c r="R22" s="62"/>
      <c r="S22" s="62"/>
      <c r="T22" s="62"/>
      <c r="U22" s="62"/>
      <c r="V22" s="62"/>
      <c r="W22" s="62"/>
      <c r="X22" s="62"/>
      <c r="Y22" s="62"/>
    </row>
    <row r="23" spans="2:26" ht="13.8" customHeight="1" x14ac:dyDescent="0.3">
      <c r="B23" s="62"/>
      <c r="C23" s="62"/>
      <c r="D23" s="62"/>
      <c r="E23" s="62"/>
      <c r="F23" s="62"/>
      <c r="G23" s="62"/>
      <c r="H23" s="62"/>
      <c r="I23" s="62"/>
      <c r="J23" s="62"/>
      <c r="K23" s="62"/>
      <c r="L23" s="62"/>
      <c r="M23" s="62"/>
      <c r="N23" s="62"/>
      <c r="O23" s="62"/>
      <c r="P23" s="62"/>
      <c r="Q23" s="62"/>
      <c r="R23" s="62"/>
      <c r="S23" s="62"/>
      <c r="T23" s="62"/>
      <c r="U23" s="62"/>
      <c r="V23" s="62"/>
      <c r="W23" s="62"/>
      <c r="X23" s="62"/>
      <c r="Y23" s="62"/>
    </row>
    <row r="24" spans="2:26" ht="13.8" customHeight="1" x14ac:dyDescent="0.3">
      <c r="B24" s="62"/>
      <c r="C24" s="62"/>
      <c r="D24" s="62"/>
      <c r="E24" s="62"/>
      <c r="F24" s="62"/>
      <c r="G24" s="62"/>
      <c r="H24" s="62"/>
      <c r="I24" s="62"/>
      <c r="J24" s="62"/>
      <c r="K24" s="62"/>
      <c r="L24" s="62"/>
      <c r="M24" s="62"/>
      <c r="N24" s="62"/>
      <c r="O24" s="62"/>
      <c r="P24" s="62"/>
      <c r="Q24" s="62"/>
      <c r="R24" s="62"/>
      <c r="S24" s="62"/>
      <c r="T24" s="62"/>
      <c r="U24" s="62"/>
      <c r="V24" s="62"/>
      <c r="W24" s="62"/>
      <c r="X24" s="62"/>
      <c r="Y24" s="62"/>
    </row>
    <row r="25" spans="2:26" ht="13.8" customHeight="1" x14ac:dyDescent="0.3">
      <c r="B25" s="62"/>
      <c r="C25" s="62"/>
      <c r="D25" s="62"/>
      <c r="E25" s="62"/>
      <c r="F25" s="62"/>
      <c r="G25" s="62"/>
      <c r="H25" s="62"/>
      <c r="I25" s="62"/>
      <c r="J25" s="62"/>
      <c r="K25" s="62"/>
      <c r="L25" s="62"/>
      <c r="M25" s="62"/>
      <c r="N25" s="62"/>
      <c r="O25" s="62"/>
      <c r="P25" s="62"/>
      <c r="Q25" s="62"/>
      <c r="R25" s="62"/>
      <c r="S25" s="62"/>
      <c r="T25" s="62"/>
      <c r="U25" s="62"/>
      <c r="V25" s="62"/>
      <c r="W25" s="62"/>
      <c r="X25" s="62"/>
      <c r="Y25" s="62"/>
    </row>
    <row r="26" spans="2:26" ht="13.8" customHeight="1" x14ac:dyDescent="0.3">
      <c r="B26" s="62"/>
      <c r="C26" s="62"/>
      <c r="D26" s="62"/>
      <c r="E26" s="62"/>
      <c r="F26" s="62"/>
      <c r="G26" s="62"/>
      <c r="H26" s="62"/>
      <c r="I26" s="62"/>
      <c r="J26" s="62"/>
      <c r="K26" s="62"/>
      <c r="L26" s="62"/>
      <c r="M26" s="62"/>
      <c r="N26" s="62"/>
      <c r="O26" s="62"/>
      <c r="P26" s="62"/>
      <c r="Q26" s="62"/>
      <c r="R26" s="62"/>
      <c r="S26" s="62"/>
      <c r="T26" s="62"/>
      <c r="U26" s="62"/>
      <c r="V26" s="62"/>
      <c r="W26" s="62"/>
      <c r="X26" s="62"/>
      <c r="Y26" s="62"/>
    </row>
    <row r="27" spans="2:26" ht="13.8" customHeight="1" x14ac:dyDescent="0.3">
      <c r="B27" s="62"/>
      <c r="C27" s="62"/>
      <c r="D27" s="62"/>
      <c r="E27" s="62"/>
      <c r="F27" s="62"/>
      <c r="G27" s="62"/>
      <c r="H27" s="62"/>
      <c r="I27" s="62"/>
      <c r="J27" s="62"/>
      <c r="K27" s="62"/>
      <c r="L27" s="62"/>
      <c r="M27" s="62"/>
      <c r="N27" s="62"/>
      <c r="O27" s="62"/>
      <c r="P27" s="62"/>
      <c r="Q27" s="62"/>
      <c r="R27" s="62"/>
      <c r="S27" s="62"/>
      <c r="T27" s="62"/>
      <c r="U27" s="62"/>
      <c r="V27" s="62"/>
      <c r="W27" s="62"/>
      <c r="X27" s="62"/>
      <c r="Y27" s="62"/>
    </row>
    <row r="28" spans="2:26" ht="13.8" customHeight="1" x14ac:dyDescent="0.3">
      <c r="B28" s="62"/>
      <c r="C28" s="62"/>
      <c r="D28" s="62"/>
      <c r="E28" s="62"/>
      <c r="F28" s="62"/>
      <c r="G28" s="62"/>
      <c r="H28" s="62"/>
      <c r="I28" s="62"/>
      <c r="J28" s="62"/>
      <c r="K28" s="62"/>
      <c r="L28" s="62"/>
      <c r="M28" s="62"/>
      <c r="N28" s="62"/>
      <c r="O28" s="62"/>
      <c r="P28" s="62"/>
      <c r="Q28" s="62"/>
      <c r="R28" s="62"/>
      <c r="S28" s="62"/>
      <c r="T28" s="62"/>
      <c r="U28" s="62"/>
      <c r="V28" s="62"/>
      <c r="W28" s="62"/>
      <c r="X28" s="62"/>
      <c r="Y28" s="62"/>
    </row>
    <row r="29" spans="2:26" ht="13.8" customHeight="1" x14ac:dyDescent="0.3">
      <c r="B29" s="62"/>
      <c r="C29" s="62"/>
      <c r="D29" s="62"/>
      <c r="E29" s="62"/>
      <c r="F29" s="62"/>
      <c r="G29" s="62"/>
      <c r="H29" s="62"/>
      <c r="I29" s="62"/>
      <c r="J29" s="62"/>
      <c r="K29" s="62"/>
      <c r="L29" s="62"/>
      <c r="M29" s="62"/>
      <c r="N29" s="62"/>
      <c r="O29" s="62"/>
      <c r="P29" s="62"/>
      <c r="Q29" s="62"/>
      <c r="R29" s="62"/>
      <c r="S29" s="62"/>
      <c r="T29" s="62"/>
      <c r="U29" s="62"/>
      <c r="V29" s="62"/>
      <c r="W29" s="62"/>
      <c r="X29" s="62"/>
      <c r="Y29" s="62"/>
    </row>
    <row r="30" spans="2:26" ht="13.8" customHeight="1" x14ac:dyDescent="0.3">
      <c r="B30" s="62"/>
      <c r="C30" s="62"/>
      <c r="D30" s="62"/>
      <c r="E30" s="62"/>
      <c r="F30" s="62"/>
      <c r="G30" s="62"/>
      <c r="H30" s="62"/>
      <c r="I30" s="62"/>
      <c r="J30" s="62"/>
      <c r="K30" s="62"/>
      <c r="L30" s="62"/>
      <c r="M30" s="62"/>
      <c r="N30" s="62"/>
      <c r="O30" s="62"/>
      <c r="P30" s="62"/>
      <c r="Q30" s="62"/>
      <c r="R30" s="62"/>
      <c r="S30" s="62"/>
      <c r="T30" s="62"/>
      <c r="U30" s="62"/>
      <c r="V30" s="62"/>
      <c r="W30" s="62"/>
      <c r="X30" s="62"/>
      <c r="Y30" s="62"/>
    </row>
    <row r="31" spans="2:26" ht="13.8" customHeight="1" x14ac:dyDescent="0.3">
      <c r="B31" s="52" t="s">
        <v>21</v>
      </c>
      <c r="C31" s="52"/>
      <c r="D31" s="52"/>
      <c r="E31" s="52"/>
      <c r="F31" s="52"/>
      <c r="G31" s="52"/>
      <c r="H31" s="52"/>
      <c r="I31" s="52"/>
      <c r="J31" s="52"/>
      <c r="K31" s="52"/>
      <c r="L31" s="62"/>
      <c r="M31" s="62"/>
      <c r="N31" s="62"/>
      <c r="O31" s="62"/>
      <c r="P31" s="62"/>
      <c r="Q31" s="62"/>
      <c r="R31" s="62"/>
      <c r="S31" s="62"/>
      <c r="T31" s="62"/>
      <c r="U31" s="62"/>
      <c r="V31" s="62"/>
      <c r="W31" s="62"/>
      <c r="X31" s="62"/>
      <c r="Y31" s="62"/>
    </row>
    <row r="32" spans="2:26" ht="12" customHeight="1" x14ac:dyDescent="0.3">
      <c r="B32" s="52"/>
      <c r="C32" s="52"/>
      <c r="D32" s="52"/>
      <c r="E32" s="52"/>
      <c r="F32" s="52"/>
      <c r="G32" s="52"/>
      <c r="H32" s="52"/>
      <c r="I32" s="52"/>
      <c r="J32" s="52"/>
      <c r="K32" s="52"/>
      <c r="L32" s="62"/>
      <c r="M32" s="62"/>
      <c r="N32" s="62"/>
      <c r="O32" s="62"/>
      <c r="P32" s="62"/>
      <c r="Q32" s="62"/>
      <c r="R32" s="62"/>
      <c r="S32" s="62"/>
      <c r="T32" s="62"/>
      <c r="U32" s="62"/>
      <c r="V32" s="62"/>
      <c r="W32" s="62"/>
      <c r="X32" s="62"/>
      <c r="Y32" s="62"/>
    </row>
    <row r="33" spans="2:25" ht="12" customHeight="1" x14ac:dyDescent="0.3">
      <c r="B33" s="52"/>
      <c r="C33" s="52"/>
      <c r="D33" s="52"/>
      <c r="E33" s="52"/>
      <c r="F33" s="52"/>
      <c r="G33" s="52"/>
      <c r="H33" s="52"/>
      <c r="I33" s="52"/>
      <c r="J33" s="52"/>
      <c r="K33" s="52"/>
      <c r="L33" s="62"/>
      <c r="M33" s="62"/>
      <c r="N33" s="62"/>
      <c r="O33" s="62"/>
      <c r="P33" s="62"/>
      <c r="Q33" s="62"/>
      <c r="R33" s="62"/>
      <c r="S33" s="62"/>
      <c r="T33" s="62"/>
      <c r="U33" s="62"/>
      <c r="V33" s="62"/>
      <c r="W33" s="62"/>
      <c r="X33" s="62"/>
      <c r="Y33" s="62"/>
    </row>
    <row r="34" spans="2:25" ht="13.8" customHeight="1" x14ac:dyDescent="0.3">
      <c r="B34" s="52"/>
      <c r="C34" s="52"/>
      <c r="D34" s="52"/>
      <c r="E34" s="52"/>
      <c r="F34" s="52"/>
      <c r="G34" s="52"/>
      <c r="H34" s="52"/>
      <c r="I34" s="52"/>
      <c r="J34" s="52"/>
      <c r="K34" s="52"/>
      <c r="L34" s="62"/>
      <c r="M34" s="62"/>
      <c r="N34" s="62"/>
      <c r="O34" s="62"/>
      <c r="P34" s="62"/>
      <c r="Q34" s="62"/>
      <c r="R34" s="62"/>
      <c r="S34" s="62" t="s">
        <v>45</v>
      </c>
      <c r="T34" s="62"/>
      <c r="U34" s="62"/>
      <c r="V34" s="62"/>
      <c r="W34" s="62"/>
      <c r="X34" s="62"/>
      <c r="Y34" s="62"/>
    </row>
    <row r="35" spans="2:25" ht="13.8" customHeight="1" x14ac:dyDescent="0.3">
      <c r="B35" s="62" t="s">
        <v>52</v>
      </c>
      <c r="C35" s="62"/>
      <c r="D35" s="62"/>
      <c r="E35" s="62"/>
      <c r="F35" s="62"/>
      <c r="G35" s="62"/>
      <c r="H35" s="62"/>
      <c r="I35" s="62"/>
      <c r="J35" s="62"/>
      <c r="K35" s="62"/>
      <c r="L35" s="62"/>
      <c r="M35" s="62"/>
      <c r="N35" s="62"/>
      <c r="O35" s="62"/>
      <c r="P35" s="62"/>
      <c r="Q35" s="62"/>
      <c r="R35" s="62"/>
      <c r="S35" s="62"/>
      <c r="T35" s="62"/>
      <c r="U35" s="62"/>
      <c r="V35" s="62"/>
      <c r="W35" s="62"/>
      <c r="X35" s="62"/>
      <c r="Y35" s="62"/>
    </row>
    <row r="36" spans="2:25" ht="13.8" customHeight="1" x14ac:dyDescent="0.3">
      <c r="B36" s="62"/>
      <c r="C36" s="62"/>
      <c r="D36" s="62"/>
      <c r="E36" s="62"/>
      <c r="F36" s="62"/>
      <c r="G36" s="62"/>
      <c r="H36" s="62"/>
      <c r="I36" s="62"/>
      <c r="J36" s="62"/>
      <c r="K36" s="62"/>
      <c r="L36" s="62"/>
      <c r="M36" s="62"/>
      <c r="N36" s="62"/>
      <c r="O36" s="62"/>
      <c r="P36" s="62"/>
      <c r="Q36" s="62"/>
      <c r="R36" s="62"/>
      <c r="S36" s="62"/>
      <c r="T36" s="62"/>
      <c r="U36" s="62"/>
      <c r="V36" s="62"/>
      <c r="W36" s="62"/>
      <c r="X36" s="62"/>
      <c r="Y36" s="62"/>
    </row>
    <row r="37" spans="2:25" ht="13.8" customHeight="1" x14ac:dyDescent="0.3">
      <c r="B37" s="62"/>
      <c r="C37" s="62"/>
      <c r="D37" s="62"/>
      <c r="E37" s="62"/>
      <c r="F37" s="62"/>
      <c r="G37" s="62"/>
      <c r="H37" s="62"/>
      <c r="I37" s="62"/>
      <c r="J37" s="62"/>
      <c r="K37" s="62"/>
      <c r="L37" s="62"/>
      <c r="M37" s="62"/>
      <c r="N37" s="62"/>
      <c r="O37" s="62"/>
      <c r="P37" s="62"/>
      <c r="Q37" s="62"/>
      <c r="R37" s="62"/>
      <c r="S37" s="62"/>
      <c r="T37" s="62"/>
      <c r="U37" s="62"/>
      <c r="V37" s="62"/>
      <c r="W37" s="62"/>
      <c r="X37" s="62"/>
      <c r="Y37" s="62"/>
    </row>
    <row r="38" spans="2:25" ht="13.8" customHeight="1" x14ac:dyDescent="0.3">
      <c r="B38" s="62"/>
      <c r="C38" s="62"/>
      <c r="D38" s="62"/>
      <c r="E38" s="62"/>
      <c r="F38" s="62"/>
      <c r="G38" s="62"/>
      <c r="H38" s="62"/>
      <c r="I38" s="62"/>
      <c r="J38" s="62"/>
      <c r="K38" s="62"/>
      <c r="L38" s="62"/>
      <c r="M38" s="62"/>
      <c r="N38" s="62"/>
      <c r="O38" s="62"/>
      <c r="P38" s="62"/>
      <c r="Q38" s="62"/>
      <c r="R38" s="62"/>
      <c r="S38" s="62"/>
      <c r="T38" s="62"/>
      <c r="U38" s="62"/>
      <c r="V38" s="62"/>
      <c r="W38" s="62"/>
      <c r="X38" s="62"/>
      <c r="Y38" s="62"/>
    </row>
    <row r="39" spans="2:25" ht="13.8" customHeight="1" x14ac:dyDescent="0.3">
      <c r="B39" s="62"/>
      <c r="C39" s="62"/>
      <c r="D39" s="62"/>
      <c r="E39" s="62"/>
      <c r="F39" s="62"/>
      <c r="G39" s="62"/>
      <c r="H39" s="62"/>
      <c r="I39" s="62"/>
      <c r="J39" s="62"/>
      <c r="K39" s="62"/>
      <c r="L39" s="62"/>
      <c r="M39" s="62"/>
      <c r="N39" s="62"/>
      <c r="O39" s="62"/>
      <c r="P39" s="62"/>
      <c r="Q39" s="62"/>
      <c r="R39" s="62"/>
      <c r="S39" s="62"/>
      <c r="T39" s="62"/>
      <c r="U39" s="62"/>
      <c r="V39" s="62"/>
      <c r="W39" s="62"/>
      <c r="X39" s="62"/>
      <c r="Y39" s="62"/>
    </row>
    <row r="40" spans="2:25" ht="13.8" customHeight="1" x14ac:dyDescent="0.3">
      <c r="B40" s="62"/>
      <c r="C40" s="62"/>
      <c r="D40" s="62"/>
      <c r="E40" s="62"/>
      <c r="F40" s="62"/>
      <c r="G40" s="62"/>
      <c r="H40" s="62"/>
      <c r="I40" s="62"/>
      <c r="J40" s="62"/>
      <c r="K40" s="62"/>
      <c r="L40" s="62"/>
      <c r="M40" s="62"/>
      <c r="N40" s="62"/>
      <c r="O40" s="62"/>
      <c r="P40" s="62"/>
      <c r="Q40" s="62"/>
      <c r="R40" s="62"/>
      <c r="S40" s="62"/>
      <c r="T40" s="62"/>
      <c r="U40" s="62"/>
      <c r="V40" s="62"/>
      <c r="W40" s="62"/>
      <c r="X40" s="62"/>
      <c r="Y40" s="62"/>
    </row>
    <row r="41" spans="2:25" ht="13.8" customHeight="1" x14ac:dyDescent="0.3">
      <c r="B41" s="62"/>
      <c r="C41" s="62"/>
      <c r="D41" s="62"/>
      <c r="E41" s="62"/>
      <c r="F41" s="62"/>
      <c r="G41" s="62"/>
      <c r="H41" s="62"/>
      <c r="I41" s="62"/>
      <c r="J41" s="62"/>
      <c r="K41" s="62"/>
      <c r="L41" s="62"/>
      <c r="M41" s="62"/>
      <c r="N41" s="62"/>
      <c r="O41" s="62"/>
      <c r="P41" s="62"/>
      <c r="Q41" s="62"/>
      <c r="R41" s="62"/>
      <c r="S41" s="64"/>
      <c r="T41" s="64"/>
      <c r="U41" s="64"/>
      <c r="V41" s="64"/>
      <c r="W41" s="64"/>
      <c r="X41" s="64"/>
      <c r="Y41" s="64"/>
    </row>
    <row r="42" spans="2:25" ht="13.8" customHeight="1" x14ac:dyDescent="0.3">
      <c r="B42" s="62"/>
      <c r="C42" s="62"/>
      <c r="D42" s="62"/>
      <c r="E42" s="62"/>
      <c r="F42" s="62"/>
      <c r="G42" s="62"/>
      <c r="H42" s="62"/>
      <c r="I42" s="62"/>
      <c r="J42" s="62"/>
      <c r="K42" s="62"/>
      <c r="L42" s="62"/>
      <c r="M42" s="62"/>
      <c r="N42" s="62"/>
      <c r="O42" s="62"/>
      <c r="P42" s="62"/>
      <c r="Q42" s="62"/>
      <c r="R42" s="63"/>
      <c r="S42" s="53" t="s">
        <v>47</v>
      </c>
      <c r="T42" s="54"/>
      <c r="U42" s="54"/>
      <c r="V42" s="54"/>
      <c r="W42" s="54"/>
      <c r="X42" s="54"/>
      <c r="Y42" s="55"/>
    </row>
    <row r="43" spans="2:25" ht="13.8" customHeight="1" x14ac:dyDescent="0.3">
      <c r="B43" s="62"/>
      <c r="C43" s="62"/>
      <c r="D43" s="62"/>
      <c r="E43" s="62"/>
      <c r="F43" s="62"/>
      <c r="G43" s="62"/>
      <c r="H43" s="62"/>
      <c r="I43" s="62"/>
      <c r="J43" s="62"/>
      <c r="K43" s="62"/>
      <c r="L43" s="62"/>
      <c r="M43" s="62"/>
      <c r="N43" s="62"/>
      <c r="O43" s="62"/>
      <c r="P43" s="62"/>
      <c r="Q43" s="62"/>
      <c r="R43" s="63"/>
      <c r="S43" s="56"/>
      <c r="T43" s="57"/>
      <c r="U43" s="57"/>
      <c r="V43" s="57"/>
      <c r="W43" s="57"/>
      <c r="X43" s="57"/>
      <c r="Y43" s="58"/>
    </row>
    <row r="44" spans="2:25" ht="13.8" customHeight="1" x14ac:dyDescent="0.3">
      <c r="B44" s="62"/>
      <c r="C44" s="62"/>
      <c r="D44" s="62"/>
      <c r="E44" s="62"/>
      <c r="F44" s="62"/>
      <c r="G44" s="62"/>
      <c r="H44" s="62"/>
      <c r="I44" s="62"/>
      <c r="J44" s="62"/>
      <c r="K44" s="62"/>
      <c r="L44" s="62" t="s">
        <v>43</v>
      </c>
      <c r="M44" s="62"/>
      <c r="N44" s="62"/>
      <c r="O44" s="62"/>
      <c r="P44" s="62"/>
      <c r="Q44" s="62"/>
      <c r="R44" s="63"/>
      <c r="S44" s="56"/>
      <c r="T44" s="57"/>
      <c r="U44" s="57"/>
      <c r="V44" s="57"/>
      <c r="W44" s="57"/>
      <c r="X44" s="57"/>
      <c r="Y44" s="58"/>
    </row>
    <row r="45" spans="2:25" ht="13.8" customHeight="1" x14ac:dyDescent="0.3">
      <c r="B45" s="62"/>
      <c r="C45" s="62"/>
      <c r="D45" s="62"/>
      <c r="E45" s="62"/>
      <c r="F45" s="62"/>
      <c r="G45" s="62"/>
      <c r="H45" s="62"/>
      <c r="I45" s="62"/>
      <c r="J45" s="62"/>
      <c r="K45" s="62"/>
      <c r="L45" s="62"/>
      <c r="M45" s="62"/>
      <c r="N45" s="62"/>
      <c r="O45" s="62"/>
      <c r="P45" s="62"/>
      <c r="Q45" s="62"/>
      <c r="R45" s="63"/>
      <c r="S45" s="56"/>
      <c r="T45" s="57"/>
      <c r="U45" s="57"/>
      <c r="V45" s="57"/>
      <c r="W45" s="57"/>
      <c r="X45" s="57"/>
      <c r="Y45" s="58"/>
    </row>
    <row r="46" spans="2:25" ht="13.8" customHeight="1" x14ac:dyDescent="0.3">
      <c r="B46" s="62"/>
      <c r="C46" s="62"/>
      <c r="D46" s="62"/>
      <c r="E46" s="62"/>
      <c r="F46" s="62"/>
      <c r="G46" s="62"/>
      <c r="H46" s="62"/>
      <c r="I46" s="62"/>
      <c r="J46" s="62"/>
      <c r="K46" s="62"/>
      <c r="L46" s="62"/>
      <c r="M46" s="62"/>
      <c r="N46" s="62"/>
      <c r="O46" s="62"/>
      <c r="P46" s="62"/>
      <c r="Q46" s="62"/>
      <c r="R46" s="63"/>
      <c r="S46" s="56"/>
      <c r="T46" s="57"/>
      <c r="U46" s="57"/>
      <c r="V46" s="57"/>
      <c r="W46" s="57"/>
      <c r="X46" s="57"/>
      <c r="Y46" s="58"/>
    </row>
    <row r="47" spans="2:25" ht="13.8" customHeight="1" x14ac:dyDescent="0.3">
      <c r="B47" s="62"/>
      <c r="C47" s="62"/>
      <c r="D47" s="62"/>
      <c r="E47" s="62"/>
      <c r="F47" s="62"/>
      <c r="G47" s="62"/>
      <c r="H47" s="62"/>
      <c r="I47" s="62"/>
      <c r="J47" s="62"/>
      <c r="K47" s="62"/>
      <c r="L47" s="62"/>
      <c r="M47" s="62"/>
      <c r="N47" s="62"/>
      <c r="O47" s="62"/>
      <c r="P47" s="62"/>
      <c r="Q47" s="62"/>
      <c r="R47" s="63"/>
      <c r="S47" s="56"/>
      <c r="T47" s="57"/>
      <c r="U47" s="57"/>
      <c r="V47" s="57"/>
      <c r="W47" s="57"/>
      <c r="X47" s="57"/>
      <c r="Y47" s="58"/>
    </row>
    <row r="48" spans="2:25" ht="13.8" customHeight="1" x14ac:dyDescent="0.3">
      <c r="B48" s="62"/>
      <c r="C48" s="62"/>
      <c r="D48" s="62"/>
      <c r="E48" s="62"/>
      <c r="F48" s="62"/>
      <c r="G48" s="62"/>
      <c r="H48" s="62"/>
      <c r="I48" s="62"/>
      <c r="J48" s="62"/>
      <c r="K48" s="62"/>
      <c r="L48" s="62"/>
      <c r="M48" s="62"/>
      <c r="N48" s="62"/>
      <c r="O48" s="62"/>
      <c r="P48" s="62"/>
      <c r="Q48" s="62"/>
      <c r="R48" s="63"/>
      <c r="S48" s="56"/>
      <c r="T48" s="57"/>
      <c r="U48" s="57"/>
      <c r="V48" s="57"/>
      <c r="W48" s="57"/>
      <c r="X48" s="57"/>
      <c r="Y48" s="58"/>
    </row>
    <row r="49" spans="2:25" ht="13.8" customHeight="1" x14ac:dyDescent="0.3">
      <c r="B49" s="62"/>
      <c r="C49" s="62"/>
      <c r="D49" s="62"/>
      <c r="E49" s="62"/>
      <c r="F49" s="62"/>
      <c r="G49" s="62"/>
      <c r="H49" s="62"/>
      <c r="I49" s="62"/>
      <c r="J49" s="62"/>
      <c r="K49" s="62"/>
      <c r="L49" s="62"/>
      <c r="M49" s="62"/>
      <c r="N49" s="62"/>
      <c r="O49" s="62"/>
      <c r="P49" s="62"/>
      <c r="Q49" s="62"/>
      <c r="R49" s="63"/>
      <c r="S49" s="56"/>
      <c r="T49" s="57"/>
      <c r="U49" s="57"/>
      <c r="V49" s="57"/>
      <c r="W49" s="57"/>
      <c r="X49" s="57"/>
      <c r="Y49" s="58"/>
    </row>
    <row r="50" spans="2:25" ht="13.8" customHeight="1" x14ac:dyDescent="0.3">
      <c r="B50" s="62"/>
      <c r="C50" s="62"/>
      <c r="D50" s="62"/>
      <c r="E50" s="62"/>
      <c r="F50" s="62"/>
      <c r="G50" s="62"/>
      <c r="H50" s="62"/>
      <c r="I50" s="62"/>
      <c r="J50" s="62"/>
      <c r="K50" s="62"/>
      <c r="L50" s="62"/>
      <c r="M50" s="62"/>
      <c r="N50" s="62"/>
      <c r="O50" s="62"/>
      <c r="P50" s="62"/>
      <c r="Q50" s="62"/>
      <c r="R50" s="63"/>
      <c r="S50" s="56"/>
      <c r="T50" s="57"/>
      <c r="U50" s="57"/>
      <c r="V50" s="57"/>
      <c r="W50" s="57"/>
      <c r="X50" s="57"/>
      <c r="Y50" s="58"/>
    </row>
    <row r="51" spans="2:25" ht="13.8" customHeight="1" x14ac:dyDescent="0.3">
      <c r="B51" s="62"/>
      <c r="C51" s="62"/>
      <c r="D51" s="62"/>
      <c r="E51" s="62"/>
      <c r="F51" s="62"/>
      <c r="G51" s="62"/>
      <c r="H51" s="62"/>
      <c r="I51" s="62"/>
      <c r="J51" s="62"/>
      <c r="K51" s="62"/>
      <c r="L51" s="62"/>
      <c r="M51" s="62"/>
      <c r="N51" s="62"/>
      <c r="O51" s="62"/>
      <c r="P51" s="62"/>
      <c r="Q51" s="62"/>
      <c r="R51" s="63"/>
      <c r="S51" s="59"/>
      <c r="T51" s="60"/>
      <c r="U51" s="60"/>
      <c r="V51" s="60"/>
      <c r="W51" s="60"/>
      <c r="X51" s="60"/>
      <c r="Y51" s="61"/>
    </row>
    <row r="52" spans="2:25" ht="13.8" customHeight="1" x14ac:dyDescent="0.3">
      <c r="B52" s="38"/>
      <c r="C52" s="38"/>
      <c r="D52" s="38"/>
      <c r="E52" s="38"/>
      <c r="F52" s="38"/>
      <c r="G52" s="39"/>
      <c r="H52" s="40"/>
      <c r="I52" s="40"/>
      <c r="J52" s="40"/>
      <c r="K52" s="40"/>
      <c r="L52" s="41"/>
      <c r="M52" s="41"/>
      <c r="N52" s="41"/>
      <c r="O52" s="41"/>
    </row>
    <row r="53" spans="2:25" ht="13.8" customHeight="1" x14ac:dyDescent="0.3">
      <c r="B53" s="39"/>
      <c r="C53" s="39"/>
      <c r="D53" s="39"/>
      <c r="E53" s="39"/>
      <c r="F53" s="39"/>
      <c r="G53" s="39"/>
      <c r="H53" s="40"/>
      <c r="I53" s="40"/>
      <c r="J53" s="40"/>
      <c r="K53" s="40"/>
      <c r="L53" s="41"/>
      <c r="M53" s="41"/>
      <c r="N53" s="41"/>
      <c r="O53" s="41"/>
    </row>
    <row r="54" spans="2:25" ht="13.8" customHeight="1" x14ac:dyDescent="0.3"/>
    <row r="55" spans="2:25" ht="13.8" customHeight="1" x14ac:dyDescent="0.3">
      <c r="B55" s="53" t="s">
        <v>46</v>
      </c>
      <c r="C55" s="54"/>
      <c r="D55" s="54"/>
      <c r="E55" s="54"/>
      <c r="F55" s="54"/>
      <c r="G55" s="54"/>
      <c r="H55" s="54"/>
      <c r="I55" s="54"/>
      <c r="J55" s="54"/>
      <c r="K55" s="54"/>
      <c r="L55" s="54"/>
      <c r="M55" s="54"/>
      <c r="N55" s="54"/>
      <c r="O55" s="54"/>
      <c r="P55" s="54"/>
      <c r="Q55" s="54"/>
      <c r="R55" s="54"/>
      <c r="S55" s="54"/>
      <c r="T55" s="54"/>
      <c r="U55" s="54"/>
      <c r="V55" s="54"/>
      <c r="W55" s="54"/>
      <c r="X55" s="54"/>
      <c r="Y55" s="55"/>
    </row>
    <row r="56" spans="2:25" ht="13.8" customHeight="1" x14ac:dyDescent="0.3">
      <c r="B56" s="56"/>
      <c r="C56" s="57"/>
      <c r="D56" s="57"/>
      <c r="E56" s="57"/>
      <c r="F56" s="57"/>
      <c r="G56" s="57"/>
      <c r="H56" s="57"/>
      <c r="I56" s="57"/>
      <c r="J56" s="57"/>
      <c r="K56" s="57"/>
      <c r="L56" s="57"/>
      <c r="M56" s="57"/>
      <c r="N56" s="57"/>
      <c r="O56" s="57"/>
      <c r="P56" s="57"/>
      <c r="Q56" s="57"/>
      <c r="R56" s="57"/>
      <c r="S56" s="57"/>
      <c r="T56" s="57"/>
      <c r="U56" s="57"/>
      <c r="V56" s="57"/>
      <c r="W56" s="57"/>
      <c r="X56" s="57"/>
      <c r="Y56" s="58"/>
    </row>
    <row r="57" spans="2:25" x14ac:dyDescent="0.3">
      <c r="B57" s="56"/>
      <c r="C57" s="57"/>
      <c r="D57" s="57"/>
      <c r="E57" s="57"/>
      <c r="F57" s="57"/>
      <c r="G57" s="57"/>
      <c r="H57" s="57"/>
      <c r="I57" s="57"/>
      <c r="J57" s="57"/>
      <c r="K57" s="57"/>
      <c r="L57" s="57"/>
      <c r="M57" s="57"/>
      <c r="N57" s="57"/>
      <c r="O57" s="57"/>
      <c r="P57" s="57"/>
      <c r="Q57" s="57"/>
      <c r="R57" s="57"/>
      <c r="S57" s="57"/>
      <c r="T57" s="57"/>
      <c r="U57" s="57"/>
      <c r="V57" s="57"/>
      <c r="W57" s="57"/>
      <c r="X57" s="57"/>
      <c r="Y57" s="58"/>
    </row>
    <row r="58" spans="2:25" x14ac:dyDescent="0.3">
      <c r="B58" s="56"/>
      <c r="C58" s="57"/>
      <c r="D58" s="57"/>
      <c r="E58" s="57"/>
      <c r="F58" s="57"/>
      <c r="G58" s="57"/>
      <c r="H58" s="57"/>
      <c r="I58" s="57"/>
      <c r="J58" s="57"/>
      <c r="K58" s="57"/>
      <c r="L58" s="57"/>
      <c r="M58" s="57"/>
      <c r="N58" s="57"/>
      <c r="O58" s="57"/>
      <c r="P58" s="57"/>
      <c r="Q58" s="57"/>
      <c r="R58" s="57"/>
      <c r="S58" s="57"/>
      <c r="T58" s="57"/>
      <c r="U58" s="57"/>
      <c r="V58" s="57"/>
      <c r="W58" s="57"/>
      <c r="X58" s="57"/>
      <c r="Y58" s="58"/>
    </row>
    <row r="59" spans="2:25" x14ac:dyDescent="0.3">
      <c r="B59" s="56"/>
      <c r="C59" s="57"/>
      <c r="D59" s="57"/>
      <c r="E59" s="57"/>
      <c r="F59" s="57"/>
      <c r="G59" s="57"/>
      <c r="H59" s="57"/>
      <c r="I59" s="57"/>
      <c r="J59" s="57"/>
      <c r="K59" s="57"/>
      <c r="L59" s="57"/>
      <c r="M59" s="57"/>
      <c r="N59" s="57"/>
      <c r="O59" s="57"/>
      <c r="P59" s="57"/>
      <c r="Q59" s="57"/>
      <c r="R59" s="57"/>
      <c r="S59" s="57"/>
      <c r="T59" s="57"/>
      <c r="U59" s="57"/>
      <c r="V59" s="57"/>
      <c r="W59" s="57"/>
      <c r="X59" s="57"/>
      <c r="Y59" s="58"/>
    </row>
    <row r="60" spans="2:25" x14ac:dyDescent="0.3">
      <c r="B60" s="56"/>
      <c r="C60" s="57"/>
      <c r="D60" s="57"/>
      <c r="E60" s="57"/>
      <c r="F60" s="57"/>
      <c r="G60" s="57"/>
      <c r="H60" s="57"/>
      <c r="I60" s="57"/>
      <c r="J60" s="57"/>
      <c r="K60" s="57"/>
      <c r="L60" s="57"/>
      <c r="M60" s="57"/>
      <c r="N60" s="57"/>
      <c r="O60" s="57"/>
      <c r="P60" s="57"/>
      <c r="Q60" s="57"/>
      <c r="R60" s="57"/>
      <c r="S60" s="57"/>
      <c r="T60" s="57"/>
      <c r="U60" s="57"/>
      <c r="V60" s="57"/>
      <c r="W60" s="57"/>
      <c r="X60" s="57"/>
      <c r="Y60" s="58"/>
    </row>
    <row r="61" spans="2:25" x14ac:dyDescent="0.3">
      <c r="B61" s="56"/>
      <c r="C61" s="57"/>
      <c r="D61" s="57"/>
      <c r="E61" s="57"/>
      <c r="F61" s="57"/>
      <c r="G61" s="57"/>
      <c r="H61" s="57"/>
      <c r="I61" s="57"/>
      <c r="J61" s="57"/>
      <c r="K61" s="57"/>
      <c r="L61" s="57"/>
      <c r="M61" s="57"/>
      <c r="N61" s="57"/>
      <c r="O61" s="57"/>
      <c r="P61" s="57"/>
      <c r="Q61" s="57"/>
      <c r="R61" s="57"/>
      <c r="S61" s="57"/>
      <c r="T61" s="57"/>
      <c r="U61" s="57"/>
      <c r="V61" s="57"/>
      <c r="W61" s="57"/>
      <c r="X61" s="57"/>
      <c r="Y61" s="58"/>
    </row>
    <row r="62" spans="2:25" x14ac:dyDescent="0.3">
      <c r="B62" s="56"/>
      <c r="C62" s="57"/>
      <c r="D62" s="57"/>
      <c r="E62" s="57"/>
      <c r="F62" s="57"/>
      <c r="G62" s="57"/>
      <c r="H62" s="57"/>
      <c r="I62" s="57"/>
      <c r="J62" s="57"/>
      <c r="K62" s="57"/>
      <c r="L62" s="57"/>
      <c r="M62" s="57"/>
      <c r="N62" s="57"/>
      <c r="O62" s="57"/>
      <c r="P62" s="57"/>
      <c r="Q62" s="57"/>
      <c r="R62" s="57"/>
      <c r="S62" s="57"/>
      <c r="T62" s="57"/>
      <c r="U62" s="57"/>
      <c r="V62" s="57"/>
      <c r="W62" s="57"/>
      <c r="X62" s="57"/>
      <c r="Y62" s="58"/>
    </row>
    <row r="63" spans="2:25" x14ac:dyDescent="0.3">
      <c r="B63" s="59"/>
      <c r="C63" s="60"/>
      <c r="D63" s="60"/>
      <c r="E63" s="60"/>
      <c r="F63" s="60"/>
      <c r="G63" s="60"/>
      <c r="H63" s="60"/>
      <c r="I63" s="60"/>
      <c r="J63" s="60"/>
      <c r="K63" s="60"/>
      <c r="L63" s="60"/>
      <c r="M63" s="60"/>
      <c r="N63" s="60"/>
      <c r="O63" s="60"/>
      <c r="P63" s="60"/>
      <c r="Q63" s="60"/>
      <c r="R63" s="60"/>
      <c r="S63" s="60"/>
      <c r="T63" s="60"/>
      <c r="U63" s="60"/>
      <c r="V63" s="60"/>
      <c r="W63" s="60"/>
      <c r="X63" s="60"/>
      <c r="Y63" s="61"/>
    </row>
  </sheetData>
  <mergeCells count="13">
    <mergeCell ref="B2:Y11"/>
    <mergeCell ref="B12:Y16"/>
    <mergeCell ref="L17:Y20"/>
    <mergeCell ref="S42:Y51"/>
    <mergeCell ref="B55:Y63"/>
    <mergeCell ref="B35:K51"/>
    <mergeCell ref="S21:Y33"/>
    <mergeCell ref="L21:R43"/>
    <mergeCell ref="L44:R51"/>
    <mergeCell ref="S34:Y41"/>
    <mergeCell ref="B17:K20"/>
    <mergeCell ref="B21:K30"/>
    <mergeCell ref="B31:K34"/>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FC8F4-7564-4BEC-8F27-9FA608E988B7}">
  <sheetPr>
    <pageSetUpPr autoPageBreaks="0"/>
  </sheetPr>
  <dimension ref="A1:F300"/>
  <sheetViews>
    <sheetView topLeftCell="A255" zoomScale="115" zoomScaleNormal="115" workbookViewId="0">
      <selection activeCell="F299" sqref="F299"/>
    </sheetView>
  </sheetViews>
  <sheetFormatPr defaultRowHeight="13.8" x14ac:dyDescent="0.3"/>
  <cols>
    <col min="1" max="1" width="11.21875" style="20" customWidth="1"/>
    <col min="2" max="2" width="18.6640625" style="20" customWidth="1"/>
    <col min="3" max="3" width="20.33203125" style="20" customWidth="1"/>
    <col min="4" max="4" width="46.77734375" style="18" customWidth="1"/>
    <col min="5" max="5" width="15" customWidth="1"/>
    <col min="6" max="6" width="64" style="18" customWidth="1"/>
    <col min="7" max="7" width="13.6640625" style="18" customWidth="1"/>
    <col min="8" max="16384" width="8.88671875" style="18"/>
  </cols>
  <sheetData>
    <row r="1" spans="1:5" ht="17.399999999999999" x14ac:dyDescent="0.3">
      <c r="A1" s="65" t="s">
        <v>38</v>
      </c>
      <c r="B1" s="65"/>
      <c r="C1" s="65"/>
      <c r="D1" s="65"/>
      <c r="E1" s="65"/>
    </row>
    <row r="2" spans="1:5" x14ac:dyDescent="0.3">
      <c r="A2" s="20" t="s">
        <v>30</v>
      </c>
      <c r="B2" s="20" t="s">
        <v>31</v>
      </c>
      <c r="C2" s="20" t="s">
        <v>9</v>
      </c>
      <c r="D2" s="18" t="s">
        <v>7</v>
      </c>
      <c r="E2" t="s">
        <v>33</v>
      </c>
    </row>
    <row r="3" spans="1:5" x14ac:dyDescent="0.3">
      <c r="A3" s="20">
        <v>1</v>
      </c>
      <c r="B3" s="20">
        <v>3</v>
      </c>
      <c r="C3" s="20">
        <v>2</v>
      </c>
      <c r="D3" s="27" t="s">
        <v>22</v>
      </c>
      <c r="E3" t="s">
        <v>37</v>
      </c>
    </row>
    <row r="4" spans="1:5" x14ac:dyDescent="0.3">
      <c r="A4" s="20">
        <v>3</v>
      </c>
      <c r="B4" s="20">
        <v>2</v>
      </c>
      <c r="C4" s="20">
        <v>1</v>
      </c>
      <c r="D4" t="s">
        <v>23</v>
      </c>
      <c r="E4" t="s">
        <v>37</v>
      </c>
    </row>
    <row r="5" spans="1:5" x14ac:dyDescent="0.3">
      <c r="A5" s="20">
        <v>5</v>
      </c>
      <c r="B5" s="20">
        <v>2</v>
      </c>
      <c r="C5" s="20">
        <v>1</v>
      </c>
      <c r="D5" s="27" t="s">
        <v>24</v>
      </c>
      <c r="E5" t="s">
        <v>37</v>
      </c>
    </row>
    <row r="6" spans="1:5" x14ac:dyDescent="0.3">
      <c r="A6" s="20">
        <v>5</v>
      </c>
      <c r="B6" s="20">
        <v>4</v>
      </c>
      <c r="C6" s="20">
        <v>2</v>
      </c>
      <c r="D6" t="s">
        <v>25</v>
      </c>
      <c r="E6" t="s">
        <v>37</v>
      </c>
    </row>
    <row r="7" spans="1:5" x14ac:dyDescent="0.3">
      <c r="A7" s="20">
        <v>6</v>
      </c>
      <c r="B7" s="20">
        <v>3</v>
      </c>
      <c r="C7" s="20">
        <v>1</v>
      </c>
      <c r="D7" s="27" t="s">
        <v>26</v>
      </c>
      <c r="E7" t="s">
        <v>37</v>
      </c>
    </row>
    <row r="8" spans="1:5" x14ac:dyDescent="0.3">
      <c r="A8" s="20">
        <v>9</v>
      </c>
      <c r="B8" s="20">
        <v>1</v>
      </c>
      <c r="C8" s="20">
        <v>2</v>
      </c>
      <c r="D8" t="s">
        <v>27</v>
      </c>
      <c r="E8" t="s">
        <v>37</v>
      </c>
    </row>
    <row r="9" spans="1:5" x14ac:dyDescent="0.3">
      <c r="A9" s="20">
        <v>11</v>
      </c>
      <c r="B9" s="20">
        <v>1</v>
      </c>
      <c r="C9" s="20">
        <v>1</v>
      </c>
      <c r="D9" s="20" t="s">
        <v>28</v>
      </c>
      <c r="E9" t="s">
        <v>37</v>
      </c>
    </row>
    <row r="10" spans="1:5" x14ac:dyDescent="0.3">
      <c r="A10" s="20">
        <v>11</v>
      </c>
      <c r="B10" s="20">
        <v>4</v>
      </c>
      <c r="C10" s="20">
        <v>5</v>
      </c>
      <c r="D10" s="20" t="s">
        <v>29</v>
      </c>
      <c r="E10" t="s">
        <v>37</v>
      </c>
    </row>
    <row r="11" spans="1:5" x14ac:dyDescent="0.3">
      <c r="A11" s="31">
        <v>1</v>
      </c>
      <c r="B11" s="30">
        <v>1</v>
      </c>
      <c r="C11" s="30" t="s">
        <v>10</v>
      </c>
      <c r="D11" s="27" t="s">
        <v>11</v>
      </c>
      <c r="E11" s="32" t="s">
        <v>36</v>
      </c>
    </row>
    <row r="12" spans="1:5" x14ac:dyDescent="0.3">
      <c r="A12" s="31">
        <v>2</v>
      </c>
      <c r="B12" s="30">
        <v>14</v>
      </c>
      <c r="C12" s="30" t="s">
        <v>10</v>
      </c>
      <c r="D12" s="27" t="s">
        <v>13</v>
      </c>
      <c r="E12" s="32" t="s">
        <v>36</v>
      </c>
    </row>
    <row r="13" spans="1:5" x14ac:dyDescent="0.3">
      <c r="A13" s="31">
        <v>3</v>
      </c>
      <c r="B13" s="30">
        <v>17</v>
      </c>
      <c r="C13" s="30" t="s">
        <v>10</v>
      </c>
      <c r="D13" s="33" t="s">
        <v>12</v>
      </c>
      <c r="E13" s="32" t="s">
        <v>36</v>
      </c>
    </row>
    <row r="14" spans="1:5" x14ac:dyDescent="0.3">
      <c r="A14" s="31">
        <v>7</v>
      </c>
      <c r="B14" s="30">
        <v>4</v>
      </c>
      <c r="C14" s="30" t="s">
        <v>10</v>
      </c>
      <c r="D14" s="33" t="s">
        <v>15</v>
      </c>
      <c r="E14" s="32" t="s">
        <v>36</v>
      </c>
    </row>
    <row r="15" spans="1:5" x14ac:dyDescent="0.3">
      <c r="A15" s="31">
        <v>10</v>
      </c>
      <c r="B15" s="30">
        <v>31</v>
      </c>
      <c r="C15" s="30" t="s">
        <v>10</v>
      </c>
      <c r="D15" s="33" t="s">
        <v>14</v>
      </c>
      <c r="E15" s="32" t="s">
        <v>36</v>
      </c>
    </row>
    <row r="16" spans="1:5" x14ac:dyDescent="0.3">
      <c r="A16" s="31">
        <v>12</v>
      </c>
      <c r="B16" s="30">
        <v>25</v>
      </c>
      <c r="C16" s="30" t="s">
        <v>10</v>
      </c>
      <c r="D16" s="27" t="s">
        <v>16</v>
      </c>
      <c r="E16" s="32" t="s">
        <v>36</v>
      </c>
    </row>
    <row r="17" spans="1:5" x14ac:dyDescent="0.3">
      <c r="A17" s="31">
        <v>2</v>
      </c>
      <c r="B17" s="30">
        <v>21</v>
      </c>
      <c r="C17" s="30" t="s">
        <v>10</v>
      </c>
      <c r="D17" s="33" t="s">
        <v>17</v>
      </c>
      <c r="E17" s="32" t="s">
        <v>36</v>
      </c>
    </row>
    <row r="18" spans="1:5" x14ac:dyDescent="0.3">
      <c r="A18" s="31">
        <v>11</v>
      </c>
      <c r="B18" s="30">
        <v>11</v>
      </c>
      <c r="C18" s="30" t="s">
        <v>10</v>
      </c>
      <c r="D18" s="27" t="s">
        <v>5</v>
      </c>
      <c r="E18" s="32" t="s">
        <v>36</v>
      </c>
    </row>
    <row r="19" spans="1:5" x14ac:dyDescent="0.3">
      <c r="A19" s="31">
        <v>6</v>
      </c>
      <c r="B19" s="30">
        <v>19</v>
      </c>
      <c r="C19" s="30" t="s">
        <v>10</v>
      </c>
      <c r="D19" s="33" t="s">
        <v>18</v>
      </c>
      <c r="E19" s="32" t="s">
        <v>36</v>
      </c>
    </row>
    <row r="20" spans="1:5" x14ac:dyDescent="0.3">
      <c r="D20"/>
    </row>
    <row r="21" spans="1:5" x14ac:dyDescent="0.3">
      <c r="A21" s="20">
        <v>1</v>
      </c>
      <c r="B21" s="20">
        <v>11</v>
      </c>
      <c r="C21" s="20">
        <v>2005</v>
      </c>
      <c r="D21" s="29" t="s">
        <v>48</v>
      </c>
      <c r="E21" t="s">
        <v>32</v>
      </c>
    </row>
    <row r="22" spans="1:5" x14ac:dyDescent="0.3">
      <c r="A22" s="20">
        <v>5</v>
      </c>
      <c r="B22" s="20">
        <v>12</v>
      </c>
      <c r="C22" s="20">
        <v>2012</v>
      </c>
      <c r="D22" t="s">
        <v>49</v>
      </c>
      <c r="E22" t="s">
        <v>34</v>
      </c>
    </row>
    <row r="23" spans="1:5" x14ac:dyDescent="0.3">
      <c r="A23" s="20">
        <v>11</v>
      </c>
      <c r="B23" s="20">
        <v>12</v>
      </c>
      <c r="C23" s="20" t="s">
        <v>51</v>
      </c>
      <c r="D23" s="27" t="s">
        <v>50</v>
      </c>
      <c r="E23" t="s">
        <v>35</v>
      </c>
    </row>
    <row r="24" spans="1:5" x14ac:dyDescent="0.3">
      <c r="D24"/>
    </row>
    <row r="25" spans="1:5" x14ac:dyDescent="0.3">
      <c r="D25" s="27"/>
    </row>
    <row r="26" spans="1:5" x14ac:dyDescent="0.3">
      <c r="D26"/>
    </row>
    <row r="27" spans="1:5" x14ac:dyDescent="0.3">
      <c r="D27" s="27"/>
    </row>
    <row r="28" spans="1:5" x14ac:dyDescent="0.3">
      <c r="D28"/>
    </row>
    <row r="29" spans="1:5" x14ac:dyDescent="0.3">
      <c r="D29"/>
    </row>
    <row r="30" spans="1:5" x14ac:dyDescent="0.3">
      <c r="D30" s="27"/>
    </row>
    <row r="31" spans="1:5" x14ac:dyDescent="0.3">
      <c r="D31"/>
    </row>
    <row r="32" spans="1:5" x14ac:dyDescent="0.3">
      <c r="D32" s="27"/>
    </row>
    <row r="33" spans="4:4" x14ac:dyDescent="0.3">
      <c r="D33"/>
    </row>
    <row r="34" spans="4:4" x14ac:dyDescent="0.3">
      <c r="D34" s="27"/>
    </row>
    <row r="35" spans="4:4" x14ac:dyDescent="0.3">
      <c r="D35"/>
    </row>
    <row r="36" spans="4:4" x14ac:dyDescent="0.3">
      <c r="D36" s="27"/>
    </row>
    <row r="37" spans="4:4" x14ac:dyDescent="0.3">
      <c r="D37"/>
    </row>
    <row r="38" spans="4:4" x14ac:dyDescent="0.3">
      <c r="D38" s="27"/>
    </row>
    <row r="39" spans="4:4" x14ac:dyDescent="0.3">
      <c r="D39"/>
    </row>
    <row r="40" spans="4:4" x14ac:dyDescent="0.3">
      <c r="D40" s="27"/>
    </row>
    <row r="41" spans="4:4" x14ac:dyDescent="0.3">
      <c r="D41"/>
    </row>
    <row r="42" spans="4:4" x14ac:dyDescent="0.3">
      <c r="D42" s="27"/>
    </row>
    <row r="43" spans="4:4" x14ac:dyDescent="0.3">
      <c r="D43" s="27"/>
    </row>
    <row r="44" spans="4:4" x14ac:dyDescent="0.3">
      <c r="D44" s="27"/>
    </row>
    <row r="45" spans="4:4" x14ac:dyDescent="0.3">
      <c r="D45" s="27"/>
    </row>
    <row r="46" spans="4:4" x14ac:dyDescent="0.3">
      <c r="D46" s="27"/>
    </row>
    <row r="47" spans="4:4" x14ac:dyDescent="0.3">
      <c r="D47" s="27"/>
    </row>
    <row r="48" spans="4:4" x14ac:dyDescent="0.3">
      <c r="D48"/>
    </row>
    <row r="49" spans="4:4" x14ac:dyDescent="0.3">
      <c r="D49" s="27"/>
    </row>
    <row r="50" spans="4:4" x14ac:dyDescent="0.3">
      <c r="D50"/>
    </row>
    <row r="51" spans="4:4" x14ac:dyDescent="0.3">
      <c r="D51" s="27"/>
    </row>
    <row r="52" spans="4:4" x14ac:dyDescent="0.3">
      <c r="D52" s="27"/>
    </row>
    <row r="53" spans="4:4" x14ac:dyDescent="0.3">
      <c r="D53"/>
    </row>
    <row r="54" spans="4:4" x14ac:dyDescent="0.3">
      <c r="D54" s="27"/>
    </row>
    <row r="55" spans="4:4" x14ac:dyDescent="0.3">
      <c r="D55"/>
    </row>
    <row r="56" spans="4:4" x14ac:dyDescent="0.3">
      <c r="D56" s="27"/>
    </row>
    <row r="57" spans="4:4" x14ac:dyDescent="0.3">
      <c r="D57"/>
    </row>
    <row r="58" spans="4:4" x14ac:dyDescent="0.3">
      <c r="D58" s="27"/>
    </row>
    <row r="59" spans="4:4" x14ac:dyDescent="0.3">
      <c r="D59"/>
    </row>
    <row r="60" spans="4:4" x14ac:dyDescent="0.3">
      <c r="D60" s="27"/>
    </row>
    <row r="61" spans="4:4" x14ac:dyDescent="0.3">
      <c r="D61"/>
    </row>
    <row r="62" spans="4:4" x14ac:dyDescent="0.3">
      <c r="D62"/>
    </row>
    <row r="63" spans="4:4" x14ac:dyDescent="0.3">
      <c r="D63" s="27"/>
    </row>
    <row r="64" spans="4:4" x14ac:dyDescent="0.3">
      <c r="D64"/>
    </row>
    <row r="65" spans="4:4" x14ac:dyDescent="0.3">
      <c r="D65" s="27"/>
    </row>
    <row r="66" spans="4:4" x14ac:dyDescent="0.3">
      <c r="D66"/>
    </row>
    <row r="67" spans="4:4" x14ac:dyDescent="0.3">
      <c r="D67" s="27"/>
    </row>
    <row r="68" spans="4:4" x14ac:dyDescent="0.3">
      <c r="D68"/>
    </row>
    <row r="69" spans="4:4" x14ac:dyDescent="0.3">
      <c r="D69" s="27"/>
    </row>
    <row r="70" spans="4:4" x14ac:dyDescent="0.3">
      <c r="D70"/>
    </row>
    <row r="71" spans="4:4" x14ac:dyDescent="0.3">
      <c r="D71" s="27"/>
    </row>
    <row r="72" spans="4:4" x14ac:dyDescent="0.3">
      <c r="D72" s="27"/>
    </row>
    <row r="73" spans="4:4" x14ac:dyDescent="0.3">
      <c r="D73" s="27"/>
    </row>
    <row r="74" spans="4:4" x14ac:dyDescent="0.3">
      <c r="D74" s="27"/>
    </row>
    <row r="75" spans="4:4" x14ac:dyDescent="0.3">
      <c r="D75" s="27"/>
    </row>
    <row r="76" spans="4:4" x14ac:dyDescent="0.3">
      <c r="D76"/>
    </row>
    <row r="77" spans="4:4" x14ac:dyDescent="0.3">
      <c r="D77" s="27"/>
    </row>
    <row r="78" spans="4:4" x14ac:dyDescent="0.3">
      <c r="D78"/>
    </row>
    <row r="79" spans="4:4" x14ac:dyDescent="0.3">
      <c r="D79" s="27"/>
    </row>
    <row r="80" spans="4:4" x14ac:dyDescent="0.3">
      <c r="D80" s="27"/>
    </row>
    <row r="81" spans="4:4" x14ac:dyDescent="0.3">
      <c r="D81" s="27"/>
    </row>
    <row r="82" spans="4:4" x14ac:dyDescent="0.3">
      <c r="D82"/>
    </row>
    <row r="83" spans="4:4" x14ac:dyDescent="0.3">
      <c r="D83" s="27"/>
    </row>
    <row r="84" spans="4:4" x14ac:dyDescent="0.3">
      <c r="D84"/>
    </row>
    <row r="85" spans="4:4" x14ac:dyDescent="0.3">
      <c r="D85" s="27"/>
    </row>
    <row r="86" spans="4:4" x14ac:dyDescent="0.3">
      <c r="D86"/>
    </row>
    <row r="87" spans="4:4" x14ac:dyDescent="0.3">
      <c r="D87" s="27"/>
    </row>
    <row r="88" spans="4:4" x14ac:dyDescent="0.3">
      <c r="D88"/>
    </row>
    <row r="89" spans="4:4" x14ac:dyDescent="0.3">
      <c r="D89" s="29"/>
    </row>
    <row r="90" spans="4:4" x14ac:dyDescent="0.3">
      <c r="D90"/>
    </row>
    <row r="91" spans="4:4" x14ac:dyDescent="0.3">
      <c r="D91" s="27"/>
    </row>
    <row r="92" spans="4:4" x14ac:dyDescent="0.3">
      <c r="D92"/>
    </row>
    <row r="93" spans="4:4" x14ac:dyDescent="0.3">
      <c r="D93" s="27"/>
    </row>
    <row r="94" spans="4:4" x14ac:dyDescent="0.3">
      <c r="D94"/>
    </row>
    <row r="95" spans="4:4" x14ac:dyDescent="0.3">
      <c r="D95" s="27"/>
    </row>
    <row r="96" spans="4:4" x14ac:dyDescent="0.3">
      <c r="D96"/>
    </row>
    <row r="97" spans="1:5" x14ac:dyDescent="0.3">
      <c r="D97" s="27"/>
    </row>
    <row r="98" spans="1:5" x14ac:dyDescent="0.3">
      <c r="D98"/>
    </row>
    <row r="99" spans="1:5" x14ac:dyDescent="0.3">
      <c r="D99" s="27"/>
    </row>
    <row r="100" spans="1:5" x14ac:dyDescent="0.3">
      <c r="D100"/>
    </row>
    <row r="101" spans="1:5" x14ac:dyDescent="0.3">
      <c r="D101" s="27"/>
    </row>
    <row r="102" spans="1:5" x14ac:dyDescent="0.3">
      <c r="D102" s="27"/>
    </row>
    <row r="103" spans="1:5" x14ac:dyDescent="0.3">
      <c r="D103" s="27"/>
    </row>
    <row r="104" spans="1:5" x14ac:dyDescent="0.3">
      <c r="D104" s="27"/>
    </row>
    <row r="105" spans="1:5" x14ac:dyDescent="0.3">
      <c r="D105" s="27"/>
    </row>
    <row r="106" spans="1:5" x14ac:dyDescent="0.3">
      <c r="D106" s="27"/>
    </row>
    <row r="107" spans="1:5" x14ac:dyDescent="0.3">
      <c r="D107"/>
    </row>
    <row r="108" spans="1:5" x14ac:dyDescent="0.3">
      <c r="A108" s="66"/>
      <c r="B108" s="66"/>
      <c r="C108" s="66"/>
      <c r="D108" s="67"/>
      <c r="E108" s="66"/>
    </row>
    <row r="109" spans="1:5" x14ac:dyDescent="0.3">
      <c r="D109" s="29"/>
    </row>
    <row r="110" spans="1:5" x14ac:dyDescent="0.3">
      <c r="D110"/>
    </row>
    <row r="111" spans="1:5" x14ac:dyDescent="0.3">
      <c r="D111" s="27"/>
    </row>
    <row r="112" spans="1:5" x14ac:dyDescent="0.3">
      <c r="D112"/>
    </row>
    <row r="113" spans="4:4" x14ac:dyDescent="0.3">
      <c r="D113" s="27"/>
    </row>
    <row r="114" spans="4:4" x14ac:dyDescent="0.3">
      <c r="D114" s="27"/>
    </row>
    <row r="115" spans="4:4" x14ac:dyDescent="0.3">
      <c r="D115"/>
    </row>
    <row r="116" spans="4:4" x14ac:dyDescent="0.3">
      <c r="D116" s="27"/>
    </row>
    <row r="117" spans="4:4" x14ac:dyDescent="0.3">
      <c r="D117"/>
    </row>
    <row r="118" spans="4:4" x14ac:dyDescent="0.3">
      <c r="D118" s="27"/>
    </row>
    <row r="119" spans="4:4" x14ac:dyDescent="0.3">
      <c r="D119"/>
    </row>
    <row r="120" spans="4:4" x14ac:dyDescent="0.3">
      <c r="D120" s="28"/>
    </row>
    <row r="121" spans="4:4" x14ac:dyDescent="0.3">
      <c r="D121" s="27"/>
    </row>
    <row r="122" spans="4:4" x14ac:dyDescent="0.3">
      <c r="D122" s="27"/>
    </row>
    <row r="123" spans="4:4" x14ac:dyDescent="0.3">
      <c r="D123" s="27"/>
    </row>
    <row r="124" spans="4:4" x14ac:dyDescent="0.3">
      <c r="D124" s="27"/>
    </row>
    <row r="125" spans="4:4" x14ac:dyDescent="0.3">
      <c r="D125"/>
    </row>
    <row r="126" spans="4:4" x14ac:dyDescent="0.3">
      <c r="D126" s="28"/>
    </row>
    <row r="127" spans="4:4" x14ac:dyDescent="0.3">
      <c r="D127" s="27"/>
    </row>
    <row r="128" spans="4:4" x14ac:dyDescent="0.3">
      <c r="D128" s="27"/>
    </row>
    <row r="129" spans="4:6" x14ac:dyDescent="0.3">
      <c r="D129" s="27"/>
    </row>
    <row r="130" spans="4:6" x14ac:dyDescent="0.3">
      <c r="D130" s="27"/>
    </row>
    <row r="131" spans="4:6" x14ac:dyDescent="0.3">
      <c r="D131"/>
    </row>
    <row r="132" spans="4:6" x14ac:dyDescent="0.3">
      <c r="D132"/>
      <c r="F132" s="20"/>
    </row>
    <row r="133" spans="4:6" x14ac:dyDescent="0.3">
      <c r="D133" s="27"/>
      <c r="F133" s="20"/>
    </row>
    <row r="134" spans="4:6" x14ac:dyDescent="0.3">
      <c r="D134"/>
      <c r="F134" s="20"/>
    </row>
    <row r="135" spans="4:6" x14ac:dyDescent="0.3">
      <c r="D135" s="27"/>
      <c r="F135" s="20"/>
    </row>
    <row r="136" spans="4:6" x14ac:dyDescent="0.3">
      <c r="D136"/>
      <c r="F136" s="20"/>
    </row>
    <row r="137" spans="4:6" x14ac:dyDescent="0.3">
      <c r="D137" s="27"/>
      <c r="F137" s="20"/>
    </row>
    <row r="138" spans="4:6" x14ac:dyDescent="0.3">
      <c r="D138"/>
      <c r="F138" s="20"/>
    </row>
    <row r="139" spans="4:6" x14ac:dyDescent="0.3">
      <c r="D139" s="27"/>
      <c r="F139" s="20"/>
    </row>
    <row r="140" spans="4:6" x14ac:dyDescent="0.3">
      <c r="D140"/>
      <c r="F140" s="20"/>
    </row>
    <row r="141" spans="4:6" x14ac:dyDescent="0.3">
      <c r="D141" s="27"/>
      <c r="F141" s="20"/>
    </row>
    <row r="142" spans="4:6" x14ac:dyDescent="0.3">
      <c r="D142"/>
      <c r="F142" s="20"/>
    </row>
    <row r="143" spans="4:6" x14ac:dyDescent="0.3">
      <c r="D143" s="27"/>
      <c r="F143" s="20"/>
    </row>
    <row r="144" spans="4:6" x14ac:dyDescent="0.3">
      <c r="D144"/>
      <c r="F144" s="20"/>
    </row>
    <row r="145" spans="1:6" x14ac:dyDescent="0.3">
      <c r="A145" s="66"/>
      <c r="B145" s="66"/>
      <c r="C145" s="66"/>
      <c r="D145" s="67"/>
      <c r="E145" s="66"/>
      <c r="F145" s="20"/>
    </row>
    <row r="146" spans="1:6" x14ac:dyDescent="0.3">
      <c r="A146" s="66"/>
      <c r="B146" s="66"/>
      <c r="C146" s="66"/>
      <c r="D146" s="67"/>
      <c r="E146" s="66"/>
      <c r="F146" s="20"/>
    </row>
    <row r="147" spans="1:6" x14ac:dyDescent="0.3">
      <c r="A147" s="66"/>
      <c r="B147" s="66"/>
      <c r="C147" s="66"/>
      <c r="D147" s="67"/>
      <c r="E147" s="66"/>
      <c r="F147" s="20"/>
    </row>
    <row r="148" spans="1:6" x14ac:dyDescent="0.3">
      <c r="A148" s="66"/>
      <c r="B148" s="66"/>
      <c r="C148" s="66"/>
      <c r="D148" s="67"/>
      <c r="E148" s="66"/>
      <c r="F148" s="20"/>
    </row>
    <row r="149" spans="1:6" x14ac:dyDescent="0.3">
      <c r="A149" s="66"/>
      <c r="B149" s="66"/>
      <c r="C149" s="66"/>
      <c r="D149" s="67"/>
      <c r="E149" s="66"/>
      <c r="F149" s="20"/>
    </row>
    <row r="150" spans="1:6" x14ac:dyDescent="0.3">
      <c r="A150" s="66"/>
      <c r="B150" s="66"/>
      <c r="C150" s="66"/>
      <c r="D150" s="67"/>
      <c r="E150" s="66"/>
      <c r="F150" s="20"/>
    </row>
    <row r="151" spans="1:6" x14ac:dyDescent="0.3">
      <c r="A151" s="66"/>
      <c r="B151" s="66"/>
      <c r="C151" s="66"/>
      <c r="D151" s="67"/>
      <c r="E151" s="66"/>
      <c r="F151" s="20"/>
    </row>
    <row r="152" spans="1:6" x14ac:dyDescent="0.3">
      <c r="A152" s="66"/>
      <c r="B152" s="66"/>
      <c r="C152" s="66"/>
      <c r="D152" s="67"/>
      <c r="E152" s="66"/>
      <c r="F152" s="20"/>
    </row>
    <row r="153" spans="1:6" x14ac:dyDescent="0.3">
      <c r="A153" s="66"/>
      <c r="B153" s="66"/>
      <c r="C153" s="66"/>
      <c r="D153" s="67"/>
      <c r="E153" s="66"/>
      <c r="F153" s="20"/>
    </row>
    <row r="154" spans="1:6" x14ac:dyDescent="0.3">
      <c r="A154" s="66"/>
      <c r="B154" s="66"/>
      <c r="C154" s="66"/>
      <c r="D154" s="67"/>
      <c r="E154" s="66"/>
      <c r="F154" s="20" t="str">
        <f>_xlfn.TEXTJOIN("",FALSE,D174," ",C174)</f>
        <v xml:space="preserve"> </v>
      </c>
    </row>
    <row r="155" spans="1:6" x14ac:dyDescent="0.3">
      <c r="A155" s="66"/>
      <c r="B155" s="66"/>
      <c r="C155" s="66"/>
      <c r="D155" s="67"/>
      <c r="E155" s="66"/>
    </row>
    <row r="156" spans="1:6" x14ac:dyDescent="0.3">
      <c r="A156" s="66"/>
      <c r="B156" s="66"/>
      <c r="C156" s="66"/>
      <c r="D156" s="67"/>
      <c r="E156" s="66"/>
    </row>
    <row r="157" spans="1:6" x14ac:dyDescent="0.3">
      <c r="A157" s="66"/>
      <c r="B157" s="66"/>
      <c r="C157" s="66"/>
      <c r="D157" s="67"/>
      <c r="E157" s="66"/>
    </row>
    <row r="158" spans="1:6" x14ac:dyDescent="0.3">
      <c r="A158" s="66"/>
      <c r="B158" s="66"/>
      <c r="C158" s="66"/>
      <c r="D158" s="67"/>
      <c r="E158" s="66"/>
    </row>
    <row r="159" spans="1:6" x14ac:dyDescent="0.3">
      <c r="A159" s="66"/>
      <c r="B159" s="66"/>
      <c r="C159" s="66"/>
      <c r="D159" s="67"/>
      <c r="E159" s="66"/>
    </row>
    <row r="160" spans="1:6" x14ac:dyDescent="0.3">
      <c r="A160" s="66"/>
      <c r="B160" s="66"/>
      <c r="C160" s="66"/>
      <c r="D160" s="67"/>
      <c r="E160" s="66"/>
    </row>
    <row r="161" spans="1:5" x14ac:dyDescent="0.3">
      <c r="A161" s="66"/>
      <c r="B161" s="66"/>
      <c r="C161" s="66"/>
      <c r="D161" s="67"/>
      <c r="E161" s="66"/>
    </row>
    <row r="162" spans="1:5" x14ac:dyDescent="0.3">
      <c r="A162" s="25"/>
      <c r="B162" s="25"/>
      <c r="C162" s="25"/>
      <c r="D162" s="30"/>
      <c r="E162" s="32"/>
    </row>
    <row r="163" spans="1:5" x14ac:dyDescent="0.3">
      <c r="A163" s="25"/>
      <c r="B163" s="25"/>
      <c r="C163" s="25"/>
      <c r="D163" s="30"/>
      <c r="E163" s="32"/>
    </row>
    <row r="164" spans="1:5" x14ac:dyDescent="0.3">
      <c r="A164" s="25"/>
      <c r="B164" s="25"/>
      <c r="C164" s="25"/>
      <c r="D164" s="30"/>
      <c r="E164" s="32"/>
    </row>
    <row r="165" spans="1:5" x14ac:dyDescent="0.3">
      <c r="A165" s="25"/>
      <c r="B165" s="25"/>
      <c r="C165" s="25"/>
      <c r="D165" s="30"/>
      <c r="E165" s="32"/>
    </row>
    <row r="166" spans="1:5" x14ac:dyDescent="0.3">
      <c r="A166" s="25"/>
      <c r="B166" s="25"/>
      <c r="C166" s="25"/>
      <c r="D166" s="30"/>
      <c r="E166" s="32"/>
    </row>
    <row r="167" spans="1:5" x14ac:dyDescent="0.3">
      <c r="A167" s="25"/>
      <c r="B167" s="25"/>
      <c r="C167" s="25"/>
      <c r="D167" s="30"/>
      <c r="E167" s="32"/>
    </row>
    <row r="168" spans="1:5" x14ac:dyDescent="0.3">
      <c r="A168" s="25"/>
      <c r="B168" s="25"/>
      <c r="C168" s="25"/>
      <c r="D168" s="30"/>
      <c r="E168" s="32"/>
    </row>
    <row r="169" spans="1:5" x14ac:dyDescent="0.3">
      <c r="A169" s="25"/>
      <c r="B169" s="25"/>
      <c r="C169" s="25"/>
      <c r="D169" s="30"/>
      <c r="E169" s="32"/>
    </row>
    <row r="170" spans="1:5" x14ac:dyDescent="0.3">
      <c r="D170" s="30"/>
      <c r="E170" s="20"/>
    </row>
    <row r="171" spans="1:5" x14ac:dyDescent="0.3">
      <c r="D171" s="30"/>
      <c r="E171" s="20"/>
    </row>
    <row r="172" spans="1:5" x14ac:dyDescent="0.3">
      <c r="D172" s="30"/>
      <c r="E172" s="20"/>
    </row>
    <row r="173" spans="1:5" x14ac:dyDescent="0.3">
      <c r="D173" s="30"/>
      <c r="E173" s="20"/>
    </row>
    <row r="174" spans="1:5" x14ac:dyDescent="0.3">
      <c r="D174" s="30"/>
      <c r="E174" s="20"/>
    </row>
    <row r="175" spans="1:5" x14ac:dyDescent="0.3">
      <c r="D175" s="30"/>
      <c r="E175" s="20"/>
    </row>
    <row r="176" spans="1:5" x14ac:dyDescent="0.3">
      <c r="D176" s="30"/>
      <c r="E176" s="20"/>
    </row>
    <row r="177" spans="1:5" x14ac:dyDescent="0.3">
      <c r="D177" s="30"/>
      <c r="E177" s="20"/>
    </row>
    <row r="178" spans="1:5" x14ac:dyDescent="0.3">
      <c r="D178" s="30"/>
      <c r="E178" s="20"/>
    </row>
    <row r="179" spans="1:5" x14ac:dyDescent="0.3">
      <c r="D179" s="30"/>
      <c r="E179" s="20"/>
    </row>
    <row r="180" spans="1:5" x14ac:dyDescent="0.3">
      <c r="D180" s="30"/>
      <c r="E180" s="20"/>
    </row>
    <row r="181" spans="1:5" x14ac:dyDescent="0.3">
      <c r="D181" s="30"/>
      <c r="E181" s="20"/>
    </row>
    <row r="182" spans="1:5" x14ac:dyDescent="0.3">
      <c r="D182" s="30"/>
      <c r="E182" s="20"/>
    </row>
    <row r="183" spans="1:5" x14ac:dyDescent="0.3">
      <c r="D183" s="30"/>
      <c r="E183" s="20"/>
    </row>
    <row r="184" spans="1:5" x14ac:dyDescent="0.3">
      <c r="D184" s="30"/>
      <c r="E184" s="20"/>
    </row>
    <row r="185" spans="1:5" x14ac:dyDescent="0.3">
      <c r="D185" s="30"/>
      <c r="E185" s="20"/>
    </row>
    <row r="186" spans="1:5" x14ac:dyDescent="0.3">
      <c r="A186" s="25"/>
      <c r="B186" s="25"/>
      <c r="C186" s="25"/>
      <c r="D186" s="30"/>
      <c r="E186" s="25"/>
    </row>
    <row r="187" spans="1:5" x14ac:dyDescent="0.3">
      <c r="D187" s="30"/>
      <c r="E187" s="20"/>
    </row>
    <row r="188" spans="1:5" x14ac:dyDescent="0.3">
      <c r="D188" s="30"/>
      <c r="E188" s="20"/>
    </row>
    <row r="189" spans="1:5" x14ac:dyDescent="0.3">
      <c r="D189" s="30"/>
      <c r="E189" s="20"/>
    </row>
    <row r="190" spans="1:5" x14ac:dyDescent="0.3">
      <c r="D190" s="30"/>
      <c r="E190" s="20"/>
    </row>
    <row r="191" spans="1:5" x14ac:dyDescent="0.3">
      <c r="D191" s="30"/>
      <c r="E191" s="20"/>
    </row>
    <row r="192" spans="1:5" x14ac:dyDescent="0.3">
      <c r="D192" s="30"/>
      <c r="E192" s="20"/>
    </row>
    <row r="193" spans="4:5" x14ac:dyDescent="0.3">
      <c r="D193" s="30"/>
      <c r="E193" s="20"/>
    </row>
    <row r="194" spans="4:5" x14ac:dyDescent="0.3">
      <c r="D194" s="30"/>
      <c r="E194" s="20"/>
    </row>
    <row r="195" spans="4:5" x14ac:dyDescent="0.3">
      <c r="D195" s="30"/>
      <c r="E195" s="20"/>
    </row>
    <row r="196" spans="4:5" x14ac:dyDescent="0.3">
      <c r="D196" s="30"/>
      <c r="E196" s="20"/>
    </row>
    <row r="197" spans="4:5" x14ac:dyDescent="0.3">
      <c r="D197" s="30"/>
      <c r="E197" s="20"/>
    </row>
    <row r="198" spans="4:5" x14ac:dyDescent="0.3">
      <c r="D198" s="30"/>
      <c r="E198" s="20"/>
    </row>
    <row r="199" spans="4:5" x14ac:dyDescent="0.3">
      <c r="D199" s="30"/>
      <c r="E199" s="20"/>
    </row>
    <row r="200" spans="4:5" x14ac:dyDescent="0.3">
      <c r="D200" s="30"/>
      <c r="E200" s="20"/>
    </row>
    <row r="201" spans="4:5" x14ac:dyDescent="0.3">
      <c r="D201" s="30"/>
      <c r="E201" s="20"/>
    </row>
    <row r="202" spans="4:5" x14ac:dyDescent="0.3">
      <c r="D202" s="30"/>
      <c r="E202" s="20"/>
    </row>
    <row r="203" spans="4:5" x14ac:dyDescent="0.3">
      <c r="D203" s="30"/>
      <c r="E203" s="20"/>
    </row>
    <row r="204" spans="4:5" x14ac:dyDescent="0.3">
      <c r="D204" s="30"/>
      <c r="E204" s="20"/>
    </row>
    <row r="205" spans="4:5" x14ac:dyDescent="0.3">
      <c r="D205" s="30"/>
      <c r="E205" s="20"/>
    </row>
    <row r="206" spans="4:5" x14ac:dyDescent="0.3">
      <c r="D206" s="30"/>
      <c r="E206" s="20"/>
    </row>
    <row r="207" spans="4:5" x14ac:dyDescent="0.3">
      <c r="D207" s="30"/>
      <c r="E207" s="20"/>
    </row>
    <row r="208" spans="4:5" x14ac:dyDescent="0.3">
      <c r="D208" s="30"/>
      <c r="E208" s="20"/>
    </row>
    <row r="209" spans="4:5" x14ac:dyDescent="0.3">
      <c r="D209" s="30"/>
      <c r="E209" s="20"/>
    </row>
    <row r="210" spans="4:5" x14ac:dyDescent="0.3">
      <c r="D210" s="30"/>
      <c r="E210" s="20"/>
    </row>
    <row r="211" spans="4:5" x14ac:dyDescent="0.3">
      <c r="D211" s="30"/>
      <c r="E211" s="20"/>
    </row>
    <row r="212" spans="4:5" x14ac:dyDescent="0.3">
      <c r="D212" s="30"/>
      <c r="E212" s="20"/>
    </row>
    <row r="213" spans="4:5" x14ac:dyDescent="0.3">
      <c r="D213" s="30"/>
      <c r="E213" s="20"/>
    </row>
    <row r="214" spans="4:5" x14ac:dyDescent="0.3">
      <c r="D214" s="30"/>
      <c r="E214" s="20"/>
    </row>
    <row r="215" spans="4:5" x14ac:dyDescent="0.3">
      <c r="D215" s="30"/>
      <c r="E215" s="20"/>
    </row>
    <row r="216" spans="4:5" x14ac:dyDescent="0.3">
      <c r="D216" s="30"/>
      <c r="E216" s="20"/>
    </row>
    <row r="217" spans="4:5" x14ac:dyDescent="0.3">
      <c r="D217" s="30"/>
      <c r="E217" s="20"/>
    </row>
    <row r="218" spans="4:5" x14ac:dyDescent="0.3">
      <c r="D218" s="30"/>
      <c r="E218" s="20"/>
    </row>
    <row r="219" spans="4:5" x14ac:dyDescent="0.3">
      <c r="D219" s="30"/>
      <c r="E219" s="20"/>
    </row>
    <row r="220" spans="4:5" x14ac:dyDescent="0.3">
      <c r="D220" s="30"/>
      <c r="E220" s="20"/>
    </row>
    <row r="221" spans="4:5" x14ac:dyDescent="0.3">
      <c r="D221" s="30"/>
      <c r="E221" s="20"/>
    </row>
    <row r="222" spans="4:5" x14ac:dyDescent="0.3">
      <c r="D222" s="30"/>
      <c r="E222" s="20"/>
    </row>
    <row r="223" spans="4:5" x14ac:dyDescent="0.3">
      <c r="D223" s="30"/>
      <c r="E223" s="20"/>
    </row>
    <row r="224" spans="4:5" x14ac:dyDescent="0.3">
      <c r="D224" s="30"/>
      <c r="E224" s="20"/>
    </row>
    <row r="225" spans="4:5" x14ac:dyDescent="0.3">
      <c r="D225" s="30"/>
      <c r="E225" s="20"/>
    </row>
    <row r="226" spans="4:5" x14ac:dyDescent="0.3">
      <c r="D226" s="30"/>
      <c r="E226" s="20"/>
    </row>
    <row r="227" spans="4:5" x14ac:dyDescent="0.3">
      <c r="D227" s="30"/>
      <c r="E227" s="20"/>
    </row>
    <row r="228" spans="4:5" x14ac:dyDescent="0.3">
      <c r="D228" s="30"/>
      <c r="E228" s="20"/>
    </row>
    <row r="229" spans="4:5" x14ac:dyDescent="0.3">
      <c r="D229" s="30"/>
      <c r="E229" s="20"/>
    </row>
    <row r="230" spans="4:5" x14ac:dyDescent="0.3">
      <c r="D230" s="30"/>
      <c r="E230" s="20"/>
    </row>
    <row r="231" spans="4:5" x14ac:dyDescent="0.3">
      <c r="D231" s="30"/>
      <c r="E231" s="20"/>
    </row>
    <row r="232" spans="4:5" x14ac:dyDescent="0.3">
      <c r="D232" s="30"/>
      <c r="E232" s="20"/>
    </row>
    <row r="233" spans="4:5" x14ac:dyDescent="0.3">
      <c r="D233" s="30"/>
      <c r="E233" s="20"/>
    </row>
    <row r="234" spans="4:5" x14ac:dyDescent="0.3">
      <c r="D234" s="30"/>
      <c r="E234" s="20"/>
    </row>
    <row r="235" spans="4:5" x14ac:dyDescent="0.3">
      <c r="D235" s="30"/>
      <c r="E235" s="20"/>
    </row>
    <row r="236" spans="4:5" x14ac:dyDescent="0.3">
      <c r="D236" s="30"/>
      <c r="E236" s="20"/>
    </row>
    <row r="237" spans="4:5" x14ac:dyDescent="0.3">
      <c r="D237" s="30"/>
      <c r="E237" s="20"/>
    </row>
    <row r="238" spans="4:5" x14ac:dyDescent="0.3">
      <c r="D238" s="30"/>
      <c r="E238" s="20"/>
    </row>
    <row r="239" spans="4:5" x14ac:dyDescent="0.3">
      <c r="D239" s="30"/>
      <c r="E239" s="20"/>
    </row>
    <row r="240" spans="4:5" x14ac:dyDescent="0.3">
      <c r="D240" s="30"/>
      <c r="E240" s="20"/>
    </row>
    <row r="241" spans="4:5" x14ac:dyDescent="0.3">
      <c r="D241" s="30"/>
      <c r="E241" s="20"/>
    </row>
    <row r="242" spans="4:5" x14ac:dyDescent="0.3">
      <c r="D242" s="30"/>
      <c r="E242" s="20"/>
    </row>
    <row r="243" spans="4:5" x14ac:dyDescent="0.3">
      <c r="D243" s="30"/>
      <c r="E243" s="20"/>
    </row>
    <row r="244" spans="4:5" x14ac:dyDescent="0.3">
      <c r="D244" s="30"/>
      <c r="E244" s="20"/>
    </row>
    <row r="245" spans="4:5" x14ac:dyDescent="0.3">
      <c r="D245" s="30"/>
      <c r="E245" s="20"/>
    </row>
    <row r="246" spans="4:5" x14ac:dyDescent="0.3">
      <c r="D246" s="30"/>
      <c r="E246" s="20"/>
    </row>
    <row r="247" spans="4:5" x14ac:dyDescent="0.3">
      <c r="D247" s="30"/>
      <c r="E247" s="20"/>
    </row>
    <row r="248" spans="4:5" x14ac:dyDescent="0.3">
      <c r="D248" s="30"/>
      <c r="E248" s="20"/>
    </row>
    <row r="249" spans="4:5" x14ac:dyDescent="0.3">
      <c r="D249" s="30"/>
      <c r="E249" s="20"/>
    </row>
    <row r="250" spans="4:5" x14ac:dyDescent="0.3">
      <c r="D250" s="30"/>
      <c r="E250" s="20"/>
    </row>
    <row r="251" spans="4:5" x14ac:dyDescent="0.3">
      <c r="D251" s="30"/>
      <c r="E251" s="20"/>
    </row>
    <row r="252" spans="4:5" x14ac:dyDescent="0.3">
      <c r="D252" s="30"/>
      <c r="E252" s="20"/>
    </row>
    <row r="253" spans="4:5" x14ac:dyDescent="0.3">
      <c r="D253" s="30"/>
      <c r="E253" s="20"/>
    </row>
    <row r="254" spans="4:5" x14ac:dyDescent="0.3">
      <c r="D254" s="30"/>
      <c r="E254" s="20"/>
    </row>
    <row r="255" spans="4:5" x14ac:dyDescent="0.3">
      <c r="D255" s="30"/>
      <c r="E255" s="20"/>
    </row>
    <row r="256" spans="4:5" x14ac:dyDescent="0.3">
      <c r="D256" s="30"/>
      <c r="E256" s="20"/>
    </row>
    <row r="257" spans="4:5" x14ac:dyDescent="0.3">
      <c r="D257" s="30"/>
      <c r="E257" s="20"/>
    </row>
    <row r="258" spans="4:5" x14ac:dyDescent="0.3">
      <c r="D258" s="30"/>
      <c r="E258" s="20"/>
    </row>
    <row r="259" spans="4:5" x14ac:dyDescent="0.3">
      <c r="D259" s="30"/>
      <c r="E259" s="20"/>
    </row>
    <row r="260" spans="4:5" x14ac:dyDescent="0.3">
      <c r="D260" s="30"/>
      <c r="E260" s="20"/>
    </row>
    <row r="261" spans="4:5" x14ac:dyDescent="0.3">
      <c r="D261" s="30"/>
      <c r="E261" s="20"/>
    </row>
    <row r="262" spans="4:5" x14ac:dyDescent="0.3">
      <c r="D262" s="30"/>
      <c r="E262" s="20"/>
    </row>
    <row r="263" spans="4:5" x14ac:dyDescent="0.3">
      <c r="D263" s="30"/>
      <c r="E263" s="20"/>
    </row>
    <row r="264" spans="4:5" x14ac:dyDescent="0.3">
      <c r="D264" s="30"/>
      <c r="E264" s="20"/>
    </row>
    <row r="265" spans="4:5" x14ac:dyDescent="0.3">
      <c r="D265" s="30"/>
      <c r="E265" s="20"/>
    </row>
    <row r="266" spans="4:5" x14ac:dyDescent="0.3">
      <c r="D266" s="30"/>
      <c r="E266" s="20"/>
    </row>
    <row r="267" spans="4:5" x14ac:dyDescent="0.3">
      <c r="D267" s="30"/>
      <c r="E267" s="20"/>
    </row>
    <row r="268" spans="4:5" x14ac:dyDescent="0.3">
      <c r="D268" s="30"/>
      <c r="E268" s="20"/>
    </row>
    <row r="269" spans="4:5" x14ac:dyDescent="0.3">
      <c r="D269" s="30"/>
      <c r="E269" s="20"/>
    </row>
    <row r="270" spans="4:5" x14ac:dyDescent="0.3">
      <c r="D270" s="30"/>
      <c r="E270" s="20"/>
    </row>
    <row r="271" spans="4:5" x14ac:dyDescent="0.3">
      <c r="D271" s="30"/>
      <c r="E271" s="20"/>
    </row>
    <row r="272" spans="4:5" x14ac:dyDescent="0.3">
      <c r="D272" s="30"/>
      <c r="E272" s="20"/>
    </row>
    <row r="273" spans="4:5" x14ac:dyDescent="0.3">
      <c r="D273" s="30"/>
      <c r="E273" s="20"/>
    </row>
    <row r="274" spans="4:5" x14ac:dyDescent="0.3">
      <c r="D274" s="30"/>
      <c r="E274" s="20"/>
    </row>
    <row r="275" spans="4:5" x14ac:dyDescent="0.3">
      <c r="D275" s="30"/>
      <c r="E275" s="20"/>
    </row>
    <row r="276" spans="4:5" x14ac:dyDescent="0.3">
      <c r="D276" s="30"/>
      <c r="E276" s="20"/>
    </row>
    <row r="277" spans="4:5" x14ac:dyDescent="0.3">
      <c r="D277" s="30"/>
      <c r="E277" s="20"/>
    </row>
    <row r="278" spans="4:5" x14ac:dyDescent="0.3">
      <c r="D278" s="30"/>
      <c r="E278" s="20"/>
    </row>
    <row r="279" spans="4:5" x14ac:dyDescent="0.3">
      <c r="D279" s="30"/>
      <c r="E279" s="20"/>
    </row>
    <row r="280" spans="4:5" x14ac:dyDescent="0.3">
      <c r="D280" s="30"/>
      <c r="E280" s="20"/>
    </row>
    <row r="281" spans="4:5" x14ac:dyDescent="0.3">
      <c r="D281" s="30"/>
      <c r="E281" s="20"/>
    </row>
    <row r="282" spans="4:5" x14ac:dyDescent="0.3">
      <c r="D282" s="30"/>
      <c r="E282" s="20"/>
    </row>
    <row r="283" spans="4:5" x14ac:dyDescent="0.3">
      <c r="D283" s="30"/>
      <c r="E283" s="20"/>
    </row>
    <row r="284" spans="4:5" x14ac:dyDescent="0.3">
      <c r="D284" s="30"/>
      <c r="E284" s="20"/>
    </row>
    <row r="285" spans="4:5" x14ac:dyDescent="0.3">
      <c r="D285" s="30"/>
      <c r="E285" s="20"/>
    </row>
    <row r="286" spans="4:5" x14ac:dyDescent="0.3">
      <c r="D286" s="30"/>
      <c r="E286" s="20"/>
    </row>
    <row r="287" spans="4:5" x14ac:dyDescent="0.3">
      <c r="D287" s="30"/>
      <c r="E287" s="20"/>
    </row>
    <row r="288" spans="4:5" x14ac:dyDescent="0.3">
      <c r="D288" s="34"/>
      <c r="E288" s="20"/>
    </row>
    <row r="289" spans="1:5" x14ac:dyDescent="0.3">
      <c r="A289" s="66"/>
      <c r="B289" s="66"/>
      <c r="C289" s="66"/>
      <c r="D289" s="67"/>
      <c r="E289" s="66"/>
    </row>
    <row r="290" spans="1:5" x14ac:dyDescent="0.3">
      <c r="A290" s="66"/>
      <c r="B290" s="66"/>
      <c r="C290" s="66"/>
      <c r="D290" s="67"/>
      <c r="E290" s="66"/>
    </row>
    <row r="291" spans="1:5" x14ac:dyDescent="0.3">
      <c r="A291" s="66"/>
      <c r="B291" s="66"/>
      <c r="C291" s="66"/>
      <c r="D291" s="67"/>
      <c r="E291" s="66"/>
    </row>
    <row r="292" spans="1:5" x14ac:dyDescent="0.3">
      <c r="A292" s="66"/>
      <c r="B292" s="66"/>
      <c r="C292" s="66"/>
      <c r="D292" s="67"/>
      <c r="E292" s="66"/>
    </row>
    <row r="293" spans="1:5" x14ac:dyDescent="0.3">
      <c r="A293" s="66"/>
      <c r="B293" s="66"/>
      <c r="C293" s="66"/>
      <c r="D293" s="67"/>
      <c r="E293" s="66"/>
    </row>
    <row r="294" spans="1:5" x14ac:dyDescent="0.3">
      <c r="A294" s="66"/>
      <c r="B294" s="66"/>
      <c r="C294" s="66"/>
      <c r="D294" s="67"/>
      <c r="E294" s="66"/>
    </row>
    <row r="295" spans="1:5" x14ac:dyDescent="0.3">
      <c r="A295" s="66"/>
      <c r="B295" s="66"/>
      <c r="C295" s="66"/>
      <c r="D295" s="67"/>
      <c r="E295" s="66"/>
    </row>
    <row r="296" spans="1:5" x14ac:dyDescent="0.3">
      <c r="A296" s="66"/>
      <c r="B296" s="66"/>
      <c r="C296" s="66"/>
      <c r="D296" s="67"/>
      <c r="E296" s="66"/>
    </row>
    <row r="297" spans="1:5" x14ac:dyDescent="0.3">
      <c r="A297" s="66"/>
      <c r="B297" s="66"/>
      <c r="C297" s="66"/>
      <c r="D297" s="67"/>
      <c r="E297" s="66"/>
    </row>
    <row r="298" spans="1:5" x14ac:dyDescent="0.3">
      <c r="A298" s="66"/>
      <c r="B298" s="66"/>
      <c r="C298" s="66"/>
      <c r="D298" s="67"/>
      <c r="E298" s="66"/>
    </row>
    <row r="299" spans="1:5" x14ac:dyDescent="0.3">
      <c r="A299" s="66"/>
      <c r="B299" s="66"/>
      <c r="C299" s="66"/>
      <c r="D299" s="67"/>
      <c r="E299" s="66"/>
    </row>
    <row r="300" spans="1:5" x14ac:dyDescent="0.3">
      <c r="A300" s="68"/>
      <c r="B300" s="68"/>
      <c r="C300" s="68"/>
      <c r="D300" s="69"/>
      <c r="E300" s="68"/>
    </row>
  </sheetData>
  <mergeCells count="1">
    <mergeCell ref="A1:E1"/>
  </mergeCell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8DAAF19C-1C31-4D31-B4D3-8CA96DFE4583}">
          <x14:formula1>
            <xm:f>'Math (DO NOT TOUCH)'!$F$154:$F$158</xm:f>
          </x14:formula1>
          <xm:sqref>E186:E1048576 E162:E176 E109:E144 E3:E107</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6040A-2F43-494E-AE28-219FF4000FEE}">
  <sheetPr>
    <pageSetUpPr autoPageBreaks="0"/>
  </sheetPr>
  <dimension ref="A1:F300"/>
  <sheetViews>
    <sheetView zoomScale="115" zoomScaleNormal="115" workbookViewId="0">
      <selection activeCell="A166" sqref="A166"/>
    </sheetView>
  </sheetViews>
  <sheetFormatPr defaultRowHeight="13.8" x14ac:dyDescent="0.3"/>
  <cols>
    <col min="1" max="1" width="25.88671875" style="21" customWidth="1"/>
    <col min="2" max="2" width="64" style="18" customWidth="1"/>
    <col min="3" max="3" width="35.109375" style="18" customWidth="1"/>
    <col min="4" max="4" width="42" style="20" customWidth="1"/>
    <col min="5" max="5" width="37.33203125" style="18" customWidth="1"/>
    <col min="6" max="6" width="13.6640625" style="18" customWidth="1"/>
    <col min="7" max="16384" width="8.88671875" style="18"/>
  </cols>
  <sheetData>
    <row r="1" spans="1:4" ht="17.399999999999999" x14ac:dyDescent="0.3">
      <c r="A1" s="65" t="s">
        <v>39</v>
      </c>
      <c r="B1" s="65"/>
      <c r="C1" s="35"/>
      <c r="D1" s="35"/>
    </row>
    <row r="2" spans="1:4" x14ac:dyDescent="0.3">
      <c r="A2" s="21" t="s">
        <v>6</v>
      </c>
      <c r="B2" s="18" t="s">
        <v>8</v>
      </c>
    </row>
    <row r="3" spans="1:4" x14ac:dyDescent="0.3">
      <c r="A3" s="21">
        <f>IFERROR(
    IF(Events[[#This Row],[Event Type]]="Floating Holiday",
        DATE(CalendarYear, Events[[#This Row],[Month]], 1 + 7*Events[[#This Row],[Day]]) - WEEKDAY(DATE(CalendarYear,Events[[#This Row],[Month]],8-Events[[#This Row],[Year]])),
        DATE(CalendarYear, Events[[#This Row],[Month]], Events[[#This Row],[Day]])
    ),
    ""
)</f>
        <v>45306</v>
      </c>
      <c r="B3" s="18" t="str" cm="1">
        <f t="array" ref="B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Martin Luther King Jr. Day</v>
      </c>
      <c r="C3" s="26"/>
    </row>
    <row r="4" spans="1:4" x14ac:dyDescent="0.3">
      <c r="A4" s="21">
        <f>IFERROR(
    IF(Events[[#This Row],[Event Type]]="Floating Holiday",
        DATE(CalendarYear, Events[[#This Row],[Month]], 1 + 7*Events[[#This Row],[Day]]) - WEEKDAY(DATE(CalendarYear,Events[[#This Row],[Month]],8-Events[[#This Row],[Year]])),
        DATE(CalendarYear, Events[[#This Row],[Month]], Events[[#This Row],[Day]])
    ),
    ""
)</f>
        <v>45361</v>
      </c>
      <c r="B4" s="18" t="str" cm="1">
        <f t="array" ref="B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Daylight Savings Starts</v>
      </c>
      <c r="C4" s="26"/>
    </row>
    <row r="5" spans="1:4" x14ac:dyDescent="0.3">
      <c r="A5" s="21">
        <f>IFERROR(
    IF(Events[[#This Row],[Event Type]]="Floating Holiday",
        DATE(CalendarYear, Events[[#This Row],[Month]], 1 + 7*Events[[#This Row],[Day]]) - WEEKDAY(DATE(CalendarYear,Events[[#This Row],[Month]],8-Events[[#This Row],[Year]])),
        DATE(CalendarYear, Events[[#This Row],[Month]], Events[[#This Row],[Day]])
    ),
    ""
)</f>
        <v>45424</v>
      </c>
      <c r="B5" s="18" t="str" cm="1">
        <f t="array" ref="B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Mother's Day</v>
      </c>
      <c r="C5" s="26"/>
    </row>
    <row r="6" spans="1:4" x14ac:dyDescent="0.3">
      <c r="A6" s="21">
        <f>IFERROR(
    IF(Events[[#This Row],[Event Type]]="Floating Holiday",
        DATE(CalendarYear, Events[[#This Row],[Month]], 1 + 7*Events[[#This Row],[Day]]) - WEEKDAY(DATE(CalendarYear,Events[[#This Row],[Month]],8-Events[[#This Row],[Year]])),
        DATE(CalendarYear, Events[[#This Row],[Month]], Events[[#This Row],[Day]])
    ),
    ""
)</f>
        <v>45439</v>
      </c>
      <c r="B6" s="18" t="str" cm="1">
        <f t="array" ref="B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Memorial Day</v>
      </c>
      <c r="C6" s="26"/>
    </row>
    <row r="7" spans="1:4" x14ac:dyDescent="0.3">
      <c r="A7" s="21">
        <f>IFERROR(
    IF(Events[[#This Row],[Event Type]]="Floating Holiday",
        DATE(CalendarYear, Events[[#This Row],[Month]], 1 + 7*Events[[#This Row],[Day]]) - WEEKDAY(DATE(CalendarYear,Events[[#This Row],[Month]],8-Events[[#This Row],[Year]])),
        DATE(CalendarYear, Events[[#This Row],[Month]], Events[[#This Row],[Day]])
    ),
    ""
)</f>
        <v>45459</v>
      </c>
      <c r="B7" s="18" t="str" cm="1">
        <f t="array" ref="B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Father's Day</v>
      </c>
      <c r="C7" s="26"/>
    </row>
    <row r="8" spans="1:4" x14ac:dyDescent="0.3">
      <c r="A8" s="21">
        <f>IFERROR(
    IF(Events[[#This Row],[Event Type]]="Floating Holiday",
        DATE(CalendarYear, Events[[#This Row],[Month]], 1 + 7*Events[[#This Row],[Day]]) - WEEKDAY(DATE(CalendarYear,Events[[#This Row],[Month]],8-Events[[#This Row],[Year]])),
        DATE(CalendarYear, Events[[#This Row],[Month]], Events[[#This Row],[Day]])
    ),
    ""
)</f>
        <v>45537</v>
      </c>
      <c r="B8" s="18" t="str" cm="1">
        <f t="array" ref="B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Labor Day</v>
      </c>
      <c r="C8" s="26"/>
    </row>
    <row r="9" spans="1:4" x14ac:dyDescent="0.3">
      <c r="A9" s="21">
        <f>IFERROR(
    IF(Events[[#This Row],[Event Type]]="Floating Holiday",
        DATE(CalendarYear, Events[[#This Row],[Month]], 1 + 7*Events[[#This Row],[Day]]) - WEEKDAY(DATE(CalendarYear,Events[[#This Row],[Month]],8-Events[[#This Row],[Year]])),
        DATE(CalendarYear, Events[[#This Row],[Month]], Events[[#This Row],[Day]])
    ),
    ""
)</f>
        <v>45599</v>
      </c>
      <c r="B9" s="18" t="str" cm="1">
        <f t="array" ref="B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Daylight Savings Ends</v>
      </c>
      <c r="C9" s="26"/>
    </row>
    <row r="10" spans="1:4" x14ac:dyDescent="0.3">
      <c r="A10" s="21">
        <f>IFERROR(
    IF(Events[[#This Row],[Event Type]]="Floating Holiday",
        DATE(CalendarYear, Events[[#This Row],[Month]], 1 + 7*Events[[#This Row],[Day]]) - WEEKDAY(DATE(CalendarYear,Events[[#This Row],[Month]],8-Events[[#This Row],[Year]])),
        DATE(CalendarYear, Events[[#This Row],[Month]], Events[[#This Row],[Day]])
    ),
    ""
)</f>
        <v>45624</v>
      </c>
      <c r="B10" s="18" t="str" cm="1">
        <f t="array" ref="B1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Thanksgiving</v>
      </c>
      <c r="C10" s="26"/>
    </row>
    <row r="11" spans="1:4" x14ac:dyDescent="0.3">
      <c r="A11" s="21">
        <f>IFERROR(
    IF(Events[[#This Row],[Event Type]]="Floating Holiday",
        DATE(CalendarYear, Events[[#This Row],[Month]], 1 + 7*Events[[#This Row],[Day]]) - WEEKDAY(DATE(CalendarYear,Events[[#This Row],[Month]],8-Events[[#This Row],[Year]])),
        DATE(CalendarYear, Events[[#This Row],[Month]], Events[[#This Row],[Day]])
    ),
    ""
)</f>
        <v>45292</v>
      </c>
      <c r="B11" s="18" t="str" cm="1">
        <f t="array" ref="B1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Happy New Year!</v>
      </c>
      <c r="C11" s="26"/>
    </row>
    <row r="12" spans="1:4" x14ac:dyDescent="0.3">
      <c r="A12" s="21">
        <f>IFERROR(
    IF(Events[[#This Row],[Event Type]]="Floating Holiday",
        DATE(CalendarYear, Events[[#This Row],[Month]], 1 + 7*Events[[#This Row],[Day]]) - WEEKDAY(DATE(CalendarYear,Events[[#This Row],[Month]],8-Events[[#This Row],[Year]])),
        DATE(CalendarYear, Events[[#This Row],[Month]], Events[[#This Row],[Day]])
    ),
    ""
)</f>
        <v>45336</v>
      </c>
      <c r="B12" s="18" t="str" cm="1">
        <f t="array" ref="B1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Valentine's Day</v>
      </c>
      <c r="C12" s="26"/>
    </row>
    <row r="13" spans="1:4" x14ac:dyDescent="0.3">
      <c r="A13" s="21">
        <f>IFERROR(
    IF(Events[[#This Row],[Event Type]]="Floating Holiday",
        DATE(CalendarYear, Events[[#This Row],[Month]], 1 + 7*Events[[#This Row],[Day]]) - WEEKDAY(DATE(CalendarYear,Events[[#This Row],[Month]],8-Events[[#This Row],[Year]])),
        DATE(CalendarYear, Events[[#This Row],[Month]], Events[[#This Row],[Day]])
    ),
    ""
)</f>
        <v>45368</v>
      </c>
      <c r="B13" s="18" t="str" cm="1">
        <f t="array" ref="B1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Saint Patrick's Day</v>
      </c>
      <c r="C13" s="26"/>
    </row>
    <row r="14" spans="1:4" x14ac:dyDescent="0.3">
      <c r="A14" s="21">
        <f>IFERROR(
    IF(Events[[#This Row],[Event Type]]="Floating Holiday",
        DATE(CalendarYear, Events[[#This Row],[Month]], 1 + 7*Events[[#This Row],[Day]]) - WEEKDAY(DATE(CalendarYear,Events[[#This Row],[Month]],8-Events[[#This Row],[Year]])),
        DATE(CalendarYear, Events[[#This Row],[Month]], Events[[#This Row],[Day]])
    ),
    ""
)</f>
        <v>45477</v>
      </c>
      <c r="B14" s="18" t="str" cm="1">
        <f t="array" ref="B1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Fourth of July</v>
      </c>
      <c r="C14"/>
    </row>
    <row r="15" spans="1:4" x14ac:dyDescent="0.3">
      <c r="A15" s="21">
        <f>IFERROR(
    IF(Events[[#This Row],[Event Type]]="Floating Holiday",
        DATE(CalendarYear, Events[[#This Row],[Month]], 1 + 7*Events[[#This Row],[Day]]) - WEEKDAY(DATE(CalendarYear,Events[[#This Row],[Month]],8-Events[[#This Row],[Year]])),
        DATE(CalendarYear, Events[[#This Row],[Month]], Events[[#This Row],[Day]])
    ),
    ""
)</f>
        <v>45596</v>
      </c>
      <c r="B15" s="18" t="str" cm="1">
        <f t="array" ref="B1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Halloween</v>
      </c>
      <c r="C15"/>
    </row>
    <row r="16" spans="1:4" x14ac:dyDescent="0.3">
      <c r="A16" s="21">
        <f>IFERROR(
    IF(Events[[#This Row],[Event Type]]="Floating Holiday",
        DATE(CalendarYear, Events[[#This Row],[Month]], 1 + 7*Events[[#This Row],[Day]]) - WEEKDAY(DATE(CalendarYear,Events[[#This Row],[Month]],8-Events[[#This Row],[Year]])),
        DATE(CalendarYear, Events[[#This Row],[Month]], Events[[#This Row],[Day]])
    ),
    ""
)</f>
        <v>45651</v>
      </c>
      <c r="B16" s="18" t="str" cm="1">
        <f t="array" ref="B1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Merry Christmas!</v>
      </c>
      <c r="C16"/>
    </row>
    <row r="17" spans="1:3" x14ac:dyDescent="0.3">
      <c r="A17" s="21">
        <f>IFERROR(
    IF(Events[[#This Row],[Event Type]]="Floating Holiday",
        DATE(CalendarYear, Events[[#This Row],[Month]], 1 + 7*Events[[#This Row],[Day]]) - WEEKDAY(DATE(CalendarYear,Events[[#This Row],[Month]],8-Events[[#This Row],[Year]])),
        DATE(CalendarYear, Events[[#This Row],[Month]], Events[[#This Row],[Day]])
    ),
    ""
)</f>
        <v>45343</v>
      </c>
      <c r="B17" s="18" t="str" cm="1">
        <f t="array" ref="B1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President's Day</v>
      </c>
      <c r="C17" s="26"/>
    </row>
    <row r="18" spans="1:3" x14ac:dyDescent="0.3">
      <c r="A18" s="21">
        <f>IFERROR(
    IF(Events[[#This Row],[Event Type]]="Floating Holiday",
        DATE(CalendarYear, Events[[#This Row],[Month]], 1 + 7*Events[[#This Row],[Day]]) - WEEKDAY(DATE(CalendarYear,Events[[#This Row],[Month]],8-Events[[#This Row],[Year]])),
        DATE(CalendarYear, Events[[#This Row],[Month]], Events[[#This Row],[Day]])
    ),
    ""
)</f>
        <v>45607</v>
      </c>
      <c r="B18" s="18" t="str" cm="1">
        <f t="array" ref="B1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Veterans' Day</v>
      </c>
      <c r="C18"/>
    </row>
    <row r="19" spans="1:3" x14ac:dyDescent="0.3">
      <c r="A19" s="21">
        <f>IFERROR(
    IF(Events[[#This Row],[Event Type]]="Floating Holiday",
        DATE(CalendarYear, Events[[#This Row],[Month]], 1 + 7*Events[[#This Row],[Day]]) - WEEKDAY(DATE(CalendarYear,Events[[#This Row],[Month]],8-Events[[#This Row],[Year]])),
        DATE(CalendarYear, Events[[#This Row],[Month]], Events[[#This Row],[Day]])
    ),
    ""
)</f>
        <v>45462</v>
      </c>
      <c r="B19" s="18" t="str" cm="1">
        <f t="array" ref="B1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Juneteenth</v>
      </c>
      <c r="C19" s="26"/>
    </row>
    <row r="20" spans="1:3" x14ac:dyDescent="0.3">
      <c r="A20" s="21">
        <f>IFERROR(
    IF(Events[[#This Row],[Event Type]]="Floating Holiday",
        DATE(CalendarYear, Events[[#This Row],[Month]], 1 + 7*Events[[#This Row],[Day]]) - WEEKDAY(DATE(CalendarYear,Events[[#This Row],[Month]],8-Events[[#This Row],[Year]])),
        DATE(CalendarYear, Events[[#This Row],[Month]], Events[[#This Row],[Day]])
    ),
    ""
)</f>
        <v>45260</v>
      </c>
      <c r="B20" s="18" cm="1">
        <f t="array" ref="B2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
    </row>
    <row r="21" spans="1:3" x14ac:dyDescent="0.3">
      <c r="A21" s="21">
        <f>IFERROR(
    IF(Events[[#This Row],[Event Type]]="Floating Holiday",
        DATE(CalendarYear, Events[[#This Row],[Month]], 1 + 7*Events[[#This Row],[Day]]) - WEEKDAY(DATE(CalendarYear,Events[[#This Row],[Month]],8-Events[[#This Row],[Year]])),
        DATE(CalendarYear, Events[[#This Row],[Month]], Events[[#This Row],[Day]])
    ),
    ""
)</f>
        <v>45302</v>
      </c>
      <c r="B21" s="18" t="str" cm="1">
        <f t="array" ref="B2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Shoto Todorki's Birthday's 19th Birthday</v>
      </c>
      <c r="C21" s="26"/>
    </row>
    <row r="22" spans="1:3" x14ac:dyDescent="0.3">
      <c r="A22" s="21">
        <f>IFERROR(
    IF(Events[[#This Row],[Event Type]]="Floating Holiday",
        DATE(CalendarYear, Events[[#This Row],[Month]], 1 + 7*Events[[#This Row],[Day]]) - WEEKDAY(DATE(CalendarYear,Events[[#This Row],[Month]],8-Events[[#This Row],[Year]])),
        DATE(CalendarYear, Events[[#This Row],[Month]], Events[[#This Row],[Day]])
    ),
    ""
)</f>
        <v>45424</v>
      </c>
      <c r="B22" s="18" t="str" cm="1">
        <f t="array" ref="B2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Mark Zuckerberg &amp; Priscilla Chan's 12nd Anniversary</v>
      </c>
      <c r="C22"/>
    </row>
    <row r="23" spans="1:3" x14ac:dyDescent="0.3">
      <c r="A23" s="21">
        <f>IFERROR(
    IF(Events[[#This Row],[Event Type]]="Floating Holiday",
        DATE(CalendarYear, Events[[#This Row],[Month]], 1 + 7*Events[[#This Row],[Day]]) - WEEKDAY(DATE(CalendarYear,Events[[#This Row],[Month]],8-Events[[#This Row],[Year]])),
        DATE(CalendarYear, Events[[#This Row],[Month]], Events[[#This Row],[Day]])
    ),
    ""
)</f>
        <v>45608</v>
      </c>
      <c r="B23" s="18" t="str" cm="1">
        <f t="array" ref="B2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Stan Lee 1922 - 2018</v>
      </c>
      <c r="C23" s="26"/>
    </row>
    <row r="24" spans="1:3" x14ac:dyDescent="0.3">
      <c r="A24" s="21">
        <f>IFERROR(
    IF(Events[[#This Row],[Event Type]]="Floating Holiday",
        DATE(CalendarYear, Events[[#This Row],[Month]], 1 + 7*Events[[#This Row],[Day]]) - WEEKDAY(DATE(CalendarYear,Events[[#This Row],[Month]],8-Events[[#This Row],[Year]])),
        DATE(CalendarYear, Events[[#This Row],[Month]], Events[[#This Row],[Day]])
    ),
    ""
)</f>
        <v>45260</v>
      </c>
      <c r="B24" s="18" cm="1">
        <f t="array" ref="B2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4"/>
    </row>
    <row r="25" spans="1:3" x14ac:dyDescent="0.3">
      <c r="A25" s="21">
        <f>IFERROR(
    IF(Events[[#This Row],[Event Type]]="Floating Holiday",
        DATE(CalendarYear, Events[[#This Row],[Month]], 1 + 7*Events[[#This Row],[Day]]) - WEEKDAY(DATE(CalendarYear,Events[[#This Row],[Month]],8-Events[[#This Row],[Year]])),
        DATE(CalendarYear, Events[[#This Row],[Month]], Events[[#This Row],[Day]])
    ),
    ""
)</f>
        <v>45260</v>
      </c>
      <c r="B25" s="18" cm="1">
        <f t="array" ref="B2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5" s="26"/>
    </row>
    <row r="26" spans="1:3" x14ac:dyDescent="0.3">
      <c r="A26" s="21">
        <f>IFERROR(
    IF(Events[[#This Row],[Event Type]]="Floating Holiday",
        DATE(CalendarYear, Events[[#This Row],[Month]], 1 + 7*Events[[#This Row],[Day]]) - WEEKDAY(DATE(CalendarYear,Events[[#This Row],[Month]],8-Events[[#This Row],[Year]])),
        DATE(CalendarYear, Events[[#This Row],[Month]], Events[[#This Row],[Day]])
    ),
    ""
)</f>
        <v>45260</v>
      </c>
      <c r="B26" s="18" cm="1">
        <f t="array" ref="B2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6"/>
    </row>
    <row r="27" spans="1:3" x14ac:dyDescent="0.3">
      <c r="A27" s="21">
        <f>IFERROR(
    IF(Events[[#This Row],[Event Type]]="Floating Holiday",
        DATE(CalendarYear, Events[[#This Row],[Month]], 1 + 7*Events[[#This Row],[Day]]) - WEEKDAY(DATE(CalendarYear,Events[[#This Row],[Month]],8-Events[[#This Row],[Year]])),
        DATE(CalendarYear, Events[[#This Row],[Month]], Events[[#This Row],[Day]])
    ),
    ""
)</f>
        <v>45260</v>
      </c>
      <c r="B27" s="18" cm="1">
        <f t="array" ref="B2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7" s="26"/>
    </row>
    <row r="28" spans="1:3" x14ac:dyDescent="0.3">
      <c r="A28" s="21">
        <f>IFERROR(
    IF(Events[[#This Row],[Event Type]]="Floating Holiday",
        DATE(CalendarYear, Events[[#This Row],[Month]], 1 + 7*Events[[#This Row],[Day]]) - WEEKDAY(DATE(CalendarYear,Events[[#This Row],[Month]],8-Events[[#This Row],[Year]])),
        DATE(CalendarYear, Events[[#This Row],[Month]], Events[[#This Row],[Day]])
    ),
    ""
)</f>
        <v>45260</v>
      </c>
      <c r="B28" s="18" cm="1">
        <f t="array" ref="B2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8"/>
    </row>
    <row r="29" spans="1:3" x14ac:dyDescent="0.3">
      <c r="A29" s="21">
        <f>IFERROR(
    IF(Events[[#This Row],[Event Type]]="Floating Holiday",
        DATE(CalendarYear, Events[[#This Row],[Month]], 1 + 7*Events[[#This Row],[Day]]) - WEEKDAY(DATE(CalendarYear,Events[[#This Row],[Month]],8-Events[[#This Row],[Year]])),
        DATE(CalendarYear, Events[[#This Row],[Month]], Events[[#This Row],[Day]])
    ),
    ""
)</f>
        <v>45260</v>
      </c>
      <c r="B29" s="18" cm="1">
        <f t="array" ref="B2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9"/>
    </row>
    <row r="30" spans="1:3" x14ac:dyDescent="0.3">
      <c r="A30" s="21">
        <f>IFERROR(
    IF(Events[[#This Row],[Event Type]]="Floating Holiday",
        DATE(CalendarYear, Events[[#This Row],[Month]], 1 + 7*Events[[#This Row],[Day]]) - WEEKDAY(DATE(CalendarYear,Events[[#This Row],[Month]],8-Events[[#This Row],[Year]])),
        DATE(CalendarYear, Events[[#This Row],[Month]], Events[[#This Row],[Day]])
    ),
    ""
)</f>
        <v>45260</v>
      </c>
      <c r="B30" s="18" cm="1">
        <f t="array" ref="B3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0" s="26"/>
    </row>
    <row r="31" spans="1:3" x14ac:dyDescent="0.3">
      <c r="A31" s="21">
        <f>IFERROR(
    IF(Events[[#This Row],[Event Type]]="Floating Holiday",
        DATE(CalendarYear, Events[[#This Row],[Month]], 1 + 7*Events[[#This Row],[Day]]) - WEEKDAY(DATE(CalendarYear,Events[[#This Row],[Month]],8-Events[[#This Row],[Year]])),
        DATE(CalendarYear, Events[[#This Row],[Month]], Events[[#This Row],[Day]])
    ),
    ""
)</f>
        <v>45260</v>
      </c>
      <c r="B31" s="18" cm="1">
        <f t="array" ref="B3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1"/>
    </row>
    <row r="32" spans="1:3" x14ac:dyDescent="0.3">
      <c r="A32" s="21">
        <f>IFERROR(
    IF(Events[[#This Row],[Event Type]]="Floating Holiday",
        DATE(CalendarYear, Events[[#This Row],[Month]], 1 + 7*Events[[#This Row],[Day]]) - WEEKDAY(DATE(CalendarYear,Events[[#This Row],[Month]],8-Events[[#This Row],[Year]])),
        DATE(CalendarYear, Events[[#This Row],[Month]], Events[[#This Row],[Day]])
    ),
    ""
)</f>
        <v>45260</v>
      </c>
      <c r="B32" s="18" cm="1">
        <f t="array" ref="B3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2" s="26"/>
    </row>
    <row r="33" spans="1:3" x14ac:dyDescent="0.3">
      <c r="A33" s="21">
        <f>IFERROR(
    IF(Events[[#This Row],[Event Type]]="Floating Holiday",
        DATE(CalendarYear, Events[[#This Row],[Month]], 1 + 7*Events[[#This Row],[Day]]) - WEEKDAY(DATE(CalendarYear,Events[[#This Row],[Month]],8-Events[[#This Row],[Year]])),
        DATE(CalendarYear, Events[[#This Row],[Month]], Events[[#This Row],[Day]])
    ),
    ""
)</f>
        <v>45260</v>
      </c>
      <c r="B33" s="18" cm="1">
        <f t="array" ref="B3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3"/>
    </row>
    <row r="34" spans="1:3" x14ac:dyDescent="0.3">
      <c r="A34" s="21">
        <f>IFERROR(
    IF(Events[[#This Row],[Event Type]]="Floating Holiday",
        DATE(CalendarYear, Events[[#This Row],[Month]], 1 + 7*Events[[#This Row],[Day]]) - WEEKDAY(DATE(CalendarYear,Events[[#This Row],[Month]],8-Events[[#This Row],[Year]])),
        DATE(CalendarYear, Events[[#This Row],[Month]], Events[[#This Row],[Day]])
    ),
    ""
)</f>
        <v>45260</v>
      </c>
      <c r="B34" s="18" cm="1">
        <f t="array" ref="B3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4" s="26"/>
    </row>
    <row r="35" spans="1:3" x14ac:dyDescent="0.3">
      <c r="A35" s="21">
        <f>IFERROR(
    IF(Events[[#This Row],[Event Type]]="Floating Holiday",
        DATE(CalendarYear, Events[[#This Row],[Month]], 1 + 7*Events[[#This Row],[Day]]) - WEEKDAY(DATE(CalendarYear,Events[[#This Row],[Month]],8-Events[[#This Row],[Year]])),
        DATE(CalendarYear, Events[[#This Row],[Month]], Events[[#This Row],[Day]])
    ),
    ""
)</f>
        <v>45260</v>
      </c>
      <c r="B35" s="18" cm="1">
        <f t="array" ref="B3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5"/>
    </row>
    <row r="36" spans="1:3" x14ac:dyDescent="0.3">
      <c r="A36" s="21">
        <f>IFERROR(
    IF(Events[[#This Row],[Event Type]]="Floating Holiday",
        DATE(CalendarYear, Events[[#This Row],[Month]], 1 + 7*Events[[#This Row],[Day]]) - WEEKDAY(DATE(CalendarYear,Events[[#This Row],[Month]],8-Events[[#This Row],[Year]])),
        DATE(CalendarYear, Events[[#This Row],[Month]], Events[[#This Row],[Day]])
    ),
    ""
)</f>
        <v>45260</v>
      </c>
      <c r="B36" s="18" cm="1">
        <f t="array" ref="B3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6" s="26"/>
    </row>
    <row r="37" spans="1:3" x14ac:dyDescent="0.3">
      <c r="A37" s="21">
        <f>IFERROR(
    IF(Events[[#This Row],[Event Type]]="Floating Holiday",
        DATE(CalendarYear, Events[[#This Row],[Month]], 1 + 7*Events[[#This Row],[Day]]) - WEEKDAY(DATE(CalendarYear,Events[[#This Row],[Month]],8-Events[[#This Row],[Year]])),
        DATE(CalendarYear, Events[[#This Row],[Month]], Events[[#This Row],[Day]])
    ),
    ""
)</f>
        <v>45260</v>
      </c>
      <c r="B37" s="18" cm="1">
        <f t="array" ref="B3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7"/>
    </row>
    <row r="38" spans="1:3" x14ac:dyDescent="0.3">
      <c r="A38" s="21">
        <f>IFERROR(
    IF(Events[[#This Row],[Event Type]]="Floating Holiday",
        DATE(CalendarYear, Events[[#This Row],[Month]], 1 + 7*Events[[#This Row],[Day]]) - WEEKDAY(DATE(CalendarYear,Events[[#This Row],[Month]],8-Events[[#This Row],[Year]])),
        DATE(CalendarYear, Events[[#This Row],[Month]], Events[[#This Row],[Day]])
    ),
    ""
)</f>
        <v>45260</v>
      </c>
      <c r="B38" s="18" cm="1">
        <f t="array" ref="B3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8" s="26"/>
    </row>
    <row r="39" spans="1:3" x14ac:dyDescent="0.3">
      <c r="A39" s="21">
        <f>IFERROR(
    IF(Events[[#This Row],[Event Type]]="Floating Holiday",
        DATE(CalendarYear, Events[[#This Row],[Month]], 1 + 7*Events[[#This Row],[Day]]) - WEEKDAY(DATE(CalendarYear,Events[[#This Row],[Month]],8-Events[[#This Row],[Year]])),
        DATE(CalendarYear, Events[[#This Row],[Month]], Events[[#This Row],[Day]])
    ),
    ""
)</f>
        <v>45260</v>
      </c>
      <c r="B39" s="18" cm="1">
        <f t="array" ref="B3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39"/>
    </row>
    <row r="40" spans="1:3" x14ac:dyDescent="0.3">
      <c r="A40" s="21">
        <f>IFERROR(
    IF(Events[[#This Row],[Event Type]]="Floating Holiday",
        DATE(CalendarYear, Events[[#This Row],[Month]], 1 + 7*Events[[#This Row],[Day]]) - WEEKDAY(DATE(CalendarYear,Events[[#This Row],[Month]],8-Events[[#This Row],[Year]])),
        DATE(CalendarYear, Events[[#This Row],[Month]], Events[[#This Row],[Day]])
    ),
    ""
)</f>
        <v>45260</v>
      </c>
      <c r="B40" s="18" cm="1">
        <f t="array" ref="B4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0" s="26"/>
    </row>
    <row r="41" spans="1:3" x14ac:dyDescent="0.3">
      <c r="A41" s="21">
        <f>IFERROR(
    IF(Events[[#This Row],[Event Type]]="Floating Holiday",
        DATE(CalendarYear, Events[[#This Row],[Month]], 1 + 7*Events[[#This Row],[Day]]) - WEEKDAY(DATE(CalendarYear,Events[[#This Row],[Month]],8-Events[[#This Row],[Year]])),
        DATE(CalendarYear, Events[[#This Row],[Month]], Events[[#This Row],[Day]])
    ),
    ""
)</f>
        <v>45260</v>
      </c>
      <c r="B41" s="18" cm="1">
        <f t="array" ref="B4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1"/>
    </row>
    <row r="42" spans="1:3" x14ac:dyDescent="0.3">
      <c r="A42" s="21">
        <f>IFERROR(
    IF(Events[[#This Row],[Event Type]]="Floating Holiday",
        DATE(CalendarYear, Events[[#This Row],[Month]], 1 + 7*Events[[#This Row],[Day]]) - WEEKDAY(DATE(CalendarYear,Events[[#This Row],[Month]],8-Events[[#This Row],[Year]])),
        DATE(CalendarYear, Events[[#This Row],[Month]], Events[[#This Row],[Day]])
    ),
    ""
)</f>
        <v>45260</v>
      </c>
      <c r="B42" s="18" cm="1">
        <f t="array" ref="B4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2" s="26"/>
    </row>
    <row r="43" spans="1:3" x14ac:dyDescent="0.3">
      <c r="A43" s="21">
        <f>IFERROR(
    IF(Events[[#This Row],[Event Type]]="Floating Holiday",
        DATE(CalendarYear, Events[[#This Row],[Month]], 1 + 7*Events[[#This Row],[Day]]) - WEEKDAY(DATE(CalendarYear,Events[[#This Row],[Month]],8-Events[[#This Row],[Year]])),
        DATE(CalendarYear, Events[[#This Row],[Month]], Events[[#This Row],[Day]])
    ),
    ""
)</f>
        <v>45260</v>
      </c>
      <c r="B43" s="18" cm="1">
        <f t="array" ref="B4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3" s="26"/>
    </row>
    <row r="44" spans="1:3" x14ac:dyDescent="0.3">
      <c r="A44" s="21">
        <f>IFERROR(
    IF(Events[[#This Row],[Event Type]]="Floating Holiday",
        DATE(CalendarYear, Events[[#This Row],[Month]], 1 + 7*Events[[#This Row],[Day]]) - WEEKDAY(DATE(CalendarYear,Events[[#This Row],[Month]],8-Events[[#This Row],[Year]])),
        DATE(CalendarYear, Events[[#This Row],[Month]], Events[[#This Row],[Day]])
    ),
    ""
)</f>
        <v>45260</v>
      </c>
      <c r="B44" s="18" cm="1">
        <f t="array" ref="B4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4" s="26"/>
    </row>
    <row r="45" spans="1:3" x14ac:dyDescent="0.3">
      <c r="A45" s="21">
        <f>IFERROR(
    IF(Events[[#This Row],[Event Type]]="Floating Holiday",
        DATE(CalendarYear, Events[[#This Row],[Month]], 1 + 7*Events[[#This Row],[Day]]) - WEEKDAY(DATE(CalendarYear,Events[[#This Row],[Month]],8-Events[[#This Row],[Year]])),
        DATE(CalendarYear, Events[[#This Row],[Month]], Events[[#This Row],[Day]])
    ),
    ""
)</f>
        <v>45260</v>
      </c>
      <c r="B45" s="18" cm="1">
        <f t="array" ref="B4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5" s="26"/>
    </row>
    <row r="46" spans="1:3" x14ac:dyDescent="0.3">
      <c r="A46" s="21">
        <f>IFERROR(
    IF(Events[[#This Row],[Event Type]]="Floating Holiday",
        DATE(CalendarYear, Events[[#This Row],[Month]], 1 + 7*Events[[#This Row],[Day]]) - WEEKDAY(DATE(CalendarYear,Events[[#This Row],[Month]],8-Events[[#This Row],[Year]])),
        DATE(CalendarYear, Events[[#This Row],[Month]], Events[[#This Row],[Day]])
    ),
    ""
)</f>
        <v>45260</v>
      </c>
      <c r="B46" s="18" cm="1">
        <f t="array" ref="B4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6" s="26"/>
    </row>
    <row r="47" spans="1:3" x14ac:dyDescent="0.3">
      <c r="A47" s="21">
        <f>IFERROR(
    IF(Events[[#This Row],[Event Type]]="Floating Holiday",
        DATE(CalendarYear, Events[[#This Row],[Month]], 1 + 7*Events[[#This Row],[Day]]) - WEEKDAY(DATE(CalendarYear,Events[[#This Row],[Month]],8-Events[[#This Row],[Year]])),
        DATE(CalendarYear, Events[[#This Row],[Month]], Events[[#This Row],[Day]])
    ),
    ""
)</f>
        <v>45260</v>
      </c>
      <c r="B47" s="18" cm="1">
        <f t="array" ref="B4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7" s="26"/>
    </row>
    <row r="48" spans="1:3" x14ac:dyDescent="0.3">
      <c r="A48" s="21">
        <f>IFERROR(
    IF(Events[[#This Row],[Event Type]]="Floating Holiday",
        DATE(CalendarYear, Events[[#This Row],[Month]], 1 + 7*Events[[#This Row],[Day]]) - WEEKDAY(DATE(CalendarYear,Events[[#This Row],[Month]],8-Events[[#This Row],[Year]])),
        DATE(CalendarYear, Events[[#This Row],[Month]], Events[[#This Row],[Day]])
    ),
    ""
)</f>
        <v>45260</v>
      </c>
      <c r="B48" s="18" cm="1">
        <f t="array" ref="B4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8"/>
    </row>
    <row r="49" spans="1:3" x14ac:dyDescent="0.3">
      <c r="A49" s="21">
        <f>IFERROR(
    IF(Events[[#This Row],[Event Type]]="Floating Holiday",
        DATE(CalendarYear, Events[[#This Row],[Month]], 1 + 7*Events[[#This Row],[Day]]) - WEEKDAY(DATE(CalendarYear,Events[[#This Row],[Month]],8-Events[[#This Row],[Year]])),
        DATE(CalendarYear, Events[[#This Row],[Month]], Events[[#This Row],[Day]])
    ),
    ""
)</f>
        <v>45260</v>
      </c>
      <c r="B49" s="18" cm="1">
        <f t="array" ref="B4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49" s="26"/>
    </row>
    <row r="50" spans="1:3" x14ac:dyDescent="0.3">
      <c r="A50" s="21">
        <f>IFERROR(
    IF(Events[[#This Row],[Event Type]]="Floating Holiday",
        DATE(CalendarYear, Events[[#This Row],[Month]], 1 + 7*Events[[#This Row],[Day]]) - WEEKDAY(DATE(CalendarYear,Events[[#This Row],[Month]],8-Events[[#This Row],[Year]])),
        DATE(CalendarYear, Events[[#This Row],[Month]], Events[[#This Row],[Day]])
    ),
    ""
)</f>
        <v>45260</v>
      </c>
      <c r="B50" s="18" cm="1">
        <f t="array" ref="B5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0"/>
    </row>
    <row r="51" spans="1:3" x14ac:dyDescent="0.3">
      <c r="A51" s="21">
        <f>IFERROR(
    IF(Events[[#This Row],[Event Type]]="Floating Holiday",
        DATE(CalendarYear, Events[[#This Row],[Month]], 1 + 7*Events[[#This Row],[Day]]) - WEEKDAY(DATE(CalendarYear,Events[[#This Row],[Month]],8-Events[[#This Row],[Year]])),
        DATE(CalendarYear, Events[[#This Row],[Month]], Events[[#This Row],[Day]])
    ),
    ""
)</f>
        <v>45260</v>
      </c>
      <c r="B51" s="18" cm="1">
        <f t="array" ref="B5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1" s="26"/>
    </row>
    <row r="52" spans="1:3" x14ac:dyDescent="0.3">
      <c r="A52" s="21">
        <f>IFERROR(
    IF(Events[[#This Row],[Event Type]]="Floating Holiday",
        DATE(CalendarYear, Events[[#This Row],[Month]], 1 + 7*Events[[#This Row],[Day]]) - WEEKDAY(DATE(CalendarYear,Events[[#This Row],[Month]],8-Events[[#This Row],[Year]])),
        DATE(CalendarYear, Events[[#This Row],[Month]], Events[[#This Row],[Day]])
    ),
    ""
)</f>
        <v>45260</v>
      </c>
      <c r="B52" s="18" cm="1">
        <f t="array" ref="B5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2" s="26"/>
    </row>
    <row r="53" spans="1:3" x14ac:dyDescent="0.3">
      <c r="A53" s="21">
        <f>IFERROR(
    IF(Events[[#This Row],[Event Type]]="Floating Holiday",
        DATE(CalendarYear, Events[[#This Row],[Month]], 1 + 7*Events[[#This Row],[Day]]) - WEEKDAY(DATE(CalendarYear,Events[[#This Row],[Month]],8-Events[[#This Row],[Year]])),
        DATE(CalendarYear, Events[[#This Row],[Month]], Events[[#This Row],[Day]])
    ),
    ""
)</f>
        <v>45260</v>
      </c>
      <c r="B53" s="18" cm="1">
        <f t="array" ref="B5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3" s="26"/>
    </row>
    <row r="54" spans="1:3" x14ac:dyDescent="0.3">
      <c r="A54" s="21">
        <f>IFERROR(
    IF(Events[[#This Row],[Event Type]]="Floating Holiday",
        DATE(CalendarYear, Events[[#This Row],[Month]], 1 + 7*Events[[#This Row],[Day]]) - WEEKDAY(DATE(CalendarYear,Events[[#This Row],[Month]],8-Events[[#This Row],[Year]])),
        DATE(CalendarYear, Events[[#This Row],[Month]], Events[[#This Row],[Day]])
    ),
    ""
)</f>
        <v>45260</v>
      </c>
      <c r="B54" s="18" cm="1">
        <f t="array" ref="B5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4"/>
    </row>
    <row r="55" spans="1:3" x14ac:dyDescent="0.3">
      <c r="A55" s="21">
        <f>IFERROR(
    IF(Events[[#This Row],[Event Type]]="Floating Holiday",
        DATE(CalendarYear, Events[[#This Row],[Month]], 1 + 7*Events[[#This Row],[Day]]) - WEEKDAY(DATE(CalendarYear,Events[[#This Row],[Month]],8-Events[[#This Row],[Year]])),
        DATE(CalendarYear, Events[[#This Row],[Month]], Events[[#This Row],[Day]])
    ),
    ""
)</f>
        <v>45260</v>
      </c>
      <c r="B55" s="18" cm="1">
        <f t="array" ref="B5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5"/>
    </row>
    <row r="56" spans="1:3" x14ac:dyDescent="0.3">
      <c r="A56" s="21">
        <f>IFERROR(
    IF(Events[[#This Row],[Event Type]]="Floating Holiday",
        DATE(CalendarYear, Events[[#This Row],[Month]], 1 + 7*Events[[#This Row],[Day]]) - WEEKDAY(DATE(CalendarYear,Events[[#This Row],[Month]],8-Events[[#This Row],[Year]])),
        DATE(CalendarYear, Events[[#This Row],[Month]], Events[[#This Row],[Day]])
    ),
    ""
)</f>
        <v>45260</v>
      </c>
      <c r="B56" s="18" cm="1">
        <f t="array" ref="B5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6"/>
    </row>
    <row r="57" spans="1:3" x14ac:dyDescent="0.3">
      <c r="A57" s="21">
        <f>IFERROR(
    IF(Events[[#This Row],[Event Type]]="Floating Holiday",
        DATE(CalendarYear, Events[[#This Row],[Month]], 1 + 7*Events[[#This Row],[Day]]) - WEEKDAY(DATE(CalendarYear,Events[[#This Row],[Month]],8-Events[[#This Row],[Year]])),
        DATE(CalendarYear, Events[[#This Row],[Month]], Events[[#This Row],[Day]])
    ),
    ""
)</f>
        <v>45260</v>
      </c>
      <c r="B57" s="18" cm="1">
        <f t="array" ref="B5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7" s="26"/>
    </row>
    <row r="58" spans="1:3" x14ac:dyDescent="0.3">
      <c r="A58" s="21">
        <f>IFERROR(
    IF(Events[[#This Row],[Event Type]]="Floating Holiday",
        DATE(CalendarYear, Events[[#This Row],[Month]], 1 + 7*Events[[#This Row],[Day]]) - WEEKDAY(DATE(CalendarYear,Events[[#This Row],[Month]],8-Events[[#This Row],[Year]])),
        DATE(CalendarYear, Events[[#This Row],[Month]], Events[[#This Row],[Day]])
    ),
    ""
)</f>
        <v>45260</v>
      </c>
      <c r="B58" s="18" cm="1">
        <f t="array" ref="B5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8"/>
    </row>
    <row r="59" spans="1:3" x14ac:dyDescent="0.3">
      <c r="A59" s="21">
        <f>IFERROR(
    IF(Events[[#This Row],[Event Type]]="Floating Holiday",
        DATE(CalendarYear, Events[[#This Row],[Month]], 1 + 7*Events[[#This Row],[Day]]) - WEEKDAY(DATE(CalendarYear,Events[[#This Row],[Month]],8-Events[[#This Row],[Year]])),
        DATE(CalendarYear, Events[[#This Row],[Month]], Events[[#This Row],[Day]])
    ),
    ""
)</f>
        <v>45260</v>
      </c>
      <c r="B59" s="18" cm="1">
        <f t="array" ref="B5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59" s="26"/>
    </row>
    <row r="60" spans="1:3" x14ac:dyDescent="0.3">
      <c r="A60" s="21">
        <f>IFERROR(
    IF(Events[[#This Row],[Event Type]]="Floating Holiday",
        DATE(CalendarYear, Events[[#This Row],[Month]], 1 + 7*Events[[#This Row],[Day]]) - WEEKDAY(DATE(CalendarYear,Events[[#This Row],[Month]],8-Events[[#This Row],[Year]])),
        DATE(CalendarYear, Events[[#This Row],[Month]], Events[[#This Row],[Day]])
    ),
    ""
)</f>
        <v>45260</v>
      </c>
      <c r="B60" s="18" cm="1">
        <f t="array" ref="B6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0"/>
    </row>
    <row r="61" spans="1:3" x14ac:dyDescent="0.3">
      <c r="A61" s="21">
        <f>IFERROR(
    IF(Events[[#This Row],[Event Type]]="Floating Holiday",
        DATE(CalendarYear, Events[[#This Row],[Month]], 1 + 7*Events[[#This Row],[Day]]) - WEEKDAY(DATE(CalendarYear,Events[[#This Row],[Month]],8-Events[[#This Row],[Year]])),
        DATE(CalendarYear, Events[[#This Row],[Month]], Events[[#This Row],[Day]])
    ),
    ""
)</f>
        <v>45260</v>
      </c>
      <c r="B61" s="18" cm="1">
        <f t="array" ref="B6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1" s="26"/>
    </row>
    <row r="62" spans="1:3" x14ac:dyDescent="0.3">
      <c r="A62" s="21">
        <f>IFERROR(
    IF(Events[[#This Row],[Event Type]]="Floating Holiday",
        DATE(CalendarYear, Events[[#This Row],[Month]], 1 + 7*Events[[#This Row],[Day]]) - WEEKDAY(DATE(CalendarYear,Events[[#This Row],[Month]],8-Events[[#This Row],[Year]])),
        DATE(CalendarYear, Events[[#This Row],[Month]], Events[[#This Row],[Day]])
    ),
    ""
)</f>
        <v>45260</v>
      </c>
      <c r="B62" s="18" cm="1">
        <f t="array" ref="B6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2"/>
    </row>
    <row r="63" spans="1:3" x14ac:dyDescent="0.3">
      <c r="A63" s="21">
        <f>IFERROR(
    IF(Events[[#This Row],[Event Type]]="Floating Holiday",
        DATE(CalendarYear, Events[[#This Row],[Month]], 1 + 7*Events[[#This Row],[Day]]) - WEEKDAY(DATE(CalendarYear,Events[[#This Row],[Month]],8-Events[[#This Row],[Year]])),
        DATE(CalendarYear, Events[[#This Row],[Month]], Events[[#This Row],[Day]])
    ),
    ""
)</f>
        <v>45260</v>
      </c>
      <c r="B63" s="18" cm="1">
        <f t="array" ref="B6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3" s="26"/>
    </row>
    <row r="64" spans="1:3" x14ac:dyDescent="0.3">
      <c r="A64" s="21">
        <f>IFERROR(
    IF(Events[[#This Row],[Event Type]]="Floating Holiday",
        DATE(CalendarYear, Events[[#This Row],[Month]], 1 + 7*Events[[#This Row],[Day]]) - WEEKDAY(DATE(CalendarYear,Events[[#This Row],[Month]],8-Events[[#This Row],[Year]])),
        DATE(CalendarYear, Events[[#This Row],[Month]], Events[[#This Row],[Day]])
    ),
    ""
)</f>
        <v>45260</v>
      </c>
      <c r="B64" s="18" cm="1">
        <f t="array" ref="B6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4"/>
    </row>
    <row r="65" spans="1:3" x14ac:dyDescent="0.3">
      <c r="A65" s="21">
        <f>IFERROR(
    IF(Events[[#This Row],[Event Type]]="Floating Holiday",
        DATE(CalendarYear, Events[[#This Row],[Month]], 1 + 7*Events[[#This Row],[Day]]) - WEEKDAY(DATE(CalendarYear,Events[[#This Row],[Month]],8-Events[[#This Row],[Year]])),
        DATE(CalendarYear, Events[[#This Row],[Month]], Events[[#This Row],[Day]])
    ),
    ""
)</f>
        <v>45260</v>
      </c>
      <c r="B65" s="18" cm="1">
        <f t="array" ref="B6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5" s="26"/>
    </row>
    <row r="66" spans="1:3" x14ac:dyDescent="0.3">
      <c r="A66" s="21">
        <f>IFERROR(
    IF(Events[[#This Row],[Event Type]]="Floating Holiday",
        DATE(CalendarYear, Events[[#This Row],[Month]], 1 + 7*Events[[#This Row],[Day]]) - WEEKDAY(DATE(CalendarYear,Events[[#This Row],[Month]],8-Events[[#This Row],[Year]])),
        DATE(CalendarYear, Events[[#This Row],[Month]], Events[[#This Row],[Day]])
    ),
    ""
)</f>
        <v>45260</v>
      </c>
      <c r="B66" s="18" cm="1">
        <f t="array" ref="B6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6"/>
    </row>
    <row r="67" spans="1:3" x14ac:dyDescent="0.3">
      <c r="A67" s="21">
        <f>IFERROR(
    IF(Events[[#This Row],[Event Type]]="Floating Holiday",
        DATE(CalendarYear, Events[[#This Row],[Month]], 1 + 7*Events[[#This Row],[Day]]) - WEEKDAY(DATE(CalendarYear,Events[[#This Row],[Month]],8-Events[[#This Row],[Year]])),
        DATE(CalendarYear, Events[[#This Row],[Month]], Events[[#This Row],[Day]])
    ),
    ""
)</f>
        <v>45260</v>
      </c>
      <c r="B67" s="18" cm="1">
        <f t="array" ref="B6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7" s="26"/>
    </row>
    <row r="68" spans="1:3" x14ac:dyDescent="0.3">
      <c r="A68" s="21">
        <f>IFERROR(
    IF(Events[[#This Row],[Event Type]]="Floating Holiday",
        DATE(CalendarYear, Events[[#This Row],[Month]], 1 + 7*Events[[#This Row],[Day]]) - WEEKDAY(DATE(CalendarYear,Events[[#This Row],[Month]],8-Events[[#This Row],[Year]])),
        DATE(CalendarYear, Events[[#This Row],[Month]], Events[[#This Row],[Day]])
    ),
    ""
)</f>
        <v>45260</v>
      </c>
      <c r="B68" s="18" cm="1">
        <f t="array" ref="B6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8"/>
    </row>
    <row r="69" spans="1:3" x14ac:dyDescent="0.3">
      <c r="A69" s="21">
        <f>IFERROR(
    IF(Events[[#This Row],[Event Type]]="Floating Holiday",
        DATE(CalendarYear, Events[[#This Row],[Month]], 1 + 7*Events[[#This Row],[Day]]) - WEEKDAY(DATE(CalendarYear,Events[[#This Row],[Month]],8-Events[[#This Row],[Year]])),
        DATE(CalendarYear, Events[[#This Row],[Month]], Events[[#This Row],[Day]])
    ),
    ""
)</f>
        <v>45260</v>
      </c>
      <c r="B69" s="18" cm="1">
        <f t="array" ref="B6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69" s="26"/>
    </row>
    <row r="70" spans="1:3" x14ac:dyDescent="0.3">
      <c r="A70" s="21">
        <f>IFERROR(
    IF(Events[[#This Row],[Event Type]]="Floating Holiday",
        DATE(CalendarYear, Events[[#This Row],[Month]], 1 + 7*Events[[#This Row],[Day]]) - WEEKDAY(DATE(CalendarYear,Events[[#This Row],[Month]],8-Events[[#This Row],[Year]])),
        DATE(CalendarYear, Events[[#This Row],[Month]], Events[[#This Row],[Day]])
    ),
    ""
)</f>
        <v>45260</v>
      </c>
      <c r="B70" s="18" cm="1">
        <f t="array" ref="B7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0"/>
    </row>
    <row r="71" spans="1:3" x14ac:dyDescent="0.3">
      <c r="A71" s="21">
        <f>IFERROR(
    IF(Events[[#This Row],[Event Type]]="Floating Holiday",
        DATE(CalendarYear, Events[[#This Row],[Month]], 1 + 7*Events[[#This Row],[Day]]) - WEEKDAY(DATE(CalendarYear,Events[[#This Row],[Month]],8-Events[[#This Row],[Year]])),
        DATE(CalendarYear, Events[[#This Row],[Month]], Events[[#This Row],[Day]])
    ),
    ""
)</f>
        <v>45260</v>
      </c>
      <c r="B71" s="18" cm="1">
        <f t="array" ref="B7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1" s="26"/>
    </row>
    <row r="72" spans="1:3" x14ac:dyDescent="0.3">
      <c r="A72" s="21">
        <f>IFERROR(
    IF(Events[[#This Row],[Event Type]]="Floating Holiday",
        DATE(CalendarYear, Events[[#This Row],[Month]], 1 + 7*Events[[#This Row],[Day]]) - WEEKDAY(DATE(CalendarYear,Events[[#This Row],[Month]],8-Events[[#This Row],[Year]])),
        DATE(CalendarYear, Events[[#This Row],[Month]], Events[[#This Row],[Day]])
    ),
    ""
)</f>
        <v>45260</v>
      </c>
      <c r="B72" s="18" cm="1">
        <f t="array" ref="B7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2"/>
    </row>
    <row r="73" spans="1:3" x14ac:dyDescent="0.3">
      <c r="A73" s="21">
        <f>IFERROR(
    IF(Events[[#This Row],[Event Type]]="Floating Holiday",
        DATE(CalendarYear, Events[[#This Row],[Month]], 1 + 7*Events[[#This Row],[Day]]) - WEEKDAY(DATE(CalendarYear,Events[[#This Row],[Month]],8-Events[[#This Row],[Year]])),
        DATE(CalendarYear, Events[[#This Row],[Month]], Events[[#This Row],[Day]])
    ),
    ""
)</f>
        <v>45260</v>
      </c>
      <c r="B73" s="18" cm="1">
        <f t="array" ref="B7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3" s="26"/>
    </row>
    <row r="74" spans="1:3" x14ac:dyDescent="0.3">
      <c r="A74" s="21">
        <f>IFERROR(
    IF(Events[[#This Row],[Event Type]]="Floating Holiday",
        DATE(CalendarYear, Events[[#This Row],[Month]], 1 + 7*Events[[#This Row],[Day]]) - WEEKDAY(DATE(CalendarYear,Events[[#This Row],[Month]],8-Events[[#This Row],[Year]])),
        DATE(CalendarYear, Events[[#This Row],[Month]], Events[[#This Row],[Day]])
    ),
    ""
)</f>
        <v>45260</v>
      </c>
      <c r="B74" s="18" cm="1">
        <f t="array" ref="B7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4"/>
    </row>
    <row r="75" spans="1:3" x14ac:dyDescent="0.3">
      <c r="A75" s="21">
        <f>IFERROR(
    IF(Events[[#This Row],[Event Type]]="Floating Holiday",
        DATE(CalendarYear, Events[[#This Row],[Month]], 1 + 7*Events[[#This Row],[Day]]) - WEEKDAY(DATE(CalendarYear,Events[[#This Row],[Month]],8-Events[[#This Row],[Year]])),
        DATE(CalendarYear, Events[[#This Row],[Month]], Events[[#This Row],[Day]])
    ),
    ""
)</f>
        <v>45260</v>
      </c>
      <c r="B75" s="18" cm="1">
        <f t="array" ref="B7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5" s="26"/>
    </row>
    <row r="76" spans="1:3" x14ac:dyDescent="0.3">
      <c r="A76" s="21">
        <f>IFERROR(
    IF(Events[[#This Row],[Event Type]]="Floating Holiday",
        DATE(CalendarYear, Events[[#This Row],[Month]], 1 + 7*Events[[#This Row],[Day]]) - WEEKDAY(DATE(CalendarYear,Events[[#This Row],[Month]],8-Events[[#This Row],[Year]])),
        DATE(CalendarYear, Events[[#This Row],[Month]], Events[[#This Row],[Day]])
    ),
    ""
)</f>
        <v>45260</v>
      </c>
      <c r="B76" s="18" cm="1">
        <f t="array" ref="B7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6"/>
    </row>
    <row r="77" spans="1:3" x14ac:dyDescent="0.3">
      <c r="A77" s="21">
        <f>IFERROR(
    IF(Events[[#This Row],[Event Type]]="Floating Holiday",
        DATE(CalendarYear, Events[[#This Row],[Month]], 1 + 7*Events[[#This Row],[Day]]) - WEEKDAY(DATE(CalendarYear,Events[[#This Row],[Month]],8-Events[[#This Row],[Year]])),
        DATE(CalendarYear, Events[[#This Row],[Month]], Events[[#This Row],[Day]])
    ),
    ""
)</f>
        <v>45260</v>
      </c>
      <c r="B77" s="18" cm="1">
        <f t="array" ref="B7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7" s="26"/>
    </row>
    <row r="78" spans="1:3" x14ac:dyDescent="0.3">
      <c r="A78" s="21">
        <f>IFERROR(
    IF(Events[[#This Row],[Event Type]]="Floating Holiday",
        DATE(CalendarYear, Events[[#This Row],[Month]], 1 + 7*Events[[#This Row],[Day]]) - WEEKDAY(DATE(CalendarYear,Events[[#This Row],[Month]],8-Events[[#This Row],[Year]])),
        DATE(CalendarYear, Events[[#This Row],[Month]], Events[[#This Row],[Day]])
    ),
    ""
)</f>
        <v>45260</v>
      </c>
      <c r="B78" s="18" cm="1">
        <f t="array" ref="B7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8" s="26"/>
    </row>
    <row r="79" spans="1:3" x14ac:dyDescent="0.3">
      <c r="A79" s="21">
        <f>IFERROR(
    IF(Events[[#This Row],[Event Type]]="Floating Holiday",
        DATE(CalendarYear, Events[[#This Row],[Month]], 1 + 7*Events[[#This Row],[Day]]) - WEEKDAY(DATE(CalendarYear,Events[[#This Row],[Month]],8-Events[[#This Row],[Year]])),
        DATE(CalendarYear, Events[[#This Row],[Month]], Events[[#This Row],[Day]])
    ),
    ""
)</f>
        <v>45260</v>
      </c>
      <c r="B79" s="18" cm="1">
        <f t="array" ref="B7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79" s="26"/>
    </row>
    <row r="80" spans="1:3" x14ac:dyDescent="0.3">
      <c r="A80" s="21">
        <f>IFERROR(
    IF(Events[[#This Row],[Event Type]]="Floating Holiday",
        DATE(CalendarYear, Events[[#This Row],[Month]], 1 + 7*Events[[#This Row],[Day]]) - WEEKDAY(DATE(CalendarYear,Events[[#This Row],[Month]],8-Events[[#This Row],[Year]])),
        DATE(CalendarYear, Events[[#This Row],[Month]], Events[[#This Row],[Day]])
    ),
    ""
)</f>
        <v>45260</v>
      </c>
      <c r="B80" s="18" cm="1">
        <f t="array" ref="B8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0" s="26"/>
    </row>
    <row r="81" spans="1:3" x14ac:dyDescent="0.3">
      <c r="A81" s="21">
        <f>IFERROR(
    IF(Events[[#This Row],[Event Type]]="Floating Holiday",
        DATE(CalendarYear, Events[[#This Row],[Month]], 1 + 7*Events[[#This Row],[Day]]) - WEEKDAY(DATE(CalendarYear,Events[[#This Row],[Month]],8-Events[[#This Row],[Year]])),
        DATE(CalendarYear, Events[[#This Row],[Month]], Events[[#This Row],[Day]])
    ),
    ""
)</f>
        <v>45260</v>
      </c>
      <c r="B81" s="18" cm="1">
        <f t="array" ref="B8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1" s="26"/>
    </row>
    <row r="82" spans="1:3" x14ac:dyDescent="0.3">
      <c r="A82" s="21">
        <f>IFERROR(
    IF(Events[[#This Row],[Event Type]]="Floating Holiday",
        DATE(CalendarYear, Events[[#This Row],[Month]], 1 + 7*Events[[#This Row],[Day]]) - WEEKDAY(DATE(CalendarYear,Events[[#This Row],[Month]],8-Events[[#This Row],[Year]])),
        DATE(CalendarYear, Events[[#This Row],[Month]], Events[[#This Row],[Day]])
    ),
    ""
)</f>
        <v>45260</v>
      </c>
      <c r="B82" s="18" cm="1">
        <f t="array" ref="B8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2" s="26"/>
    </row>
    <row r="83" spans="1:3" x14ac:dyDescent="0.3">
      <c r="A83" s="21">
        <f>IFERROR(
    IF(Events[[#This Row],[Event Type]]="Floating Holiday",
        DATE(CalendarYear, Events[[#This Row],[Month]], 1 + 7*Events[[#This Row],[Day]]) - WEEKDAY(DATE(CalendarYear,Events[[#This Row],[Month]],8-Events[[#This Row],[Year]])),
        DATE(CalendarYear, Events[[#This Row],[Month]], Events[[#This Row],[Day]])
    ),
    ""
)</f>
        <v>45260</v>
      </c>
      <c r="B83" s="18" cm="1">
        <f t="array" ref="B8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3" s="26"/>
    </row>
    <row r="84" spans="1:3" x14ac:dyDescent="0.3">
      <c r="A84" s="21">
        <f>IFERROR(
    IF(Events[[#This Row],[Event Type]]="Floating Holiday",
        DATE(CalendarYear, Events[[#This Row],[Month]], 1 + 7*Events[[#This Row],[Day]]) - WEEKDAY(DATE(CalendarYear,Events[[#This Row],[Month]],8-Events[[#This Row],[Year]])),
        DATE(CalendarYear, Events[[#This Row],[Month]], Events[[#This Row],[Day]])
    ),
    ""
)</f>
        <v>45260</v>
      </c>
      <c r="B84" s="18" cm="1">
        <f t="array" ref="B8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4" s="26"/>
    </row>
    <row r="85" spans="1:3" x14ac:dyDescent="0.3">
      <c r="A85" s="21">
        <f>IFERROR(
    IF(Events[[#This Row],[Event Type]]="Floating Holiday",
        DATE(CalendarYear, Events[[#This Row],[Month]], 1 + 7*Events[[#This Row],[Day]]) - WEEKDAY(DATE(CalendarYear,Events[[#This Row],[Month]],8-Events[[#This Row],[Year]])),
        DATE(CalendarYear, Events[[#This Row],[Month]], Events[[#This Row],[Day]])
    ),
    ""
)</f>
        <v>45260</v>
      </c>
      <c r="B85" s="18" cm="1">
        <f t="array" ref="B8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5" s="26"/>
    </row>
    <row r="86" spans="1:3" x14ac:dyDescent="0.3">
      <c r="A86" s="21">
        <f>IFERROR(
    IF(Events[[#This Row],[Event Type]]="Floating Holiday",
        DATE(CalendarYear, Events[[#This Row],[Month]], 1 + 7*Events[[#This Row],[Day]]) - WEEKDAY(DATE(CalendarYear,Events[[#This Row],[Month]],8-Events[[#This Row],[Year]])),
        DATE(CalendarYear, Events[[#This Row],[Month]], Events[[#This Row],[Day]])
    ),
    ""
)</f>
        <v>45260</v>
      </c>
      <c r="B86" s="18" cm="1">
        <f t="array" ref="B8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6"/>
    </row>
    <row r="87" spans="1:3" x14ac:dyDescent="0.3">
      <c r="A87" s="21">
        <f>IFERROR(
    IF(Events[[#This Row],[Event Type]]="Floating Holiday",
        DATE(CalendarYear, Events[[#This Row],[Month]], 1 + 7*Events[[#This Row],[Day]]) - WEEKDAY(DATE(CalendarYear,Events[[#This Row],[Month]],8-Events[[#This Row],[Year]])),
        DATE(CalendarYear, Events[[#This Row],[Month]], Events[[#This Row],[Day]])
    ),
    ""
)</f>
        <v>45260</v>
      </c>
      <c r="B87" s="18" cm="1">
        <f t="array" ref="B8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7" s="26"/>
    </row>
    <row r="88" spans="1:3" x14ac:dyDescent="0.3">
      <c r="A88" s="21">
        <f>IFERROR(
    IF(Events[[#This Row],[Event Type]]="Floating Holiday",
        DATE(CalendarYear, Events[[#This Row],[Month]], 1 + 7*Events[[#This Row],[Day]]) - WEEKDAY(DATE(CalendarYear,Events[[#This Row],[Month]],8-Events[[#This Row],[Year]])),
        DATE(CalendarYear, Events[[#This Row],[Month]], Events[[#This Row],[Day]])
    ),
    ""
)</f>
        <v>45260</v>
      </c>
      <c r="B88" s="18" cm="1">
        <f t="array" ref="B8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8"/>
    </row>
    <row r="89" spans="1:3" x14ac:dyDescent="0.3">
      <c r="A89" s="21">
        <f>IFERROR(
    IF(Events[[#This Row],[Event Type]]="Floating Holiday",
        DATE(CalendarYear, Events[[#This Row],[Month]], 1 + 7*Events[[#This Row],[Day]]) - WEEKDAY(DATE(CalendarYear,Events[[#This Row],[Month]],8-Events[[#This Row],[Year]])),
        DATE(CalendarYear, Events[[#This Row],[Month]], Events[[#This Row],[Day]])
    ),
    ""
)</f>
        <v>45260</v>
      </c>
      <c r="B89" s="18" cm="1">
        <f t="array" ref="B8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89" s="26"/>
    </row>
    <row r="90" spans="1:3" x14ac:dyDescent="0.3">
      <c r="A90" s="21">
        <f>IFERROR(
    IF(Events[[#This Row],[Event Type]]="Floating Holiday",
        DATE(CalendarYear, Events[[#This Row],[Month]], 1 + 7*Events[[#This Row],[Day]]) - WEEKDAY(DATE(CalendarYear,Events[[#This Row],[Month]],8-Events[[#This Row],[Year]])),
        DATE(CalendarYear, Events[[#This Row],[Month]], Events[[#This Row],[Day]])
    ),
    ""
)</f>
        <v>45260</v>
      </c>
      <c r="B90" s="18" cm="1">
        <f t="array" ref="B9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0" s="26"/>
    </row>
    <row r="91" spans="1:3" x14ac:dyDescent="0.3">
      <c r="A91" s="21">
        <f>IFERROR(
    IF(Events[[#This Row],[Event Type]]="Floating Holiday",
        DATE(CalendarYear, Events[[#This Row],[Month]], 1 + 7*Events[[#This Row],[Day]]) - WEEKDAY(DATE(CalendarYear,Events[[#This Row],[Month]],8-Events[[#This Row],[Year]])),
        DATE(CalendarYear, Events[[#This Row],[Month]], Events[[#This Row],[Day]])
    ),
    ""
)</f>
        <v>45260</v>
      </c>
      <c r="B91" s="18" cm="1">
        <f t="array" ref="B9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1" s="26"/>
    </row>
    <row r="92" spans="1:3" x14ac:dyDescent="0.3">
      <c r="A92" s="21">
        <f>IFERROR(
    IF(Events[[#This Row],[Event Type]]="Floating Holiday",
        DATE(CalendarYear, Events[[#This Row],[Month]], 1 + 7*Events[[#This Row],[Day]]) - WEEKDAY(DATE(CalendarYear,Events[[#This Row],[Month]],8-Events[[#This Row],[Year]])),
        DATE(CalendarYear, Events[[#This Row],[Month]], Events[[#This Row],[Day]])
    ),
    ""
)</f>
        <v>45260</v>
      </c>
      <c r="B92" s="18" cm="1">
        <f t="array" ref="B9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2"/>
    </row>
    <row r="93" spans="1:3" x14ac:dyDescent="0.3">
      <c r="A93" s="21">
        <f>IFERROR(
    IF(Events[[#This Row],[Event Type]]="Floating Holiday",
        DATE(CalendarYear, Events[[#This Row],[Month]], 1 + 7*Events[[#This Row],[Day]]) - WEEKDAY(DATE(CalendarYear,Events[[#This Row],[Month]],8-Events[[#This Row],[Year]])),
        DATE(CalendarYear, Events[[#This Row],[Month]], Events[[#This Row],[Day]])
    ),
    ""
)</f>
        <v>45260</v>
      </c>
      <c r="B93" s="18" cm="1">
        <f t="array" ref="B9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3"/>
    </row>
    <row r="94" spans="1:3" x14ac:dyDescent="0.3">
      <c r="A94" s="21">
        <f>IFERROR(
    IF(Events[[#This Row],[Event Type]]="Floating Holiday",
        DATE(CalendarYear, Events[[#This Row],[Month]], 1 + 7*Events[[#This Row],[Day]]) - WEEKDAY(DATE(CalendarYear,Events[[#This Row],[Month]],8-Events[[#This Row],[Year]])),
        DATE(CalendarYear, Events[[#This Row],[Month]], Events[[#This Row],[Day]])
    ),
    ""
)</f>
        <v>45260</v>
      </c>
      <c r="B94" s="18" cm="1">
        <f t="array" ref="B9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4"/>
    </row>
    <row r="95" spans="1:3" x14ac:dyDescent="0.3">
      <c r="A95" s="21">
        <f>IFERROR(
    IF(Events[[#This Row],[Event Type]]="Floating Holiday",
        DATE(CalendarYear, Events[[#This Row],[Month]], 1 + 7*Events[[#This Row],[Day]]) - WEEKDAY(DATE(CalendarYear,Events[[#This Row],[Month]],8-Events[[#This Row],[Year]])),
        DATE(CalendarYear, Events[[#This Row],[Month]], Events[[#This Row],[Day]])
    ),
    ""
)</f>
        <v>45260</v>
      </c>
      <c r="B95" s="18" cm="1">
        <f t="array" ref="B9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5" s="26"/>
    </row>
    <row r="96" spans="1:3" x14ac:dyDescent="0.3">
      <c r="A96" s="21">
        <f>IFERROR(
    IF(Events[[#This Row],[Event Type]]="Floating Holiday",
        DATE(CalendarYear, Events[[#This Row],[Month]], 1 + 7*Events[[#This Row],[Day]]) - WEEKDAY(DATE(CalendarYear,Events[[#This Row],[Month]],8-Events[[#This Row],[Year]])),
        DATE(CalendarYear, Events[[#This Row],[Month]], Events[[#This Row],[Day]])
    ),
    ""
)</f>
        <v>45260</v>
      </c>
      <c r="B96" s="18" cm="1">
        <f t="array" ref="B9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6"/>
    </row>
    <row r="97" spans="1:3" x14ac:dyDescent="0.3">
      <c r="A97" s="21">
        <f>IFERROR(
    IF(Events[[#This Row],[Event Type]]="Floating Holiday",
        DATE(CalendarYear, Events[[#This Row],[Month]], 1 + 7*Events[[#This Row],[Day]]) - WEEKDAY(DATE(CalendarYear,Events[[#This Row],[Month]],8-Events[[#This Row],[Year]])),
        DATE(CalendarYear, Events[[#This Row],[Month]], Events[[#This Row],[Day]])
    ),
    ""
)</f>
        <v>45260</v>
      </c>
      <c r="B97" s="18" cm="1">
        <f t="array" ref="B9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7" s="26"/>
    </row>
    <row r="98" spans="1:3" x14ac:dyDescent="0.3">
      <c r="A98" s="21">
        <f>IFERROR(
    IF(Events[[#This Row],[Event Type]]="Floating Holiday",
        DATE(CalendarYear, Events[[#This Row],[Month]], 1 + 7*Events[[#This Row],[Day]]) - WEEKDAY(DATE(CalendarYear,Events[[#This Row],[Month]],8-Events[[#This Row],[Year]])),
        DATE(CalendarYear, Events[[#This Row],[Month]], Events[[#This Row],[Day]])
    ),
    ""
)</f>
        <v>45260</v>
      </c>
      <c r="B98" s="18" cm="1">
        <f t="array" ref="B9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8"/>
    </row>
    <row r="99" spans="1:3" x14ac:dyDescent="0.3">
      <c r="A99" s="21">
        <f>IFERROR(
    IF(Events[[#This Row],[Event Type]]="Floating Holiday",
        DATE(CalendarYear, Events[[#This Row],[Month]], 1 + 7*Events[[#This Row],[Day]]) - WEEKDAY(DATE(CalendarYear,Events[[#This Row],[Month]],8-Events[[#This Row],[Year]])),
        DATE(CalendarYear, Events[[#This Row],[Month]], Events[[#This Row],[Day]])
    ),
    ""
)</f>
        <v>45260</v>
      </c>
      <c r="B99" s="18" cm="1">
        <f t="array" ref="B9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99" s="26"/>
    </row>
    <row r="100" spans="1:3" x14ac:dyDescent="0.3">
      <c r="A100" s="21">
        <f>IFERROR(
    IF(Events[[#This Row],[Event Type]]="Floating Holiday",
        DATE(CalendarYear, Events[[#This Row],[Month]], 1 + 7*Events[[#This Row],[Day]]) - WEEKDAY(DATE(CalendarYear,Events[[#This Row],[Month]],8-Events[[#This Row],[Year]])),
        DATE(CalendarYear, Events[[#This Row],[Month]], Events[[#This Row],[Day]])
    ),
    ""
)</f>
        <v>45260</v>
      </c>
      <c r="B100" s="18" cm="1">
        <f t="array" ref="B10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0"/>
    </row>
    <row r="101" spans="1:3" x14ac:dyDescent="0.3">
      <c r="A101" s="21">
        <f>IFERROR(
    IF(Events[[#This Row],[Event Type]]="Floating Holiday",
        DATE(CalendarYear, Events[[#This Row],[Month]], 1 + 7*Events[[#This Row],[Day]]) - WEEKDAY(DATE(CalendarYear,Events[[#This Row],[Month]],8-Events[[#This Row],[Year]])),
        DATE(CalendarYear, Events[[#This Row],[Month]], Events[[#This Row],[Day]])
    ),
    ""
)</f>
        <v>45260</v>
      </c>
      <c r="B101" s="18" cm="1">
        <f t="array" ref="B10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1" s="26"/>
    </row>
    <row r="102" spans="1:3" x14ac:dyDescent="0.3">
      <c r="A102" s="21">
        <f>IFERROR(
    IF(Events[[#This Row],[Event Type]]="Floating Holiday",
        DATE(CalendarYear, Events[[#This Row],[Month]], 1 + 7*Events[[#This Row],[Day]]) - WEEKDAY(DATE(CalendarYear,Events[[#This Row],[Month]],8-Events[[#This Row],[Year]])),
        DATE(CalendarYear, Events[[#This Row],[Month]], Events[[#This Row],[Day]])
    ),
    ""
)</f>
        <v>45260</v>
      </c>
      <c r="B102" s="18" cm="1">
        <f t="array" ref="B10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2"/>
    </row>
    <row r="103" spans="1:3" x14ac:dyDescent="0.3">
      <c r="A103" s="21">
        <f>IFERROR(
    IF(Events[[#This Row],[Event Type]]="Floating Holiday",
        DATE(CalendarYear, Events[[#This Row],[Month]], 1 + 7*Events[[#This Row],[Day]]) - WEEKDAY(DATE(CalendarYear,Events[[#This Row],[Month]],8-Events[[#This Row],[Year]])),
        DATE(CalendarYear, Events[[#This Row],[Month]], Events[[#This Row],[Day]])
    ),
    ""
)</f>
        <v>45260</v>
      </c>
      <c r="B103" s="18" cm="1">
        <f t="array" ref="B10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3" s="26"/>
    </row>
    <row r="104" spans="1:3" x14ac:dyDescent="0.3">
      <c r="A104" s="21">
        <f>IFERROR(
    IF(Events[[#This Row],[Event Type]]="Floating Holiday",
        DATE(CalendarYear, Events[[#This Row],[Month]], 1 + 7*Events[[#This Row],[Day]]) - WEEKDAY(DATE(CalendarYear,Events[[#This Row],[Month]],8-Events[[#This Row],[Year]])),
        DATE(CalendarYear, Events[[#This Row],[Month]], Events[[#This Row],[Day]])
    ),
    ""
)</f>
        <v>45260</v>
      </c>
      <c r="B104" s="18" cm="1">
        <f t="array" ref="B10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4"/>
    </row>
    <row r="105" spans="1:3" x14ac:dyDescent="0.3">
      <c r="A105" s="21">
        <f>IFERROR(
    IF(Events[[#This Row],[Event Type]]="Floating Holiday",
        DATE(CalendarYear, Events[[#This Row],[Month]], 1 + 7*Events[[#This Row],[Day]]) - WEEKDAY(DATE(CalendarYear,Events[[#This Row],[Month]],8-Events[[#This Row],[Year]])),
        DATE(CalendarYear, Events[[#This Row],[Month]], Events[[#This Row],[Day]])
    ),
    ""
)</f>
        <v>45260</v>
      </c>
      <c r="B105" s="18" cm="1">
        <f t="array" ref="B10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5" s="26"/>
    </row>
    <row r="106" spans="1:3" x14ac:dyDescent="0.3">
      <c r="A106" s="21">
        <f>IFERROR(
    IF(Events[[#This Row],[Event Type]]="Floating Holiday",
        DATE(CalendarYear, Events[[#This Row],[Month]], 1 + 7*Events[[#This Row],[Day]]) - WEEKDAY(DATE(CalendarYear,Events[[#This Row],[Month]],8-Events[[#This Row],[Year]])),
        DATE(CalendarYear, Events[[#This Row],[Month]], Events[[#This Row],[Day]])
    ),
    ""
)</f>
        <v>45260</v>
      </c>
      <c r="B106" s="18" cm="1">
        <f t="array" ref="B10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6"/>
    </row>
    <row r="107" spans="1:3" x14ac:dyDescent="0.3">
      <c r="A107" s="21">
        <f>IFERROR(
    IF(Events[[#This Row],[Event Type]]="Floating Holiday",
        DATE(CalendarYear, Events[[#This Row],[Month]], 1 + 7*Events[[#This Row],[Day]]) - WEEKDAY(DATE(CalendarYear,Events[[#This Row],[Month]],8-Events[[#This Row],[Year]])),
        DATE(CalendarYear, Events[[#This Row],[Month]], Events[[#This Row],[Day]])
    ),
    ""
)</f>
        <v>45260</v>
      </c>
      <c r="B107" s="18" cm="1">
        <f t="array" ref="B10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7" s="26"/>
    </row>
    <row r="108" spans="1:3" x14ac:dyDescent="0.3">
      <c r="A108" s="21">
        <f>IFERROR(
    IF(Events[[#This Row],[Event Type]]="Floating Holiday",
        DATE(CalendarYear, Events[[#This Row],[Month]], 1 + 7*Events[[#This Row],[Day]]) - WEEKDAY(DATE(CalendarYear,Events[[#This Row],[Month]],8-Events[[#This Row],[Year]])),
        DATE(CalendarYear, Events[[#This Row],[Month]], Events[[#This Row],[Day]])
    ),
    ""
)</f>
        <v>45260</v>
      </c>
      <c r="B108" s="18" cm="1">
        <f t="array" ref="B10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8"/>
    </row>
    <row r="109" spans="1:3" x14ac:dyDescent="0.3">
      <c r="A109" s="21">
        <f>IFERROR(
    IF(Events[[#This Row],[Event Type]]="Floating Holiday",
        DATE(CalendarYear, Events[[#This Row],[Month]], 1 + 7*Events[[#This Row],[Day]]) - WEEKDAY(DATE(CalendarYear,Events[[#This Row],[Month]],8-Events[[#This Row],[Year]])),
        DATE(CalendarYear, Events[[#This Row],[Month]], Events[[#This Row],[Day]])
    ),
    ""
)</f>
        <v>45260</v>
      </c>
      <c r="B109" s="18" cm="1">
        <f t="array" ref="B10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09" s="26"/>
    </row>
    <row r="110" spans="1:3" x14ac:dyDescent="0.3">
      <c r="A110" s="21">
        <f>IFERROR(
    IF(Events[[#This Row],[Event Type]]="Floating Holiday",
        DATE(CalendarYear, Events[[#This Row],[Month]], 1 + 7*Events[[#This Row],[Day]]) - WEEKDAY(DATE(CalendarYear,Events[[#This Row],[Month]],8-Events[[#This Row],[Year]])),
        DATE(CalendarYear, Events[[#This Row],[Month]], Events[[#This Row],[Day]])
    ),
    ""
)</f>
        <v>45260</v>
      </c>
      <c r="B110" s="18" cm="1">
        <f t="array" ref="B11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0"/>
    </row>
    <row r="111" spans="1:3" x14ac:dyDescent="0.3">
      <c r="A111" s="21">
        <f>IFERROR(
    IF(Events[[#This Row],[Event Type]]="Floating Holiday",
        DATE(CalendarYear, Events[[#This Row],[Month]], 1 + 7*Events[[#This Row],[Day]]) - WEEKDAY(DATE(CalendarYear,Events[[#This Row],[Month]],8-Events[[#This Row],[Year]])),
        DATE(CalendarYear, Events[[#This Row],[Month]], Events[[#This Row],[Day]])
    ),
    ""
)</f>
        <v>45260</v>
      </c>
      <c r="B111" s="18" cm="1">
        <f t="array" ref="B11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1" s="26"/>
    </row>
    <row r="112" spans="1:3" x14ac:dyDescent="0.3">
      <c r="A112" s="21">
        <f>IFERROR(
    IF(Events[[#This Row],[Event Type]]="Floating Holiday",
        DATE(CalendarYear, Events[[#This Row],[Month]], 1 + 7*Events[[#This Row],[Day]]) - WEEKDAY(DATE(CalendarYear,Events[[#This Row],[Month]],8-Events[[#This Row],[Year]])),
        DATE(CalendarYear, Events[[#This Row],[Month]], Events[[#This Row],[Day]])
    ),
    ""
)</f>
        <v>45260</v>
      </c>
      <c r="B112" s="18" cm="1">
        <f t="array" ref="B11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2"/>
    </row>
    <row r="113" spans="1:3" x14ac:dyDescent="0.3">
      <c r="A113" s="21">
        <f>IFERROR(
    IF(Events[[#This Row],[Event Type]]="Floating Holiday",
        DATE(CalendarYear, Events[[#This Row],[Month]], 1 + 7*Events[[#This Row],[Day]]) - WEEKDAY(DATE(CalendarYear,Events[[#This Row],[Month]],8-Events[[#This Row],[Year]])),
        DATE(CalendarYear, Events[[#This Row],[Month]], Events[[#This Row],[Day]])
    ),
    ""
)</f>
        <v>45260</v>
      </c>
      <c r="B113" s="18" cm="1">
        <f t="array" ref="B11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3" s="26"/>
    </row>
    <row r="114" spans="1:3" x14ac:dyDescent="0.3">
      <c r="A114" s="21">
        <f>IFERROR(
    IF(Events[[#This Row],[Event Type]]="Floating Holiday",
        DATE(CalendarYear, Events[[#This Row],[Month]], 1 + 7*Events[[#This Row],[Day]]) - WEEKDAY(DATE(CalendarYear,Events[[#This Row],[Month]],8-Events[[#This Row],[Year]])),
        DATE(CalendarYear, Events[[#This Row],[Month]], Events[[#This Row],[Day]])
    ),
    ""
)</f>
        <v>45260</v>
      </c>
      <c r="B114" s="18" cm="1">
        <f t="array" ref="B11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4"/>
    </row>
    <row r="115" spans="1:3" x14ac:dyDescent="0.3">
      <c r="A115" s="21">
        <f>IFERROR(
    IF(Events[[#This Row],[Event Type]]="Floating Holiday",
        DATE(CalendarYear, Events[[#This Row],[Month]], 1 + 7*Events[[#This Row],[Day]]) - WEEKDAY(DATE(CalendarYear,Events[[#This Row],[Month]],8-Events[[#This Row],[Year]])),
        DATE(CalendarYear, Events[[#This Row],[Month]], Events[[#This Row],[Day]])
    ),
    ""
)</f>
        <v>45260</v>
      </c>
      <c r="B115" s="18" cm="1">
        <f t="array" ref="B11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5" s="26"/>
    </row>
    <row r="116" spans="1:3" x14ac:dyDescent="0.3">
      <c r="A116" s="21">
        <f>IFERROR(
    IF(Events[[#This Row],[Event Type]]="Floating Holiday",
        DATE(CalendarYear, Events[[#This Row],[Month]], 1 + 7*Events[[#This Row],[Day]]) - WEEKDAY(DATE(CalendarYear,Events[[#This Row],[Month]],8-Events[[#This Row],[Year]])),
        DATE(CalendarYear, Events[[#This Row],[Month]], Events[[#This Row],[Day]])
    ),
    ""
)</f>
        <v>45260</v>
      </c>
      <c r="B116" s="18" cm="1">
        <f t="array" ref="B11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6"/>
    </row>
    <row r="117" spans="1:3" x14ac:dyDescent="0.3">
      <c r="A117" s="21">
        <f>IFERROR(
    IF(Events[[#This Row],[Event Type]]="Floating Holiday",
        DATE(CalendarYear, Events[[#This Row],[Month]], 1 + 7*Events[[#This Row],[Day]]) - WEEKDAY(DATE(CalendarYear,Events[[#This Row],[Month]],8-Events[[#This Row],[Year]])),
        DATE(CalendarYear, Events[[#This Row],[Month]], Events[[#This Row],[Day]])
    ),
    ""
)</f>
        <v>45260</v>
      </c>
      <c r="B117" s="18" cm="1">
        <f t="array" ref="B11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7" s="26"/>
    </row>
    <row r="118" spans="1:3" x14ac:dyDescent="0.3">
      <c r="A118" s="21">
        <f>IFERROR(
    IF(Events[[#This Row],[Event Type]]="Floating Holiday",
        DATE(CalendarYear, Events[[#This Row],[Month]], 1 + 7*Events[[#This Row],[Day]]) - WEEKDAY(DATE(CalendarYear,Events[[#This Row],[Month]],8-Events[[#This Row],[Year]])),
        DATE(CalendarYear, Events[[#This Row],[Month]], Events[[#This Row],[Day]])
    ),
    ""
)</f>
        <v>45260</v>
      </c>
      <c r="B118" s="18" cm="1">
        <f t="array" ref="B11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8"/>
    </row>
    <row r="119" spans="1:3" x14ac:dyDescent="0.3">
      <c r="A119" s="21">
        <f>IFERROR(
    IF(Events[[#This Row],[Event Type]]="Floating Holiday",
        DATE(CalendarYear, Events[[#This Row],[Month]], 1 + 7*Events[[#This Row],[Day]]) - WEEKDAY(DATE(CalendarYear,Events[[#This Row],[Month]],8-Events[[#This Row],[Year]])),
        DATE(CalendarYear, Events[[#This Row],[Month]], Events[[#This Row],[Day]])
    ),
    ""
)</f>
        <v>45260</v>
      </c>
      <c r="B119" s="18" cm="1">
        <f t="array" ref="B11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19" s="26"/>
    </row>
    <row r="120" spans="1:3" x14ac:dyDescent="0.3">
      <c r="A120" s="21">
        <f>IFERROR(
    IF(Events[[#This Row],[Event Type]]="Floating Holiday",
        DATE(CalendarYear, Events[[#This Row],[Month]], 1 + 7*Events[[#This Row],[Day]]) - WEEKDAY(DATE(CalendarYear,Events[[#This Row],[Month]],8-Events[[#This Row],[Year]])),
        DATE(CalendarYear, Events[[#This Row],[Month]], Events[[#This Row],[Day]])
    ),
    ""
)</f>
        <v>45260</v>
      </c>
      <c r="B120" s="18" cm="1">
        <f t="array" ref="B12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0" s="26"/>
    </row>
    <row r="121" spans="1:3" x14ac:dyDescent="0.3">
      <c r="A121" s="21">
        <f>IFERROR(
    IF(Events[[#This Row],[Event Type]]="Floating Holiday",
        DATE(CalendarYear, Events[[#This Row],[Month]], 1 + 7*Events[[#This Row],[Day]]) - WEEKDAY(DATE(CalendarYear,Events[[#This Row],[Month]],8-Events[[#This Row],[Year]])),
        DATE(CalendarYear, Events[[#This Row],[Month]], Events[[#This Row],[Day]])
    ),
    ""
)</f>
        <v>45260</v>
      </c>
      <c r="B121" s="18" cm="1">
        <f t="array" ref="B12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1" s="26"/>
    </row>
    <row r="122" spans="1:3" x14ac:dyDescent="0.3">
      <c r="A122" s="21">
        <f>IFERROR(
    IF(Events[[#This Row],[Event Type]]="Floating Holiday",
        DATE(CalendarYear, Events[[#This Row],[Month]], 1 + 7*Events[[#This Row],[Day]]) - WEEKDAY(DATE(CalendarYear,Events[[#This Row],[Month]],8-Events[[#This Row],[Year]])),
        DATE(CalendarYear, Events[[#This Row],[Month]], Events[[#This Row],[Day]])
    ),
    ""
)</f>
        <v>45260</v>
      </c>
      <c r="B122" s="18" cm="1">
        <f t="array" ref="B12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2" s="26"/>
    </row>
    <row r="123" spans="1:3" x14ac:dyDescent="0.3">
      <c r="A123" s="21">
        <f>IFERROR(
    IF(Events[[#This Row],[Event Type]]="Floating Holiday",
        DATE(CalendarYear, Events[[#This Row],[Month]], 1 + 7*Events[[#This Row],[Day]]) - WEEKDAY(DATE(CalendarYear,Events[[#This Row],[Month]],8-Events[[#This Row],[Year]])),
        DATE(CalendarYear, Events[[#This Row],[Month]], Events[[#This Row],[Day]])
    ),
    ""
)</f>
        <v>45260</v>
      </c>
      <c r="B123" s="18" cm="1">
        <f t="array" ref="B12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3" s="26"/>
    </row>
    <row r="124" spans="1:3" x14ac:dyDescent="0.3">
      <c r="A124" s="21">
        <f>IFERROR(
    IF(Events[[#This Row],[Event Type]]="Floating Holiday",
        DATE(CalendarYear, Events[[#This Row],[Month]], 1 + 7*Events[[#This Row],[Day]]) - WEEKDAY(DATE(CalendarYear,Events[[#This Row],[Month]],8-Events[[#This Row],[Year]])),
        DATE(CalendarYear, Events[[#This Row],[Month]], Events[[#This Row],[Day]])
    ),
    ""
)</f>
        <v>45260</v>
      </c>
      <c r="B124" s="18" cm="1">
        <f t="array" ref="B12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4" s="26"/>
    </row>
    <row r="125" spans="1:3" x14ac:dyDescent="0.3">
      <c r="A125" s="21">
        <f>IFERROR(
    IF(Events[[#This Row],[Event Type]]="Floating Holiday",
        DATE(CalendarYear, Events[[#This Row],[Month]], 1 + 7*Events[[#This Row],[Day]]) - WEEKDAY(DATE(CalendarYear,Events[[#This Row],[Month]],8-Events[[#This Row],[Year]])),
        DATE(CalendarYear, Events[[#This Row],[Month]], Events[[#This Row],[Day]])
    ),
    ""
)</f>
        <v>45260</v>
      </c>
      <c r="B125" s="18" cm="1">
        <f t="array" ref="B12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5" s="26"/>
    </row>
    <row r="126" spans="1:3" x14ac:dyDescent="0.3">
      <c r="A126" s="21">
        <f>IFERROR(
    IF(Events[[#This Row],[Event Type]]="Floating Holiday",
        DATE(CalendarYear, Events[[#This Row],[Month]], 1 + 7*Events[[#This Row],[Day]]) - WEEKDAY(DATE(CalendarYear,Events[[#This Row],[Month]],8-Events[[#This Row],[Year]])),
        DATE(CalendarYear, Events[[#This Row],[Month]], Events[[#This Row],[Day]])
    ),
    ""
)</f>
        <v>45260</v>
      </c>
      <c r="B126" s="18" cm="1">
        <f t="array" ref="B12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6" s="26"/>
    </row>
    <row r="127" spans="1:3" x14ac:dyDescent="0.3">
      <c r="A127" s="21">
        <f>IFERROR(
    IF(Events[[#This Row],[Event Type]]="Floating Holiday",
        DATE(CalendarYear, Events[[#This Row],[Month]], 1 + 7*Events[[#This Row],[Day]]) - WEEKDAY(DATE(CalendarYear,Events[[#This Row],[Month]],8-Events[[#This Row],[Year]])),
        DATE(CalendarYear, Events[[#This Row],[Month]], Events[[#This Row],[Day]])
    ),
    ""
)</f>
        <v>45260</v>
      </c>
      <c r="B127" s="18" cm="1">
        <f t="array" ref="B12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7" s="26"/>
    </row>
    <row r="128" spans="1:3" x14ac:dyDescent="0.3">
      <c r="A128" s="21">
        <f>IFERROR(
    IF(Events[[#This Row],[Event Type]]="Floating Holiday",
        DATE(CalendarYear, Events[[#This Row],[Month]], 1 + 7*Events[[#This Row],[Day]]) - WEEKDAY(DATE(CalendarYear,Events[[#This Row],[Month]],8-Events[[#This Row],[Year]])),
        DATE(CalendarYear, Events[[#This Row],[Month]], Events[[#This Row],[Day]])
    ),
    ""
)</f>
        <v>45260</v>
      </c>
      <c r="B128" s="18" cm="1">
        <f t="array" ref="B12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8"/>
    </row>
    <row r="129" spans="1:3" x14ac:dyDescent="0.3">
      <c r="A129" s="21">
        <f>IFERROR(
    IF(Events[[#This Row],[Event Type]]="Floating Holiday",
        DATE(CalendarYear, Events[[#This Row],[Month]], 1 + 7*Events[[#This Row],[Day]]) - WEEKDAY(DATE(CalendarYear,Events[[#This Row],[Month]],8-Events[[#This Row],[Year]])),
        DATE(CalendarYear, Events[[#This Row],[Month]], Events[[#This Row],[Day]])
    ),
    ""
)</f>
        <v>45260</v>
      </c>
      <c r="B129" s="18" cm="1">
        <f t="array" ref="B12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29" s="26"/>
    </row>
    <row r="130" spans="1:3" x14ac:dyDescent="0.3">
      <c r="A130" s="21">
        <f>IFERROR(
    IF(Events[[#This Row],[Event Type]]="Floating Holiday",
        DATE(CalendarYear, Events[[#This Row],[Month]], 1 + 7*Events[[#This Row],[Day]]) - WEEKDAY(DATE(CalendarYear,Events[[#This Row],[Month]],8-Events[[#This Row],[Year]])),
        DATE(CalendarYear, Events[[#This Row],[Month]], Events[[#This Row],[Day]])
    ),
    ""
)</f>
        <v>45260</v>
      </c>
      <c r="B130" s="18" cm="1">
        <f t="array" ref="B13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0"/>
    </row>
    <row r="131" spans="1:3" x14ac:dyDescent="0.3">
      <c r="A131" s="21">
        <f>IFERROR(
    IF(Events[[#This Row],[Event Type]]="Floating Holiday",
        DATE(CalendarYear, Events[[#This Row],[Month]], 1 + 7*Events[[#This Row],[Day]]) - WEEKDAY(DATE(CalendarYear,Events[[#This Row],[Month]],8-Events[[#This Row],[Year]])),
        DATE(CalendarYear, Events[[#This Row],[Month]], Events[[#This Row],[Day]])
    ),
    ""
)</f>
        <v>45260</v>
      </c>
      <c r="B131" s="18" cm="1">
        <f t="array" ref="B13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1" s="26"/>
    </row>
    <row r="132" spans="1:3" x14ac:dyDescent="0.3">
      <c r="A132" s="21">
        <f>IFERROR(
    IF(Events[[#This Row],[Event Type]]="Floating Holiday",
        DATE(CalendarYear, Events[[#This Row],[Month]], 1 + 7*Events[[#This Row],[Day]]) - WEEKDAY(DATE(CalendarYear,Events[[#This Row],[Month]],8-Events[[#This Row],[Year]])),
        DATE(CalendarYear, Events[[#This Row],[Month]], Events[[#This Row],[Day]])
    ),
    ""
)</f>
        <v>45260</v>
      </c>
      <c r="B132" s="18" cm="1">
        <f t="array" ref="B13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2" s="26"/>
    </row>
    <row r="133" spans="1:3" x14ac:dyDescent="0.3">
      <c r="A133" s="21">
        <f>IFERROR(
    IF(Events[[#This Row],[Event Type]]="Floating Holiday",
        DATE(CalendarYear, Events[[#This Row],[Month]], 1 + 7*Events[[#This Row],[Day]]) - WEEKDAY(DATE(CalendarYear,Events[[#This Row],[Month]],8-Events[[#This Row],[Year]])),
        DATE(CalendarYear, Events[[#This Row],[Month]], Events[[#This Row],[Day]])
    ),
    ""
)</f>
        <v>45260</v>
      </c>
      <c r="B133" s="18" cm="1">
        <f t="array" ref="B13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3" s="26"/>
    </row>
    <row r="134" spans="1:3" x14ac:dyDescent="0.3">
      <c r="A134" s="21">
        <f>IFERROR(
    IF(Events[[#This Row],[Event Type]]="Floating Holiday",
        DATE(CalendarYear, Events[[#This Row],[Month]], 1 + 7*Events[[#This Row],[Day]]) - WEEKDAY(DATE(CalendarYear,Events[[#This Row],[Month]],8-Events[[#This Row],[Year]])),
        DATE(CalendarYear, Events[[#This Row],[Month]], Events[[#This Row],[Day]])
    ),
    ""
)</f>
        <v>45260</v>
      </c>
      <c r="B134" s="18" cm="1">
        <f t="array" ref="B13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4"/>
    </row>
    <row r="135" spans="1:3" x14ac:dyDescent="0.3">
      <c r="A135" s="21">
        <f>IFERROR(
    IF(Events[[#This Row],[Event Type]]="Floating Holiday",
        DATE(CalendarYear, Events[[#This Row],[Month]], 1 + 7*Events[[#This Row],[Day]]) - WEEKDAY(DATE(CalendarYear,Events[[#This Row],[Month]],8-Events[[#This Row],[Year]])),
        DATE(CalendarYear, Events[[#This Row],[Month]], Events[[#This Row],[Day]])
    ),
    ""
)</f>
        <v>45260</v>
      </c>
      <c r="B135" s="18" cm="1">
        <f t="array" ref="B13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5"/>
    </row>
    <row r="136" spans="1:3" x14ac:dyDescent="0.3">
      <c r="A136" s="21">
        <f>IFERROR(
    IF(Events[[#This Row],[Event Type]]="Floating Holiday",
        DATE(CalendarYear, Events[[#This Row],[Month]], 1 + 7*Events[[#This Row],[Day]]) - WEEKDAY(DATE(CalendarYear,Events[[#This Row],[Month]],8-Events[[#This Row],[Year]])),
        DATE(CalendarYear, Events[[#This Row],[Month]], Events[[#This Row],[Day]])
    ),
    ""
)</f>
        <v>45260</v>
      </c>
      <c r="B136" s="18" cm="1">
        <f t="array" ref="B13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6"/>
    </row>
    <row r="137" spans="1:3" x14ac:dyDescent="0.3">
      <c r="A137" s="21">
        <f>IFERROR(
    IF(Events[[#This Row],[Event Type]]="Floating Holiday",
        DATE(CalendarYear, Events[[#This Row],[Month]], 1 + 7*Events[[#This Row],[Day]]) - WEEKDAY(DATE(CalendarYear,Events[[#This Row],[Month]],8-Events[[#This Row],[Year]])),
        DATE(CalendarYear, Events[[#This Row],[Month]], Events[[#This Row],[Day]])
    ),
    ""
)</f>
        <v>45260</v>
      </c>
      <c r="B137" s="18" cm="1">
        <f t="array" ref="B13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7" s="26"/>
    </row>
    <row r="138" spans="1:3" x14ac:dyDescent="0.3">
      <c r="A138" s="21">
        <f>IFERROR(
    IF(Events[[#This Row],[Event Type]]="Floating Holiday",
        DATE(CalendarYear, Events[[#This Row],[Month]], 1 + 7*Events[[#This Row],[Day]]) - WEEKDAY(DATE(CalendarYear,Events[[#This Row],[Month]],8-Events[[#This Row],[Year]])),
        DATE(CalendarYear, Events[[#This Row],[Month]], Events[[#This Row],[Day]])
    ),
    ""
)</f>
        <v>45260</v>
      </c>
      <c r="B138" s="18" cm="1">
        <f t="array" ref="B13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8"/>
    </row>
    <row r="139" spans="1:3" x14ac:dyDescent="0.3">
      <c r="A139" s="21">
        <f>IFERROR(
    IF(Events[[#This Row],[Event Type]]="Floating Holiday",
        DATE(CalendarYear, Events[[#This Row],[Month]], 1 + 7*Events[[#This Row],[Day]]) - WEEKDAY(DATE(CalendarYear,Events[[#This Row],[Month]],8-Events[[#This Row],[Year]])),
        DATE(CalendarYear, Events[[#This Row],[Month]], Events[[#This Row],[Day]])
    ),
    ""
)</f>
        <v>45260</v>
      </c>
      <c r="B139" s="18" cm="1">
        <f t="array" ref="B13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39" s="26"/>
    </row>
    <row r="140" spans="1:3" x14ac:dyDescent="0.3">
      <c r="A140" s="21">
        <f>IFERROR(
    IF(Events[[#This Row],[Event Type]]="Floating Holiday",
        DATE(CalendarYear, Events[[#This Row],[Month]], 1 + 7*Events[[#This Row],[Day]]) - WEEKDAY(DATE(CalendarYear,Events[[#This Row],[Month]],8-Events[[#This Row],[Year]])),
        DATE(CalendarYear, Events[[#This Row],[Month]], Events[[#This Row],[Day]])
    ),
    ""
)</f>
        <v>45260</v>
      </c>
      <c r="B140" s="18" cm="1">
        <f t="array" ref="B14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0"/>
    </row>
    <row r="141" spans="1:3" x14ac:dyDescent="0.3">
      <c r="A141" s="21">
        <f>IFERROR(
    IF(Events[[#This Row],[Event Type]]="Floating Holiday",
        DATE(CalendarYear, Events[[#This Row],[Month]], 1 + 7*Events[[#This Row],[Day]]) - WEEKDAY(DATE(CalendarYear,Events[[#This Row],[Month]],8-Events[[#This Row],[Year]])),
        DATE(CalendarYear, Events[[#This Row],[Month]], Events[[#This Row],[Day]])
    ),
    ""
)</f>
        <v>45260</v>
      </c>
      <c r="B141" s="18" cm="1">
        <f t="array" ref="B14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1" s="26"/>
    </row>
    <row r="142" spans="1:3" x14ac:dyDescent="0.3">
      <c r="A142" s="21">
        <f>IFERROR(
    IF(Events[[#This Row],[Event Type]]="Floating Holiday",
        DATE(CalendarYear, Events[[#This Row],[Month]], 1 + 7*Events[[#This Row],[Day]]) - WEEKDAY(DATE(CalendarYear,Events[[#This Row],[Month]],8-Events[[#This Row],[Year]])),
        DATE(CalendarYear, Events[[#This Row],[Month]], Events[[#This Row],[Day]])
    ),
    ""
)</f>
        <v>45260</v>
      </c>
      <c r="B142" s="18" cm="1">
        <f t="array" ref="B14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2"/>
    </row>
    <row r="143" spans="1:3" x14ac:dyDescent="0.3">
      <c r="A143" s="21">
        <f>IFERROR(
    IF(Events[[#This Row],[Event Type]]="Floating Holiday",
        DATE(CalendarYear, Events[[#This Row],[Month]], 1 + 7*Events[[#This Row],[Day]]) - WEEKDAY(DATE(CalendarYear,Events[[#This Row],[Month]],8-Events[[#This Row],[Year]])),
        DATE(CalendarYear, Events[[#This Row],[Month]], Events[[#This Row],[Day]])
    ),
    ""
)</f>
        <v>45260</v>
      </c>
      <c r="B143" s="18" cm="1">
        <f t="array" ref="B14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3" s="26"/>
    </row>
    <row r="144" spans="1:3" x14ac:dyDescent="0.3">
      <c r="A144" s="21">
        <f>IFERROR(
    IF(Events[[#This Row],[Event Type]]="Floating Holiday",
        DATE(CalendarYear, Events[[#This Row],[Month]], 1 + 7*Events[[#This Row],[Day]]) - WEEKDAY(DATE(CalendarYear,Events[[#This Row],[Month]],8-Events[[#This Row],[Year]])),
        DATE(CalendarYear, Events[[#This Row],[Month]], Events[[#This Row],[Day]])
    ),
    ""
)</f>
        <v>45260</v>
      </c>
      <c r="B144" s="18" cm="1">
        <f t="array" ref="B14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4"/>
    </row>
    <row r="145" spans="1:6" x14ac:dyDescent="0.3">
      <c r="A145" s="21">
        <f>IFERROR(
    IF(Events[[#This Row],[Event Type]]="Floating Holiday",
        DATE(CalendarYear, Events[[#This Row],[Month]], 1 + 7*Events[[#This Row],[Day]]) - WEEKDAY(DATE(CalendarYear,Events[[#This Row],[Month]],8-Events[[#This Row],[Year]])),
        DATE(CalendarYear, Events[[#This Row],[Month]], Events[[#This Row],[Day]])
    ),
    ""
)</f>
        <v>45260</v>
      </c>
      <c r="B145" s="18" cm="1">
        <f t="array" ref="B14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5" s="26"/>
    </row>
    <row r="146" spans="1:6" x14ac:dyDescent="0.3">
      <c r="A146" s="21">
        <f>IFERROR(
    IF(Events[[#This Row],[Event Type]]="Floating Holiday",
        DATE(CalendarYear, Events[[#This Row],[Month]], 1 + 7*Events[[#This Row],[Day]]) - WEEKDAY(DATE(CalendarYear,Events[[#This Row],[Month]],8-Events[[#This Row],[Year]])),
        DATE(CalendarYear, Events[[#This Row],[Month]], Events[[#This Row],[Day]])
    ),
    ""
)</f>
        <v>45260</v>
      </c>
      <c r="B146" s="18" cm="1">
        <f t="array" ref="B14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6"/>
    </row>
    <row r="147" spans="1:6" x14ac:dyDescent="0.3">
      <c r="A147" s="21">
        <f>IFERROR(
    IF(Events[[#This Row],[Event Type]]="Floating Holiday",
        DATE(CalendarYear, Events[[#This Row],[Month]], 1 + 7*Events[[#This Row],[Day]]) - WEEKDAY(DATE(CalendarYear,Events[[#This Row],[Month]],8-Events[[#This Row],[Year]])),
        DATE(CalendarYear, Events[[#This Row],[Month]], Events[[#This Row],[Day]])
    ),
    ""
)</f>
        <v>45260</v>
      </c>
      <c r="B147" s="18" cm="1">
        <f t="array" ref="B14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7" s="26"/>
    </row>
    <row r="148" spans="1:6" x14ac:dyDescent="0.3">
      <c r="A148" s="21">
        <f>IFERROR(
    IF(Events[[#This Row],[Event Type]]="Floating Holiday",
        DATE(CalendarYear, Events[[#This Row],[Month]], 1 + 7*Events[[#This Row],[Day]]) - WEEKDAY(DATE(CalendarYear,Events[[#This Row],[Month]],8-Events[[#This Row],[Year]])),
        DATE(CalendarYear, Events[[#This Row],[Month]], Events[[#This Row],[Day]])
    ),
    ""
)</f>
        <v>45260</v>
      </c>
      <c r="B148" s="18" cm="1">
        <f t="array" ref="B14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8"/>
    </row>
    <row r="149" spans="1:6" x14ac:dyDescent="0.3">
      <c r="A149" s="21">
        <f>IFERROR(
    IF(Events[[#This Row],[Event Type]]="Floating Holiday",
        DATE(CalendarYear, Events[[#This Row],[Month]], 1 + 7*Events[[#This Row],[Day]]) - WEEKDAY(DATE(CalendarYear,Events[[#This Row],[Month]],8-Events[[#This Row],[Year]])),
        DATE(CalendarYear, Events[[#This Row],[Month]], Events[[#This Row],[Day]])
    ),
    ""
)</f>
        <v>45260</v>
      </c>
      <c r="B149" s="18" cm="1">
        <f t="array" ref="B14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49" s="26"/>
    </row>
    <row r="150" spans="1:6" x14ac:dyDescent="0.3">
      <c r="A150" s="21">
        <f>IFERROR(
    IF(Events[[#This Row],[Event Type]]="Floating Holiday",
        DATE(CalendarYear, Events[[#This Row],[Month]], 1 + 7*Events[[#This Row],[Day]]) - WEEKDAY(DATE(CalendarYear,Events[[#This Row],[Month]],8-Events[[#This Row],[Year]])),
        DATE(CalendarYear, Events[[#This Row],[Month]], Events[[#This Row],[Day]])
    ),
    ""
)</f>
        <v>45260</v>
      </c>
      <c r="B150" s="18" cm="1">
        <f t="array" ref="B15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0"/>
    </row>
    <row r="151" spans="1:6" x14ac:dyDescent="0.3">
      <c r="A151" s="21">
        <f>IFERROR(
    IF(Events[[#This Row],[Event Type]]="Floating Holiday",
        DATE(CalendarYear, Events[[#This Row],[Month]], 1 + 7*Events[[#This Row],[Day]]) - WEEKDAY(DATE(CalendarYear,Events[[#This Row],[Month]],8-Events[[#This Row],[Year]])),
        DATE(CalendarYear, Events[[#This Row],[Month]], Events[[#This Row],[Day]])
    ),
    ""
)</f>
        <v>45260</v>
      </c>
      <c r="B151" s="18" cm="1">
        <f t="array" ref="B15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1" s="26"/>
    </row>
    <row r="152" spans="1:6" x14ac:dyDescent="0.3">
      <c r="A152" s="21">
        <f>IFERROR(
    IF(Events[[#This Row],[Event Type]]="Floating Holiday",
        DATE(CalendarYear, Events[[#This Row],[Month]], 1 + 7*Events[[#This Row],[Day]]) - WEEKDAY(DATE(CalendarYear,Events[[#This Row],[Month]],8-Events[[#This Row],[Year]])),
        DATE(CalendarYear, Events[[#This Row],[Month]], Events[[#This Row],[Day]])
    ),
    ""
)</f>
        <v>45260</v>
      </c>
      <c r="B152" s="18" cm="1">
        <f t="array" ref="B15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2"/>
    </row>
    <row r="153" spans="1:6" x14ac:dyDescent="0.3">
      <c r="A153" s="21">
        <f>IFERROR(
    IF(Events[[#This Row],[Event Type]]="Floating Holiday",
        DATE(CalendarYear, Events[[#This Row],[Month]], 1 + 7*Events[[#This Row],[Day]]) - WEEKDAY(DATE(CalendarYear,Events[[#This Row],[Month]],8-Events[[#This Row],[Year]])),
        DATE(CalendarYear, Events[[#This Row],[Month]], Events[[#This Row],[Day]])
    ),
    ""
)</f>
        <v>45260</v>
      </c>
      <c r="B153" s="18" cm="1">
        <f t="array" ref="B15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3" s="26"/>
    </row>
    <row r="154" spans="1:6" x14ac:dyDescent="0.3">
      <c r="A154" s="21">
        <f>IFERROR(
    IF(Events[[#This Row],[Event Type]]="Floating Holiday",
        DATE(CalendarYear, Events[[#This Row],[Month]], 1 + 7*Events[[#This Row],[Day]]) - WEEKDAY(DATE(CalendarYear,Events[[#This Row],[Month]],8-Events[[#This Row],[Year]])),
        DATE(CalendarYear, Events[[#This Row],[Month]], Events[[#This Row],[Day]])
    ),
    ""
)</f>
        <v>45260</v>
      </c>
      <c r="B154" s="18" cm="1">
        <f t="array" ref="B15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4"/>
      <c r="F154" s="18" t="s">
        <v>32</v>
      </c>
    </row>
    <row r="155" spans="1:6" x14ac:dyDescent="0.3">
      <c r="A155" s="21">
        <f>IFERROR(
    IF(Events[[#This Row],[Event Type]]="Floating Holiday",
        DATE(CalendarYear, Events[[#This Row],[Month]], 1 + 7*Events[[#This Row],[Day]]) - WEEKDAY(DATE(CalendarYear,Events[[#This Row],[Month]],8-Events[[#This Row],[Year]])),
        DATE(CalendarYear, Events[[#This Row],[Month]], Events[[#This Row],[Day]])
    ),
    ""
)</f>
        <v>45260</v>
      </c>
      <c r="B155" s="18" cm="1">
        <f t="array" ref="B15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5" s="26"/>
      <c r="F155" s="18" t="s">
        <v>34</v>
      </c>
    </row>
    <row r="156" spans="1:6" x14ac:dyDescent="0.3">
      <c r="A156" s="21">
        <f>IFERROR(
    IF(Events[[#This Row],[Event Type]]="Floating Holiday",
        DATE(CalendarYear, Events[[#This Row],[Month]], 1 + 7*Events[[#This Row],[Day]]) - WEEKDAY(DATE(CalendarYear,Events[[#This Row],[Month]],8-Events[[#This Row],[Year]])),
        DATE(CalendarYear, Events[[#This Row],[Month]], Events[[#This Row],[Day]])
    ),
    ""
)</f>
        <v>45260</v>
      </c>
      <c r="B156" s="18" cm="1">
        <f t="array" ref="B15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6"/>
      <c r="F156" s="18" t="s">
        <v>35</v>
      </c>
    </row>
    <row r="157" spans="1:6" x14ac:dyDescent="0.3">
      <c r="A157" s="21">
        <f>IFERROR(
    IF(Events[[#This Row],[Event Type]]="Floating Holiday",
        DATE(CalendarYear, Events[[#This Row],[Month]], 1 + 7*Events[[#This Row],[Day]]) - WEEKDAY(DATE(CalendarYear,Events[[#This Row],[Month]],8-Events[[#This Row],[Year]])),
        DATE(CalendarYear, Events[[#This Row],[Month]], Events[[#This Row],[Day]])
    ),
    ""
)</f>
        <v>45260</v>
      </c>
      <c r="B157" s="18" cm="1">
        <f t="array" ref="B15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7" s="26"/>
      <c r="F157" s="18" t="s">
        <v>36</v>
      </c>
    </row>
    <row r="158" spans="1:6" x14ac:dyDescent="0.3">
      <c r="A158" s="21">
        <f>IFERROR(
    IF(Events[[#This Row],[Event Type]]="Floating Holiday",
        DATE(CalendarYear, Events[[#This Row],[Month]], 1 + 7*Events[[#This Row],[Day]]) - WEEKDAY(DATE(CalendarYear,Events[[#This Row],[Month]],8-Events[[#This Row],[Year]])),
        DATE(CalendarYear, Events[[#This Row],[Month]], Events[[#This Row],[Day]])
    ),
    ""
)</f>
        <v>45260</v>
      </c>
      <c r="B158" s="18" cm="1">
        <f t="array" ref="B15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8"/>
      <c r="F158" s="18" t="s">
        <v>37</v>
      </c>
    </row>
    <row r="159" spans="1:6" x14ac:dyDescent="0.3">
      <c r="A159" s="21">
        <f>IFERROR(
    IF(Events[[#This Row],[Event Type]]="Floating Holiday",
        DATE(CalendarYear, Events[[#This Row],[Month]], 1 + 7*Events[[#This Row],[Day]]) - WEEKDAY(DATE(CalendarYear,Events[[#This Row],[Month]],8-Events[[#This Row],[Year]])),
        DATE(CalendarYear, Events[[#This Row],[Month]], Events[[#This Row],[Day]])
    ),
    ""
)</f>
        <v>45260</v>
      </c>
      <c r="B159" s="18" cm="1">
        <f t="array" ref="B15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59" s="26"/>
    </row>
    <row r="160" spans="1:6" x14ac:dyDescent="0.3">
      <c r="A160" s="21">
        <f>IFERROR(
    IF(Events[[#This Row],[Event Type]]="Floating Holiday",
        DATE(CalendarYear, Events[[#This Row],[Month]], 1 + 7*Events[[#This Row],[Day]]) - WEEKDAY(DATE(CalendarYear,Events[[#This Row],[Month]],8-Events[[#This Row],[Year]])),
        DATE(CalendarYear, Events[[#This Row],[Month]], Events[[#This Row],[Day]])
    ),
    ""
)</f>
        <v>45260</v>
      </c>
      <c r="B160" s="18" cm="1">
        <f t="array" ref="B16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0"/>
    </row>
    <row r="161" spans="1:3" x14ac:dyDescent="0.3">
      <c r="A161" s="21">
        <f>IFERROR(
    IF(Events[[#This Row],[Event Type]]="Floating Holiday",
        DATE(CalendarYear, Events[[#This Row],[Month]], 1 + 7*Events[[#This Row],[Day]]) - WEEKDAY(DATE(CalendarYear,Events[[#This Row],[Month]],8-Events[[#This Row],[Year]])),
        DATE(CalendarYear, Events[[#This Row],[Month]], Events[[#This Row],[Day]])
    ),
    ""
)</f>
        <v>45260</v>
      </c>
      <c r="B161" s="18" cm="1">
        <f t="array" ref="B16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1" s="26"/>
    </row>
    <row r="162" spans="1:3" x14ac:dyDescent="0.3">
      <c r="A162" s="21">
        <f>IFERROR(
    IF(Events[[#This Row],[Event Type]]="Floating Holiday",
        DATE(CalendarYear, Events[[#This Row],[Month]], 1 + 7*Events[[#This Row],[Day]]) - WEEKDAY(DATE(CalendarYear,Events[[#This Row],[Month]],8-Events[[#This Row],[Year]])),
        DATE(CalendarYear, Events[[#This Row],[Month]], Events[[#This Row],[Day]])
    ),
    ""
)</f>
        <v>45260</v>
      </c>
      <c r="B162" s="18" cm="1">
        <f t="array" ref="B16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2"/>
    </row>
    <row r="163" spans="1:3" x14ac:dyDescent="0.3">
      <c r="A163" s="21">
        <f>IFERROR(
    IF(Events[[#This Row],[Event Type]]="Floating Holiday",
        DATE(CalendarYear, Events[[#This Row],[Month]], 1 + 7*Events[[#This Row],[Day]]) - WEEKDAY(DATE(CalendarYear,Events[[#This Row],[Month]],8-Events[[#This Row],[Year]])),
        DATE(CalendarYear, Events[[#This Row],[Month]], Events[[#This Row],[Day]])
    ),
    ""
)</f>
        <v>45260</v>
      </c>
      <c r="B163" s="18" cm="1">
        <f t="array" ref="B16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3" s="26"/>
    </row>
    <row r="164" spans="1:3" x14ac:dyDescent="0.3">
      <c r="A164" s="21">
        <f>IFERROR(
    IF(Events[[#This Row],[Event Type]]="Floating Holiday",
        DATE(CalendarYear, Events[[#This Row],[Month]], 1 + 7*Events[[#This Row],[Day]]) - WEEKDAY(DATE(CalendarYear,Events[[#This Row],[Month]],8-Events[[#This Row],[Year]])),
        DATE(CalendarYear, Events[[#This Row],[Month]], Events[[#This Row],[Day]])
    ),
    ""
)</f>
        <v>45260</v>
      </c>
      <c r="B164" s="18" cm="1">
        <f t="array" ref="B16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4"/>
    </row>
    <row r="165" spans="1:3" x14ac:dyDescent="0.3">
      <c r="A165" s="21">
        <f>IFERROR(
    IF(Events[[#This Row],[Event Type]]="Floating Holiday",
        DATE(CalendarYear, Events[[#This Row],[Month]], 1 + 7*Events[[#This Row],[Day]]) - WEEKDAY(DATE(CalendarYear,Events[[#This Row],[Month]],8-Events[[#This Row],[Year]])),
        DATE(CalendarYear, Events[[#This Row],[Month]], Events[[#This Row],[Day]])
    ),
    ""
)</f>
        <v>45260</v>
      </c>
      <c r="B165" s="18" cm="1">
        <f t="array" ref="B16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5" s="26"/>
    </row>
    <row r="166" spans="1:3" x14ac:dyDescent="0.3">
      <c r="A166" s="21">
        <f>IFERROR(
    IF(Events[[#This Row],[Event Type]]="Floating Holiday",
        DATE(CalendarYear, Events[[#This Row],[Month]], 1 + 7*Events[[#This Row],[Day]]) - WEEKDAY(DATE(CalendarYear,Events[[#This Row],[Month]],8-Events[[#This Row],[Year]])),
        DATE(CalendarYear, Events[[#This Row],[Month]], Events[[#This Row],[Day]])
    ),
    ""
)</f>
        <v>45260</v>
      </c>
      <c r="B166" s="18" cm="1">
        <f t="array" ref="B16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6" s="26"/>
    </row>
    <row r="167" spans="1:3" x14ac:dyDescent="0.3">
      <c r="A167" s="21">
        <f>IFERROR(
    IF(Events[[#This Row],[Event Type]]="Floating Holiday",
        DATE(CalendarYear, Events[[#This Row],[Month]], 1 + 7*Events[[#This Row],[Day]]) - WEEKDAY(DATE(CalendarYear,Events[[#This Row],[Month]],8-Events[[#This Row],[Year]])),
        DATE(CalendarYear, Events[[#This Row],[Month]], Events[[#This Row],[Day]])
    ),
    ""
)</f>
        <v>45260</v>
      </c>
      <c r="B167" s="18" cm="1">
        <f t="array" ref="B16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7" s="26"/>
    </row>
    <row r="168" spans="1:3" x14ac:dyDescent="0.3">
      <c r="A168" s="21">
        <f>IFERROR(
    IF(Events[[#This Row],[Event Type]]="Floating Holiday",
        DATE(CalendarYear, Events[[#This Row],[Month]], 1 + 7*Events[[#This Row],[Day]]) - WEEKDAY(DATE(CalendarYear,Events[[#This Row],[Month]],8-Events[[#This Row],[Year]])),
        DATE(CalendarYear, Events[[#This Row],[Month]], Events[[#This Row],[Day]])
    ),
    ""
)</f>
        <v>45260</v>
      </c>
      <c r="B168" s="18" cm="1">
        <f t="array" ref="B16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8" s="26"/>
    </row>
    <row r="169" spans="1:3" x14ac:dyDescent="0.3">
      <c r="A169" s="21">
        <f>IFERROR(
    IF(Events[[#This Row],[Event Type]]="Floating Holiday",
        DATE(CalendarYear, Events[[#This Row],[Month]], 1 + 7*Events[[#This Row],[Day]]) - WEEKDAY(DATE(CalendarYear,Events[[#This Row],[Month]],8-Events[[#This Row],[Year]])),
        DATE(CalendarYear, Events[[#This Row],[Month]], Events[[#This Row],[Day]])
    ),
    ""
)</f>
        <v>45260</v>
      </c>
      <c r="B169" s="18" cm="1">
        <f t="array" ref="B16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69" s="26"/>
    </row>
    <row r="170" spans="1:3" x14ac:dyDescent="0.3">
      <c r="A170" s="21">
        <f>IFERROR(
    IF(Events[[#This Row],[Event Type]]="Floating Holiday",
        DATE(CalendarYear, Events[[#This Row],[Month]], 1 + 7*Events[[#This Row],[Day]]) - WEEKDAY(DATE(CalendarYear,Events[[#This Row],[Month]],8-Events[[#This Row],[Year]])),
        DATE(CalendarYear, Events[[#This Row],[Month]], Events[[#This Row],[Day]])
    ),
    ""
)</f>
        <v>45260</v>
      </c>
      <c r="B170" s="18" cm="1">
        <f t="array" ref="B17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0" s="26"/>
    </row>
    <row r="171" spans="1:3" x14ac:dyDescent="0.3">
      <c r="A171" s="21">
        <f>IFERROR(
    IF(Events[[#This Row],[Event Type]]="Floating Holiday",
        DATE(CalendarYear, Events[[#This Row],[Month]], 1 + 7*Events[[#This Row],[Day]]) - WEEKDAY(DATE(CalendarYear,Events[[#This Row],[Month]],8-Events[[#This Row],[Year]])),
        DATE(CalendarYear, Events[[#This Row],[Month]], Events[[#This Row],[Day]])
    ),
    ""
)</f>
        <v>45260</v>
      </c>
      <c r="B171" s="18" cm="1">
        <f t="array" ref="B17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1" s="26"/>
    </row>
    <row r="172" spans="1:3" x14ac:dyDescent="0.3">
      <c r="A172" s="21">
        <f>IFERROR(
    IF(Events[[#This Row],[Event Type]]="Floating Holiday",
        DATE(CalendarYear, Events[[#This Row],[Month]], 1 + 7*Events[[#This Row],[Day]]) - WEEKDAY(DATE(CalendarYear,Events[[#This Row],[Month]],8-Events[[#This Row],[Year]])),
        DATE(CalendarYear, Events[[#This Row],[Month]], Events[[#This Row],[Day]])
    ),
    ""
)</f>
        <v>45260</v>
      </c>
      <c r="B172" s="18" cm="1">
        <f t="array" ref="B17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2" s="26"/>
    </row>
    <row r="173" spans="1:3" x14ac:dyDescent="0.3">
      <c r="A173" s="21">
        <f>IFERROR(
    IF(Events[[#This Row],[Event Type]]="Floating Holiday",
        DATE(CalendarYear, Events[[#This Row],[Month]], 1 + 7*Events[[#This Row],[Day]]) - WEEKDAY(DATE(CalendarYear,Events[[#This Row],[Month]],8-Events[[#This Row],[Year]])),
        DATE(CalendarYear, Events[[#This Row],[Month]], Events[[#This Row],[Day]])
    ),
    ""
)</f>
        <v>45260</v>
      </c>
      <c r="B173" s="18" cm="1">
        <f t="array" ref="B17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3" s="26"/>
    </row>
    <row r="174" spans="1:3" x14ac:dyDescent="0.3">
      <c r="A174" s="21">
        <f>IFERROR(
    IF(Events[[#This Row],[Event Type]]="Floating Holiday",
        DATE(CalendarYear, Events[[#This Row],[Month]], 1 + 7*Events[[#This Row],[Day]]) - WEEKDAY(DATE(CalendarYear,Events[[#This Row],[Month]],8-Events[[#This Row],[Year]])),
        DATE(CalendarYear, Events[[#This Row],[Month]], Events[[#This Row],[Day]])
    ),
    ""
)</f>
        <v>45260</v>
      </c>
      <c r="B174" s="18" cm="1">
        <f t="array" ref="B17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4"/>
    </row>
    <row r="175" spans="1:3" x14ac:dyDescent="0.3">
      <c r="A175" s="21">
        <f>IFERROR(
    IF(Events[[#This Row],[Event Type]]="Floating Holiday",
        DATE(CalendarYear, Events[[#This Row],[Month]], 1 + 7*Events[[#This Row],[Day]]) - WEEKDAY(DATE(CalendarYear,Events[[#This Row],[Month]],8-Events[[#This Row],[Year]])),
        DATE(CalendarYear, Events[[#This Row],[Month]], Events[[#This Row],[Day]])
    ),
    ""
)</f>
        <v>45260</v>
      </c>
      <c r="B175" s="18" cm="1">
        <f t="array" ref="B17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5" s="26"/>
    </row>
    <row r="176" spans="1:3" x14ac:dyDescent="0.3">
      <c r="A176" s="21">
        <f>IFERROR(
    IF(Events[[#This Row],[Event Type]]="Floating Holiday",
        DATE(CalendarYear, Events[[#This Row],[Month]], 1 + 7*Events[[#This Row],[Day]]) - WEEKDAY(DATE(CalendarYear,Events[[#This Row],[Month]],8-Events[[#This Row],[Year]])),
        DATE(CalendarYear, Events[[#This Row],[Month]], Events[[#This Row],[Day]])
    ),
    ""
)</f>
        <v>45260</v>
      </c>
      <c r="B176" s="18" cm="1">
        <f t="array" ref="B17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6"/>
    </row>
    <row r="177" spans="1:3" x14ac:dyDescent="0.3">
      <c r="A177" s="21">
        <f>IFERROR(
    IF(Events[[#This Row],[Event Type]]="Floating Holiday",
        DATE(CalendarYear, Events[[#This Row],[Month]], 1 + 7*Events[[#This Row],[Day]]) - WEEKDAY(DATE(CalendarYear,Events[[#This Row],[Month]],8-Events[[#This Row],[Year]])),
        DATE(CalendarYear, Events[[#This Row],[Month]], Events[[#This Row],[Day]])
    ),
    ""
)</f>
        <v>45260</v>
      </c>
      <c r="B177" s="18" cm="1">
        <f t="array" ref="B17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7" s="26"/>
    </row>
    <row r="178" spans="1:3" x14ac:dyDescent="0.3">
      <c r="A178" s="21">
        <f>IFERROR(
    IF(Events[[#This Row],[Event Type]]="Floating Holiday",
        DATE(CalendarYear, Events[[#This Row],[Month]], 1 + 7*Events[[#This Row],[Day]]) - WEEKDAY(DATE(CalendarYear,Events[[#This Row],[Month]],8-Events[[#This Row],[Year]])),
        DATE(CalendarYear, Events[[#This Row],[Month]], Events[[#This Row],[Day]])
    ),
    ""
)</f>
        <v>45260</v>
      </c>
      <c r="B178" s="18" cm="1">
        <f t="array" ref="B17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8" s="26"/>
    </row>
    <row r="179" spans="1:3" x14ac:dyDescent="0.3">
      <c r="A179" s="21">
        <f>IFERROR(
    IF(Events[[#This Row],[Event Type]]="Floating Holiday",
        DATE(CalendarYear, Events[[#This Row],[Month]], 1 + 7*Events[[#This Row],[Day]]) - WEEKDAY(DATE(CalendarYear,Events[[#This Row],[Month]],8-Events[[#This Row],[Year]])),
        DATE(CalendarYear, Events[[#This Row],[Month]], Events[[#This Row],[Day]])
    ),
    ""
)</f>
        <v>45260</v>
      </c>
      <c r="B179" s="18" cm="1">
        <f t="array" ref="B17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79" s="26"/>
    </row>
    <row r="180" spans="1:3" x14ac:dyDescent="0.3">
      <c r="A180" s="21">
        <f>IFERROR(
    IF(Events[[#This Row],[Event Type]]="Floating Holiday",
        DATE(CalendarYear, Events[[#This Row],[Month]], 1 + 7*Events[[#This Row],[Day]]) - WEEKDAY(DATE(CalendarYear,Events[[#This Row],[Month]],8-Events[[#This Row],[Year]])),
        DATE(CalendarYear, Events[[#This Row],[Month]], Events[[#This Row],[Day]])
    ),
    ""
)</f>
        <v>45260</v>
      </c>
      <c r="B180" s="18" cm="1">
        <f t="array" ref="B18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0" s="26"/>
    </row>
    <row r="181" spans="1:3" x14ac:dyDescent="0.3">
      <c r="A181" s="21">
        <f>IFERROR(
    IF(Events[[#This Row],[Event Type]]="Floating Holiday",
        DATE(CalendarYear, Events[[#This Row],[Month]], 1 + 7*Events[[#This Row],[Day]]) - WEEKDAY(DATE(CalendarYear,Events[[#This Row],[Month]],8-Events[[#This Row],[Year]])),
        DATE(CalendarYear, Events[[#This Row],[Month]], Events[[#This Row],[Day]])
    ),
    ""
)</f>
        <v>45260</v>
      </c>
      <c r="B181" s="18" cm="1">
        <f t="array" ref="B18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1" s="26"/>
    </row>
    <row r="182" spans="1:3" x14ac:dyDescent="0.3">
      <c r="A182" s="21">
        <f>IFERROR(
    IF(Events[[#This Row],[Event Type]]="Floating Holiday",
        DATE(CalendarYear, Events[[#This Row],[Month]], 1 + 7*Events[[#This Row],[Day]]) - WEEKDAY(DATE(CalendarYear,Events[[#This Row],[Month]],8-Events[[#This Row],[Year]])),
        DATE(CalendarYear, Events[[#This Row],[Month]], Events[[#This Row],[Day]])
    ),
    ""
)</f>
        <v>45260</v>
      </c>
      <c r="B182" s="18" cm="1">
        <f t="array" ref="B18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2" s="26"/>
    </row>
    <row r="183" spans="1:3" x14ac:dyDescent="0.3">
      <c r="A183" s="21">
        <f>IFERROR(
    IF(Events[[#This Row],[Event Type]]="Floating Holiday",
        DATE(CalendarYear, Events[[#This Row],[Month]], 1 + 7*Events[[#This Row],[Day]]) - WEEKDAY(DATE(CalendarYear,Events[[#This Row],[Month]],8-Events[[#This Row],[Year]])),
        DATE(CalendarYear, Events[[#This Row],[Month]], Events[[#This Row],[Day]])
    ),
    ""
)</f>
        <v>45260</v>
      </c>
      <c r="B183" s="18" cm="1">
        <f t="array" ref="B18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3" s="26"/>
    </row>
    <row r="184" spans="1:3" x14ac:dyDescent="0.3">
      <c r="A184" s="21">
        <f>IFERROR(
    IF(Events[[#This Row],[Event Type]]="Floating Holiday",
        DATE(CalendarYear, Events[[#This Row],[Month]], 1 + 7*Events[[#This Row],[Day]]) - WEEKDAY(DATE(CalendarYear,Events[[#This Row],[Month]],8-Events[[#This Row],[Year]])),
        DATE(CalendarYear, Events[[#This Row],[Month]], Events[[#This Row],[Day]])
    ),
    ""
)</f>
        <v>45260</v>
      </c>
      <c r="B184" s="18" cm="1">
        <f t="array" ref="B18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4" s="26"/>
    </row>
    <row r="185" spans="1:3" x14ac:dyDescent="0.3">
      <c r="A185" s="21">
        <f>IFERROR(
    IF(Events[[#This Row],[Event Type]]="Floating Holiday",
        DATE(CalendarYear, Events[[#This Row],[Month]], 1 + 7*Events[[#This Row],[Day]]) - WEEKDAY(DATE(CalendarYear,Events[[#This Row],[Month]],8-Events[[#This Row],[Year]])),
        DATE(CalendarYear, Events[[#This Row],[Month]], Events[[#This Row],[Day]])
    ),
    ""
)</f>
        <v>45260</v>
      </c>
      <c r="B185" s="18" cm="1">
        <f t="array" ref="B18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5" s="26"/>
    </row>
    <row r="186" spans="1:3" x14ac:dyDescent="0.3">
      <c r="A186" s="21">
        <f>IFERROR(
    IF(Events[[#This Row],[Event Type]]="Floating Holiday",
        DATE(CalendarYear, Events[[#This Row],[Month]], 1 + 7*Events[[#This Row],[Day]]) - WEEKDAY(DATE(CalendarYear,Events[[#This Row],[Month]],8-Events[[#This Row],[Year]])),
        DATE(CalendarYear, Events[[#This Row],[Month]], Events[[#This Row],[Day]])
    ),
    ""
)</f>
        <v>45260</v>
      </c>
      <c r="B186" s="18" cm="1">
        <f t="array" ref="B18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6"/>
    </row>
    <row r="187" spans="1:3" x14ac:dyDescent="0.3">
      <c r="A187" s="21">
        <f>IFERROR(
    IF(Events[[#This Row],[Event Type]]="Floating Holiday",
        DATE(CalendarYear, Events[[#This Row],[Month]], 1 + 7*Events[[#This Row],[Day]]) - WEEKDAY(DATE(CalendarYear,Events[[#This Row],[Month]],8-Events[[#This Row],[Year]])),
        DATE(CalendarYear, Events[[#This Row],[Month]], Events[[#This Row],[Day]])
    ),
    ""
)</f>
        <v>45260</v>
      </c>
      <c r="B187" s="18" cm="1">
        <f t="array" ref="B18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7" s="26"/>
    </row>
    <row r="188" spans="1:3" x14ac:dyDescent="0.3">
      <c r="A188" s="21">
        <f>IFERROR(
    IF(Events[[#This Row],[Event Type]]="Floating Holiday",
        DATE(CalendarYear, Events[[#This Row],[Month]], 1 + 7*Events[[#This Row],[Day]]) - WEEKDAY(DATE(CalendarYear,Events[[#This Row],[Month]],8-Events[[#This Row],[Year]])),
        DATE(CalendarYear, Events[[#This Row],[Month]], Events[[#This Row],[Day]])
    ),
    ""
)</f>
        <v>45260</v>
      </c>
      <c r="B188" s="18" cm="1">
        <f t="array" ref="B18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8"/>
    </row>
    <row r="189" spans="1:3" x14ac:dyDescent="0.3">
      <c r="A189" s="21">
        <f>IFERROR(
    IF(Events[[#This Row],[Event Type]]="Floating Holiday",
        DATE(CalendarYear, Events[[#This Row],[Month]], 1 + 7*Events[[#This Row],[Day]]) - WEEKDAY(DATE(CalendarYear,Events[[#This Row],[Month]],8-Events[[#This Row],[Year]])),
        DATE(CalendarYear, Events[[#This Row],[Month]], Events[[#This Row],[Day]])
    ),
    ""
)</f>
        <v>45260</v>
      </c>
      <c r="B189" s="18" cm="1">
        <f t="array" ref="B18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89" s="26"/>
    </row>
    <row r="190" spans="1:3" x14ac:dyDescent="0.3">
      <c r="A190" s="21">
        <f>IFERROR(
    IF(Events[[#This Row],[Event Type]]="Floating Holiday",
        DATE(CalendarYear, Events[[#This Row],[Month]], 1 + 7*Events[[#This Row],[Day]]) - WEEKDAY(DATE(CalendarYear,Events[[#This Row],[Month]],8-Events[[#This Row],[Year]])),
        DATE(CalendarYear, Events[[#This Row],[Month]], Events[[#This Row],[Day]])
    ),
    ""
)</f>
        <v>45260</v>
      </c>
      <c r="B190" s="18" cm="1">
        <f t="array" ref="B19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0" s="26"/>
    </row>
    <row r="191" spans="1:3" x14ac:dyDescent="0.3">
      <c r="A191" s="21">
        <f>IFERROR(
    IF(Events[[#This Row],[Event Type]]="Floating Holiday",
        DATE(CalendarYear, Events[[#This Row],[Month]], 1 + 7*Events[[#This Row],[Day]]) - WEEKDAY(DATE(CalendarYear,Events[[#This Row],[Month]],8-Events[[#This Row],[Year]])),
        DATE(CalendarYear, Events[[#This Row],[Month]], Events[[#This Row],[Day]])
    ),
    ""
)</f>
        <v>45260</v>
      </c>
      <c r="B191" s="18" cm="1">
        <f t="array" ref="B19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1" s="26"/>
    </row>
    <row r="192" spans="1:3" x14ac:dyDescent="0.3">
      <c r="A192" s="21">
        <f>IFERROR(
    IF(Events[[#This Row],[Event Type]]="Floating Holiday",
        DATE(CalendarYear, Events[[#This Row],[Month]], 1 + 7*Events[[#This Row],[Day]]) - WEEKDAY(DATE(CalendarYear,Events[[#This Row],[Month]],8-Events[[#This Row],[Year]])),
        DATE(CalendarYear, Events[[#This Row],[Month]], Events[[#This Row],[Day]])
    ),
    ""
)</f>
        <v>45260</v>
      </c>
      <c r="B192" s="18" cm="1">
        <f t="array" ref="B19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2"/>
    </row>
    <row r="193" spans="1:3" x14ac:dyDescent="0.3">
      <c r="A193" s="21">
        <f>IFERROR(
    IF(Events[[#This Row],[Event Type]]="Floating Holiday",
        DATE(CalendarYear, Events[[#This Row],[Month]], 1 + 7*Events[[#This Row],[Day]]) - WEEKDAY(DATE(CalendarYear,Events[[#This Row],[Month]],8-Events[[#This Row],[Year]])),
        DATE(CalendarYear, Events[[#This Row],[Month]], Events[[#This Row],[Day]])
    ),
    ""
)</f>
        <v>45260</v>
      </c>
      <c r="B193" s="18" cm="1">
        <f t="array" ref="B19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3"/>
    </row>
    <row r="194" spans="1:3" x14ac:dyDescent="0.3">
      <c r="A194" s="21">
        <f>IFERROR(
    IF(Events[[#This Row],[Event Type]]="Floating Holiday",
        DATE(CalendarYear, Events[[#This Row],[Month]], 1 + 7*Events[[#This Row],[Day]]) - WEEKDAY(DATE(CalendarYear,Events[[#This Row],[Month]],8-Events[[#This Row],[Year]])),
        DATE(CalendarYear, Events[[#This Row],[Month]], Events[[#This Row],[Day]])
    ),
    ""
)</f>
        <v>45260</v>
      </c>
      <c r="B194" s="18" cm="1">
        <f t="array" ref="B19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4"/>
    </row>
    <row r="195" spans="1:3" x14ac:dyDescent="0.3">
      <c r="A195" s="21">
        <f>IFERROR(
    IF(Events[[#This Row],[Event Type]]="Floating Holiday",
        DATE(CalendarYear, Events[[#This Row],[Month]], 1 + 7*Events[[#This Row],[Day]]) - WEEKDAY(DATE(CalendarYear,Events[[#This Row],[Month]],8-Events[[#This Row],[Year]])),
        DATE(CalendarYear, Events[[#This Row],[Month]], Events[[#This Row],[Day]])
    ),
    ""
)</f>
        <v>45260</v>
      </c>
      <c r="B195" s="18" cm="1">
        <f t="array" ref="B19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5" s="26"/>
    </row>
    <row r="196" spans="1:3" x14ac:dyDescent="0.3">
      <c r="A196" s="21">
        <f>IFERROR(
    IF(Events[[#This Row],[Event Type]]="Floating Holiday",
        DATE(CalendarYear, Events[[#This Row],[Month]], 1 + 7*Events[[#This Row],[Day]]) - WEEKDAY(DATE(CalendarYear,Events[[#This Row],[Month]],8-Events[[#This Row],[Year]])),
        DATE(CalendarYear, Events[[#This Row],[Month]], Events[[#This Row],[Day]])
    ),
    ""
)</f>
        <v>45260</v>
      </c>
      <c r="B196" s="18" cm="1">
        <f t="array" ref="B19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6"/>
    </row>
    <row r="197" spans="1:3" x14ac:dyDescent="0.3">
      <c r="A197" s="21">
        <f>IFERROR(
    IF(Events[[#This Row],[Event Type]]="Floating Holiday",
        DATE(CalendarYear, Events[[#This Row],[Month]], 1 + 7*Events[[#This Row],[Day]]) - WEEKDAY(DATE(CalendarYear,Events[[#This Row],[Month]],8-Events[[#This Row],[Year]])),
        DATE(CalendarYear, Events[[#This Row],[Month]], Events[[#This Row],[Day]])
    ),
    ""
)</f>
        <v>45260</v>
      </c>
      <c r="B197" s="18" cm="1">
        <f t="array" ref="B19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7" s="26"/>
    </row>
    <row r="198" spans="1:3" x14ac:dyDescent="0.3">
      <c r="A198" s="21">
        <f>IFERROR(
    IF(Events[[#This Row],[Event Type]]="Floating Holiday",
        DATE(CalendarYear, Events[[#This Row],[Month]], 1 + 7*Events[[#This Row],[Day]]) - WEEKDAY(DATE(CalendarYear,Events[[#This Row],[Month]],8-Events[[#This Row],[Year]])),
        DATE(CalendarYear, Events[[#This Row],[Month]], Events[[#This Row],[Day]])
    ),
    ""
)</f>
        <v>45260</v>
      </c>
      <c r="B198" s="18" cm="1">
        <f t="array" ref="B19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8"/>
    </row>
    <row r="199" spans="1:3" x14ac:dyDescent="0.3">
      <c r="A199" s="21">
        <f>IFERROR(
    IF(Events[[#This Row],[Event Type]]="Floating Holiday",
        DATE(CalendarYear, Events[[#This Row],[Month]], 1 + 7*Events[[#This Row],[Day]]) - WEEKDAY(DATE(CalendarYear,Events[[#This Row],[Month]],8-Events[[#This Row],[Year]])),
        DATE(CalendarYear, Events[[#This Row],[Month]], Events[[#This Row],[Day]])
    ),
    ""
)</f>
        <v>45260</v>
      </c>
      <c r="B199" s="18" cm="1">
        <f t="array" ref="B19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199" s="26"/>
    </row>
    <row r="200" spans="1:3" x14ac:dyDescent="0.3">
      <c r="A200" s="21">
        <f>IFERROR(
    IF(Events[[#This Row],[Event Type]]="Floating Holiday",
        DATE(CalendarYear, Events[[#This Row],[Month]], 1 + 7*Events[[#This Row],[Day]]) - WEEKDAY(DATE(CalendarYear,Events[[#This Row],[Month]],8-Events[[#This Row],[Year]])),
        DATE(CalendarYear, Events[[#This Row],[Month]], Events[[#This Row],[Day]])
    ),
    ""
)</f>
        <v>45260</v>
      </c>
      <c r="B200" s="18" cm="1">
        <f t="array" ref="B20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0"/>
    </row>
    <row r="201" spans="1:3" x14ac:dyDescent="0.3">
      <c r="A201" s="21">
        <f>IFERROR(
    IF(Events[[#This Row],[Event Type]]="Floating Holiday",
        DATE(CalendarYear, Events[[#This Row],[Month]], 1 + 7*Events[[#This Row],[Day]]) - WEEKDAY(DATE(CalendarYear,Events[[#This Row],[Month]],8-Events[[#This Row],[Year]])),
        DATE(CalendarYear, Events[[#This Row],[Month]], Events[[#This Row],[Day]])
    ),
    ""
)</f>
        <v>45260</v>
      </c>
      <c r="B201" s="18" cm="1">
        <f t="array" ref="B20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1" s="26"/>
    </row>
    <row r="202" spans="1:3" x14ac:dyDescent="0.3">
      <c r="A202" s="21">
        <f>IFERROR(
    IF(Events[[#This Row],[Event Type]]="Floating Holiday",
        DATE(CalendarYear, Events[[#This Row],[Month]], 1 + 7*Events[[#This Row],[Day]]) - WEEKDAY(DATE(CalendarYear,Events[[#This Row],[Month]],8-Events[[#This Row],[Year]])),
        DATE(CalendarYear, Events[[#This Row],[Month]], Events[[#This Row],[Day]])
    ),
    ""
)</f>
        <v>45260</v>
      </c>
      <c r="B202" s="18" cm="1">
        <f t="array" ref="B20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2"/>
    </row>
    <row r="203" spans="1:3" x14ac:dyDescent="0.3">
      <c r="A203" s="21">
        <f>IFERROR(
    IF(Events[[#This Row],[Event Type]]="Floating Holiday",
        DATE(CalendarYear, Events[[#This Row],[Month]], 1 + 7*Events[[#This Row],[Day]]) - WEEKDAY(DATE(CalendarYear,Events[[#This Row],[Month]],8-Events[[#This Row],[Year]])),
        DATE(CalendarYear, Events[[#This Row],[Month]], Events[[#This Row],[Day]])
    ),
    ""
)</f>
        <v>45260</v>
      </c>
      <c r="B203" s="18" cm="1">
        <f t="array" ref="B20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3" s="26"/>
    </row>
    <row r="204" spans="1:3" x14ac:dyDescent="0.3">
      <c r="A204" s="21">
        <f>IFERROR(
    IF(Events[[#This Row],[Event Type]]="Floating Holiday",
        DATE(CalendarYear, Events[[#This Row],[Month]], 1 + 7*Events[[#This Row],[Day]]) - WEEKDAY(DATE(CalendarYear,Events[[#This Row],[Month]],8-Events[[#This Row],[Year]])),
        DATE(CalendarYear, Events[[#This Row],[Month]], Events[[#This Row],[Day]])
    ),
    ""
)</f>
        <v>45260</v>
      </c>
      <c r="B204" s="18" cm="1">
        <f t="array" ref="B20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4"/>
    </row>
    <row r="205" spans="1:3" x14ac:dyDescent="0.3">
      <c r="A205" s="21">
        <f>IFERROR(
    IF(Events[[#This Row],[Event Type]]="Floating Holiday",
        DATE(CalendarYear, Events[[#This Row],[Month]], 1 + 7*Events[[#This Row],[Day]]) - WEEKDAY(DATE(CalendarYear,Events[[#This Row],[Month]],8-Events[[#This Row],[Year]])),
        DATE(CalendarYear, Events[[#This Row],[Month]], Events[[#This Row],[Day]])
    ),
    ""
)</f>
        <v>45260</v>
      </c>
      <c r="B205" s="18" cm="1">
        <f t="array" ref="B20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5" s="26"/>
    </row>
    <row r="206" spans="1:3" x14ac:dyDescent="0.3">
      <c r="A206" s="21">
        <f>IFERROR(
    IF(Events[[#This Row],[Event Type]]="Floating Holiday",
        DATE(CalendarYear, Events[[#This Row],[Month]], 1 + 7*Events[[#This Row],[Day]]) - WEEKDAY(DATE(CalendarYear,Events[[#This Row],[Month]],8-Events[[#This Row],[Year]])),
        DATE(CalendarYear, Events[[#This Row],[Month]], Events[[#This Row],[Day]])
    ),
    ""
)</f>
        <v>45260</v>
      </c>
      <c r="B206" s="18" cm="1">
        <f t="array" ref="B20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6"/>
    </row>
    <row r="207" spans="1:3" x14ac:dyDescent="0.3">
      <c r="A207" s="21">
        <f>IFERROR(
    IF(Events[[#This Row],[Event Type]]="Floating Holiday",
        DATE(CalendarYear, Events[[#This Row],[Month]], 1 + 7*Events[[#This Row],[Day]]) - WEEKDAY(DATE(CalendarYear,Events[[#This Row],[Month]],8-Events[[#This Row],[Year]])),
        DATE(CalendarYear, Events[[#This Row],[Month]], Events[[#This Row],[Day]])
    ),
    ""
)</f>
        <v>45260</v>
      </c>
      <c r="B207" s="18" cm="1">
        <f t="array" ref="B20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7" s="26"/>
    </row>
    <row r="208" spans="1:3" x14ac:dyDescent="0.3">
      <c r="A208" s="21">
        <f>IFERROR(
    IF(Events[[#This Row],[Event Type]]="Floating Holiday",
        DATE(CalendarYear, Events[[#This Row],[Month]], 1 + 7*Events[[#This Row],[Day]]) - WEEKDAY(DATE(CalendarYear,Events[[#This Row],[Month]],8-Events[[#This Row],[Year]])),
        DATE(CalendarYear, Events[[#This Row],[Month]], Events[[#This Row],[Day]])
    ),
    ""
)</f>
        <v>45260</v>
      </c>
      <c r="B208" s="18" cm="1">
        <f t="array" ref="B20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8"/>
    </row>
    <row r="209" spans="1:3" x14ac:dyDescent="0.3">
      <c r="A209" s="21">
        <f>IFERROR(
    IF(Events[[#This Row],[Event Type]]="Floating Holiday",
        DATE(CalendarYear, Events[[#This Row],[Month]], 1 + 7*Events[[#This Row],[Day]]) - WEEKDAY(DATE(CalendarYear,Events[[#This Row],[Month]],8-Events[[#This Row],[Year]])),
        DATE(CalendarYear, Events[[#This Row],[Month]], Events[[#This Row],[Day]])
    ),
    ""
)</f>
        <v>45260</v>
      </c>
      <c r="B209" s="18" cm="1">
        <f t="array" ref="B20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09" s="26"/>
    </row>
    <row r="210" spans="1:3" x14ac:dyDescent="0.3">
      <c r="A210" s="21">
        <f>IFERROR(
    IF(Events[[#This Row],[Event Type]]="Floating Holiday",
        DATE(CalendarYear, Events[[#This Row],[Month]], 1 + 7*Events[[#This Row],[Day]]) - WEEKDAY(DATE(CalendarYear,Events[[#This Row],[Month]],8-Events[[#This Row],[Year]])),
        DATE(CalendarYear, Events[[#This Row],[Month]], Events[[#This Row],[Day]])
    ),
    ""
)</f>
        <v>45260</v>
      </c>
      <c r="B210" s="18" cm="1">
        <f t="array" ref="B21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0"/>
    </row>
    <row r="211" spans="1:3" x14ac:dyDescent="0.3">
      <c r="A211" s="21">
        <f>IFERROR(
    IF(Events[[#This Row],[Event Type]]="Floating Holiday",
        DATE(CalendarYear, Events[[#This Row],[Month]], 1 + 7*Events[[#This Row],[Day]]) - WEEKDAY(DATE(CalendarYear,Events[[#This Row],[Month]],8-Events[[#This Row],[Year]])),
        DATE(CalendarYear, Events[[#This Row],[Month]], Events[[#This Row],[Day]])
    ),
    ""
)</f>
        <v>45260</v>
      </c>
      <c r="B211" s="18" cm="1">
        <f t="array" ref="B21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1" s="26"/>
    </row>
    <row r="212" spans="1:3" x14ac:dyDescent="0.3">
      <c r="A212" s="21">
        <f>IFERROR(
    IF(Events[[#This Row],[Event Type]]="Floating Holiday",
        DATE(CalendarYear, Events[[#This Row],[Month]], 1 + 7*Events[[#This Row],[Day]]) - WEEKDAY(DATE(CalendarYear,Events[[#This Row],[Month]],8-Events[[#This Row],[Year]])),
        DATE(CalendarYear, Events[[#This Row],[Month]], Events[[#This Row],[Day]])
    ),
    ""
)</f>
        <v>45260</v>
      </c>
      <c r="B212" s="18" cm="1">
        <f t="array" ref="B21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2"/>
    </row>
    <row r="213" spans="1:3" x14ac:dyDescent="0.3">
      <c r="A213" s="21">
        <f>IFERROR(
    IF(Events[[#This Row],[Event Type]]="Floating Holiday",
        DATE(CalendarYear, Events[[#This Row],[Month]], 1 + 7*Events[[#This Row],[Day]]) - WEEKDAY(DATE(CalendarYear,Events[[#This Row],[Month]],8-Events[[#This Row],[Year]])),
        DATE(CalendarYear, Events[[#This Row],[Month]], Events[[#This Row],[Day]])
    ),
    ""
)</f>
        <v>45260</v>
      </c>
      <c r="B213" s="18" cm="1">
        <f t="array" ref="B21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3" s="26"/>
    </row>
    <row r="214" spans="1:3" x14ac:dyDescent="0.3">
      <c r="A214" s="21">
        <f>IFERROR(
    IF(Events[[#This Row],[Event Type]]="Floating Holiday",
        DATE(CalendarYear, Events[[#This Row],[Month]], 1 + 7*Events[[#This Row],[Day]]) - WEEKDAY(DATE(CalendarYear,Events[[#This Row],[Month]],8-Events[[#This Row],[Year]])),
        DATE(CalendarYear, Events[[#This Row],[Month]], Events[[#This Row],[Day]])
    ),
    ""
)</f>
        <v>45260</v>
      </c>
      <c r="B214" s="18" cm="1">
        <f t="array" ref="B21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4"/>
    </row>
    <row r="215" spans="1:3" x14ac:dyDescent="0.3">
      <c r="A215" s="21">
        <f>IFERROR(
    IF(Events[[#This Row],[Event Type]]="Floating Holiday",
        DATE(CalendarYear, Events[[#This Row],[Month]], 1 + 7*Events[[#This Row],[Day]]) - WEEKDAY(DATE(CalendarYear,Events[[#This Row],[Month]],8-Events[[#This Row],[Year]])),
        DATE(CalendarYear, Events[[#This Row],[Month]], Events[[#This Row],[Day]])
    ),
    ""
)</f>
        <v>45260</v>
      </c>
      <c r="B215" s="18" cm="1">
        <f t="array" ref="B21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5" s="26"/>
    </row>
    <row r="216" spans="1:3" x14ac:dyDescent="0.3">
      <c r="A216" s="21">
        <f>IFERROR(
    IF(Events[[#This Row],[Event Type]]="Floating Holiday",
        DATE(CalendarYear, Events[[#This Row],[Month]], 1 + 7*Events[[#This Row],[Day]]) - WEEKDAY(DATE(CalendarYear,Events[[#This Row],[Month]],8-Events[[#This Row],[Year]])),
        DATE(CalendarYear, Events[[#This Row],[Month]], Events[[#This Row],[Day]])
    ),
    ""
)</f>
        <v>45260</v>
      </c>
      <c r="B216" s="18" cm="1">
        <f t="array" ref="B21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6"/>
    </row>
    <row r="217" spans="1:3" x14ac:dyDescent="0.3">
      <c r="A217" s="21">
        <f>IFERROR(
    IF(Events[[#This Row],[Event Type]]="Floating Holiday",
        DATE(CalendarYear, Events[[#This Row],[Month]], 1 + 7*Events[[#This Row],[Day]]) - WEEKDAY(DATE(CalendarYear,Events[[#This Row],[Month]],8-Events[[#This Row],[Year]])),
        DATE(CalendarYear, Events[[#This Row],[Month]], Events[[#This Row],[Day]])
    ),
    ""
)</f>
        <v>45260</v>
      </c>
      <c r="B217" s="18" cm="1">
        <f t="array" ref="B21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7" s="26"/>
    </row>
    <row r="218" spans="1:3" x14ac:dyDescent="0.3">
      <c r="A218" s="21">
        <f>IFERROR(
    IF(Events[[#This Row],[Event Type]]="Floating Holiday",
        DATE(CalendarYear, Events[[#This Row],[Month]], 1 + 7*Events[[#This Row],[Day]]) - WEEKDAY(DATE(CalendarYear,Events[[#This Row],[Month]],8-Events[[#This Row],[Year]])),
        DATE(CalendarYear, Events[[#This Row],[Month]], Events[[#This Row],[Day]])
    ),
    ""
)</f>
        <v>45260</v>
      </c>
      <c r="B218" s="18" cm="1">
        <f t="array" ref="B21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8"/>
    </row>
    <row r="219" spans="1:3" x14ac:dyDescent="0.3">
      <c r="A219" s="21">
        <f>IFERROR(
    IF(Events[[#This Row],[Event Type]]="Floating Holiday",
        DATE(CalendarYear, Events[[#This Row],[Month]], 1 + 7*Events[[#This Row],[Day]]) - WEEKDAY(DATE(CalendarYear,Events[[#This Row],[Month]],8-Events[[#This Row],[Year]])),
        DATE(CalendarYear, Events[[#This Row],[Month]], Events[[#This Row],[Day]])
    ),
    ""
)</f>
        <v>45260</v>
      </c>
      <c r="B219" s="18" cm="1">
        <f t="array" ref="B21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19" s="26"/>
    </row>
    <row r="220" spans="1:3" x14ac:dyDescent="0.3">
      <c r="A220" s="21">
        <f>IFERROR(
    IF(Events[[#This Row],[Event Type]]="Floating Holiday",
        DATE(CalendarYear, Events[[#This Row],[Month]], 1 + 7*Events[[#This Row],[Day]]) - WEEKDAY(DATE(CalendarYear,Events[[#This Row],[Month]],8-Events[[#This Row],[Year]])),
        DATE(CalendarYear, Events[[#This Row],[Month]], Events[[#This Row],[Day]])
    ),
    ""
)</f>
        <v>45260</v>
      </c>
      <c r="B220" s="18" cm="1">
        <f t="array" ref="B22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0"/>
    </row>
    <row r="221" spans="1:3" x14ac:dyDescent="0.3">
      <c r="A221" s="21">
        <f>IFERROR(
    IF(Events[[#This Row],[Event Type]]="Floating Holiday",
        DATE(CalendarYear, Events[[#This Row],[Month]], 1 + 7*Events[[#This Row],[Day]]) - WEEKDAY(DATE(CalendarYear,Events[[#This Row],[Month]],8-Events[[#This Row],[Year]])),
        DATE(CalendarYear, Events[[#This Row],[Month]], Events[[#This Row],[Day]])
    ),
    ""
)</f>
        <v>45260</v>
      </c>
      <c r="B221" s="18" cm="1">
        <f t="array" ref="B22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1" s="26"/>
    </row>
    <row r="222" spans="1:3" x14ac:dyDescent="0.3">
      <c r="A222" s="21">
        <f>IFERROR(
    IF(Events[[#This Row],[Event Type]]="Floating Holiday",
        DATE(CalendarYear, Events[[#This Row],[Month]], 1 + 7*Events[[#This Row],[Day]]) - WEEKDAY(DATE(CalendarYear,Events[[#This Row],[Month]],8-Events[[#This Row],[Year]])),
        DATE(CalendarYear, Events[[#This Row],[Month]], Events[[#This Row],[Day]])
    ),
    ""
)</f>
        <v>45260</v>
      </c>
      <c r="B222" s="18" cm="1">
        <f t="array" ref="B22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2"/>
    </row>
    <row r="223" spans="1:3" x14ac:dyDescent="0.3">
      <c r="A223" s="21">
        <f>IFERROR(
    IF(Events[[#This Row],[Event Type]]="Floating Holiday",
        DATE(CalendarYear, Events[[#This Row],[Month]], 1 + 7*Events[[#This Row],[Day]]) - WEEKDAY(DATE(CalendarYear,Events[[#This Row],[Month]],8-Events[[#This Row],[Year]])),
        DATE(CalendarYear, Events[[#This Row],[Month]], Events[[#This Row],[Day]])
    ),
    ""
)</f>
        <v>45260</v>
      </c>
      <c r="B223" s="18" cm="1">
        <f t="array" ref="B22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3" s="26"/>
    </row>
    <row r="224" spans="1:3" x14ac:dyDescent="0.3">
      <c r="A224" s="21">
        <f>IFERROR(
    IF(Events[[#This Row],[Event Type]]="Floating Holiday",
        DATE(CalendarYear, Events[[#This Row],[Month]], 1 + 7*Events[[#This Row],[Day]]) - WEEKDAY(DATE(CalendarYear,Events[[#This Row],[Month]],8-Events[[#This Row],[Year]])),
        DATE(CalendarYear, Events[[#This Row],[Month]], Events[[#This Row],[Day]])
    ),
    ""
)</f>
        <v>45260</v>
      </c>
      <c r="B224" s="18" cm="1">
        <f t="array" ref="B22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4"/>
    </row>
    <row r="225" spans="1:3" x14ac:dyDescent="0.3">
      <c r="A225" s="21">
        <f>IFERROR(
    IF(Events[[#This Row],[Event Type]]="Floating Holiday",
        DATE(CalendarYear, Events[[#This Row],[Month]], 1 + 7*Events[[#This Row],[Day]]) - WEEKDAY(DATE(CalendarYear,Events[[#This Row],[Month]],8-Events[[#This Row],[Year]])),
        DATE(CalendarYear, Events[[#This Row],[Month]], Events[[#This Row],[Day]])
    ),
    ""
)</f>
        <v>45260</v>
      </c>
      <c r="B225" s="18" cm="1">
        <f t="array" ref="B22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5" s="20"/>
    </row>
    <row r="226" spans="1:3" x14ac:dyDescent="0.3">
      <c r="A226" s="21">
        <f>IFERROR(
    IF(Events[[#This Row],[Event Type]]="Floating Holiday",
        DATE(CalendarYear, Events[[#This Row],[Month]], 1 + 7*Events[[#This Row],[Day]]) - WEEKDAY(DATE(CalendarYear,Events[[#This Row],[Month]],8-Events[[#This Row],[Year]])),
        DATE(CalendarYear, Events[[#This Row],[Month]], Events[[#This Row],[Day]])
    ),
    ""
)</f>
        <v>45260</v>
      </c>
      <c r="B226" s="18" cm="1">
        <f t="array" ref="B22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6" s="20"/>
    </row>
    <row r="227" spans="1:3" x14ac:dyDescent="0.3">
      <c r="A227" s="21">
        <f>IFERROR(
    IF(Events[[#This Row],[Event Type]]="Floating Holiday",
        DATE(CalendarYear, Events[[#This Row],[Month]], 1 + 7*Events[[#This Row],[Day]]) - WEEKDAY(DATE(CalendarYear,Events[[#This Row],[Month]],8-Events[[#This Row],[Year]])),
        DATE(CalendarYear, Events[[#This Row],[Month]], Events[[#This Row],[Day]])
    ),
    ""
)</f>
        <v>45260</v>
      </c>
      <c r="B227" s="18" cm="1">
        <f t="array" ref="B22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7" s="20"/>
    </row>
    <row r="228" spans="1:3" x14ac:dyDescent="0.3">
      <c r="A228" s="21">
        <f>IFERROR(
    IF(Events[[#This Row],[Event Type]]="Floating Holiday",
        DATE(CalendarYear, Events[[#This Row],[Month]], 1 + 7*Events[[#This Row],[Day]]) - WEEKDAY(DATE(CalendarYear,Events[[#This Row],[Month]],8-Events[[#This Row],[Year]])),
        DATE(CalendarYear, Events[[#This Row],[Month]], Events[[#This Row],[Day]])
    ),
    ""
)</f>
        <v>45260</v>
      </c>
      <c r="B228" s="18" cm="1">
        <f t="array" ref="B22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8" s="20"/>
    </row>
    <row r="229" spans="1:3" x14ac:dyDescent="0.3">
      <c r="A229" s="21">
        <f>IFERROR(
    IF(Events[[#This Row],[Event Type]]="Floating Holiday",
        DATE(CalendarYear, Events[[#This Row],[Month]], 1 + 7*Events[[#This Row],[Day]]) - WEEKDAY(DATE(CalendarYear,Events[[#This Row],[Month]],8-Events[[#This Row],[Year]])),
        DATE(CalendarYear, Events[[#This Row],[Month]], Events[[#This Row],[Day]])
    ),
    ""
)</f>
        <v>45260</v>
      </c>
      <c r="B229" s="18" cm="1">
        <f t="array" ref="B22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29" s="20"/>
    </row>
    <row r="230" spans="1:3" x14ac:dyDescent="0.3">
      <c r="A230" s="21">
        <f>IFERROR(
    IF(Events[[#This Row],[Event Type]]="Floating Holiday",
        DATE(CalendarYear, Events[[#This Row],[Month]], 1 + 7*Events[[#This Row],[Day]]) - WEEKDAY(DATE(CalendarYear,Events[[#This Row],[Month]],8-Events[[#This Row],[Year]])),
        DATE(CalendarYear, Events[[#This Row],[Month]], Events[[#This Row],[Day]])
    ),
    ""
)</f>
        <v>45260</v>
      </c>
      <c r="B230" s="20" cm="1">
        <f t="array" ref="B23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0"/>
    </row>
    <row r="231" spans="1:3" x14ac:dyDescent="0.3">
      <c r="A231" s="21">
        <f>IFERROR(
    IF(Events[[#This Row],[Event Type]]="Floating Holiday",
        DATE(CalendarYear, Events[[#This Row],[Month]], 1 + 7*Events[[#This Row],[Day]]) - WEEKDAY(DATE(CalendarYear,Events[[#This Row],[Month]],8-Events[[#This Row],[Year]])),
        DATE(CalendarYear, Events[[#This Row],[Month]], Events[[#This Row],[Day]])
    ),
    ""
)</f>
        <v>45260</v>
      </c>
      <c r="B231" s="18" cm="1">
        <f t="array" ref="B23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1"/>
    </row>
    <row r="232" spans="1:3" x14ac:dyDescent="0.3">
      <c r="A232" s="21">
        <f>IFERROR(
    IF(Events[[#This Row],[Event Type]]="Floating Holiday",
        DATE(CalendarYear, Events[[#This Row],[Month]], 1 + 7*Events[[#This Row],[Day]]) - WEEKDAY(DATE(CalendarYear,Events[[#This Row],[Month]],8-Events[[#This Row],[Year]])),
        DATE(CalendarYear, Events[[#This Row],[Month]], Events[[#This Row],[Day]])
    ),
    ""
)</f>
        <v>45260</v>
      </c>
      <c r="B232" s="18" cm="1">
        <f t="array" ref="B23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2"/>
    </row>
    <row r="233" spans="1:3" x14ac:dyDescent="0.3">
      <c r="A233" s="21">
        <f>IFERROR(
    IF(Events[[#This Row],[Event Type]]="Floating Holiday",
        DATE(CalendarYear, Events[[#This Row],[Month]], 1 + 7*Events[[#This Row],[Day]]) - WEEKDAY(DATE(CalendarYear,Events[[#This Row],[Month]],8-Events[[#This Row],[Year]])),
        DATE(CalendarYear, Events[[#This Row],[Month]], Events[[#This Row],[Day]])
    ),
    ""
)</f>
        <v>45260</v>
      </c>
      <c r="B233" s="18" cm="1">
        <f t="array" ref="B23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3"/>
    </row>
    <row r="234" spans="1:3" x14ac:dyDescent="0.3">
      <c r="A234" s="21">
        <f>IFERROR(
    IF(Events[[#This Row],[Event Type]]="Floating Holiday",
        DATE(CalendarYear, Events[[#This Row],[Month]], 1 + 7*Events[[#This Row],[Day]]) - WEEKDAY(DATE(CalendarYear,Events[[#This Row],[Month]],8-Events[[#This Row],[Year]])),
        DATE(CalendarYear, Events[[#This Row],[Month]], Events[[#This Row],[Day]])
    ),
    ""
)</f>
        <v>45260</v>
      </c>
      <c r="B234" s="18" cm="1">
        <f t="array" ref="B23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4"/>
    </row>
    <row r="235" spans="1:3" x14ac:dyDescent="0.3">
      <c r="A235" s="21">
        <f>IFERROR(
    IF(Events[[#This Row],[Event Type]]="Floating Holiday",
        DATE(CalendarYear, Events[[#This Row],[Month]], 1 + 7*Events[[#This Row],[Day]]) - WEEKDAY(DATE(CalendarYear,Events[[#This Row],[Month]],8-Events[[#This Row],[Year]])),
        DATE(CalendarYear, Events[[#This Row],[Month]], Events[[#This Row],[Day]])
    ),
    ""
)</f>
        <v>45260</v>
      </c>
      <c r="B235" s="18" cm="1">
        <f t="array" ref="B23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5"/>
    </row>
    <row r="236" spans="1:3" x14ac:dyDescent="0.3">
      <c r="A236" s="21">
        <f>IFERROR(
    IF(Events[[#This Row],[Event Type]]="Floating Holiday",
        DATE(CalendarYear, Events[[#This Row],[Month]], 1 + 7*Events[[#This Row],[Day]]) - WEEKDAY(DATE(CalendarYear,Events[[#This Row],[Month]],8-Events[[#This Row],[Year]])),
        DATE(CalendarYear, Events[[#This Row],[Month]], Events[[#This Row],[Day]])
    ),
    ""
)</f>
        <v>45260</v>
      </c>
      <c r="B236" s="18" cm="1">
        <f t="array" ref="B23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c r="C236"/>
    </row>
    <row r="237" spans="1:3" x14ac:dyDescent="0.3">
      <c r="A237" s="21">
        <f>IFERROR(
    IF(Events[[#This Row],[Event Type]]="Floating Holiday",
        DATE(CalendarYear, Events[[#This Row],[Month]], 1 + 7*Events[[#This Row],[Day]]) - WEEKDAY(DATE(CalendarYear,Events[[#This Row],[Month]],8-Events[[#This Row],[Year]])),
        DATE(CalendarYear, Events[[#This Row],[Month]], Events[[#This Row],[Day]])
    ),
    ""
)</f>
        <v>45260</v>
      </c>
      <c r="B237" s="18" cm="1">
        <f t="array" ref="B23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38" spans="1:3" x14ac:dyDescent="0.3">
      <c r="A238" s="21">
        <f>IFERROR(
    IF(Events[[#This Row],[Event Type]]="Floating Holiday",
        DATE(CalendarYear, Events[[#This Row],[Month]], 1 + 7*Events[[#This Row],[Day]]) - WEEKDAY(DATE(CalendarYear,Events[[#This Row],[Month]],8-Events[[#This Row],[Year]])),
        DATE(CalendarYear, Events[[#This Row],[Month]], Events[[#This Row],[Day]])
    ),
    ""
)</f>
        <v>45260</v>
      </c>
      <c r="B238" s="18" cm="1">
        <f t="array" ref="B23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39" spans="1:3" x14ac:dyDescent="0.3">
      <c r="A239" s="21">
        <f>IFERROR(
    IF(Events[[#This Row],[Event Type]]="Floating Holiday",
        DATE(CalendarYear, Events[[#This Row],[Month]], 1 + 7*Events[[#This Row],[Day]]) - WEEKDAY(DATE(CalendarYear,Events[[#This Row],[Month]],8-Events[[#This Row],[Year]])),
        DATE(CalendarYear, Events[[#This Row],[Month]], Events[[#This Row],[Day]])
    ),
    ""
)</f>
        <v>45260</v>
      </c>
      <c r="B239" s="18" cm="1">
        <f t="array" ref="B23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0" spans="1:3" x14ac:dyDescent="0.3">
      <c r="A240" s="21">
        <f>IFERROR(
    IF(Events[[#This Row],[Event Type]]="Floating Holiday",
        DATE(CalendarYear, Events[[#This Row],[Month]], 1 + 7*Events[[#This Row],[Day]]) - WEEKDAY(DATE(CalendarYear,Events[[#This Row],[Month]],8-Events[[#This Row],[Year]])),
        DATE(CalendarYear, Events[[#This Row],[Month]], Events[[#This Row],[Day]])
    ),
    ""
)</f>
        <v>45260</v>
      </c>
      <c r="B240" s="18" cm="1">
        <f t="array" ref="B24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1" spans="1:2" x14ac:dyDescent="0.3">
      <c r="A241" s="21">
        <f>IFERROR(
    IF(Events[[#This Row],[Event Type]]="Floating Holiday",
        DATE(CalendarYear, Events[[#This Row],[Month]], 1 + 7*Events[[#This Row],[Day]]) - WEEKDAY(DATE(CalendarYear,Events[[#This Row],[Month]],8-Events[[#This Row],[Year]])),
        DATE(CalendarYear, Events[[#This Row],[Month]], Events[[#This Row],[Day]])
    ),
    ""
)</f>
        <v>45260</v>
      </c>
      <c r="B241" s="18" cm="1">
        <f t="array" ref="B24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2" spans="1:2" x14ac:dyDescent="0.3">
      <c r="A242" s="21">
        <f>IFERROR(
    IF(Events[[#This Row],[Event Type]]="Floating Holiday",
        DATE(CalendarYear, Events[[#This Row],[Month]], 1 + 7*Events[[#This Row],[Day]]) - WEEKDAY(DATE(CalendarYear,Events[[#This Row],[Month]],8-Events[[#This Row],[Year]])),
        DATE(CalendarYear, Events[[#This Row],[Month]], Events[[#This Row],[Day]])
    ),
    ""
)</f>
        <v>45260</v>
      </c>
      <c r="B242" s="18" cm="1">
        <f t="array" ref="B24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3" spans="1:2" x14ac:dyDescent="0.3">
      <c r="A243" s="21">
        <f>IFERROR(
    IF(Events[[#This Row],[Event Type]]="Floating Holiday",
        DATE(CalendarYear, Events[[#This Row],[Month]], 1 + 7*Events[[#This Row],[Day]]) - WEEKDAY(DATE(CalendarYear,Events[[#This Row],[Month]],8-Events[[#This Row],[Year]])),
        DATE(CalendarYear, Events[[#This Row],[Month]], Events[[#This Row],[Day]])
    ),
    ""
)</f>
        <v>45260</v>
      </c>
      <c r="B243" s="18" cm="1">
        <f t="array" ref="B24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4" spans="1:2" x14ac:dyDescent="0.3">
      <c r="A244" s="21">
        <f>IFERROR(
    IF(Events[[#This Row],[Event Type]]="Floating Holiday",
        DATE(CalendarYear, Events[[#This Row],[Month]], 1 + 7*Events[[#This Row],[Day]]) - WEEKDAY(DATE(CalendarYear,Events[[#This Row],[Month]],8-Events[[#This Row],[Year]])),
        DATE(CalendarYear, Events[[#This Row],[Month]], Events[[#This Row],[Day]])
    ),
    ""
)</f>
        <v>45260</v>
      </c>
      <c r="B244" s="18" cm="1">
        <f t="array" ref="B24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5" spans="1:2" x14ac:dyDescent="0.3">
      <c r="A245" s="21">
        <f>IFERROR(
    IF(Events[[#This Row],[Event Type]]="Floating Holiday",
        DATE(CalendarYear, Events[[#This Row],[Month]], 1 + 7*Events[[#This Row],[Day]]) - WEEKDAY(DATE(CalendarYear,Events[[#This Row],[Month]],8-Events[[#This Row],[Year]])),
        DATE(CalendarYear, Events[[#This Row],[Month]], Events[[#This Row],[Day]])
    ),
    ""
)</f>
        <v>45260</v>
      </c>
      <c r="B245" s="18" cm="1">
        <f t="array" ref="B24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6" spans="1:2" x14ac:dyDescent="0.3">
      <c r="A246" s="21">
        <f>IFERROR(
    IF(Events[[#This Row],[Event Type]]="Floating Holiday",
        DATE(CalendarYear, Events[[#This Row],[Month]], 1 + 7*Events[[#This Row],[Day]]) - WEEKDAY(DATE(CalendarYear,Events[[#This Row],[Month]],8-Events[[#This Row],[Year]])),
        DATE(CalendarYear, Events[[#This Row],[Month]], Events[[#This Row],[Day]])
    ),
    ""
)</f>
        <v>45260</v>
      </c>
      <c r="B246" s="18" cm="1">
        <f t="array" ref="B24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7" spans="1:2" x14ac:dyDescent="0.3">
      <c r="A247" s="21">
        <f>IFERROR(
    IF(Events[[#This Row],[Event Type]]="Floating Holiday",
        DATE(CalendarYear, Events[[#This Row],[Month]], 1 + 7*Events[[#This Row],[Day]]) - WEEKDAY(DATE(CalendarYear,Events[[#This Row],[Month]],8-Events[[#This Row],[Year]])),
        DATE(CalendarYear, Events[[#This Row],[Month]], Events[[#This Row],[Day]])
    ),
    ""
)</f>
        <v>45260</v>
      </c>
      <c r="B247" s="18" cm="1">
        <f t="array" ref="B24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8" spans="1:2" x14ac:dyDescent="0.3">
      <c r="A248" s="21">
        <f>IFERROR(
    IF(Events[[#This Row],[Event Type]]="Floating Holiday",
        DATE(CalendarYear, Events[[#This Row],[Month]], 1 + 7*Events[[#This Row],[Day]]) - WEEKDAY(DATE(CalendarYear,Events[[#This Row],[Month]],8-Events[[#This Row],[Year]])),
        DATE(CalendarYear, Events[[#This Row],[Month]], Events[[#This Row],[Day]])
    ),
    ""
)</f>
        <v>45260</v>
      </c>
      <c r="B248" s="18" cm="1">
        <f t="array" ref="B24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49" spans="1:2" x14ac:dyDescent="0.3">
      <c r="A249" s="21">
        <f>IFERROR(
    IF(Events[[#This Row],[Event Type]]="Floating Holiday",
        DATE(CalendarYear, Events[[#This Row],[Month]], 1 + 7*Events[[#This Row],[Day]]) - WEEKDAY(DATE(CalendarYear,Events[[#This Row],[Month]],8-Events[[#This Row],[Year]])),
        DATE(CalendarYear, Events[[#This Row],[Month]], Events[[#This Row],[Day]])
    ),
    ""
)</f>
        <v>45260</v>
      </c>
      <c r="B249" s="18" cm="1">
        <f t="array" ref="B24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0" spans="1:2" x14ac:dyDescent="0.3">
      <c r="A250" s="21">
        <f>IFERROR(
    IF(Events[[#This Row],[Event Type]]="Floating Holiday",
        DATE(CalendarYear, Events[[#This Row],[Month]], 1 + 7*Events[[#This Row],[Day]]) - WEEKDAY(DATE(CalendarYear,Events[[#This Row],[Month]],8-Events[[#This Row],[Year]])),
        DATE(CalendarYear, Events[[#This Row],[Month]], Events[[#This Row],[Day]])
    ),
    ""
)</f>
        <v>45260</v>
      </c>
      <c r="B250" s="18" cm="1">
        <f t="array" ref="B25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1" spans="1:2" x14ac:dyDescent="0.3">
      <c r="A251" s="21">
        <f>IFERROR(
    IF(Events[[#This Row],[Event Type]]="Floating Holiday",
        DATE(CalendarYear, Events[[#This Row],[Month]], 1 + 7*Events[[#This Row],[Day]]) - WEEKDAY(DATE(CalendarYear,Events[[#This Row],[Month]],8-Events[[#This Row],[Year]])),
        DATE(CalendarYear, Events[[#This Row],[Month]], Events[[#This Row],[Day]])
    ),
    ""
)</f>
        <v>45260</v>
      </c>
      <c r="B251" s="18" cm="1">
        <f t="array" ref="B25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2" spans="1:2" x14ac:dyDescent="0.3">
      <c r="A252" s="21">
        <f>IFERROR(
    IF(Events[[#This Row],[Event Type]]="Floating Holiday",
        DATE(CalendarYear, Events[[#This Row],[Month]], 1 + 7*Events[[#This Row],[Day]]) - WEEKDAY(DATE(CalendarYear,Events[[#This Row],[Month]],8-Events[[#This Row],[Year]])),
        DATE(CalendarYear, Events[[#This Row],[Month]], Events[[#This Row],[Day]])
    ),
    ""
)</f>
        <v>45260</v>
      </c>
      <c r="B252" s="18" cm="1">
        <f t="array" ref="B25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3" spans="1:2" x14ac:dyDescent="0.3">
      <c r="A253" s="21">
        <f>IFERROR(
    IF(Events[[#This Row],[Event Type]]="Floating Holiday",
        DATE(CalendarYear, Events[[#This Row],[Month]], 1 + 7*Events[[#This Row],[Day]]) - WEEKDAY(DATE(CalendarYear,Events[[#This Row],[Month]],8-Events[[#This Row],[Year]])),
        DATE(CalendarYear, Events[[#This Row],[Month]], Events[[#This Row],[Day]])
    ),
    ""
)</f>
        <v>45260</v>
      </c>
      <c r="B253" s="18" cm="1">
        <f t="array" ref="B25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4" spans="1:2" x14ac:dyDescent="0.3">
      <c r="A254" s="21">
        <f>IFERROR(
    IF(Events[[#This Row],[Event Type]]="Floating Holiday",
        DATE(CalendarYear, Events[[#This Row],[Month]], 1 + 7*Events[[#This Row],[Day]]) - WEEKDAY(DATE(CalendarYear,Events[[#This Row],[Month]],8-Events[[#This Row],[Year]])),
        DATE(CalendarYear, Events[[#This Row],[Month]], Events[[#This Row],[Day]])
    ),
    ""
)</f>
        <v>45260</v>
      </c>
      <c r="B254" s="18" cm="1">
        <f t="array" ref="B25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5" spans="1:2" x14ac:dyDescent="0.3">
      <c r="A255" s="21">
        <f>IFERROR(
    IF(Events[[#This Row],[Event Type]]="Floating Holiday",
        DATE(CalendarYear, Events[[#This Row],[Month]], 1 + 7*Events[[#This Row],[Day]]) - WEEKDAY(DATE(CalendarYear,Events[[#This Row],[Month]],8-Events[[#This Row],[Year]])),
        DATE(CalendarYear, Events[[#This Row],[Month]], Events[[#This Row],[Day]])
    ),
    ""
)</f>
        <v>45260</v>
      </c>
      <c r="B255" s="18" cm="1">
        <f t="array" ref="B25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6" spans="1:2" x14ac:dyDescent="0.3">
      <c r="A256" s="21">
        <f>IFERROR(
    IF(Events[[#This Row],[Event Type]]="Floating Holiday",
        DATE(CalendarYear, Events[[#This Row],[Month]], 1 + 7*Events[[#This Row],[Day]]) - WEEKDAY(DATE(CalendarYear,Events[[#This Row],[Month]],8-Events[[#This Row],[Year]])),
        DATE(CalendarYear, Events[[#This Row],[Month]], Events[[#This Row],[Day]])
    ),
    ""
)</f>
        <v>45260</v>
      </c>
      <c r="B256" s="18" cm="1">
        <f t="array" ref="B25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7" spans="1:2" x14ac:dyDescent="0.3">
      <c r="A257" s="21">
        <f>IFERROR(
    IF(Events[[#This Row],[Event Type]]="Floating Holiday",
        DATE(CalendarYear, Events[[#This Row],[Month]], 1 + 7*Events[[#This Row],[Day]]) - WEEKDAY(DATE(CalendarYear,Events[[#This Row],[Month]],8-Events[[#This Row],[Year]])),
        DATE(CalendarYear, Events[[#This Row],[Month]], Events[[#This Row],[Day]])
    ),
    ""
)</f>
        <v>45260</v>
      </c>
      <c r="B257" s="18" cm="1">
        <f t="array" ref="B25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8" spans="1:2" x14ac:dyDescent="0.3">
      <c r="A258" s="21">
        <f>IFERROR(
    IF(Events[[#This Row],[Event Type]]="Floating Holiday",
        DATE(CalendarYear, Events[[#This Row],[Month]], 1 + 7*Events[[#This Row],[Day]]) - WEEKDAY(DATE(CalendarYear,Events[[#This Row],[Month]],8-Events[[#This Row],[Year]])),
        DATE(CalendarYear, Events[[#This Row],[Month]], Events[[#This Row],[Day]])
    ),
    ""
)</f>
        <v>45260</v>
      </c>
      <c r="B258" s="18" cm="1">
        <f t="array" ref="B25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59" spans="1:2" x14ac:dyDescent="0.3">
      <c r="A259" s="21">
        <f>IFERROR(
    IF(Events[[#This Row],[Event Type]]="Floating Holiday",
        DATE(CalendarYear, Events[[#This Row],[Month]], 1 + 7*Events[[#This Row],[Day]]) - WEEKDAY(DATE(CalendarYear,Events[[#This Row],[Month]],8-Events[[#This Row],[Year]])),
        DATE(CalendarYear, Events[[#This Row],[Month]], Events[[#This Row],[Day]])
    ),
    ""
)</f>
        <v>45260</v>
      </c>
      <c r="B259" s="18" cm="1">
        <f t="array" ref="B25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0" spans="1:2" x14ac:dyDescent="0.3">
      <c r="A260" s="21">
        <f>IFERROR(
    IF(Events[[#This Row],[Event Type]]="Floating Holiday",
        DATE(CalendarYear, Events[[#This Row],[Month]], 1 + 7*Events[[#This Row],[Day]]) - WEEKDAY(DATE(CalendarYear,Events[[#This Row],[Month]],8-Events[[#This Row],[Year]])),
        DATE(CalendarYear, Events[[#This Row],[Month]], Events[[#This Row],[Day]])
    ),
    ""
)</f>
        <v>45260</v>
      </c>
      <c r="B260" s="18" cm="1">
        <f t="array" ref="B26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1" spans="1:2" x14ac:dyDescent="0.3">
      <c r="A261" s="21">
        <f>IFERROR(
    IF(Events[[#This Row],[Event Type]]="Floating Holiday",
        DATE(CalendarYear, Events[[#This Row],[Month]], 1 + 7*Events[[#This Row],[Day]]) - WEEKDAY(DATE(CalendarYear,Events[[#This Row],[Month]],8-Events[[#This Row],[Year]])),
        DATE(CalendarYear, Events[[#This Row],[Month]], Events[[#This Row],[Day]])
    ),
    ""
)</f>
        <v>45260</v>
      </c>
      <c r="B261" s="18" cm="1">
        <f t="array" ref="B26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2" spans="1:2" x14ac:dyDescent="0.3">
      <c r="A262" s="21">
        <f>IFERROR(
    IF(Events[[#This Row],[Event Type]]="Floating Holiday",
        DATE(CalendarYear, Events[[#This Row],[Month]], 1 + 7*Events[[#This Row],[Day]]) - WEEKDAY(DATE(CalendarYear,Events[[#This Row],[Month]],8-Events[[#This Row],[Year]])),
        DATE(CalendarYear, Events[[#This Row],[Month]], Events[[#This Row],[Day]])
    ),
    ""
)</f>
        <v>45260</v>
      </c>
      <c r="B262" s="18" cm="1">
        <f t="array" ref="B26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3" spans="1:2" x14ac:dyDescent="0.3">
      <c r="A263" s="21">
        <f>IFERROR(
    IF(Events[[#This Row],[Event Type]]="Floating Holiday",
        DATE(CalendarYear, Events[[#This Row],[Month]], 1 + 7*Events[[#This Row],[Day]]) - WEEKDAY(DATE(CalendarYear,Events[[#This Row],[Month]],8-Events[[#This Row],[Year]])),
        DATE(CalendarYear, Events[[#This Row],[Month]], Events[[#This Row],[Day]])
    ),
    ""
)</f>
        <v>45260</v>
      </c>
      <c r="B263" s="18" cm="1">
        <f t="array" ref="B26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4" spans="1:2" x14ac:dyDescent="0.3">
      <c r="A264" s="21">
        <f>IFERROR(
    IF(Events[[#This Row],[Event Type]]="Floating Holiday",
        DATE(CalendarYear, Events[[#This Row],[Month]], 1 + 7*Events[[#This Row],[Day]]) - WEEKDAY(DATE(CalendarYear,Events[[#This Row],[Month]],8-Events[[#This Row],[Year]])),
        DATE(CalendarYear, Events[[#This Row],[Month]], Events[[#This Row],[Day]])
    ),
    ""
)</f>
        <v>45260</v>
      </c>
      <c r="B264" s="18" cm="1">
        <f t="array" ref="B26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5" spans="1:2" x14ac:dyDescent="0.3">
      <c r="A265" s="21">
        <f>IFERROR(
    IF(Events[[#This Row],[Event Type]]="Floating Holiday",
        DATE(CalendarYear, Events[[#This Row],[Month]], 1 + 7*Events[[#This Row],[Day]]) - WEEKDAY(DATE(CalendarYear,Events[[#This Row],[Month]],8-Events[[#This Row],[Year]])),
        DATE(CalendarYear, Events[[#This Row],[Month]], Events[[#This Row],[Day]])
    ),
    ""
)</f>
        <v>45260</v>
      </c>
      <c r="B265" s="18" cm="1">
        <f t="array" ref="B26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6" spans="1:2" x14ac:dyDescent="0.3">
      <c r="A266" s="21">
        <f>IFERROR(
    IF(Events[[#This Row],[Event Type]]="Floating Holiday",
        DATE(CalendarYear, Events[[#This Row],[Month]], 1 + 7*Events[[#This Row],[Day]]) - WEEKDAY(DATE(CalendarYear,Events[[#This Row],[Month]],8-Events[[#This Row],[Year]])),
        DATE(CalendarYear, Events[[#This Row],[Month]], Events[[#This Row],[Day]])
    ),
    ""
)</f>
        <v>45260</v>
      </c>
      <c r="B266" s="18" cm="1">
        <f t="array" ref="B26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7" spans="1:2" x14ac:dyDescent="0.3">
      <c r="A267" s="21">
        <f>IFERROR(
    IF(Events[[#This Row],[Event Type]]="Floating Holiday",
        DATE(CalendarYear, Events[[#This Row],[Month]], 1 + 7*Events[[#This Row],[Day]]) - WEEKDAY(DATE(CalendarYear,Events[[#This Row],[Month]],8-Events[[#This Row],[Year]])),
        DATE(CalendarYear, Events[[#This Row],[Month]], Events[[#This Row],[Day]])
    ),
    ""
)</f>
        <v>45260</v>
      </c>
      <c r="B267" s="18" cm="1">
        <f t="array" ref="B26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8" spans="1:2" x14ac:dyDescent="0.3">
      <c r="A268" s="21">
        <f>IFERROR(
    IF(Events[[#This Row],[Event Type]]="Floating Holiday",
        DATE(CalendarYear, Events[[#This Row],[Month]], 1 + 7*Events[[#This Row],[Day]]) - WEEKDAY(DATE(CalendarYear,Events[[#This Row],[Month]],8-Events[[#This Row],[Year]])),
        DATE(CalendarYear, Events[[#This Row],[Month]], Events[[#This Row],[Day]])
    ),
    ""
)</f>
        <v>45260</v>
      </c>
      <c r="B268" s="18" cm="1">
        <f t="array" ref="B26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69" spans="1:2" x14ac:dyDescent="0.3">
      <c r="A269" s="21">
        <f>IFERROR(
    IF(Events[[#This Row],[Event Type]]="Floating Holiday",
        DATE(CalendarYear, Events[[#This Row],[Month]], 1 + 7*Events[[#This Row],[Day]]) - WEEKDAY(DATE(CalendarYear,Events[[#This Row],[Month]],8-Events[[#This Row],[Year]])),
        DATE(CalendarYear, Events[[#This Row],[Month]], Events[[#This Row],[Day]])
    ),
    ""
)</f>
        <v>45260</v>
      </c>
      <c r="B269" s="18" cm="1">
        <f t="array" ref="B26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0" spans="1:2" x14ac:dyDescent="0.3">
      <c r="A270" s="21">
        <f>IFERROR(
    IF(Events[[#This Row],[Event Type]]="Floating Holiday",
        DATE(CalendarYear, Events[[#This Row],[Month]], 1 + 7*Events[[#This Row],[Day]]) - WEEKDAY(DATE(CalendarYear,Events[[#This Row],[Month]],8-Events[[#This Row],[Year]])),
        DATE(CalendarYear, Events[[#This Row],[Month]], Events[[#This Row],[Day]])
    ),
    ""
)</f>
        <v>45260</v>
      </c>
      <c r="B270" s="18" cm="1">
        <f t="array" ref="B27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1" spans="1:2" x14ac:dyDescent="0.3">
      <c r="A271" s="21">
        <f>IFERROR(
    IF(Events[[#This Row],[Event Type]]="Floating Holiday",
        DATE(CalendarYear, Events[[#This Row],[Month]], 1 + 7*Events[[#This Row],[Day]]) - WEEKDAY(DATE(CalendarYear,Events[[#This Row],[Month]],8-Events[[#This Row],[Year]])),
        DATE(CalendarYear, Events[[#This Row],[Month]], Events[[#This Row],[Day]])
    ),
    ""
)</f>
        <v>45260</v>
      </c>
      <c r="B271" s="18" cm="1">
        <f t="array" ref="B27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2" spans="1:2" x14ac:dyDescent="0.3">
      <c r="A272" s="21">
        <f>IFERROR(
    IF(Events[[#This Row],[Event Type]]="Floating Holiday",
        DATE(CalendarYear, Events[[#This Row],[Month]], 1 + 7*Events[[#This Row],[Day]]) - WEEKDAY(DATE(CalendarYear,Events[[#This Row],[Month]],8-Events[[#This Row],[Year]])),
        DATE(CalendarYear, Events[[#This Row],[Month]], Events[[#This Row],[Day]])
    ),
    ""
)</f>
        <v>45260</v>
      </c>
      <c r="B272" s="18" cm="1">
        <f t="array" ref="B27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3" spans="1:2" x14ac:dyDescent="0.3">
      <c r="A273" s="21">
        <f>IFERROR(
    IF(Events[[#This Row],[Event Type]]="Floating Holiday",
        DATE(CalendarYear, Events[[#This Row],[Month]], 1 + 7*Events[[#This Row],[Day]]) - WEEKDAY(DATE(CalendarYear,Events[[#This Row],[Month]],8-Events[[#This Row],[Year]])),
        DATE(CalendarYear, Events[[#This Row],[Month]], Events[[#This Row],[Day]])
    ),
    ""
)</f>
        <v>45260</v>
      </c>
      <c r="B273" s="18" cm="1">
        <f t="array" ref="B27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4" spans="1:2" x14ac:dyDescent="0.3">
      <c r="A274" s="21">
        <f>IFERROR(
    IF(Events[[#This Row],[Event Type]]="Floating Holiday",
        DATE(CalendarYear, Events[[#This Row],[Month]], 1 + 7*Events[[#This Row],[Day]]) - WEEKDAY(DATE(CalendarYear,Events[[#This Row],[Month]],8-Events[[#This Row],[Year]])),
        DATE(CalendarYear, Events[[#This Row],[Month]], Events[[#This Row],[Day]])
    ),
    ""
)</f>
        <v>45260</v>
      </c>
      <c r="B274" s="18" cm="1">
        <f t="array" ref="B27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5" spans="1:2" x14ac:dyDescent="0.3">
      <c r="A275" s="21">
        <f>IFERROR(
    IF(Events[[#This Row],[Event Type]]="Floating Holiday",
        DATE(CalendarYear, Events[[#This Row],[Month]], 1 + 7*Events[[#This Row],[Day]]) - WEEKDAY(DATE(CalendarYear,Events[[#This Row],[Month]],8-Events[[#This Row],[Year]])),
        DATE(CalendarYear, Events[[#This Row],[Month]], Events[[#This Row],[Day]])
    ),
    ""
)</f>
        <v>45260</v>
      </c>
      <c r="B275" s="18" cm="1">
        <f t="array" ref="B27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6" spans="1:2" x14ac:dyDescent="0.3">
      <c r="A276" s="21">
        <f>IFERROR(
    IF(Events[[#This Row],[Event Type]]="Floating Holiday",
        DATE(CalendarYear, Events[[#This Row],[Month]], 1 + 7*Events[[#This Row],[Day]]) - WEEKDAY(DATE(CalendarYear,Events[[#This Row],[Month]],8-Events[[#This Row],[Year]])),
        DATE(CalendarYear, Events[[#This Row],[Month]], Events[[#This Row],[Day]])
    ),
    ""
)</f>
        <v>45260</v>
      </c>
      <c r="B276" s="18" cm="1">
        <f t="array" ref="B27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7" spans="1:2" x14ac:dyDescent="0.3">
      <c r="A277" s="21">
        <f>IFERROR(
    IF(Events[[#This Row],[Event Type]]="Floating Holiday",
        DATE(CalendarYear, Events[[#This Row],[Month]], 1 + 7*Events[[#This Row],[Day]]) - WEEKDAY(DATE(CalendarYear,Events[[#This Row],[Month]],8-Events[[#This Row],[Year]])),
        DATE(CalendarYear, Events[[#This Row],[Month]], Events[[#This Row],[Day]])
    ),
    ""
)</f>
        <v>45260</v>
      </c>
      <c r="B277" s="18" cm="1">
        <f t="array" ref="B27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8" spans="1:2" x14ac:dyDescent="0.3">
      <c r="A278" s="21">
        <f>IFERROR(
    IF(Events[[#This Row],[Event Type]]="Floating Holiday",
        DATE(CalendarYear, Events[[#This Row],[Month]], 1 + 7*Events[[#This Row],[Day]]) - WEEKDAY(DATE(CalendarYear,Events[[#This Row],[Month]],8-Events[[#This Row],[Year]])),
        DATE(CalendarYear, Events[[#This Row],[Month]], Events[[#This Row],[Day]])
    ),
    ""
)</f>
        <v>45260</v>
      </c>
      <c r="B278" s="18" cm="1">
        <f t="array" ref="B27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79" spans="1:2" x14ac:dyDescent="0.3">
      <c r="A279" s="21">
        <f>IFERROR(
    IF(Events[[#This Row],[Event Type]]="Floating Holiday",
        DATE(CalendarYear, Events[[#This Row],[Month]], 1 + 7*Events[[#This Row],[Day]]) - WEEKDAY(DATE(CalendarYear,Events[[#This Row],[Month]],8-Events[[#This Row],[Year]])),
        DATE(CalendarYear, Events[[#This Row],[Month]], Events[[#This Row],[Day]])
    ),
    ""
)</f>
        <v>45260</v>
      </c>
      <c r="B279" s="18" cm="1">
        <f t="array" ref="B27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0" spans="1:2" x14ac:dyDescent="0.3">
      <c r="A280" s="21">
        <f>IFERROR(
    IF(Events[[#This Row],[Event Type]]="Floating Holiday",
        DATE(CalendarYear, Events[[#This Row],[Month]], 1 + 7*Events[[#This Row],[Day]]) - WEEKDAY(DATE(CalendarYear,Events[[#This Row],[Month]],8-Events[[#This Row],[Year]])),
        DATE(CalendarYear, Events[[#This Row],[Month]], Events[[#This Row],[Day]])
    ),
    ""
)</f>
        <v>45260</v>
      </c>
      <c r="B280" s="18" cm="1">
        <f t="array" ref="B28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1" spans="1:2" x14ac:dyDescent="0.3">
      <c r="A281" s="21">
        <f>IFERROR(
    IF(Events[[#This Row],[Event Type]]="Floating Holiday",
        DATE(CalendarYear, Events[[#This Row],[Month]], 1 + 7*Events[[#This Row],[Day]]) - WEEKDAY(DATE(CalendarYear,Events[[#This Row],[Month]],8-Events[[#This Row],[Year]])),
        DATE(CalendarYear, Events[[#This Row],[Month]], Events[[#This Row],[Day]])
    ),
    ""
)</f>
        <v>45260</v>
      </c>
      <c r="B281" s="18" cm="1">
        <f t="array" ref="B28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2" spans="1:2" x14ac:dyDescent="0.3">
      <c r="A282" s="21">
        <f>IFERROR(
    IF(Events[[#This Row],[Event Type]]="Floating Holiday",
        DATE(CalendarYear, Events[[#This Row],[Month]], 1 + 7*Events[[#This Row],[Day]]) - WEEKDAY(DATE(CalendarYear,Events[[#This Row],[Month]],8-Events[[#This Row],[Year]])),
        DATE(CalendarYear, Events[[#This Row],[Month]], Events[[#This Row],[Day]])
    ),
    ""
)</f>
        <v>45260</v>
      </c>
      <c r="B282" s="18" cm="1">
        <f t="array" ref="B28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3" spans="1:2" x14ac:dyDescent="0.3">
      <c r="A283" s="21">
        <f>IFERROR(
    IF(Events[[#This Row],[Event Type]]="Floating Holiday",
        DATE(CalendarYear, Events[[#This Row],[Month]], 1 + 7*Events[[#This Row],[Day]]) - WEEKDAY(DATE(CalendarYear,Events[[#This Row],[Month]],8-Events[[#This Row],[Year]])),
        DATE(CalendarYear, Events[[#This Row],[Month]], Events[[#This Row],[Day]])
    ),
    ""
)</f>
        <v>45260</v>
      </c>
      <c r="B283" s="18" cm="1">
        <f t="array" ref="B28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4" spans="1:2" x14ac:dyDescent="0.3">
      <c r="A284" s="21">
        <f>IFERROR(
    IF(Events[[#This Row],[Event Type]]="Floating Holiday",
        DATE(CalendarYear, Events[[#This Row],[Month]], 1 + 7*Events[[#This Row],[Day]]) - WEEKDAY(DATE(CalendarYear,Events[[#This Row],[Month]],8-Events[[#This Row],[Year]])),
        DATE(CalendarYear, Events[[#This Row],[Month]], Events[[#This Row],[Day]])
    ),
    ""
)</f>
        <v>45260</v>
      </c>
      <c r="B284" s="18" cm="1">
        <f t="array" ref="B28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5" spans="1:2" x14ac:dyDescent="0.3">
      <c r="A285" s="21">
        <f>IFERROR(
    IF(Events[[#This Row],[Event Type]]="Floating Holiday",
        DATE(CalendarYear, Events[[#This Row],[Month]], 1 + 7*Events[[#This Row],[Day]]) - WEEKDAY(DATE(CalendarYear,Events[[#This Row],[Month]],8-Events[[#This Row],[Year]])),
        DATE(CalendarYear, Events[[#This Row],[Month]], Events[[#This Row],[Day]])
    ),
    ""
)</f>
        <v>45260</v>
      </c>
      <c r="B285" s="18" cm="1">
        <f t="array" ref="B28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6" spans="1:2" x14ac:dyDescent="0.3">
      <c r="A286" s="21">
        <f>IFERROR(
    IF(Events[[#This Row],[Event Type]]="Floating Holiday",
        DATE(CalendarYear, Events[[#This Row],[Month]], 1 + 7*Events[[#This Row],[Day]]) - WEEKDAY(DATE(CalendarYear,Events[[#This Row],[Month]],8-Events[[#This Row],[Year]])),
        DATE(CalendarYear, Events[[#This Row],[Month]], Events[[#This Row],[Day]])
    ),
    ""
)</f>
        <v>45260</v>
      </c>
      <c r="B286" s="18" cm="1">
        <f t="array" ref="B28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7" spans="1:2" x14ac:dyDescent="0.3">
      <c r="A287" s="21">
        <f>IFERROR(
    IF(Events[[#This Row],[Event Type]]="Floating Holiday",
        DATE(CalendarYear, Events[[#This Row],[Month]], 1 + 7*Events[[#This Row],[Day]]) - WEEKDAY(DATE(CalendarYear,Events[[#This Row],[Month]],8-Events[[#This Row],[Year]])),
        DATE(CalendarYear, Events[[#This Row],[Month]], Events[[#This Row],[Day]])
    ),
    ""
)</f>
        <v>45260</v>
      </c>
      <c r="B287" s="18" cm="1">
        <f t="array" ref="B28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8" spans="1:2" x14ac:dyDescent="0.3">
      <c r="A288" s="21">
        <f>IFERROR(
    IF(Events[[#This Row],[Event Type]]="Floating Holiday",
        DATE(CalendarYear, Events[[#This Row],[Month]], 1 + 7*Events[[#This Row],[Day]]) - WEEKDAY(DATE(CalendarYear,Events[[#This Row],[Month]],8-Events[[#This Row],[Year]])),
        DATE(CalendarYear, Events[[#This Row],[Month]], Events[[#This Row],[Day]])
    ),
    ""
)</f>
        <v>45260</v>
      </c>
      <c r="B288" s="18" cm="1">
        <f t="array" ref="B28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89" spans="1:2" x14ac:dyDescent="0.3">
      <c r="A289" s="21">
        <f>IFERROR(
    IF(Events[[#This Row],[Event Type]]="Floating Holiday",
        DATE(CalendarYear, Events[[#This Row],[Month]], 1 + 7*Events[[#This Row],[Day]]) - WEEKDAY(DATE(CalendarYear,Events[[#This Row],[Month]],8-Events[[#This Row],[Year]])),
        DATE(CalendarYear, Events[[#This Row],[Month]], Events[[#This Row],[Day]])
    ),
    ""
)</f>
        <v>45260</v>
      </c>
      <c r="B289" s="70" cm="1">
        <f t="array" ref="B28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0" spans="1:2" x14ac:dyDescent="0.3">
      <c r="A290" s="21">
        <f>IFERROR(
    IF(Events[[#This Row],[Event Type]]="Floating Holiday",
        DATE(CalendarYear, Events[[#This Row],[Month]], 1 + 7*Events[[#This Row],[Day]]) - WEEKDAY(DATE(CalendarYear,Events[[#This Row],[Month]],8-Events[[#This Row],[Year]])),
        DATE(CalendarYear, Events[[#This Row],[Month]], Events[[#This Row],[Day]])
    ),
    ""
)</f>
        <v>45260</v>
      </c>
      <c r="B290" s="70" cm="1">
        <f t="array" ref="B29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1" spans="1:2" x14ac:dyDescent="0.3">
      <c r="A291" s="21">
        <f>IFERROR(
    IF(Events[[#This Row],[Event Type]]="Floating Holiday",
        DATE(CalendarYear, Events[[#This Row],[Month]], 1 + 7*Events[[#This Row],[Day]]) - WEEKDAY(DATE(CalendarYear,Events[[#This Row],[Month]],8-Events[[#This Row],[Year]])),
        DATE(CalendarYear, Events[[#This Row],[Month]], Events[[#This Row],[Day]])
    ),
    ""
)</f>
        <v>45260</v>
      </c>
      <c r="B291" s="70" cm="1">
        <f t="array" ref="B291">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2" spans="1:2" x14ac:dyDescent="0.3">
      <c r="A292" s="21">
        <f>IFERROR(
    IF(Events[[#This Row],[Event Type]]="Floating Holiday",
        DATE(CalendarYear, Events[[#This Row],[Month]], 1 + 7*Events[[#This Row],[Day]]) - WEEKDAY(DATE(CalendarYear,Events[[#This Row],[Month]],8-Events[[#This Row],[Year]])),
        DATE(CalendarYear, Events[[#This Row],[Month]], Events[[#This Row],[Day]])
    ),
    ""
)</f>
        <v>45260</v>
      </c>
      <c r="B292" s="70" cm="1">
        <f t="array" ref="B292">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3" spans="1:2" x14ac:dyDescent="0.3">
      <c r="A293" s="21">
        <f>IFERROR(
    IF(Events[[#This Row],[Event Type]]="Floating Holiday",
        DATE(CalendarYear, Events[[#This Row],[Month]], 1 + 7*Events[[#This Row],[Day]]) - WEEKDAY(DATE(CalendarYear,Events[[#This Row],[Month]],8-Events[[#This Row],[Year]])),
        DATE(CalendarYear, Events[[#This Row],[Month]], Events[[#This Row],[Day]])
    ),
    ""
)</f>
        <v>45260</v>
      </c>
      <c r="B293" s="70" cm="1">
        <f t="array" ref="B293">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4" spans="1:2" x14ac:dyDescent="0.3">
      <c r="A294" s="21">
        <f>IFERROR(
    IF(Events[[#This Row],[Event Type]]="Floating Holiday",
        DATE(CalendarYear, Events[[#This Row],[Month]], 1 + 7*Events[[#This Row],[Day]]) - WEEKDAY(DATE(CalendarYear,Events[[#This Row],[Month]],8-Events[[#This Row],[Year]])),
        DATE(CalendarYear, Events[[#This Row],[Month]], Events[[#This Row],[Day]])
    ),
    ""
)</f>
        <v>45260</v>
      </c>
      <c r="B294" s="70" cm="1">
        <f t="array" ref="B294">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5" spans="1:2" x14ac:dyDescent="0.3">
      <c r="A295" s="21">
        <f>IFERROR(
    IF(Events[[#This Row],[Event Type]]="Floating Holiday",
        DATE(CalendarYear, Events[[#This Row],[Month]], 1 + 7*Events[[#This Row],[Day]]) - WEEKDAY(DATE(CalendarYear,Events[[#This Row],[Month]],8-Events[[#This Row],[Year]])),
        DATE(CalendarYear, Events[[#This Row],[Month]], Events[[#This Row],[Day]])
    ),
    ""
)</f>
        <v>45260</v>
      </c>
      <c r="B295" s="70" cm="1">
        <f t="array" ref="B295">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6" spans="1:2" x14ac:dyDescent="0.3">
      <c r="A296" s="21">
        <f>IFERROR(
    IF(Events[[#This Row],[Event Type]]="Floating Holiday",
        DATE(CalendarYear, Events[[#This Row],[Month]], 1 + 7*Events[[#This Row],[Day]]) - WEEKDAY(DATE(CalendarYear,Events[[#This Row],[Month]],8-Events[[#This Row],[Year]])),
        DATE(CalendarYear, Events[[#This Row],[Month]], Events[[#This Row],[Day]])
    ),
    ""
)</f>
        <v>45260</v>
      </c>
      <c r="B296" s="70" cm="1">
        <f t="array" ref="B296">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7" spans="1:2" x14ac:dyDescent="0.3">
      <c r="A297" s="21">
        <f>IFERROR(
    IF(Events[[#This Row],[Event Type]]="Floating Holiday",
        DATE(CalendarYear, Events[[#This Row],[Month]], 1 + 7*Events[[#This Row],[Day]]) - WEEKDAY(DATE(CalendarYear,Events[[#This Row],[Month]],8-Events[[#This Row],[Year]])),
        DATE(CalendarYear, Events[[#This Row],[Month]], Events[[#This Row],[Day]])
    ),
    ""
)</f>
        <v>45260</v>
      </c>
      <c r="B297" s="70" cm="1">
        <f t="array" ref="B297">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8" spans="1:2" x14ac:dyDescent="0.3">
      <c r="A298" s="21">
        <f>IFERROR(
    IF(Events[[#This Row],[Event Type]]="Floating Holiday",
        DATE(CalendarYear, Events[[#This Row],[Month]], 1 + 7*Events[[#This Row],[Day]]) - WEEKDAY(DATE(CalendarYear,Events[[#This Row],[Month]],8-Events[[#This Row],[Year]])),
        DATE(CalendarYear, Events[[#This Row],[Month]], Events[[#This Row],[Day]])
    ),
    ""
)</f>
        <v>45260</v>
      </c>
      <c r="B298" s="70" cm="1">
        <f t="array" ref="B298">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299" spans="1:2" x14ac:dyDescent="0.3">
      <c r="A299" s="21">
        <f>IFERROR(
    IF(Events[[#This Row],[Event Type]]="Floating Holiday",
        DATE(CalendarYear, Events[[#This Row],[Month]], 1 + 7*Events[[#This Row],[Day]]) - WEEKDAY(DATE(CalendarYear,Events[[#This Row],[Month]],8-Events[[#This Row],[Year]])),
        DATE(CalendarYear, Events[[#This Row],[Month]], Events[[#This Row],[Day]])
    ),
    ""
)</f>
        <v>45260</v>
      </c>
      <c r="B299" s="70" cm="1">
        <f t="array" ref="B299">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row r="300" spans="1:2" x14ac:dyDescent="0.3">
      <c r="A300" s="21">
        <f>IFERROR(
    IF(Events[[#This Row],[Event Type]]="Floating Holiday",
        DATE(CalendarYear, Events[[#This Row],[Month]], 1 + 7*Events[[#This Row],[Day]]) - WEEKDAY(DATE(CalendarYear,Events[[#This Row],[Month]],8-Events[[#This Row],[Year]])),
        DATE(CalendarYear, Events[[#This Row],[Month]], Events[[#This Row],[Day]])
    ),
    ""
)</f>
        <v>45260</v>
      </c>
      <c r="B300" s="70" cm="1">
        <f t="array" ref="B300">IFERROR(
IF(OR(Events[[#This Row],[Event Type]]="Birthday", Events[[#This Row],[Event Type]]="Anniversary"),
   _xlfn.TEXTJOIN("", TRUE, Events[[#This Row],[Name]] &amp; "'s " &amp; (CalendarYear - Events[[#This Row],[Year]]) &amp;
      IF(OR(RIGHT(CalendarYear - Events[[#This Row],[Year]],1)={"1","2","3"}),
         CHOOSE(MATCH(RIGHT(CalendarYear - Events[[#This Row],[Year]],1),{"1","2","3"}), "st", "nd", "rd"),
         "th"
      ), " ", Events[[#This Row],[Event Type]]
   ),
   IF(Events[[#This Row],[Event Type]]="Memorial", Events[[#This Row],[Name]] &amp; " " &amp; Events[[#This Row],[Year]], Events[[#This Row],[Name]])
),"")</f>
        <v>0</v>
      </c>
    </row>
  </sheetData>
  <mergeCells count="1">
    <mergeCell ref="A1:B1"/>
  </mergeCells>
  <phoneticPr fontId="1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14</vt:i4>
      </vt:variant>
    </vt:vector>
  </HeadingPairs>
  <TitlesOfParts>
    <vt:vector size="29" baseType="lpstr">
      <vt:lpstr>January</vt:lpstr>
      <vt:lpstr>February</vt:lpstr>
      <vt:lpstr>March</vt:lpstr>
      <vt:lpstr>April</vt:lpstr>
      <vt:lpstr>May</vt:lpstr>
      <vt:lpstr>June</vt:lpstr>
      <vt:lpstr>July</vt:lpstr>
      <vt:lpstr>August</vt:lpstr>
      <vt:lpstr>September</vt:lpstr>
      <vt:lpstr>October</vt:lpstr>
      <vt:lpstr>November</vt:lpstr>
      <vt:lpstr>December</vt:lpstr>
      <vt:lpstr>How to Use</vt:lpstr>
      <vt:lpstr>Schedule</vt:lpstr>
      <vt:lpstr>Math (DO NOT TOUCH)</vt:lpstr>
      <vt:lpstr>CalendarYear</vt:lpstr>
      <vt:lpstr>April!Print_Area</vt:lpstr>
      <vt:lpstr>August!Print_Area</vt:lpstr>
      <vt:lpstr>December!Print_Area</vt:lpstr>
      <vt:lpstr>February!Print_Area</vt:lpstr>
      <vt:lpstr>January!Print_Area</vt:lpstr>
      <vt:lpstr>July!Print_Area</vt:lpstr>
      <vt:lpstr>June!Print_Area</vt:lpstr>
      <vt:lpstr>March!Print_Area</vt:lpstr>
      <vt:lpstr>May!Print_Area</vt:lpstr>
      <vt:lpstr>November!Print_Area</vt:lpstr>
      <vt:lpstr>October!Print_Area</vt:lpstr>
      <vt:lpstr>September!Print_Area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2015-05-01T18:11:32Z</dcterms:created>
  <dcterms:modified xsi:type="dcterms:W3CDTF">2024-01-05T20:26:04Z</dcterms:modified>
</cp:coreProperties>
</file>