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Érettségi\23maj\2_Idofutam\"/>
    </mc:Choice>
  </mc:AlternateContent>
  <xr:revisionPtr revIDLastSave="0" documentId="13_ncr:1_{6267056A-16B5-4114-8E3A-503A78A97A12}" xr6:coauthVersionLast="47" xr6:coauthVersionMax="47" xr10:uidLastSave="{00000000-0000-0000-0000-000000000000}"/>
  <bookViews>
    <workbookView xWindow="-108" yWindow="-108" windowWidth="23256" windowHeight="12576" xr2:uid="{50115B93-F545-48EF-B596-2444C6BF6D7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J14" i="1"/>
  <c r="J6" i="1"/>
  <c r="J7" i="1"/>
  <c r="J8" i="1"/>
  <c r="J9" i="1"/>
  <c r="J10" i="1"/>
  <c r="J11" i="1"/>
  <c r="J12" i="1"/>
  <c r="J13" i="1"/>
  <c r="J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K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<sst xmlns="http://schemas.openxmlformats.org/spreadsheetml/2006/main" count="43" uniqueCount="39">
  <si>
    <t>Név</t>
  </si>
  <si>
    <t>Rajtszám</t>
  </si>
  <si>
    <t>Rajt</t>
  </si>
  <si>
    <t>Cél</t>
  </si>
  <si>
    <t>Versenyidő</t>
  </si>
  <si>
    <t>Átlagsebesség (km/h)</t>
  </si>
  <si>
    <t>Helyezés</t>
  </si>
  <si>
    <t>Skvar Tamás</t>
  </si>
  <si>
    <t>Kiesett versenyzők:</t>
  </si>
  <si>
    <t>Tatár István</t>
  </si>
  <si>
    <t>Szekeres József</t>
  </si>
  <si>
    <t>Sebő Tas</t>
  </si>
  <si>
    <t>Szendrődi Csaba</t>
  </si>
  <si>
    <t>Berger Péter</t>
  </si>
  <si>
    <t>Szőke Mátyás</t>
  </si>
  <si>
    <t>Keszthelyi Zsolt</t>
  </si>
  <si>
    <t>Kiss Lajos</t>
  </si>
  <si>
    <t>Vég Kálmán</t>
  </si>
  <si>
    <t>Hirzer Zsolt</t>
  </si>
  <si>
    <t>Kincses Zoltán</t>
  </si>
  <si>
    <t>Kovai Róbert</t>
  </si>
  <si>
    <t>Koch Róbert</t>
  </si>
  <si>
    <t>Szilágyi István</t>
  </si>
  <si>
    <t>Horváth Pál</t>
  </si>
  <si>
    <t>Duma Árpád</t>
  </si>
  <si>
    <t>Zsolnai Péter</t>
  </si>
  <si>
    <t>Szűcs Lóránt</t>
  </si>
  <si>
    <t>Sarlós Róbert</t>
  </si>
  <si>
    <t>Dudás Krisztián</t>
  </si>
  <si>
    <t>Csordás Kálmán</t>
  </si>
  <si>
    <t>Senkey Tamás</t>
  </si>
  <si>
    <t>Siket Ábel</t>
  </si>
  <si>
    <t>Nyers Sándor</t>
  </si>
  <si>
    <t>Berényi Zsolt</t>
  </si>
  <si>
    <t>Sima Dezső</t>
  </si>
  <si>
    <t>Rudas Ádám</t>
  </si>
  <si>
    <t>Máté Oszkár</t>
  </si>
  <si>
    <t>Tóti Albert</t>
  </si>
  <si>
    <t>Petres Zoltán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</si>
</sst>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Ezres" xfId="1" builtinId="3"/>
    <cellStyle name="Normá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BAF5-8DDB-4698-A4FC-B4CE0922CF72}">
  <dimension ref="A1:K33"/>
  <sheetViews>
    <sheetView tabSelected="1" zoomScale="69" workbookViewId="0">
      <selection activeCell="K19" sqref="K19"/>
    </sheetView>
  </sheetViews>
  <sheetFormatPr defaultRowHeight="14.4" x14ac:dyDescent="0.3"/>
  <cols>
    <col min="1" max="1" width="14.33203125" bestFit="1" customWidth="1"/>
    <col min="2" max="2" width="8.33203125" bestFit="1" customWidth="1"/>
    <col min="3" max="4" width="8.77734375" bestFit="1" customWidth="1"/>
    <col min="5" max="5" width="13.21875" bestFit="1" customWidth="1"/>
    <col min="6" max="6" width="18.33203125" bestFit="1" customWidth="1"/>
    <col min="7" max="7" width="8.109375" bestFit="1" customWidth="1"/>
    <col min="10" max="10" width="16.6640625" bestFit="1" customWidth="1"/>
    <col min="11" max="11" width="9.109375" bestFit="1" customWidth="1"/>
  </cols>
  <sheetData>
    <row r="1" spans="1:11" s="2" customFormat="1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11" x14ac:dyDescent="0.3">
      <c r="A2" t="s">
        <v>7</v>
      </c>
      <c r="B2" s="1">
        <v>264</v>
      </c>
      <c r="C2" s="4">
        <v>0.54166666666666663</v>
      </c>
      <c r="D2" s="5">
        <v>0.58009027777777777</v>
      </c>
      <c r="E2" s="5">
        <f>IF(NOT(D2), "nem fejezte be", D2-C2)</f>
        <v>3.8423611111111144E-2</v>
      </c>
      <c r="F2" s="1">
        <f>IF(NOT(D2), "",38/(E2*24))</f>
        <v>41.207301644677358</v>
      </c>
      <c r="G2" s="1">
        <f>IF(NOT(D2),32,_xlfn.RANK.EQ(F2,$F$2:$F$33))</f>
        <v>26</v>
      </c>
      <c r="J2" t="s">
        <v>8</v>
      </c>
      <c r="K2">
        <f>COUNTIF(E:E, "nem fejezte be")</f>
        <v>2</v>
      </c>
    </row>
    <row r="3" spans="1:11" x14ac:dyDescent="0.3">
      <c r="A3" t="s">
        <v>9</v>
      </c>
      <c r="B3" s="1">
        <v>265</v>
      </c>
      <c r="C3" s="5">
        <v>0.54236111111111118</v>
      </c>
      <c r="D3" s="5">
        <v>0.57968518518518519</v>
      </c>
      <c r="E3" s="5">
        <f t="shared" ref="E3:E33" si="0">IF(NOT(D3), "nem fejezte be", D3-C3)</f>
        <v>3.732407407407401E-2</v>
      </c>
      <c r="F3" s="1">
        <f t="shared" ref="F3:F33" si="1">IF(NOT(D3), "",38/(E3*24))</f>
        <v>42.421235425452814</v>
      </c>
      <c r="G3" s="1">
        <f t="shared" ref="G3:G33" si="2">IF(NOT(D3),32,_xlfn.RANK.EQ(F3,$F$2:$F$33))</f>
        <v>22</v>
      </c>
    </row>
    <row r="4" spans="1:11" x14ac:dyDescent="0.3">
      <c r="A4" t="s">
        <v>10</v>
      </c>
      <c r="B4" s="1">
        <v>266</v>
      </c>
      <c r="C4" s="5">
        <v>0.54305555555555551</v>
      </c>
      <c r="D4" s="5">
        <v>0.57867939814814817</v>
      </c>
      <c r="E4" s="5">
        <f t="shared" si="0"/>
        <v>3.5623842592592658E-2</v>
      </c>
      <c r="F4" s="1">
        <f t="shared" si="1"/>
        <v>44.44588843042326</v>
      </c>
      <c r="G4" s="1">
        <f t="shared" si="2"/>
        <v>15</v>
      </c>
      <c r="I4" t="s">
        <v>6</v>
      </c>
      <c r="J4" t="s">
        <v>0</v>
      </c>
      <c r="K4" t="s">
        <v>1</v>
      </c>
    </row>
    <row r="5" spans="1:11" x14ac:dyDescent="0.3">
      <c r="A5" t="s">
        <v>11</v>
      </c>
      <c r="B5" s="1">
        <v>267</v>
      </c>
      <c r="C5" s="5">
        <v>0.54375000000000007</v>
      </c>
      <c r="D5" s="5"/>
      <c r="E5" s="5" t="str">
        <f t="shared" si="0"/>
        <v>nem fejezte be</v>
      </c>
      <c r="F5" s="1" t="str">
        <f t="shared" si="1"/>
        <v/>
      </c>
      <c r="G5" s="1">
        <f t="shared" si="2"/>
        <v>32</v>
      </c>
      <c r="I5">
        <v>1</v>
      </c>
      <c r="J5" t="str">
        <f>INDEX($A$2:$A$33,MATCH(I5,$G$2:$G$33,0))</f>
        <v>Szekeres József</v>
      </c>
      <c r="K5">
        <f>INDEX($B$2:$B$33,MATCH(I5,$G$2:$G$33,0))</f>
        <v>291</v>
      </c>
    </row>
    <row r="6" spans="1:11" x14ac:dyDescent="0.3">
      <c r="A6" t="s">
        <v>12</v>
      </c>
      <c r="B6" s="1">
        <v>268</v>
      </c>
      <c r="C6" s="5">
        <v>0.5444444444444444</v>
      </c>
      <c r="D6" s="5">
        <v>0.58531134259259254</v>
      </c>
      <c r="E6" s="5">
        <f t="shared" si="0"/>
        <v>4.0866898148148145E-2</v>
      </c>
      <c r="F6" s="1">
        <f t="shared" si="1"/>
        <v>38.743663088730919</v>
      </c>
      <c r="G6" s="1">
        <f t="shared" si="2"/>
        <v>30</v>
      </c>
      <c r="I6">
        <v>2</v>
      </c>
      <c r="J6" t="str">
        <f t="shared" ref="J6:J13" si="3">INDEX($A$2:$A$33,MATCH(I6,$G$2:$G$33,0))</f>
        <v>Tóti Albert</v>
      </c>
      <c r="K6">
        <f t="shared" ref="K6:K14" si="4">INDEX($B$2:$B$33,MATCH(I6,$G$2:$G$33,0))</f>
        <v>296</v>
      </c>
    </row>
    <row r="7" spans="1:11" x14ac:dyDescent="0.3">
      <c r="A7" t="s">
        <v>13</v>
      </c>
      <c r="B7" s="1">
        <v>269</v>
      </c>
      <c r="C7" s="5">
        <v>0.54513888888888895</v>
      </c>
      <c r="D7" s="5">
        <v>0.58150578703703704</v>
      </c>
      <c r="E7" s="5">
        <f t="shared" si="0"/>
        <v>3.6366898148148086E-2</v>
      </c>
      <c r="F7" s="1">
        <f t="shared" si="1"/>
        <v>43.537761369784612</v>
      </c>
      <c r="G7" s="1">
        <f t="shared" si="2"/>
        <v>19</v>
      </c>
      <c r="I7">
        <v>3</v>
      </c>
      <c r="J7" t="str">
        <f t="shared" si="3"/>
        <v>Sima Dezső</v>
      </c>
      <c r="K7">
        <f t="shared" si="4"/>
        <v>293</v>
      </c>
    </row>
    <row r="8" spans="1:11" x14ac:dyDescent="0.3">
      <c r="A8" t="s">
        <v>14</v>
      </c>
      <c r="B8" s="1">
        <v>270</v>
      </c>
      <c r="C8" s="5">
        <v>0.54583333333333328</v>
      </c>
      <c r="D8" s="5"/>
      <c r="E8" s="5" t="str">
        <f t="shared" si="0"/>
        <v>nem fejezte be</v>
      </c>
      <c r="F8" s="1" t="str">
        <f t="shared" si="1"/>
        <v/>
      </c>
      <c r="G8" s="1">
        <f t="shared" si="2"/>
        <v>32</v>
      </c>
      <c r="I8">
        <v>4</v>
      </c>
      <c r="J8" t="str">
        <f t="shared" si="3"/>
        <v>Kovai Róbert</v>
      </c>
      <c r="K8">
        <f t="shared" si="4"/>
        <v>278</v>
      </c>
    </row>
    <row r="9" spans="1:11" x14ac:dyDescent="0.3">
      <c r="A9" t="s">
        <v>15</v>
      </c>
      <c r="B9" s="1">
        <v>272</v>
      </c>
      <c r="C9" s="5">
        <v>0.54652777777777783</v>
      </c>
      <c r="D9" s="5">
        <v>0.58469328703703705</v>
      </c>
      <c r="E9" s="5">
        <f t="shared" si="0"/>
        <v>3.8165509259259212E-2</v>
      </c>
      <c r="F9" s="1">
        <f t="shared" si="1"/>
        <v>41.485974222896182</v>
      </c>
      <c r="G9" s="1">
        <f t="shared" si="2"/>
        <v>25</v>
      </c>
      <c r="I9">
        <v>5</v>
      </c>
      <c r="J9" t="str">
        <f t="shared" si="3"/>
        <v>Máté Oszkár</v>
      </c>
      <c r="K9">
        <f t="shared" si="4"/>
        <v>295</v>
      </c>
    </row>
    <row r="10" spans="1:11" x14ac:dyDescent="0.3">
      <c r="A10" t="s">
        <v>16</v>
      </c>
      <c r="B10" s="1">
        <v>273</v>
      </c>
      <c r="C10" s="5">
        <v>0.54722222222222217</v>
      </c>
      <c r="D10" s="5">
        <v>0.58467476851851852</v>
      </c>
      <c r="E10" s="5">
        <f t="shared" si="0"/>
        <v>3.7452546296296352E-2</v>
      </c>
      <c r="F10" s="1">
        <f t="shared" si="1"/>
        <v>42.275719274390369</v>
      </c>
      <c r="G10" s="1">
        <f t="shared" si="2"/>
        <v>23</v>
      </c>
      <c r="I10">
        <v>6</v>
      </c>
      <c r="J10" t="str">
        <f t="shared" si="3"/>
        <v>Petres Zoltán</v>
      </c>
      <c r="K10">
        <f t="shared" si="4"/>
        <v>297</v>
      </c>
    </row>
    <row r="11" spans="1:11" x14ac:dyDescent="0.3">
      <c r="A11" t="s">
        <v>17</v>
      </c>
      <c r="B11" s="1">
        <v>274</v>
      </c>
      <c r="C11" s="5">
        <v>0.54791666666666672</v>
      </c>
      <c r="D11" s="5">
        <v>0.58276157407407403</v>
      </c>
      <c r="E11" s="5">
        <f t="shared" si="0"/>
        <v>3.4844907407407311E-2</v>
      </c>
      <c r="F11" s="1">
        <f t="shared" si="1"/>
        <v>45.439447286255358</v>
      </c>
      <c r="G11" s="1">
        <f t="shared" si="2"/>
        <v>10</v>
      </c>
      <c r="I11">
        <v>7</v>
      </c>
      <c r="J11" t="str">
        <f t="shared" si="3"/>
        <v>Berényi Zsolt</v>
      </c>
      <c r="K11">
        <f t="shared" si="4"/>
        <v>292</v>
      </c>
    </row>
    <row r="12" spans="1:11" x14ac:dyDescent="0.3">
      <c r="A12" t="s">
        <v>18</v>
      </c>
      <c r="B12" s="1">
        <v>276</v>
      </c>
      <c r="C12" s="5">
        <v>0.54861111111111105</v>
      </c>
      <c r="D12" s="5">
        <v>0.58643055555555557</v>
      </c>
      <c r="E12" s="5">
        <f t="shared" si="0"/>
        <v>3.7819444444444517E-2</v>
      </c>
      <c r="F12" s="1">
        <f t="shared" si="1"/>
        <v>41.865589423429959</v>
      </c>
      <c r="G12" s="1">
        <f t="shared" si="2"/>
        <v>24</v>
      </c>
      <c r="I12">
        <v>8</v>
      </c>
      <c r="J12" t="str">
        <f t="shared" si="3"/>
        <v>Rudas Ádám</v>
      </c>
      <c r="K12">
        <f t="shared" si="4"/>
        <v>294</v>
      </c>
    </row>
    <row r="13" spans="1:11" x14ac:dyDescent="0.3">
      <c r="A13" t="s">
        <v>19</v>
      </c>
      <c r="B13" s="1">
        <v>277</v>
      </c>
      <c r="C13" s="5">
        <v>0.5493055555555556</v>
      </c>
      <c r="D13" s="5">
        <v>0.58453472222222225</v>
      </c>
      <c r="E13" s="5">
        <f t="shared" si="0"/>
        <v>3.5229166666666645E-2</v>
      </c>
      <c r="F13" s="1">
        <f t="shared" si="1"/>
        <v>44.943820224719126</v>
      </c>
      <c r="G13" s="1">
        <f t="shared" si="2"/>
        <v>11</v>
      </c>
      <c r="I13">
        <v>9</v>
      </c>
      <c r="J13" t="str">
        <f t="shared" si="3"/>
        <v>Siket Ábel</v>
      </c>
      <c r="K13">
        <f t="shared" si="4"/>
        <v>289</v>
      </c>
    </row>
    <row r="14" spans="1:11" x14ac:dyDescent="0.3">
      <c r="A14" t="s">
        <v>20</v>
      </c>
      <c r="B14" s="1">
        <v>278</v>
      </c>
      <c r="C14" s="5">
        <v>0.54999999999999993</v>
      </c>
      <c r="D14" s="5">
        <v>0.58268634259259267</v>
      </c>
      <c r="E14" s="5">
        <f t="shared" si="0"/>
        <v>3.2686342592592732E-2</v>
      </c>
      <c r="F14" s="1">
        <f t="shared" si="1"/>
        <v>48.44021104068532</v>
      </c>
      <c r="G14" s="1">
        <f t="shared" si="2"/>
        <v>4</v>
      </c>
      <c r="I14">
        <v>10</v>
      </c>
      <c r="J14" t="str">
        <f>INDEX($A$2:$A$33,MATCH(I14,$G$2:$G$33,0))</f>
        <v>Vég Kálmán</v>
      </c>
      <c r="K14">
        <f t="shared" si="4"/>
        <v>274</v>
      </c>
    </row>
    <row r="15" spans="1:11" x14ac:dyDescent="0.3">
      <c r="A15" t="s">
        <v>21</v>
      </c>
      <c r="B15" s="1">
        <v>279</v>
      </c>
      <c r="C15" s="5">
        <v>0.55069444444444449</v>
      </c>
      <c r="D15" s="5">
        <v>0.58622106481481484</v>
      </c>
      <c r="E15" s="5">
        <f t="shared" si="0"/>
        <v>3.5526620370370354E-2</v>
      </c>
      <c r="F15" s="1">
        <f t="shared" si="1"/>
        <v>44.567519139925089</v>
      </c>
      <c r="G15" s="1">
        <f t="shared" si="2"/>
        <v>14</v>
      </c>
    </row>
    <row r="16" spans="1:11" x14ac:dyDescent="0.3">
      <c r="A16" t="s">
        <v>22</v>
      </c>
      <c r="B16" s="1">
        <v>280</v>
      </c>
      <c r="C16" s="5">
        <v>0.55138888888888882</v>
      </c>
      <c r="D16" s="5">
        <v>0.58804050925925921</v>
      </c>
      <c r="E16" s="5">
        <f t="shared" si="0"/>
        <v>3.6651620370370397E-2</v>
      </c>
      <c r="F16" s="1">
        <f t="shared" si="1"/>
        <v>43.199545267944515</v>
      </c>
      <c r="G16" s="1">
        <f t="shared" si="2"/>
        <v>20</v>
      </c>
    </row>
    <row r="17" spans="1:7" x14ac:dyDescent="0.3">
      <c r="A17" t="s">
        <v>23</v>
      </c>
      <c r="B17" s="1">
        <v>281</v>
      </c>
      <c r="C17" s="5">
        <v>0.55208333333333337</v>
      </c>
      <c r="D17" s="5">
        <v>0.59235185185185191</v>
      </c>
      <c r="E17" s="5">
        <f t="shared" si="0"/>
        <v>4.0268518518518537E-2</v>
      </c>
      <c r="F17" s="1">
        <f t="shared" si="1"/>
        <v>39.319383766383062</v>
      </c>
      <c r="G17" s="1">
        <f t="shared" si="2"/>
        <v>29</v>
      </c>
    </row>
    <row r="18" spans="1:7" x14ac:dyDescent="0.3">
      <c r="A18" t="s">
        <v>24</v>
      </c>
      <c r="B18" s="1">
        <v>282</v>
      </c>
      <c r="C18" s="5">
        <v>0.55277777777777781</v>
      </c>
      <c r="D18" s="5">
        <v>0.58802546296296299</v>
      </c>
      <c r="E18" s="5">
        <f t="shared" si="0"/>
        <v>3.5247685185185174E-2</v>
      </c>
      <c r="F18" s="1">
        <f t="shared" si="1"/>
        <v>44.92020752610496</v>
      </c>
      <c r="G18" s="1">
        <f t="shared" si="2"/>
        <v>12</v>
      </c>
    </row>
    <row r="19" spans="1:7" x14ac:dyDescent="0.3">
      <c r="A19" t="s">
        <v>25</v>
      </c>
      <c r="B19" s="1">
        <v>283</v>
      </c>
      <c r="C19" s="5">
        <v>0.55347222222222225</v>
      </c>
      <c r="D19" s="5">
        <v>0.5919247685185185</v>
      </c>
      <c r="E19" s="5">
        <f t="shared" si="0"/>
        <v>3.8452546296296242E-2</v>
      </c>
      <c r="F19" s="1">
        <f t="shared" si="1"/>
        <v>41.176293531589621</v>
      </c>
      <c r="G19" s="1">
        <f t="shared" si="2"/>
        <v>27</v>
      </c>
    </row>
    <row r="20" spans="1:7" x14ac:dyDescent="0.3">
      <c r="A20" t="s">
        <v>26</v>
      </c>
      <c r="B20" s="1">
        <v>284</v>
      </c>
      <c r="C20" s="5">
        <v>0.5541666666666667</v>
      </c>
      <c r="D20" s="5">
        <v>0.59340393518518519</v>
      </c>
      <c r="E20" s="5">
        <f t="shared" si="0"/>
        <v>3.9237268518518498E-2</v>
      </c>
      <c r="F20" s="1">
        <f t="shared" si="1"/>
        <v>40.352791953039755</v>
      </c>
      <c r="G20" s="1">
        <f t="shared" si="2"/>
        <v>28</v>
      </c>
    </row>
    <row r="21" spans="1:7" x14ac:dyDescent="0.3">
      <c r="A21" t="s">
        <v>27</v>
      </c>
      <c r="B21" s="1">
        <v>285</v>
      </c>
      <c r="C21" s="5">
        <v>0.55486111111111114</v>
      </c>
      <c r="D21" s="5">
        <v>0.59204513888888888</v>
      </c>
      <c r="E21" s="5">
        <f t="shared" si="0"/>
        <v>3.7184027777777739E-2</v>
      </c>
      <c r="F21" s="1">
        <f t="shared" si="1"/>
        <v>42.581006629937477</v>
      </c>
      <c r="G21" s="1">
        <f t="shared" si="2"/>
        <v>21</v>
      </c>
    </row>
    <row r="22" spans="1:7" x14ac:dyDescent="0.3">
      <c r="A22" t="s">
        <v>28</v>
      </c>
      <c r="B22" s="1">
        <v>286</v>
      </c>
      <c r="C22" s="5">
        <v>0.55555555555555558</v>
      </c>
      <c r="D22" s="5">
        <v>0.59155787037037044</v>
      </c>
      <c r="E22" s="5">
        <f t="shared" si="0"/>
        <v>3.6002314814814862E-2</v>
      </c>
      <c r="F22" s="1">
        <f t="shared" si="1"/>
        <v>43.978653635954423</v>
      </c>
      <c r="G22" s="1">
        <f t="shared" si="2"/>
        <v>18</v>
      </c>
    </row>
    <row r="23" spans="1:7" x14ac:dyDescent="0.3">
      <c r="A23" t="s">
        <v>29</v>
      </c>
      <c r="B23" s="1">
        <v>287</v>
      </c>
      <c r="C23" s="5">
        <v>0.55625000000000002</v>
      </c>
      <c r="D23" s="5">
        <v>0.59207407407407409</v>
      </c>
      <c r="E23" s="5">
        <f t="shared" si="0"/>
        <v>3.5824074074074064E-2</v>
      </c>
      <c r="F23" s="1">
        <f t="shared" si="1"/>
        <v>44.197467045748269</v>
      </c>
      <c r="G23" s="1">
        <f t="shared" si="2"/>
        <v>17</v>
      </c>
    </row>
    <row r="24" spans="1:7" x14ac:dyDescent="0.3">
      <c r="A24" t="s">
        <v>30</v>
      </c>
      <c r="B24" s="1">
        <v>288</v>
      </c>
      <c r="C24" s="5">
        <v>0.55694444444444446</v>
      </c>
      <c r="D24" s="5">
        <v>0.59265625</v>
      </c>
      <c r="E24" s="5">
        <f t="shared" si="0"/>
        <v>3.5711805555555531E-2</v>
      </c>
      <c r="F24" s="1">
        <f t="shared" si="1"/>
        <v>44.336412250850785</v>
      </c>
      <c r="G24" s="1">
        <f t="shared" si="2"/>
        <v>16</v>
      </c>
    </row>
    <row r="25" spans="1:7" x14ac:dyDescent="0.3">
      <c r="A25" t="s">
        <v>31</v>
      </c>
      <c r="B25" s="1">
        <v>289</v>
      </c>
      <c r="C25" s="5">
        <v>0.55763888888888891</v>
      </c>
      <c r="D25" s="5">
        <v>0.59160532407407407</v>
      </c>
      <c r="E25" s="5">
        <f t="shared" si="0"/>
        <v>3.3966435185185162E-2</v>
      </c>
      <c r="F25" s="1">
        <f t="shared" si="1"/>
        <v>46.614645449279344</v>
      </c>
      <c r="G25" s="1">
        <f t="shared" si="2"/>
        <v>9</v>
      </c>
    </row>
    <row r="26" spans="1:7" x14ac:dyDescent="0.3">
      <c r="A26" t="s">
        <v>32</v>
      </c>
      <c r="B26" s="1">
        <v>290</v>
      </c>
      <c r="C26" s="5">
        <v>0.55833333333333335</v>
      </c>
      <c r="D26" s="5">
        <v>0.59365046296296298</v>
      </c>
      <c r="E26" s="5">
        <f t="shared" si="0"/>
        <v>3.5317129629629629E-2</v>
      </c>
      <c r="F26" s="1">
        <f t="shared" si="1"/>
        <v>44.831880448318806</v>
      </c>
      <c r="G26" s="1">
        <f t="shared" si="2"/>
        <v>13</v>
      </c>
    </row>
    <row r="27" spans="1:7" x14ac:dyDescent="0.3">
      <c r="A27" t="s">
        <v>10</v>
      </c>
      <c r="B27" s="1">
        <v>291</v>
      </c>
      <c r="C27" s="5">
        <v>0.55902777777777779</v>
      </c>
      <c r="D27" s="5">
        <v>0.59123379629629624</v>
      </c>
      <c r="E27" s="5">
        <f t="shared" si="0"/>
        <v>3.2206018518518453E-2</v>
      </c>
      <c r="F27" s="1">
        <f t="shared" si="1"/>
        <v>49.162653633292706</v>
      </c>
      <c r="G27" s="1">
        <f t="shared" si="2"/>
        <v>1</v>
      </c>
    </row>
    <row r="28" spans="1:7" x14ac:dyDescent="0.3">
      <c r="A28" t="s">
        <v>33</v>
      </c>
      <c r="B28" s="1">
        <v>292</v>
      </c>
      <c r="C28" s="5">
        <v>0.55972222222222223</v>
      </c>
      <c r="D28" s="5">
        <v>0.59355787037037044</v>
      </c>
      <c r="E28" s="5">
        <f t="shared" si="0"/>
        <v>3.3835648148148212E-2</v>
      </c>
      <c r="F28" s="1">
        <f t="shared" si="1"/>
        <v>46.794827940069695</v>
      </c>
      <c r="G28" s="1">
        <f t="shared" si="2"/>
        <v>7</v>
      </c>
    </row>
    <row r="29" spans="1:7" x14ac:dyDescent="0.3">
      <c r="A29" t="s">
        <v>34</v>
      </c>
      <c r="B29" s="1">
        <v>293</v>
      </c>
      <c r="C29" s="5">
        <v>0.56041666666666667</v>
      </c>
      <c r="D29" s="5">
        <v>0.59309722222222228</v>
      </c>
      <c r="E29" s="5">
        <f t="shared" si="0"/>
        <v>3.2680555555555602E-2</v>
      </c>
      <c r="F29" s="1">
        <f t="shared" si="1"/>
        <v>48.448788780280424</v>
      </c>
      <c r="G29" s="1">
        <f t="shared" si="2"/>
        <v>3</v>
      </c>
    </row>
    <row r="30" spans="1:7" x14ac:dyDescent="0.3">
      <c r="A30" t="s">
        <v>35</v>
      </c>
      <c r="B30" s="1">
        <v>294</v>
      </c>
      <c r="C30" s="5">
        <v>0.56111111111111112</v>
      </c>
      <c r="D30" s="5">
        <v>0.59501041666666665</v>
      </c>
      <c r="E30" s="5">
        <f t="shared" si="0"/>
        <v>3.3899305555555537E-2</v>
      </c>
      <c r="F30" s="1">
        <f t="shared" si="1"/>
        <v>46.706954829458184</v>
      </c>
      <c r="G30" s="1">
        <f t="shared" si="2"/>
        <v>8</v>
      </c>
    </row>
    <row r="31" spans="1:7" x14ac:dyDescent="0.3">
      <c r="A31" t="s">
        <v>36</v>
      </c>
      <c r="B31" s="1">
        <v>295</v>
      </c>
      <c r="C31" s="5">
        <v>0.56180555555555556</v>
      </c>
      <c r="D31" s="5">
        <v>0.59467592592592589</v>
      </c>
      <c r="E31" s="5">
        <f t="shared" si="0"/>
        <v>3.2870370370370328E-2</v>
      </c>
      <c r="F31" s="1">
        <f t="shared" si="1"/>
        <v>48.169014084507104</v>
      </c>
      <c r="G31" s="1">
        <f t="shared" si="2"/>
        <v>5</v>
      </c>
    </row>
    <row r="32" spans="1:7" x14ac:dyDescent="0.3">
      <c r="A32" t="s">
        <v>37</v>
      </c>
      <c r="B32" s="1">
        <v>296</v>
      </c>
      <c r="C32" s="5">
        <v>0.5625</v>
      </c>
      <c r="D32" s="5">
        <v>0.59493055555555552</v>
      </c>
      <c r="E32" s="5">
        <f t="shared" si="0"/>
        <v>3.2430555555555518E-2</v>
      </c>
      <c r="F32" s="1">
        <f t="shared" si="1"/>
        <v>48.82226980728057</v>
      </c>
      <c r="G32" s="1">
        <f t="shared" si="2"/>
        <v>2</v>
      </c>
    </row>
    <row r="33" spans="1:7" x14ac:dyDescent="0.3">
      <c r="A33" t="s">
        <v>38</v>
      </c>
      <c r="B33" s="1">
        <v>297</v>
      </c>
      <c r="C33" s="5">
        <v>0.56180555555555556</v>
      </c>
      <c r="D33" s="5">
        <v>0.59490162037037042</v>
      </c>
      <c r="E33" s="5">
        <f t="shared" si="0"/>
        <v>3.3096064814814863E-2</v>
      </c>
      <c r="F33" s="1">
        <f t="shared" si="1"/>
        <v>47.840531561461724</v>
      </c>
      <c r="G33" s="1">
        <f t="shared" si="2"/>
        <v>6</v>
      </c>
    </row>
  </sheetData>
  <conditionalFormatting sqref="A2:A33">
    <cfRule type="expression" dxfId="0" priority="1">
      <formula>AND(D2&lt;MAX($D$2:D2),NOT(ISBLANK(D2)))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2023-10-09T07:52:56Z</dcterms:created>
  <dcterms:modified xsi:type="dcterms:W3CDTF">2023-10-09T16:16:54Z</dcterms:modified>
</cp:coreProperties>
</file>