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ffms-abstencao/"/>
    </mc:Choice>
  </mc:AlternateContent>
  <xr:revisionPtr revIDLastSave="0" documentId="8_{069BA0A2-DE7C-D748-AE67-B8C1F3544318}" xr6:coauthVersionLast="47" xr6:coauthVersionMax="47" xr10:uidLastSave="{00000000-0000-0000-0000-000000000000}"/>
  <bookViews>
    <workbookView xWindow="680" yWindow="1000" windowWidth="27840" windowHeight="16340" xr2:uid="{CF1D9E76-1304-DA46-B621-DA4C6A8B83A3}"/>
  </bookViews>
  <sheets>
    <sheet name="distrito" sheetId="2" r:id="rId1"/>
    <sheet name="Folha1" sheetId="1" r:id="rId2"/>
  </sheets>
  <definedNames>
    <definedName name="DadosExternos_1" localSheetId="0" hidden="1">distrito!$A$1:$J$21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2" l="1"/>
  <c r="K26" i="2"/>
  <c r="J2" i="2"/>
  <c r="J3" i="2"/>
  <c r="J4" i="2"/>
  <c r="J5" i="2"/>
  <c r="J6" i="2"/>
  <c r="J7" i="2"/>
  <c r="J8" i="2"/>
  <c r="J10" i="2"/>
  <c r="J11" i="2"/>
  <c r="J12" i="2"/>
  <c r="J13" i="2"/>
  <c r="J14" i="2"/>
  <c r="J15" i="2"/>
  <c r="J16" i="2"/>
  <c r="J17" i="2"/>
  <c r="J18" i="2"/>
  <c r="J19" i="2"/>
  <c r="J20" i="2"/>
  <c r="J21" i="2"/>
  <c r="J9" i="2"/>
  <c r="G2" i="2"/>
  <c r="G3" i="2"/>
  <c r="G4" i="2"/>
  <c r="G5" i="2"/>
  <c r="G6" i="2"/>
  <c r="G7" i="2"/>
  <c r="G8" i="2"/>
  <c r="G10" i="2"/>
  <c r="G11" i="2"/>
  <c r="G12" i="2"/>
  <c r="G13" i="2"/>
  <c r="G14" i="2"/>
  <c r="G15" i="2"/>
  <c r="G16" i="2"/>
  <c r="G17" i="2"/>
  <c r="G18" i="2"/>
  <c r="G19" i="2"/>
  <c r="G20" i="2"/>
  <c r="G21" i="2"/>
  <c r="G9" i="2"/>
  <c r="D2" i="2"/>
  <c r="D3" i="2"/>
  <c r="D4" i="2"/>
  <c r="D5" i="2"/>
  <c r="D6" i="2"/>
  <c r="D7" i="2"/>
  <c r="D8" i="2"/>
  <c r="D10" i="2"/>
  <c r="D11" i="2"/>
  <c r="D12" i="2"/>
  <c r="D13" i="2"/>
  <c r="D14" i="2"/>
  <c r="D15" i="2"/>
  <c r="D16" i="2"/>
  <c r="D17" i="2"/>
  <c r="D18" i="2"/>
  <c r="D19" i="2"/>
  <c r="D20" i="2"/>
  <c r="D21" i="2"/>
  <c r="D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3750A0-89D9-9643-A5C5-DE16A051702A}" keepAlive="1" name="Consulta - distrito" description="Ligação à consulta 'distrito' no livro." type="5" refreshedVersion="8" background="1" saveData="1">
    <dbPr connection="Provider=Microsoft.Mashup.OleDb.1;Data Source=$Workbook$;Location=distrito;Extended Properties=&quot;&quot;" command="SELECT * FROM [distrito]"/>
  </connection>
</connections>
</file>

<file path=xl/sharedStrings.xml><?xml version="1.0" encoding="utf-8"?>
<sst xmlns="http://schemas.openxmlformats.org/spreadsheetml/2006/main" count="30" uniqueCount="30">
  <si>
    <t>Distrito</t>
  </si>
  <si>
    <t>diff_abs_21</t>
  </si>
  <si>
    <t>diff_abs_11</t>
  </si>
  <si>
    <t>diff_abs_01</t>
  </si>
  <si>
    <t>PT_INE_21</t>
  </si>
  <si>
    <t>PT_INE_11</t>
  </si>
  <si>
    <t>PT_INE_01</t>
  </si>
  <si>
    <t>Aveiro</t>
  </si>
  <si>
    <t>Açores</t>
  </si>
  <si>
    <t>Beja</t>
  </si>
  <si>
    <t>Braga</t>
  </si>
  <si>
    <t>Bragança</t>
  </si>
  <si>
    <t>Castelo Branco</t>
  </si>
  <si>
    <t>Coimbra</t>
  </si>
  <si>
    <t>Faro</t>
  </si>
  <si>
    <t>Guarda</t>
  </si>
  <si>
    <t>Leiria</t>
  </si>
  <si>
    <t>Lisboa</t>
  </si>
  <si>
    <t>Madeira</t>
  </si>
  <si>
    <t>Portalegre</t>
  </si>
  <si>
    <t>Porto</t>
  </si>
  <si>
    <t>Santarém</t>
  </si>
  <si>
    <t>Setúbal</t>
  </si>
  <si>
    <t>Viana do Castelo</t>
  </si>
  <si>
    <t>Vila Real</t>
  </si>
  <si>
    <t>Viseu</t>
  </si>
  <si>
    <t>Évora</t>
  </si>
  <si>
    <t>Diferença</t>
  </si>
  <si>
    <t>Diferença 2011</t>
  </si>
  <si>
    <t>Diferença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</si>
</sst>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75539D4-5295-1B4F-A741-CC2C7814866D}" autoFormatId="16" applyNumberFormats="0" applyBorderFormats="0" applyFontFormats="0" applyPatternFormats="0" applyAlignmentFormats="0" applyWidthHeightFormats="0">
  <queryTableRefresh nextId="13" unboundColumnsRight="1">
    <queryTableFields count="10">
      <queryTableField id="1" name="Distrito" tableColumnId="1"/>
      <queryTableField id="2" name="diff_abs_21" tableColumnId="2"/>
      <queryTableField id="5" name="PT_INE_21" tableColumnId="5"/>
      <queryTableField id="10" dataBound="0" tableColumnId="8"/>
      <queryTableField id="3" name="diff_abs_11" tableColumnId="3"/>
      <queryTableField id="6" name="PT_INE_11" tableColumnId="6"/>
      <queryTableField id="11" dataBound="0" tableColumnId="9"/>
      <queryTableField id="4" name="diff_abs_01" tableColumnId="4"/>
      <queryTableField id="7" name="PT_INE_01" tableColumnId="7"/>
      <queryTableField id="12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11ECA-2B9E-5947-8FFA-9EE3DCFDB0B8}" name="Tabela_distrito" displayName="Tabela_distrito" ref="A1:J21" tableType="queryTable" totalsRowShown="0">
  <autoFilter ref="A1:J21" xr:uid="{39F11ECA-2B9E-5947-8FFA-9EE3DCFDB0B8}"/>
  <tableColumns count="10">
    <tableColumn id="1" xr3:uid="{C672A930-2F8B-B244-9F10-F7D623EEBDF8}" uniqueName="1" name="Distrito" queryTableFieldId="1" dataDxfId="9"/>
    <tableColumn id="2" xr3:uid="{096B2901-107A-E94A-8DF4-5B9D9BFAD1A7}" uniqueName="2" name="diff_abs_21" queryTableFieldId="2" dataDxfId="8"/>
    <tableColumn id="5" xr3:uid="{147E06B0-4258-9744-B461-860BBB5BC44F}" uniqueName="5" name="PT_INE_21" queryTableFieldId="5" dataDxfId="4"/>
    <tableColumn id="8" xr3:uid="{E237366A-EF89-BA49-8314-5F066365ED24}" uniqueName="8" name="Diferença" queryTableFieldId="10" dataDxfId="2">
      <calculatedColumnFormula>Tabela_distrito[[#This Row],[diff_abs_21]]-Tabela_distrito[[#This Row],[PT_INE_21]]</calculatedColumnFormula>
    </tableColumn>
    <tableColumn id="3" xr3:uid="{E37A4A57-14EA-A248-8131-DB0BE3D1FA48}" uniqueName="3" name="diff_abs_11" queryTableFieldId="3" dataDxfId="7"/>
    <tableColumn id="6" xr3:uid="{95899659-25EA-7147-8FB9-E8AC32750697}" uniqueName="6" name="PT_INE_11" queryTableFieldId="6" dataDxfId="3"/>
    <tableColumn id="9" xr3:uid="{597C9260-BEA5-D646-BF32-B174C828A96D}" uniqueName="9" name="Diferença 2011" queryTableFieldId="11" dataDxfId="1">
      <calculatedColumnFormula>Tabela_distrito[[#This Row],[diff_abs_11]]-Tabela_distrito[[#This Row],[PT_INE_11]]</calculatedColumnFormula>
    </tableColumn>
    <tableColumn id="4" xr3:uid="{6D4E6EC0-44DE-524A-B301-FC5A0F2B158D}" uniqueName="4" name="diff_abs_01" queryTableFieldId="4" dataDxfId="6"/>
    <tableColumn id="7" xr3:uid="{CE0BD762-0959-6243-ACAC-7E11D46A7E29}" uniqueName="7" name="PT_INE_01" queryTableFieldId="7" dataDxfId="5"/>
    <tableColumn id="10" xr3:uid="{AC79AC86-70B5-554F-9830-1EC3EB1B2B03}" uniqueName="10" name="Diferença 2001" queryTableFieldId="12" dataDxfId="0">
      <calculatedColumnFormula>Tabela_distrito[[#This Row],[diff_abs_01]]-Tabela_distrito[[#This Row],[PT_INE_01]]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257B-E949-A440-9C9F-9E4426C2262C}">
  <dimension ref="A1:K26"/>
  <sheetViews>
    <sheetView tabSelected="1" workbookViewId="0">
      <selection activeCell="M32" sqref="J25:M32"/>
    </sheetView>
  </sheetViews>
  <sheetFormatPr baseColWidth="10" defaultRowHeight="16" x14ac:dyDescent="0.2"/>
  <cols>
    <col min="1" max="1" width="14.83203125" bestFit="1" customWidth="1"/>
    <col min="2" max="2" width="13.33203125" bestFit="1" customWidth="1"/>
    <col min="3" max="3" width="12.5" bestFit="1" customWidth="1"/>
    <col min="4" max="4" width="12.5" customWidth="1"/>
    <col min="5" max="5" width="13.33203125" bestFit="1" customWidth="1"/>
    <col min="8" max="8" width="13.33203125" bestFit="1" customWidth="1"/>
    <col min="10" max="11" width="12.5" bestFit="1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27</v>
      </c>
      <c r="E1" t="s">
        <v>2</v>
      </c>
      <c r="F1" t="s">
        <v>5</v>
      </c>
      <c r="G1" t="s">
        <v>28</v>
      </c>
      <c r="H1" t="s">
        <v>3</v>
      </c>
      <c r="I1" t="s">
        <v>6</v>
      </c>
      <c r="J1" t="s">
        <v>29</v>
      </c>
    </row>
    <row r="2" spans="1:10" x14ac:dyDescent="0.2">
      <c r="A2" s="1" t="s">
        <v>7</v>
      </c>
      <c r="B2" s="2">
        <v>6.1825625205070285</v>
      </c>
      <c r="C2" s="2">
        <v>7.00466885665878</v>
      </c>
      <c r="D2" s="2">
        <f>Tabela_distrito[[#This Row],[diff_abs_21]]-Tabela_distrito[[#This Row],[PT_INE_21]]</f>
        <v>-0.82210633615175155</v>
      </c>
      <c r="E2" s="2">
        <v>6.9810384424517302</v>
      </c>
      <c r="F2" s="2">
        <v>6.9009124777578066</v>
      </c>
      <c r="G2" s="2">
        <f>Tabela_distrito[[#This Row],[diff_abs_11]]-Tabela_distrito[[#This Row],[PT_INE_11]]</f>
        <v>8.0125964693923635E-2</v>
      </c>
      <c r="H2" s="2">
        <v>4.1050175870468699</v>
      </c>
      <c r="I2" s="2">
        <v>6.848856839409537</v>
      </c>
      <c r="J2" s="2">
        <f>Tabela_distrito[[#This Row],[diff_abs_01]]-Tabela_distrito[[#This Row],[PT_INE_01]]</f>
        <v>-2.7438392523626671</v>
      </c>
    </row>
    <row r="3" spans="1:10" x14ac:dyDescent="0.2">
      <c r="A3" s="1" t="s">
        <v>8</v>
      </c>
      <c r="B3" s="2">
        <v>3.61979687199466</v>
      </c>
      <c r="C3" s="2">
        <v>2.3140951739771545</v>
      </c>
      <c r="D3" s="3">
        <f>Tabela_distrito[[#This Row],[diff_abs_21]]-Tabela_distrito[[#This Row],[PT_INE_21]]</f>
        <v>1.3057016980175056</v>
      </c>
      <c r="E3" s="2">
        <v>3.0436677772480838</v>
      </c>
      <c r="F3" s="2">
        <v>2.2756289682179935</v>
      </c>
      <c r="G3" s="2">
        <f>Tabela_distrito[[#This Row],[diff_abs_11]]-Tabela_distrito[[#This Row],[PT_INE_11]]</f>
        <v>0.76803880903009025</v>
      </c>
      <c r="H3" s="2">
        <v>2.0608345306945037</v>
      </c>
      <c r="I3" s="2">
        <v>2.171831952145499</v>
      </c>
      <c r="J3" s="2">
        <f>Tabela_distrito[[#This Row],[diff_abs_01]]-Tabela_distrito[[#This Row],[PT_INE_01]]</f>
        <v>-0.11099742145099523</v>
      </c>
    </row>
    <row r="4" spans="1:10" x14ac:dyDescent="0.2">
      <c r="A4" s="1" t="s">
        <v>9</v>
      </c>
      <c r="B4" s="2">
        <v>0.89938639200763337</v>
      </c>
      <c r="C4" s="2">
        <v>1.3516874758809325</v>
      </c>
      <c r="D4" s="2">
        <f>Tabela_distrito[[#This Row],[diff_abs_21]]-Tabela_distrito[[#This Row],[PT_INE_21]]</f>
        <v>-0.45230108387329915</v>
      </c>
      <c r="E4" s="2">
        <v>0.94989777501981909</v>
      </c>
      <c r="F4" s="2">
        <v>1.4887125109702537</v>
      </c>
      <c r="G4" s="2">
        <f>Tabela_distrito[[#This Row],[diff_abs_11]]-Tabela_distrito[[#This Row],[PT_INE_11]]</f>
        <v>-0.53881473595043461</v>
      </c>
      <c r="H4" s="2">
        <v>1.607811429777986</v>
      </c>
      <c r="I4" s="2">
        <v>1.6257495137381526</v>
      </c>
      <c r="J4" s="2">
        <f>Tabela_distrito[[#This Row],[diff_abs_01]]-Tabela_distrito[[#This Row],[PT_INE_01]]</f>
        <v>-1.7938083960166606E-2</v>
      </c>
    </row>
    <row r="5" spans="1:10" x14ac:dyDescent="0.2">
      <c r="A5" s="1" t="s">
        <v>10</v>
      </c>
      <c r="B5" s="2">
        <v>7.8814872922425918</v>
      </c>
      <c r="C5" s="2">
        <v>8.4118203248279233</v>
      </c>
      <c r="D5" s="2">
        <f>Tabela_distrito[[#This Row],[diff_abs_21]]-Tabela_distrito[[#This Row],[PT_INE_21]]</f>
        <v>-0.53033303258533149</v>
      </c>
      <c r="E5" s="2">
        <v>9.5477154958510777</v>
      </c>
      <c r="F5" s="2">
        <v>8.0595898058680859</v>
      </c>
      <c r="G5" s="3">
        <f>Tabela_distrito[[#This Row],[diff_abs_11]]-Tabela_distrito[[#This Row],[PT_INE_11]]</f>
        <v>1.4881256899829918</v>
      </c>
      <c r="H5" s="2">
        <v>7.4983133944802933</v>
      </c>
      <c r="I5" s="2">
        <v>7.7255763809793319</v>
      </c>
      <c r="J5" s="2">
        <f>Tabela_distrito[[#This Row],[diff_abs_01]]-Tabela_distrito[[#This Row],[PT_INE_01]]</f>
        <v>-0.22726298649903853</v>
      </c>
    </row>
    <row r="6" spans="1:10" x14ac:dyDescent="0.2">
      <c r="A6" s="1" t="s">
        <v>11</v>
      </c>
      <c r="B6" s="2">
        <v>3.0227830724147942</v>
      </c>
      <c r="C6" s="2">
        <v>1.2808309814650238</v>
      </c>
      <c r="D6" s="3">
        <f>Tabela_distrito[[#This Row],[diff_abs_21]]-Tabela_distrito[[#This Row],[PT_INE_21]]</f>
        <v>1.7419520909497703</v>
      </c>
      <c r="E6" s="2">
        <v>3.2925942595990723</v>
      </c>
      <c r="F6" s="2">
        <v>1.392689395299322</v>
      </c>
      <c r="G6" s="2">
        <f>Tabela_distrito[[#This Row],[diff_abs_11]]-Tabela_distrito[[#This Row],[PT_INE_11]]</f>
        <v>1.8999048642997503</v>
      </c>
      <c r="H6" s="2">
        <v>4.8031778566290892</v>
      </c>
      <c r="I6" s="2">
        <v>1.5074641085696587</v>
      </c>
      <c r="J6" s="2">
        <f>Tabela_distrito[[#This Row],[diff_abs_01]]-Tabela_distrito[[#This Row],[PT_INE_01]]</f>
        <v>3.2957137480594305</v>
      </c>
    </row>
    <row r="7" spans="1:10" x14ac:dyDescent="0.2">
      <c r="A7" s="1" t="s">
        <v>12</v>
      </c>
      <c r="B7" s="2">
        <v>1.4814088469675999</v>
      </c>
      <c r="C7" s="2">
        <v>1.8276289829161434</v>
      </c>
      <c r="D7" s="2">
        <f>Tabela_distrito[[#This Row],[diff_abs_21]]-Tabela_distrito[[#This Row],[PT_INE_21]]</f>
        <v>-0.34622013594854351</v>
      </c>
      <c r="E7" s="2">
        <v>2.1243975473106795</v>
      </c>
      <c r="F7" s="2">
        <v>1.9920864080762681</v>
      </c>
      <c r="G7" s="2">
        <f>Tabela_distrito[[#This Row],[diff_abs_11]]-Tabela_distrito[[#This Row],[PT_INE_11]]</f>
        <v>0.1323111392344114</v>
      </c>
      <c r="H7" s="2">
        <v>2.9881671533360454</v>
      </c>
      <c r="I7" s="2">
        <v>2.1270543261189139</v>
      </c>
      <c r="J7" s="2">
        <f>Tabela_distrito[[#This Row],[diff_abs_01]]-Tabela_distrito[[#This Row],[PT_INE_01]]</f>
        <v>0.86111282721713156</v>
      </c>
    </row>
    <row r="8" spans="1:10" x14ac:dyDescent="0.2">
      <c r="A8" s="1" t="s">
        <v>13</v>
      </c>
      <c r="B8" s="2">
        <v>3.363152594916897</v>
      </c>
      <c r="C8" s="2">
        <v>4.1184047589537807</v>
      </c>
      <c r="D8" s="2">
        <f>Tabela_distrito[[#This Row],[diff_abs_21]]-Tabela_distrito[[#This Row],[PT_INE_21]]</f>
        <v>-0.75525216403688367</v>
      </c>
      <c r="E8" s="2">
        <v>3.6198207267694507</v>
      </c>
      <c r="F8" s="2">
        <v>4.2606190074857686</v>
      </c>
      <c r="G8" s="2">
        <f>Tabela_distrito[[#This Row],[diff_abs_11]]-Tabela_distrito[[#This Row],[PT_INE_11]]</f>
        <v>-0.64079828071631795</v>
      </c>
      <c r="H8" s="2">
        <v>2.9933170938542326</v>
      </c>
      <c r="I8" s="2">
        <v>4.4322701122472665</v>
      </c>
      <c r="J8" s="2">
        <f>Tabela_distrito[[#This Row],[diff_abs_01]]-Tabela_distrito[[#This Row],[PT_INE_01]]</f>
        <v>-1.4389530183930339</v>
      </c>
    </row>
    <row r="9" spans="1:10" x14ac:dyDescent="0.2">
      <c r="A9" s="1" t="s">
        <v>26</v>
      </c>
      <c r="B9" s="2">
        <v>0.81971540959370626</v>
      </c>
      <c r="C9" s="2">
        <v>1.5311655073935602</v>
      </c>
      <c r="D9" s="2">
        <f>Tabela_distrito[[#This Row],[diff_abs_21]]-Tabela_distrito[[#This Row],[PT_INE_21]]</f>
        <v>-0.71145009779985391</v>
      </c>
      <c r="E9" s="2">
        <v>0.73310802113211837</v>
      </c>
      <c r="F9" s="2">
        <v>1.6466337335917487</v>
      </c>
      <c r="G9" s="3">
        <f>Tabela_distrito[[#This Row],[diff_abs_11]]-Tabela_distrito[[#This Row],[PT_INE_11]]</f>
        <v>-0.91352571245963032</v>
      </c>
      <c r="H9" s="2">
        <v>0.83755199294114813</v>
      </c>
      <c r="I9" s="2">
        <v>1.7480652750064802</v>
      </c>
      <c r="J9" s="2">
        <f>Tabela_distrito[[#This Row],[diff_abs_01]]-Tabela_distrito[[#This Row],[PT_INE_01]]</f>
        <v>-0.91051328206533211</v>
      </c>
    </row>
    <row r="10" spans="1:10" x14ac:dyDescent="0.2">
      <c r="A10" s="1" t="s">
        <v>14</v>
      </c>
      <c r="B10" s="2">
        <v>4.7319849294558232</v>
      </c>
      <c r="C10" s="2">
        <v>4.008156569424008</v>
      </c>
      <c r="D10" s="2">
        <f>Tabela_distrito[[#This Row],[diff_abs_21]]-Tabela_distrito[[#This Row],[PT_INE_21]]</f>
        <v>0.72382836003181517</v>
      </c>
      <c r="E10" s="2">
        <v>3.2450993708480813</v>
      </c>
      <c r="F10" s="2">
        <v>3.922755004891211</v>
      </c>
      <c r="G10" s="2">
        <f>Tabela_distrito[[#This Row],[diff_abs_11]]-Tabela_distrito[[#This Row],[PT_INE_11]]</f>
        <v>-0.67765563404312967</v>
      </c>
      <c r="H10" s="2">
        <v>2.635052898472356</v>
      </c>
      <c r="I10" s="2">
        <v>3.7250720318306922</v>
      </c>
      <c r="J10" s="2">
        <f>Tabela_distrito[[#This Row],[diff_abs_01]]-Tabela_distrito[[#This Row],[PT_INE_01]]</f>
        <v>-1.0900191333583362</v>
      </c>
    </row>
    <row r="11" spans="1:10" x14ac:dyDescent="0.2">
      <c r="A11" s="1" t="s">
        <v>15</v>
      </c>
      <c r="B11" s="2">
        <v>2.0719169686935466</v>
      </c>
      <c r="C11" s="2">
        <v>1.5037673391741486</v>
      </c>
      <c r="D11" s="2">
        <f>Tabela_distrito[[#This Row],[diff_abs_21]]-Tabela_distrito[[#This Row],[PT_INE_21]]</f>
        <v>0.56814962951939796</v>
      </c>
      <c r="E11" s="2">
        <v>3.0687024662719709</v>
      </c>
      <c r="F11" s="2">
        <v>1.6402097787481886</v>
      </c>
      <c r="G11" s="3">
        <f>Tabela_distrito[[#This Row],[diff_abs_11]]-Tabela_distrito[[#This Row],[PT_INE_11]]</f>
        <v>1.4284926875237822</v>
      </c>
      <c r="H11" s="2">
        <v>4.0572948049116704</v>
      </c>
      <c r="I11" s="2">
        <v>1.8165320277115946</v>
      </c>
      <c r="J11" s="2">
        <f>Tabela_distrito[[#This Row],[diff_abs_01]]-Tabela_distrito[[#This Row],[PT_INE_01]]</f>
        <v>2.240762777200076</v>
      </c>
    </row>
    <row r="12" spans="1:10" x14ac:dyDescent="0.2">
      <c r="A12" s="1" t="s">
        <v>16</v>
      </c>
      <c r="B12" s="2">
        <v>4.2005936195328735</v>
      </c>
      <c r="C12" s="2">
        <v>4.4736705060115121</v>
      </c>
      <c r="D12" s="2">
        <f>Tabela_distrito[[#This Row],[diff_abs_21]]-Tabela_distrito[[#This Row],[PT_INE_21]]</f>
        <v>-0.27307688647863859</v>
      </c>
      <c r="E12" s="2">
        <v>4.4665613789319778</v>
      </c>
      <c r="F12" s="2">
        <v>4.5130864365337882</v>
      </c>
      <c r="G12" s="2">
        <f>Tabela_distrito[[#This Row],[diff_abs_11]]-Tabela_distrito[[#This Row],[PT_INE_11]]</f>
        <v>-4.652505760181036E-2</v>
      </c>
      <c r="H12" s="2">
        <v>2.5332557408961924</v>
      </c>
      <c r="I12" s="2">
        <v>4.4889785783491982</v>
      </c>
      <c r="J12" s="2">
        <f>Tabela_distrito[[#This Row],[diff_abs_01]]-Tabela_distrito[[#This Row],[PT_INE_01]]</f>
        <v>-1.9557228374530058</v>
      </c>
    </row>
    <row r="13" spans="1:10" x14ac:dyDescent="0.2">
      <c r="A13" s="1" t="s">
        <v>17</v>
      </c>
      <c r="B13" s="2">
        <v>20.380874438531716</v>
      </c>
      <c r="C13" s="2">
        <v>20.682727876707517</v>
      </c>
      <c r="D13" s="2">
        <f>Tabela_distrito[[#This Row],[diff_abs_21]]-Tabela_distrito[[#This Row],[PT_INE_21]]</f>
        <v>-0.3018534381758009</v>
      </c>
      <c r="E13" s="2">
        <v>17.135268106427613</v>
      </c>
      <c r="F13" s="2">
        <v>20.359782296372938</v>
      </c>
      <c r="G13" s="2">
        <f>Tabela_distrito[[#This Row],[diff_abs_11]]-Tabela_distrito[[#This Row],[PT_INE_11]]</f>
        <v>-3.2245141899453245</v>
      </c>
      <c r="H13" s="2">
        <v>23.090788301395119</v>
      </c>
      <c r="I13" s="2">
        <v>20.51013708510596</v>
      </c>
      <c r="J13" s="2">
        <f>Tabela_distrito[[#This Row],[diff_abs_01]]-Tabela_distrito[[#This Row],[PT_INE_01]]</f>
        <v>2.5806512162891586</v>
      </c>
    </row>
    <row r="14" spans="1:10" x14ac:dyDescent="0.2">
      <c r="A14" s="1" t="s">
        <v>18</v>
      </c>
      <c r="B14" s="2">
        <v>4.9318695243878068</v>
      </c>
      <c r="C14" s="2">
        <v>2.4778893626278062</v>
      </c>
      <c r="D14" s="3">
        <f>Tabela_distrito[[#This Row],[diff_abs_21]]-Tabela_distrito[[#This Row],[PT_INE_21]]</f>
        <v>2.4539801617600006</v>
      </c>
      <c r="E14" s="2">
        <v>4.2614012146262956</v>
      </c>
      <c r="F14" s="2">
        <v>2.5102414050185855</v>
      </c>
      <c r="G14" s="2">
        <f>Tabela_distrito[[#This Row],[diff_abs_11]]-Tabela_distrito[[#This Row],[PT_INE_11]]</f>
        <v>1.7511598096077101</v>
      </c>
      <c r="H14" s="2">
        <v>4.9863440743926075</v>
      </c>
      <c r="I14" s="2">
        <v>2.2639262052890845</v>
      </c>
      <c r="J14" s="2">
        <f>Tabela_distrito[[#This Row],[diff_abs_01]]-Tabela_distrito[[#This Row],[PT_INE_01]]</f>
        <v>2.722417869103523</v>
      </c>
    </row>
    <row r="15" spans="1:10" x14ac:dyDescent="0.2">
      <c r="A15" s="1" t="s">
        <v>19</v>
      </c>
      <c r="B15" s="2">
        <v>0.63255931481069416</v>
      </c>
      <c r="C15" s="2">
        <v>1.0641827279374036</v>
      </c>
      <c r="D15" s="2">
        <f>Tabela_distrito[[#This Row],[diff_abs_21]]-Tabela_distrito[[#This Row],[PT_INE_21]]</f>
        <v>-0.43162341312670949</v>
      </c>
      <c r="E15" s="2">
        <v>0.69457945717337055</v>
      </c>
      <c r="F15" s="2">
        <v>1.1739387236358192</v>
      </c>
      <c r="G15" s="2">
        <f>Tabela_distrito[[#This Row],[diff_abs_11]]-Tabela_distrito[[#This Row],[PT_INE_11]]</f>
        <v>-0.47935926646244864</v>
      </c>
      <c r="H15" s="2">
        <v>0.93986414456913026</v>
      </c>
      <c r="I15" s="2">
        <v>1.292351555021078</v>
      </c>
      <c r="J15" s="2">
        <f>Tabela_distrito[[#This Row],[diff_abs_01]]-Tabela_distrito[[#This Row],[PT_INE_01]]</f>
        <v>-0.35248741045194776</v>
      </c>
    </row>
    <row r="16" spans="1:10" x14ac:dyDescent="0.2">
      <c r="A16" s="1" t="s">
        <v>20</v>
      </c>
      <c r="B16" s="2">
        <v>12.355036526081168</v>
      </c>
      <c r="C16" s="2">
        <v>17.742055896876064</v>
      </c>
      <c r="D16" s="3">
        <f>Tabela_distrito[[#This Row],[diff_abs_21]]-Tabela_distrito[[#This Row],[PT_INE_21]]</f>
        <v>-5.3870193707948957</v>
      </c>
      <c r="E16" s="2">
        <v>11.224063130028576</v>
      </c>
      <c r="F16" s="2">
        <v>17.410070335701473</v>
      </c>
      <c r="G16" s="3">
        <f>Tabela_distrito[[#This Row],[diff_abs_11]]-Tabela_distrito[[#This Row],[PT_INE_11]]</f>
        <v>-6.1860072056728974</v>
      </c>
      <c r="H16" s="2">
        <v>7.1227110660205204</v>
      </c>
      <c r="I16" s="2">
        <v>17.025370413759809</v>
      </c>
      <c r="J16" s="3">
        <f>Tabela_distrito[[#This Row],[diff_abs_01]]-Tabela_distrito[[#This Row],[PT_INE_01]]</f>
        <v>-9.9026593477392879</v>
      </c>
    </row>
    <row r="17" spans="1:11" x14ac:dyDescent="0.2">
      <c r="A17" s="1" t="s">
        <v>21</v>
      </c>
      <c r="B17" s="2">
        <v>2.9639491161706637</v>
      </c>
      <c r="C17" s="2">
        <v>4.2070694557524444</v>
      </c>
      <c r="D17" s="2">
        <f>Tabela_distrito[[#This Row],[diff_abs_21]]-Tabela_distrito[[#This Row],[PT_INE_21]]</f>
        <v>-1.2431203395817807</v>
      </c>
      <c r="E17" s="2">
        <v>3.1679534674375933</v>
      </c>
      <c r="F17" s="2">
        <v>4.3991122694775813</v>
      </c>
      <c r="G17" s="2">
        <f>Tabela_distrito[[#This Row],[diff_abs_11]]-Tabela_distrito[[#This Row],[PT_INE_11]]</f>
        <v>-1.231158802039988</v>
      </c>
      <c r="H17" s="2">
        <v>3.1224089361767873</v>
      </c>
      <c r="I17" s="2">
        <v>4.5487313807100254</v>
      </c>
      <c r="J17" s="2">
        <f>Tabela_distrito[[#This Row],[diff_abs_01]]-Tabela_distrito[[#This Row],[PT_INE_01]]</f>
        <v>-1.4263224445332381</v>
      </c>
    </row>
    <row r="18" spans="1:11" x14ac:dyDescent="0.2">
      <c r="A18" s="1" t="s">
        <v>22</v>
      </c>
      <c r="B18" s="2">
        <v>7.1874540359716841</v>
      </c>
      <c r="C18" s="2">
        <v>8.1255173574132922</v>
      </c>
      <c r="D18" s="2">
        <f>Tabela_distrito[[#This Row],[diff_abs_21]]-Tabela_distrito[[#This Row],[PT_INE_21]]</f>
        <v>-0.93806332144160809</v>
      </c>
      <c r="E18" s="2">
        <v>5.4681264908734351</v>
      </c>
      <c r="F18" s="2">
        <v>7.8586701116675473</v>
      </c>
      <c r="G18" s="2">
        <f>Tabela_distrito[[#This Row],[diff_abs_11]]-Tabela_distrito[[#This Row],[PT_INE_11]]</f>
        <v>-2.3905436207941122</v>
      </c>
      <c r="H18" s="2">
        <v>5.3241801723856756</v>
      </c>
      <c r="I18" s="2">
        <v>7.6226728853294663</v>
      </c>
      <c r="J18" s="2">
        <f>Tabela_distrito[[#This Row],[diff_abs_01]]-Tabela_distrito[[#This Row],[PT_INE_01]]</f>
        <v>-2.2984927129437907</v>
      </c>
    </row>
    <row r="19" spans="1:11" x14ac:dyDescent="0.2">
      <c r="A19" s="1" t="s">
        <v>23</v>
      </c>
      <c r="B19" s="2">
        <v>4.0406859435872873</v>
      </c>
      <c r="C19" s="2">
        <v>2.3451229621777818</v>
      </c>
      <c r="D19" s="2">
        <f>Tabela_distrito[[#This Row],[diff_abs_21]]-Tabela_distrito[[#This Row],[PT_INE_21]]</f>
        <v>1.6955629814095055</v>
      </c>
      <c r="E19" s="2">
        <v>4.9720490360313088</v>
      </c>
      <c r="F19" s="2">
        <v>2.4193454458302708</v>
      </c>
      <c r="G19" s="2">
        <f>Tabela_distrito[[#This Row],[diff_abs_11]]-Tabela_distrito[[#This Row],[PT_INE_11]]</f>
        <v>2.552703590201038</v>
      </c>
      <c r="H19" s="2">
        <v>4.8824869406091693</v>
      </c>
      <c r="I19" s="2">
        <v>2.4716805857746671</v>
      </c>
      <c r="J19" s="2">
        <f>Tabela_distrito[[#This Row],[diff_abs_01]]-Tabela_distrito[[#This Row],[PT_INE_01]]</f>
        <v>2.4108063548345022</v>
      </c>
    </row>
    <row r="20" spans="1:11" x14ac:dyDescent="0.2">
      <c r="A20" s="1" t="s">
        <v>24</v>
      </c>
      <c r="B20" s="2">
        <v>4.9995662881430727</v>
      </c>
      <c r="C20" s="2">
        <v>1.9430848880711387</v>
      </c>
      <c r="D20" s="3">
        <f>Tabela_distrito[[#This Row],[diff_abs_21]]-Tabela_distrito[[#This Row],[PT_INE_21]]</f>
        <v>3.056481400071934</v>
      </c>
      <c r="E20" s="2">
        <v>5.5698632058428474</v>
      </c>
      <c r="F20" s="2">
        <v>2.0683453561350507</v>
      </c>
      <c r="G20" s="3">
        <f>Tabela_distrito[[#This Row],[diff_abs_11]]-Tabela_distrito[[#This Row],[PT_INE_11]]</f>
        <v>3.5015178497077968</v>
      </c>
      <c r="H20" s="2">
        <v>7.1276893418547678</v>
      </c>
      <c r="I20" s="2">
        <v>2.2053689519853941</v>
      </c>
      <c r="J20" s="2">
        <f>Tabela_distrito[[#This Row],[diff_abs_01]]-Tabela_distrito[[#This Row],[PT_INE_01]]</f>
        <v>4.9223203898693733</v>
      </c>
    </row>
    <row r="21" spans="1:11" x14ac:dyDescent="0.2">
      <c r="A21" s="1" t="s">
        <v>25</v>
      </c>
      <c r="B21" s="2">
        <v>4.2332162939887539</v>
      </c>
      <c r="C21" s="2">
        <v>3.5864529957535876</v>
      </c>
      <c r="D21" s="2">
        <f>Tabela_distrito[[#This Row],[diff_abs_21]]-Tabela_distrito[[#This Row],[PT_INE_21]]</f>
        <v>0.64676329823516632</v>
      </c>
      <c r="E21" s="2">
        <v>6.4340926301248977</v>
      </c>
      <c r="F21" s="2">
        <v>3.7075705287203014</v>
      </c>
      <c r="G21" s="2">
        <f>Tabela_distrito[[#This Row],[diff_abs_11]]-Tabela_distrito[[#This Row],[PT_INE_11]]</f>
        <v>2.7265221014045964</v>
      </c>
      <c r="H21" s="2">
        <v>7.2837325395558343</v>
      </c>
      <c r="I21" s="2">
        <v>3.8423097909181898</v>
      </c>
      <c r="J21" s="2">
        <f>Tabela_distrito[[#This Row],[diff_abs_01]]-Tabela_distrito[[#This Row],[PT_INE_01]]</f>
        <v>3.4414227486376445</v>
      </c>
    </row>
    <row r="26" spans="1:11" x14ac:dyDescent="0.2">
      <c r="J26" s="2">
        <f>SUM(B16,B13,B18,B5)</f>
        <v>47.804852292827157</v>
      </c>
      <c r="K26" s="2">
        <f>SUM(C16,C13,C18,C5,C2)</f>
        <v>61.966790312483582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FC2B-6AD7-3244-B7B5-EB18937805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00355-D0E9-B249-906C-AA2032A76C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distrito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2023-07-14T03:07:59Z</dcterms:created>
  <dcterms:modified xsi:type="dcterms:W3CDTF">2023-07-14T15:09:58Z</dcterms:modified>
</cp:coreProperties>
</file>