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Análisis de Ingresos" sheetId="2" r:id="rId5"/>
  </sheets>
  <externalReferences>
    <externalReference r:id="rId6"/>
  </externalReferences>
  <definedNames/>
  <calcPr/>
  <extLst>
    <ext uri="GoogleSheetsCustomDataVersion2">
      <go:sheetsCustomData xmlns:go="http://customooxmlschemas.google.com/" r:id="rId7" roundtripDataChecksum="o4e4TOVmhve0Wt36tRCtrkbifogtcbUvegdDw2Vz+ho="/>
    </ext>
  </extLst>
</workbook>
</file>

<file path=xl/sharedStrings.xml><?xml version="1.0" encoding="utf-8"?>
<sst xmlns="http://schemas.openxmlformats.org/spreadsheetml/2006/main" count="98" uniqueCount="79">
  <si>
    <t>EDT - Matriz Estructura de descomposición de tareas</t>
  </si>
  <si>
    <t>Nombre de tarea</t>
  </si>
  <si>
    <t>Descripción</t>
  </si>
  <si>
    <t>Duración (días)</t>
  </si>
  <si>
    <t>Nombres de los recursos</t>
  </si>
  <si>
    <t>FASE 1: Análisis y Planificación</t>
  </si>
  <si>
    <t>Análisis de requerimientos</t>
  </si>
  <si>
    <t>Definir funcionalidades, flujo de usuarios y reglas de negocio.</t>
  </si>
  <si>
    <t>Desarrolladores</t>
  </si>
  <si>
    <t>Prototipado y rediseño UI/UX</t>
  </si>
  <si>
    <t>Crear wireframes y mockups para la interfaz web/móvil.</t>
  </si>
  <si>
    <t>Definición de KPIs y reglas de negocio</t>
  </si>
  <si>
    <t>Establecer métricas clave y reglas para la gestión de incidencias.</t>
  </si>
  <si>
    <t>FASE 2: Mensajería Avanzada</t>
  </si>
  <si>
    <t>Preparación de datos</t>
  </si>
  <si>
    <t>Recolección y limpieza de datos históricos para entrenar el modelo.</t>
  </si>
  <si>
    <t>Desarrollo del modelo de IA</t>
  </si>
  <si>
    <t>Entrenar el modelo de clasificación de texto.</t>
  </si>
  <si>
    <t>Integración del modelo IA</t>
  </si>
  <si>
    <t>Conectar el modelo al back-end.</t>
  </si>
  <si>
    <t>FASE 3: Implementación y Programación</t>
  </si>
  <si>
    <t>Implementación de mensajería</t>
  </si>
  <si>
    <t>Conectar el sistema con las APIs de WhatsApp y notificaciones push.</t>
  </si>
  <si>
    <t>Desarrollo de back-end</t>
  </si>
  <si>
    <t>Implementar la lógica de negocio (incidencias, KPIs y alertas).</t>
  </si>
  <si>
    <t xml:space="preserve">Desarrollo de front-end </t>
  </si>
  <si>
    <t>Construir la interfaz (dashboards, scoring, gestión).</t>
  </si>
  <si>
    <t>Dashboard de gestión</t>
  </si>
  <si>
    <t>Implementar el panel con métricas en tiempo real.</t>
  </si>
  <si>
    <t>Dashboard de scoring</t>
  </si>
  <si>
    <t>Mostrar puntuación de capacidad y estado de tareas.</t>
  </si>
  <si>
    <t>Sistema de alertas en tiempo real</t>
  </si>
  <si>
    <t>Notificar automáticamente cuando los KPIs lo requieran.</t>
  </si>
  <si>
    <t>Generación de reportes de alto nivel</t>
  </si>
  <si>
    <t>Consolidar información para decisiones estratégicas.</t>
  </si>
  <si>
    <t>FASE 4: Documentación</t>
  </si>
  <si>
    <t>Documentación técnica del back-end</t>
  </si>
  <si>
    <t>Documentar las APIs, lógica de servidor y base de datos.</t>
  </si>
  <si>
    <t>Documentación técnica del Front-end</t>
  </si>
  <si>
    <t>Documentar la arquitectura de componentes y la lógica de la UI.</t>
  </si>
  <si>
    <t>Manual de usuario</t>
  </si>
  <si>
    <t>Redactar una guía para los usuarios del sistema.</t>
  </si>
  <si>
    <t>Informe de avance y final</t>
  </si>
  <si>
    <t>Redacción de un informe completo del proyecto.</t>
  </si>
  <si>
    <t>Preparación de presentación final</t>
  </si>
  <si>
    <t>Elaborar diapositivas y material para la demo final.</t>
  </si>
  <si>
    <t>FASE 5: Pruebas y QA</t>
  </si>
  <si>
    <t>Pruebas unitarias e integración</t>
  </si>
  <si>
    <t>Validar el funcionamiento de cada módulo y la comunicación entre ellos.</t>
  </si>
  <si>
    <t>Validación y Despliegue</t>
  </si>
  <si>
    <t>Pruebas piloto y presentación de resultados.</t>
  </si>
  <si>
    <t>TOTAL DIAS</t>
  </si>
  <si>
    <t>EXPERIENCIA</t>
  </si>
  <si>
    <t>SIGLA</t>
  </si>
  <si>
    <t>ROL</t>
  </si>
  <si>
    <t>.- 2 AÑOS</t>
  </si>
  <si>
    <t>.+ 2 AÑOS</t>
  </si>
  <si>
    <t>RESPONS.</t>
  </si>
  <si>
    <t>SUELDO</t>
  </si>
  <si>
    <t>HH</t>
  </si>
  <si>
    <t>JP</t>
  </si>
  <si>
    <t>Jefe de Proyecto</t>
  </si>
  <si>
    <t>X</t>
  </si>
  <si>
    <t>AF</t>
  </si>
  <si>
    <t>Analista Funcional</t>
  </si>
  <si>
    <t>PG</t>
  </si>
  <si>
    <t>Programador</t>
  </si>
  <si>
    <t>DBA</t>
  </si>
  <si>
    <t>Desarrollador BD</t>
  </si>
  <si>
    <t>TS</t>
  </si>
  <si>
    <t>TESTING</t>
  </si>
  <si>
    <t>DI</t>
  </si>
  <si>
    <t>Diseñador</t>
  </si>
  <si>
    <t>PROMEDIO</t>
  </si>
  <si>
    <t>PROGRAMADOR</t>
  </si>
  <si>
    <t>INGENIERO</t>
  </si>
  <si>
    <t>DISEÑADOR</t>
  </si>
  <si>
    <t>Ingreso Primer Año</t>
  </si>
  <si>
    <t>Ingreso Experiencia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</si>
</sst>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_-&quot;$&quot;* #,##0_-;\-&quot;$&quot;* #,##0_-;_-&quot;$&quot;* &quot;-&quot;_-;_-@"/>
    <numFmt numFmtId="166" formatCode="_ &quot;$&quot;* #,##0_ ;_ &quot;$&quot;* \-#,##0_ ;_ &quot;$&quot;* &quot;-&quot;_ ;_ @_ "/>
  </numFmts>
  <fonts count="15">
    <font>
      <sz val="11.0"/>
      <color theme="1"/>
      <name val="Calibri"/>
      <scheme val="minor"/>
    </font>
    <font>
      <sz val="16.0"/>
      <color theme="1"/>
      <name val="Calibri"/>
    </font>
    <font/>
    <font>
      <sz val="11.0"/>
      <color theme="1"/>
      <name val="Calibri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FFFF"/>
      <name val="Arial"/>
    </font>
    <font>
      <sz val="11.0"/>
      <color theme="1"/>
      <name val="Arial"/>
    </font>
    <font>
      <sz val="11.0"/>
      <color rgb="FFFFFFFF"/>
      <name val="Calibri"/>
    </font>
    <font>
      <sz val="13.0"/>
      <color theme="1"/>
      <name val="Arial"/>
    </font>
    <font>
      <color theme="1"/>
      <name val="Calibri"/>
    </font>
    <font>
      <sz val="13.0"/>
      <color theme="1"/>
      <name val="Calibri"/>
      <scheme val="minor"/>
    </font>
    <font>
      <b/>
      <sz val="13.0"/>
      <color rgb="FFFFFFFF"/>
      <name val="Arial"/>
    </font>
    <font>
      <b/>
      <sz val="12.0"/>
      <color theme="1"/>
      <name val="Calibri"/>
    </font>
    <font>
      <b/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8EAADB"/>
        <bgColor rgb="FF8EAADB"/>
      </patternFill>
    </fill>
  </fills>
  <borders count="12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 style="thin">
        <color rgb="FFB1BBCC"/>
      </right>
    </border>
    <border>
      <left style="thin">
        <color rgb="FFB1BBCC"/>
      </left>
      <right style="thin">
        <color rgb="FFB1BBCC"/>
      </right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3" numFmtId="0" xfId="0" applyBorder="1" applyFill="1" applyFont="1"/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readingOrder="0" vertical="bottom"/>
    </xf>
    <xf borderId="3" fillId="3" fontId="5" numFmtId="0" xfId="0" applyAlignment="1" applyBorder="1" applyFont="1">
      <alignment vertical="bottom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4" fillId="3" fontId="3" numFmtId="0" xfId="0" applyBorder="1" applyFont="1"/>
    <xf borderId="3" fillId="4" fontId="6" numFmtId="0" xfId="0" applyAlignment="1" applyBorder="1" applyFill="1" applyFont="1">
      <alignment readingOrder="0" vertical="bottom"/>
    </xf>
    <xf borderId="0" fillId="4" fontId="6" numFmtId="0" xfId="0" applyAlignment="1" applyFont="1">
      <alignment readingOrder="0" vertical="bottom"/>
    </xf>
    <xf borderId="5" fillId="4" fontId="6" numFmtId="0" xfId="0" applyAlignment="1" applyBorder="1" applyFont="1">
      <alignment horizontal="right" vertical="bottom"/>
    </xf>
    <xf borderId="6" fillId="4" fontId="3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0" fillId="0" fontId="3" numFmtId="164" xfId="0" applyFont="1" applyNumberFormat="1"/>
    <xf borderId="0" fillId="3" fontId="8" numFmtId="0" xfId="0" applyFont="1"/>
    <xf borderId="3" fillId="0" fontId="9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3" fontId="4" numFmtId="0" xfId="0" applyAlignment="1" applyBorder="1" applyFont="1">
      <alignment horizontal="right" readingOrder="0" vertical="bottom"/>
    </xf>
    <xf borderId="0" fillId="0" fontId="3" numFmtId="0" xfId="0" applyFont="1"/>
    <xf borderId="0" fillId="0" fontId="10" numFmtId="164" xfId="0" applyFont="1" applyNumberFormat="1"/>
    <xf borderId="3" fillId="0" fontId="11" numFmtId="0" xfId="0" applyAlignment="1" applyBorder="1" applyFont="1">
      <alignment readingOrder="0"/>
    </xf>
    <xf borderId="3" fillId="4" fontId="12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vertical="bottom"/>
    </xf>
    <xf borderId="3" fillId="4" fontId="3" numFmtId="0" xfId="0" applyAlignment="1" applyBorder="1" applyFont="1">
      <alignment vertical="bottom"/>
    </xf>
    <xf borderId="0" fillId="3" fontId="3" numFmtId="0" xfId="0" applyFont="1"/>
    <xf borderId="0" fillId="3" fontId="13" numFmtId="0" xfId="0" applyFont="1"/>
    <xf borderId="0" fillId="3" fontId="13" numFmtId="164" xfId="0" applyFont="1" applyNumberFormat="1"/>
    <xf borderId="3" fillId="0" fontId="4" numFmtId="0" xfId="0" applyAlignment="1" applyBorder="1" applyFont="1">
      <alignment horizontal="right" readingOrder="0" vertical="bottom"/>
    </xf>
    <xf borderId="0" fillId="0" fontId="13" numFmtId="0" xfId="0" applyFont="1"/>
    <xf borderId="0" fillId="0" fontId="10" numFmtId="0" xfId="0" applyFont="1"/>
    <xf borderId="7" fillId="3" fontId="3" numFmtId="0" xfId="0" applyBorder="1" applyFont="1"/>
    <xf borderId="3" fillId="4" fontId="6" numFmtId="0" xfId="0" applyBorder="1" applyFont="1"/>
    <xf borderId="3" fillId="4" fontId="6" numFmtId="0" xfId="0" applyAlignment="1" applyBorder="1" applyFont="1">
      <alignment horizontal="right"/>
    </xf>
    <xf borderId="0" fillId="0" fontId="14" numFmtId="0" xfId="0" applyFont="1"/>
    <xf borderId="8" fillId="5" fontId="14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3" fillId="5" fontId="14" numFmtId="0" xfId="0" applyAlignment="1" applyBorder="1" applyFont="1">
      <alignment horizontal="center"/>
    </xf>
    <xf borderId="3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3" numFmtId="9" xfId="0" applyAlignment="1" applyBorder="1" applyFont="1" applyNumberFormat="1">
      <alignment horizontal="center"/>
    </xf>
    <xf borderId="3" fillId="0" fontId="3" numFmtId="165" xfId="0" applyBorder="1" applyFont="1" applyNumberFormat="1"/>
    <xf borderId="3" fillId="0" fontId="3" numFmtId="166" xfId="0" applyBorder="1" applyFont="1" applyNumberFormat="1"/>
    <xf borderId="11" fillId="5" fontId="14" numFmtId="0" xfId="0" applyAlignment="1" applyBorder="1" applyFont="1">
      <alignment horizontal="center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aaravena/Desktop/3.13.7%20Planilla%20ej%20calculo%20de%20esfuerzo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SO PARA ARMAR"/>
      <sheetName val="ANALISIS INGRES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86"/>
    <col customWidth="1" min="2" max="2" width="54.57"/>
    <col customWidth="1" min="3" max="3" width="75.14"/>
    <col customWidth="1" min="4" max="4" width="18.57"/>
    <col customWidth="1" min="5" max="5" width="45.86"/>
    <col customWidth="1" min="6" max="6" width="10.71"/>
    <col customWidth="1" min="7" max="7" width="30.86"/>
    <col customWidth="1" min="8" max="8" width="23.43"/>
    <col customWidth="1" min="9" max="9" width="35.14"/>
    <col customWidth="1" min="10" max="10" width="22.29"/>
    <col customWidth="1" min="11" max="11" width="10.71"/>
    <col customWidth="1" min="12" max="12" width="19.43"/>
    <col customWidth="1" min="13" max="13" width="26.71"/>
    <col customWidth="1" min="14" max="24" width="10.71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5">
      <c r="A5" s="3"/>
      <c r="B5" s="4" t="s">
        <v>1</v>
      </c>
      <c r="C5" s="5" t="s">
        <v>2</v>
      </c>
      <c r="D5" s="6" t="s">
        <v>3</v>
      </c>
      <c r="E5" s="6" t="s">
        <v>4</v>
      </c>
      <c r="G5" s="7"/>
      <c r="H5" s="7"/>
      <c r="I5" s="7"/>
      <c r="J5" s="7"/>
      <c r="L5" s="8"/>
      <c r="M5" s="8"/>
    </row>
    <row r="6">
      <c r="A6" s="9"/>
      <c r="B6" s="10" t="s">
        <v>5</v>
      </c>
      <c r="C6" s="11"/>
      <c r="D6" s="12">
        <f>SUM(D7:D9)</f>
        <v>6</v>
      </c>
      <c r="E6" s="13"/>
      <c r="G6" s="8"/>
      <c r="H6" s="8"/>
      <c r="I6" s="8"/>
      <c r="J6" s="8"/>
      <c r="L6" s="14"/>
      <c r="M6" s="15"/>
    </row>
    <row r="7" ht="21.75" customHeight="1" outlineLevel="1">
      <c r="A7" s="16"/>
      <c r="B7" s="17" t="s">
        <v>6</v>
      </c>
      <c r="C7" s="18" t="s">
        <v>7</v>
      </c>
      <c r="D7" s="19">
        <v>1.0</v>
      </c>
      <c r="E7" s="5" t="s">
        <v>8</v>
      </c>
      <c r="G7" s="14"/>
      <c r="H7" s="20"/>
      <c r="I7" s="20"/>
      <c r="J7" s="21"/>
      <c r="L7" s="14"/>
      <c r="M7" s="15"/>
    </row>
    <row r="8" outlineLevel="1">
      <c r="A8" s="16"/>
      <c r="B8" s="22" t="s">
        <v>9</v>
      </c>
      <c r="C8" s="18" t="s">
        <v>10</v>
      </c>
      <c r="D8" s="19">
        <v>2.0</v>
      </c>
      <c r="E8" s="5" t="s">
        <v>8</v>
      </c>
      <c r="G8" s="14"/>
      <c r="H8" s="20"/>
      <c r="I8" s="20"/>
      <c r="J8" s="21"/>
      <c r="L8" s="14"/>
      <c r="M8" s="15"/>
    </row>
    <row r="9" outlineLevel="1">
      <c r="A9" s="16"/>
      <c r="B9" s="22" t="s">
        <v>11</v>
      </c>
      <c r="C9" s="18" t="s">
        <v>12</v>
      </c>
      <c r="D9" s="19">
        <v>3.0</v>
      </c>
      <c r="E9" s="5" t="s">
        <v>8</v>
      </c>
      <c r="G9" s="14"/>
      <c r="H9" s="20"/>
      <c r="I9" s="20"/>
      <c r="J9" s="21"/>
      <c r="L9" s="14"/>
      <c r="M9" s="15"/>
    </row>
    <row r="10" outlineLevel="1">
      <c r="A10" s="20"/>
      <c r="B10" s="23" t="s">
        <v>13</v>
      </c>
      <c r="C10" s="23"/>
      <c r="D10" s="24">
        <f>SUM(D11:D13)</f>
        <v>13</v>
      </c>
      <c r="E10" s="25"/>
      <c r="F10" s="20"/>
      <c r="G10" s="20"/>
      <c r="H10" s="15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ht="15.75" customHeight="1" outlineLevel="1">
      <c r="A11" s="26"/>
      <c r="B11" s="22" t="s">
        <v>14</v>
      </c>
      <c r="C11" s="18" t="s">
        <v>15</v>
      </c>
      <c r="D11" s="19">
        <v>4.0</v>
      </c>
      <c r="E11" s="5" t="s">
        <v>8</v>
      </c>
      <c r="F11" s="20"/>
      <c r="G11" s="27"/>
      <c r="H11" s="2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5.75" customHeight="1" outlineLevel="1">
      <c r="A12" s="26"/>
      <c r="B12" s="22" t="s">
        <v>16</v>
      </c>
      <c r="C12" s="18" t="s">
        <v>17</v>
      </c>
      <c r="D12" s="19">
        <v>4.0</v>
      </c>
      <c r="E12" s="5" t="s">
        <v>8</v>
      </c>
      <c r="F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5.75" customHeight="1" outlineLevel="1">
      <c r="A13" s="26"/>
      <c r="B13" s="22" t="s">
        <v>18</v>
      </c>
      <c r="C13" s="18" t="s">
        <v>19</v>
      </c>
      <c r="D13" s="29">
        <v>5.0</v>
      </c>
      <c r="E13" s="5" t="s">
        <v>8</v>
      </c>
      <c r="F13" s="20"/>
      <c r="G13" s="30"/>
      <c r="H13" s="3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ht="15.75" customHeight="1" outlineLevel="1">
      <c r="A14" s="20"/>
      <c r="B14" s="23" t="s">
        <v>20</v>
      </c>
      <c r="C14" s="23"/>
      <c r="D14" s="24">
        <f>SUM(D15:D21)</f>
        <v>33</v>
      </c>
      <c r="E14" s="25"/>
      <c r="F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ht="15.75" customHeight="1">
      <c r="A15" s="26"/>
      <c r="B15" s="22" t="s">
        <v>21</v>
      </c>
      <c r="C15" s="18" t="s">
        <v>22</v>
      </c>
      <c r="D15" s="19">
        <v>5.0</v>
      </c>
      <c r="E15" s="5" t="s">
        <v>8</v>
      </c>
      <c r="J15" s="31"/>
      <c r="K15" s="31"/>
    </row>
    <row r="16" ht="15.75" customHeight="1" outlineLevel="1">
      <c r="A16" s="26"/>
      <c r="B16" s="22" t="s">
        <v>23</v>
      </c>
      <c r="C16" s="18" t="s">
        <v>24</v>
      </c>
      <c r="D16" s="19">
        <v>5.0</v>
      </c>
      <c r="E16" s="5" t="s">
        <v>8</v>
      </c>
      <c r="J16" s="31"/>
      <c r="K16" s="31"/>
    </row>
    <row r="17" ht="15.75" customHeight="1" outlineLevel="1">
      <c r="A17" s="26"/>
      <c r="B17" s="22" t="s">
        <v>25</v>
      </c>
      <c r="C17" s="18" t="s">
        <v>26</v>
      </c>
      <c r="D17" s="29">
        <v>5.0</v>
      </c>
      <c r="E17" s="5" t="s">
        <v>8</v>
      </c>
      <c r="J17" s="31"/>
      <c r="K17" s="31"/>
    </row>
    <row r="18" ht="15.75" customHeight="1" outlineLevel="1">
      <c r="A18" s="26"/>
      <c r="B18" s="22" t="s">
        <v>27</v>
      </c>
      <c r="C18" s="18" t="s">
        <v>28</v>
      </c>
      <c r="D18" s="29">
        <v>5.0</v>
      </c>
      <c r="E18" s="5" t="s">
        <v>8</v>
      </c>
      <c r="J18" s="31"/>
      <c r="K18" s="31"/>
    </row>
    <row r="19" ht="15.75" customHeight="1" outlineLevel="1">
      <c r="A19" s="26"/>
      <c r="B19" s="22" t="s">
        <v>29</v>
      </c>
      <c r="C19" s="18" t="s">
        <v>30</v>
      </c>
      <c r="D19" s="29">
        <v>5.0</v>
      </c>
      <c r="E19" s="5" t="s">
        <v>8</v>
      </c>
      <c r="J19" s="31"/>
      <c r="K19" s="31"/>
    </row>
    <row r="20" ht="15.75" customHeight="1" outlineLevel="1">
      <c r="A20" s="26"/>
      <c r="B20" s="22" t="s">
        <v>31</v>
      </c>
      <c r="C20" s="18" t="s">
        <v>32</v>
      </c>
      <c r="D20" s="29">
        <v>5.0</v>
      </c>
      <c r="E20" s="5" t="s">
        <v>8</v>
      </c>
      <c r="J20" s="31"/>
      <c r="K20" s="31"/>
    </row>
    <row r="21" ht="15.75" customHeight="1" outlineLevel="1">
      <c r="A21" s="26"/>
      <c r="B21" s="22" t="s">
        <v>33</v>
      </c>
      <c r="C21" s="18" t="s">
        <v>34</v>
      </c>
      <c r="D21" s="29">
        <v>3.0</v>
      </c>
      <c r="E21" s="5" t="s">
        <v>8</v>
      </c>
      <c r="J21" s="31"/>
      <c r="K21" s="31"/>
    </row>
    <row r="22" ht="15.75" customHeight="1" outlineLevel="1">
      <c r="A22" s="20"/>
      <c r="B22" s="23" t="s">
        <v>35</v>
      </c>
      <c r="C22" s="23"/>
      <c r="D22" s="24">
        <f>SUM(D23:D27)</f>
        <v>23</v>
      </c>
      <c r="E22" s="25"/>
    </row>
    <row r="23" ht="15.75" customHeight="1" outlineLevel="1">
      <c r="A23" s="26"/>
      <c r="B23" s="18" t="s">
        <v>36</v>
      </c>
      <c r="C23" s="18" t="s">
        <v>37</v>
      </c>
      <c r="D23" s="19">
        <v>5.0</v>
      </c>
      <c r="E23" s="5" t="s">
        <v>8</v>
      </c>
    </row>
    <row r="24" ht="13.5" customHeight="1" outlineLevel="1">
      <c r="A24" s="26"/>
      <c r="B24" s="18" t="s">
        <v>38</v>
      </c>
      <c r="C24" s="18" t="s">
        <v>39</v>
      </c>
      <c r="D24" s="19">
        <v>5.0</v>
      </c>
      <c r="E24" s="5" t="s">
        <v>8</v>
      </c>
    </row>
    <row r="25" ht="15.75" customHeight="1" outlineLevel="1">
      <c r="A25" s="26"/>
      <c r="B25" s="18" t="s">
        <v>40</v>
      </c>
      <c r="C25" s="18" t="s">
        <v>41</v>
      </c>
      <c r="D25" s="19">
        <v>5.0</v>
      </c>
      <c r="E25" s="5" t="s">
        <v>8</v>
      </c>
    </row>
    <row r="26" ht="15.75" customHeight="1" outlineLevel="1">
      <c r="A26" s="26"/>
      <c r="B26" s="18" t="s">
        <v>42</v>
      </c>
      <c r="C26" s="18" t="s">
        <v>43</v>
      </c>
      <c r="D26" s="19">
        <v>5.0</v>
      </c>
      <c r="E26" s="5" t="s">
        <v>8</v>
      </c>
    </row>
    <row r="27" ht="15.75" customHeight="1" outlineLevel="1">
      <c r="A27" s="26"/>
      <c r="B27" s="18" t="s">
        <v>44</v>
      </c>
      <c r="C27" s="18" t="s">
        <v>45</v>
      </c>
      <c r="D27" s="19">
        <v>3.0</v>
      </c>
      <c r="E27" s="5" t="s">
        <v>8</v>
      </c>
    </row>
    <row r="28" ht="15.75" customHeight="1">
      <c r="A28" s="20"/>
      <c r="B28" s="23" t="s">
        <v>46</v>
      </c>
      <c r="C28" s="23"/>
      <c r="D28" s="24">
        <f>SUM(D29:D30)</f>
        <v>10</v>
      </c>
      <c r="E28" s="25"/>
    </row>
    <row r="29" ht="15.75" customHeight="1">
      <c r="A29" s="26"/>
      <c r="B29" s="22" t="s">
        <v>47</v>
      </c>
      <c r="C29" s="18" t="s">
        <v>48</v>
      </c>
      <c r="D29" s="19">
        <v>5.0</v>
      </c>
      <c r="E29" s="5" t="s">
        <v>8</v>
      </c>
    </row>
    <row r="30" ht="15.75" customHeight="1">
      <c r="A30" s="26"/>
      <c r="B30" s="22" t="s">
        <v>49</v>
      </c>
      <c r="C30" s="18" t="s">
        <v>50</v>
      </c>
      <c r="D30" s="19">
        <v>5.0</v>
      </c>
      <c r="E30" s="5" t="s">
        <v>8</v>
      </c>
    </row>
    <row r="31" ht="15.75" customHeight="1">
      <c r="A31" s="32"/>
      <c r="B31" s="33" t="s">
        <v>51</v>
      </c>
      <c r="C31" s="33"/>
      <c r="D31" s="34">
        <f>(SUM(D28,D22,D14,D10,D6,D28))</f>
        <v>95</v>
      </c>
      <c r="E31" s="3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">
    <mergeCell ref="A2:J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0.43"/>
    <col customWidth="1" min="3" max="3" width="10.71"/>
    <col customWidth="1" min="4" max="4" width="12.43"/>
    <col customWidth="1" min="5" max="26" width="10.71"/>
  </cols>
  <sheetData>
    <row r="1">
      <c r="A1" s="35"/>
      <c r="B1" s="35"/>
      <c r="C1" s="36" t="s">
        <v>52</v>
      </c>
      <c r="D1" s="37"/>
      <c r="E1" s="38"/>
      <c r="F1" s="35"/>
      <c r="G1" s="35"/>
    </row>
    <row r="2">
      <c r="A2" s="39" t="s">
        <v>53</v>
      </c>
      <c r="B2" s="39" t="s">
        <v>54</v>
      </c>
      <c r="C2" s="39" t="s">
        <v>55</v>
      </c>
      <c r="D2" s="39" t="s">
        <v>56</v>
      </c>
      <c r="E2" s="39" t="s">
        <v>57</v>
      </c>
      <c r="F2" s="39" t="s">
        <v>58</v>
      </c>
      <c r="G2" s="39" t="s">
        <v>59</v>
      </c>
    </row>
    <row r="3">
      <c r="A3" s="40" t="s">
        <v>60</v>
      </c>
      <c r="B3" s="40" t="s">
        <v>61</v>
      </c>
      <c r="C3" s="40"/>
      <c r="D3" s="41" t="s">
        <v>62</v>
      </c>
      <c r="E3" s="42">
        <v>0.5</v>
      </c>
      <c r="F3" s="43">
        <f>1950000</f>
        <v>1950000</v>
      </c>
      <c r="G3" s="44">
        <f>F3/180</f>
        <v>10833.33333</v>
      </c>
    </row>
    <row r="4">
      <c r="A4" s="40" t="s">
        <v>63</v>
      </c>
      <c r="B4" s="40" t="s">
        <v>64</v>
      </c>
      <c r="C4" s="40"/>
      <c r="D4" s="40"/>
      <c r="E4" s="40"/>
      <c r="F4" s="40"/>
      <c r="G4" s="40"/>
    </row>
    <row r="5">
      <c r="A5" s="40" t="s">
        <v>65</v>
      </c>
      <c r="B5" s="40" t="s">
        <v>66</v>
      </c>
      <c r="C5" s="40"/>
      <c r="D5" s="40"/>
      <c r="E5" s="40"/>
      <c r="F5" s="40"/>
      <c r="G5" s="40"/>
    </row>
    <row r="6">
      <c r="A6" s="40" t="s">
        <v>67</v>
      </c>
      <c r="B6" s="40" t="s">
        <v>68</v>
      </c>
      <c r="C6" s="40"/>
      <c r="D6" s="40"/>
      <c r="E6" s="40"/>
      <c r="F6" s="40"/>
      <c r="G6" s="40"/>
    </row>
    <row r="7">
      <c r="A7" s="40" t="s">
        <v>69</v>
      </c>
      <c r="B7" s="40" t="s">
        <v>70</v>
      </c>
      <c r="C7" s="40"/>
      <c r="D7" s="40"/>
      <c r="E7" s="40"/>
      <c r="F7" s="40"/>
      <c r="G7" s="40"/>
    </row>
    <row r="8">
      <c r="A8" s="40" t="s">
        <v>71</v>
      </c>
      <c r="B8" s="40" t="s">
        <v>72</v>
      </c>
      <c r="C8" s="40"/>
      <c r="D8" s="40"/>
      <c r="E8" s="40"/>
      <c r="F8" s="40"/>
      <c r="G8" s="40"/>
    </row>
    <row r="11">
      <c r="A11" s="45" t="s">
        <v>73</v>
      </c>
      <c r="B11" s="45" t="s">
        <v>74</v>
      </c>
      <c r="C11" s="45" t="s">
        <v>75</v>
      </c>
      <c r="D11" s="45" t="s">
        <v>76</v>
      </c>
    </row>
    <row r="12">
      <c r="A12" s="31" t="s">
        <v>77</v>
      </c>
      <c r="B12" s="46">
        <v>500000.0</v>
      </c>
      <c r="C12" s="46">
        <v>700000.0</v>
      </c>
      <c r="D12" s="46">
        <v>500000.0</v>
      </c>
    </row>
    <row r="13">
      <c r="A13" s="31" t="s">
        <v>78</v>
      </c>
      <c r="B13" s="46">
        <v>900000.0</v>
      </c>
      <c r="C13" s="46">
        <v>1300000.0</v>
      </c>
      <c r="D13" s="46">
        <v>800000.0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