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Users\home\Downloads\"/>
    </mc:Choice>
  </mc:AlternateContent>
  <xr:revisionPtr revIDLastSave="0" documentId="13_ncr:1_{62291A6F-449B-46BB-BB7E-1D207DC28E9E}" xr6:coauthVersionLast="47" xr6:coauthVersionMax="47" xr10:uidLastSave="{00000000-0000-0000-0000-000000000000}"/>
  <bookViews>
    <workbookView xWindow="-120" yWindow="-120" windowWidth="29040" windowHeight="15840" tabRatio="768" firstSheet="1" activeTab="1" xr2:uid="{00000000-000D-0000-FFFF-FFFF00000000}"/>
  </bookViews>
  <sheets>
    <sheet name="history" sheetId="6" state="hidden" r:id="rId1"/>
    <sheet name="WBS" sheetId="67" r:id="rId2"/>
    <sheet name="holiday" sheetId="69" r:id="rId3"/>
  </sheets>
  <definedNames>
    <definedName name="_xlnm._FilterDatabase" localSheetId="1" hidden="1">WBS!$C$19:$X$44</definedName>
    <definedName name="_xlnm.Print_Area" localSheetId="0">history!$A$1:$H$39</definedName>
    <definedName name="_xlnm.Print_Area" localSheetId="1">WBS!$A$2:$X$44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V35" i="67" l="1"/>
  <c r="U35" i="67"/>
  <c r="O35" i="67"/>
  <c r="T35" i="67" s="1"/>
  <c r="J35" i="67"/>
  <c r="D35" i="67"/>
  <c r="V21" i="67"/>
  <c r="O26" i="67"/>
  <c r="O20" i="67"/>
  <c r="O21" i="67"/>
  <c r="O22" i="67"/>
  <c r="W35" i="67" l="1"/>
  <c r="V34" i="67"/>
  <c r="V32" i="67"/>
  <c r="V31" i="67"/>
  <c r="V30" i="67"/>
  <c r="V28" i="67"/>
  <c r="V26" i="67"/>
  <c r="J34" i="67"/>
  <c r="J32" i="67"/>
  <c r="J31" i="67"/>
  <c r="J30" i="67"/>
  <c r="J28" i="67"/>
  <c r="J26" i="67"/>
  <c r="J29" i="67"/>
  <c r="U34" i="67"/>
  <c r="R33" i="67" s="1"/>
  <c r="U33" i="67" s="1"/>
  <c r="O34" i="67"/>
  <c r="T34" i="67" s="1"/>
  <c r="W34" i="67" s="1"/>
  <c r="D34" i="67"/>
  <c r="J21" i="67"/>
  <c r="K19" i="67"/>
  <c r="S6" i="67"/>
  <c r="Q33" i="67"/>
  <c r="P33" i="67"/>
  <c r="L33" i="67"/>
  <c r="K33" i="67"/>
  <c r="J33" i="67" s="1"/>
  <c r="D33" i="67"/>
  <c r="O28" i="67"/>
  <c r="T28" i="67" s="1"/>
  <c r="V22" i="67"/>
  <c r="S8" i="67"/>
  <c r="S9" i="67"/>
  <c r="S11" i="67"/>
  <c r="S13" i="67"/>
  <c r="S14" i="67"/>
  <c r="S15" i="67"/>
  <c r="S16" i="67"/>
  <c r="S17" i="67"/>
  <c r="S18" i="67"/>
  <c r="Q20" i="67"/>
  <c r="Q19" i="67" s="1"/>
  <c r="L19" i="67"/>
  <c r="P20" i="67"/>
  <c r="P19" i="67" s="1"/>
  <c r="L20" i="67"/>
  <c r="K20" i="67"/>
  <c r="U32" i="67"/>
  <c r="O32" i="67"/>
  <c r="T32" i="67" s="1"/>
  <c r="D32" i="67"/>
  <c r="U31" i="67"/>
  <c r="O31" i="67"/>
  <c r="T31" i="67" s="1"/>
  <c r="D31" i="67"/>
  <c r="U30" i="67"/>
  <c r="O30" i="67"/>
  <c r="T30" i="67" s="1"/>
  <c r="D30" i="67"/>
  <c r="V29" i="67"/>
  <c r="U29" i="67"/>
  <c r="O29" i="67"/>
  <c r="T29" i="67" s="1"/>
  <c r="D29" i="67"/>
  <c r="U28" i="67"/>
  <c r="D28" i="67"/>
  <c r="Q27" i="67"/>
  <c r="Q25" i="67" s="1"/>
  <c r="P27" i="67"/>
  <c r="P25" i="67" s="1"/>
  <c r="L27" i="67"/>
  <c r="L25" i="67" s="1"/>
  <c r="K27" i="67"/>
  <c r="D27" i="67"/>
  <c r="U26" i="67"/>
  <c r="T26" i="67"/>
  <c r="D26" i="67"/>
  <c r="D25" i="67"/>
  <c r="L6" i="67" l="1"/>
  <c r="V33" i="67"/>
  <c r="R27" i="67"/>
  <c r="U27" i="67" s="1"/>
  <c r="R25" i="67" s="1"/>
  <c r="U25" i="67" s="1"/>
  <c r="O27" i="67"/>
  <c r="T27" i="67" s="1"/>
  <c r="J27" i="67"/>
  <c r="V27" i="67"/>
  <c r="Q6" i="67"/>
  <c r="P6" i="67"/>
  <c r="O33" i="67"/>
  <c r="T33" i="67" s="1"/>
  <c r="V6" i="67"/>
  <c r="W29" i="67"/>
  <c r="W30" i="67"/>
  <c r="W32" i="67"/>
  <c r="W31" i="67"/>
  <c r="W26" i="67"/>
  <c r="W28" i="67"/>
  <c r="K25" i="67"/>
  <c r="V24" i="67"/>
  <c r="V23" i="67"/>
  <c r="T21" i="67"/>
  <c r="T22" i="67"/>
  <c r="O23" i="67"/>
  <c r="T23" i="67" s="1"/>
  <c r="O24" i="67"/>
  <c r="T24" i="67" s="1"/>
  <c r="U21" i="67"/>
  <c r="W21" i="67" s="1"/>
  <c r="U22" i="67"/>
  <c r="U23" i="67"/>
  <c r="U24" i="67"/>
  <c r="J24" i="67"/>
  <c r="J23" i="67"/>
  <c r="J22" i="67"/>
  <c r="L9" i="67"/>
  <c r="D24" i="67"/>
  <c r="P8" i="67"/>
  <c r="D22" i="67"/>
  <c r="D23" i="67"/>
  <c r="D21" i="67"/>
  <c r="D20" i="67"/>
  <c r="D8" i="67"/>
  <c r="D9" i="67"/>
  <c r="K9" i="67"/>
  <c r="O9" i="67"/>
  <c r="P9" i="67"/>
  <c r="Q9" i="67"/>
  <c r="R9" i="67"/>
  <c r="U9" i="67"/>
  <c r="D10" i="67"/>
  <c r="K10" i="67"/>
  <c r="L10" i="67"/>
  <c r="P10" i="67"/>
  <c r="Q10" i="67"/>
  <c r="R10" i="67"/>
  <c r="U10" i="67" s="1"/>
  <c r="D11" i="67"/>
  <c r="K11" i="67"/>
  <c r="L11" i="67"/>
  <c r="O11" i="67"/>
  <c r="P11" i="67"/>
  <c r="Q11" i="67"/>
  <c r="R11" i="67"/>
  <c r="U11" i="67" s="1"/>
  <c r="D12" i="67"/>
  <c r="K12" i="67"/>
  <c r="L12" i="67"/>
  <c r="P12" i="67"/>
  <c r="Q12" i="67"/>
  <c r="D13" i="67"/>
  <c r="K13" i="67"/>
  <c r="J13" i="67" s="1"/>
  <c r="L13" i="67"/>
  <c r="O13" i="67"/>
  <c r="T13" i="67" s="1"/>
  <c r="P13" i="67"/>
  <c r="Q13" i="67"/>
  <c r="R13" i="67"/>
  <c r="D14" i="67"/>
  <c r="K14" i="67"/>
  <c r="L14" i="67"/>
  <c r="J14" i="67"/>
  <c r="P14" i="67"/>
  <c r="Q14" i="67"/>
  <c r="R14" i="67"/>
  <c r="D15" i="67"/>
  <c r="K15" i="67"/>
  <c r="L15" i="67"/>
  <c r="O15" i="67"/>
  <c r="T15" i="67" s="1"/>
  <c r="P15" i="67"/>
  <c r="Q15" i="67"/>
  <c r="R15" i="67"/>
  <c r="D16" i="67"/>
  <c r="K16" i="67"/>
  <c r="J16" i="67" s="1"/>
  <c r="L16" i="67"/>
  <c r="O16" i="67"/>
  <c r="T16" i="67" s="1"/>
  <c r="P16" i="67"/>
  <c r="Q16" i="67"/>
  <c r="R16" i="67"/>
  <c r="D17" i="67"/>
  <c r="K17" i="67"/>
  <c r="J17" i="67" s="1"/>
  <c r="L17" i="67"/>
  <c r="P17" i="67"/>
  <c r="Q17" i="67"/>
  <c r="R17" i="67"/>
  <c r="D18" i="67"/>
  <c r="K18" i="67"/>
  <c r="L18" i="67"/>
  <c r="V18" i="67" s="1"/>
  <c r="O18" i="67"/>
  <c r="T18" i="67" s="1"/>
  <c r="P18" i="67"/>
  <c r="Q18" i="67"/>
  <c r="R18" i="67"/>
  <c r="U12" i="67"/>
  <c r="W12" i="67"/>
  <c r="W10" i="67"/>
  <c r="W7" i="67"/>
  <c r="D6" i="67"/>
  <c r="D7" i="67"/>
  <c r="D19" i="67"/>
  <c r="AG7" i="67"/>
  <c r="AE7" i="67"/>
  <c r="AC7" i="67"/>
  <c r="AB7" i="67"/>
  <c r="AA7" i="67"/>
  <c r="U16" i="67"/>
  <c r="U15" i="67"/>
  <c r="V9" i="67"/>
  <c r="V16" i="67"/>
  <c r="U18" i="67"/>
  <c r="J18" i="67"/>
  <c r="U13" i="67"/>
  <c r="V13" i="67"/>
  <c r="J9" i="67"/>
  <c r="J15" i="67"/>
  <c r="V15" i="67"/>
  <c r="T11" i="67"/>
  <c r="J11" i="67"/>
  <c r="V11" i="67"/>
  <c r="O17" i="67"/>
  <c r="T17" i="67"/>
  <c r="V10" i="67"/>
  <c r="U17" i="67"/>
  <c r="U14" i="67"/>
  <c r="V14" i="67"/>
  <c r="V12" i="67"/>
  <c r="J10" i="67"/>
  <c r="J12" i="67"/>
  <c r="V17" i="67"/>
  <c r="O14" i="67"/>
  <c r="T14" i="67"/>
  <c r="O12" i="67"/>
  <c r="T12" i="67"/>
  <c r="O10" i="67"/>
  <c r="T10" i="67"/>
  <c r="K6" i="67" l="1"/>
  <c r="J25" i="67"/>
  <c r="V25" i="67"/>
  <c r="O25" i="67"/>
  <c r="T25" i="67" s="1"/>
  <c r="W25" i="67" s="1"/>
  <c r="T20" i="67"/>
  <c r="O19" i="67" s="1"/>
  <c r="W22" i="67"/>
  <c r="W33" i="67"/>
  <c r="W27" i="67"/>
  <c r="R20" i="67"/>
  <c r="U20" i="67" s="1"/>
  <c r="Q8" i="67"/>
  <c r="W14" i="67"/>
  <c r="W11" i="67"/>
  <c r="W18" i="67"/>
  <c r="W24" i="67"/>
  <c r="J19" i="67"/>
  <c r="W15" i="67"/>
  <c r="T9" i="67"/>
  <c r="W9" i="67" s="1"/>
  <c r="W16" i="67"/>
  <c r="L8" i="67"/>
  <c r="L7" i="67" s="1"/>
  <c r="W23" i="67"/>
  <c r="W17" i="67"/>
  <c r="W13" i="67"/>
  <c r="R19" i="67" l="1"/>
  <c r="U19" i="67" s="1"/>
  <c r="W20" i="67"/>
  <c r="V20" i="67"/>
  <c r="V19" i="67"/>
  <c r="J20" i="67"/>
  <c r="K8" i="67"/>
  <c r="K7" i="67"/>
  <c r="J7" i="67" s="1"/>
  <c r="V8" i="67"/>
  <c r="J8" i="67"/>
  <c r="T19" i="67"/>
  <c r="O6" i="67" s="1"/>
  <c r="O8" i="67"/>
  <c r="T8" i="67" s="1"/>
  <c r="R6" i="67" l="1"/>
  <c r="T2" i="67" s="1"/>
  <c r="AF7" i="67" s="1"/>
  <c r="W19" i="67"/>
  <c r="R8" i="67"/>
  <c r="U8" i="67" s="1"/>
  <c r="T6" i="67"/>
  <c r="W8" i="67"/>
  <c r="J6" i="67"/>
  <c r="U6" i="67" l="1"/>
  <c r="W6" i="67" s="1"/>
  <c r="R2" i="67"/>
  <c r="AD7" i="67" s="1"/>
  <c r="V2" i="67" l="1"/>
  <c r="AH7" i="67" s="1"/>
  <c r="W2" i="67" l="1"/>
  <c r="AI7" i="67" s="1"/>
</calcChain>
</file>

<file path=xl/sharedStrings.xml><?xml version="1.0" encoding="utf-8"?>
<sst xmlns="http://schemas.openxmlformats.org/spreadsheetml/2006/main" count="154" uniqueCount="120">
  <si>
    <t>기간</t>
  </si>
  <si>
    <t>시작일</t>
  </si>
  <si>
    <t>종료일</t>
  </si>
  <si>
    <t>개정이력</t>
    <phoneticPr fontId="29" type="noConversion"/>
  </si>
  <si>
    <t>NO</t>
    <phoneticPr fontId="29" type="noConversion"/>
  </si>
  <si>
    <t>버전</t>
    <phoneticPr fontId="29" type="noConversion"/>
  </si>
  <si>
    <t>변경일</t>
    <phoneticPr fontId="29" type="noConversion"/>
  </si>
  <si>
    <t>변경사유</t>
    <phoneticPr fontId="29" type="noConversion"/>
  </si>
  <si>
    <t>변경내용</t>
    <phoneticPr fontId="29" type="noConversion"/>
  </si>
  <si>
    <t>작성자</t>
    <phoneticPr fontId="29" type="noConversion"/>
  </si>
  <si>
    <t>승인일</t>
    <phoneticPr fontId="29" type="noConversion"/>
  </si>
  <si>
    <t>승인자</t>
    <phoneticPr fontId="29" type="noConversion"/>
  </si>
  <si>
    <t>진척율</t>
  </si>
  <si>
    <t>계획</t>
    <phoneticPr fontId="29" type="noConversion"/>
  </si>
  <si>
    <t>차</t>
    <phoneticPr fontId="29" type="noConversion"/>
  </si>
  <si>
    <t>잔여일</t>
    <phoneticPr fontId="29" type="noConversion"/>
  </si>
  <si>
    <t>실적</t>
    <phoneticPr fontId="29" type="noConversion"/>
  </si>
  <si>
    <t>담당자</t>
    <phoneticPr fontId="29" type="noConversion"/>
  </si>
  <si>
    <t>구성진행비율</t>
    <phoneticPr fontId="29" type="noConversion"/>
  </si>
  <si>
    <t>신규생성</t>
    <phoneticPr fontId="29" type="noConversion"/>
  </si>
  <si>
    <t>No</t>
    <phoneticPr fontId="29" type="noConversion"/>
  </si>
  <si>
    <t>오이택</t>
    <phoneticPr fontId="29" type="noConversion"/>
  </si>
  <si>
    <t>SPI :</t>
    <phoneticPr fontId="29" type="noConversion"/>
  </si>
  <si>
    <t>WBS Code</t>
  </si>
  <si>
    <t>Dep</t>
  </si>
  <si>
    <t>실제진척 :</t>
  </si>
  <si>
    <t>*기준일자 :</t>
    <phoneticPr fontId="29" type="noConversion"/>
  </si>
  <si>
    <t>계획진척 :</t>
    <phoneticPr fontId="29" type="noConversion"/>
  </si>
  <si>
    <t>Milestone</t>
    <phoneticPr fontId="29" type="noConversion"/>
  </si>
  <si>
    <t>1) 구축준비</t>
    <phoneticPr fontId="29" type="noConversion"/>
  </si>
  <si>
    <t>2) 기본정보</t>
    <phoneticPr fontId="29" type="noConversion"/>
  </si>
  <si>
    <t>3) 외부 연동 계정 생성</t>
    <phoneticPr fontId="29" type="noConversion"/>
  </si>
  <si>
    <t>4) 연동정보 설정</t>
    <phoneticPr fontId="29" type="noConversion"/>
  </si>
  <si>
    <t>5) 서비스 구조 설정</t>
    <phoneticPr fontId="29" type="noConversion"/>
  </si>
  <si>
    <t>6) 교육</t>
    <phoneticPr fontId="29" type="noConversion"/>
  </si>
  <si>
    <t>7) Contents등록</t>
    <phoneticPr fontId="29" type="noConversion"/>
  </si>
  <si>
    <t>8) 카드심사</t>
    <phoneticPr fontId="29" type="noConversion"/>
  </si>
  <si>
    <t>9) 추가개발</t>
    <phoneticPr fontId="29" type="noConversion"/>
  </si>
  <si>
    <t>10) 테스트</t>
    <phoneticPr fontId="29" type="noConversion"/>
  </si>
  <si>
    <t>11) 서비스 오픈</t>
    <phoneticPr fontId="29" type="noConversion"/>
  </si>
  <si>
    <t>비고(산출물)</t>
    <phoneticPr fontId="29" type="noConversion"/>
  </si>
  <si>
    <t>브랜드</t>
    <phoneticPr fontId="29" type="noConversion"/>
  </si>
  <si>
    <t>전체</t>
    <phoneticPr fontId="29" type="noConversion"/>
  </si>
  <si>
    <t>작업명</t>
    <phoneticPr fontId="29" type="noConversion"/>
  </si>
  <si>
    <t>1) 본인인증 한국모바일인증에서 제공해 주는 창을 사용해도 될지?</t>
    <phoneticPr fontId="29" type="noConversion"/>
  </si>
  <si>
    <t>계획</t>
    <phoneticPr fontId="29" type="noConversion"/>
  </si>
  <si>
    <t>breeze</t>
    <phoneticPr fontId="29" type="noConversion"/>
  </si>
  <si>
    <t>11/23 (주간회의 - 이슈)</t>
    <phoneticPr fontId="29" type="noConversion"/>
  </si>
  <si>
    <t>Project</t>
  </si>
  <si>
    <t>Project 0</t>
  </si>
  <si>
    <t>Project 1</t>
  </si>
  <si>
    <t>Project 2</t>
  </si>
  <si>
    <t>Project 3</t>
  </si>
  <si>
    <t>Project 4</t>
  </si>
  <si>
    <t>Project 5</t>
  </si>
  <si>
    <t>Project 6</t>
  </si>
  <si>
    <t>Project 7</t>
  </si>
  <si>
    <t>Project 8</t>
  </si>
  <si>
    <t>Project 9</t>
  </si>
  <si>
    <t>Project 10</t>
  </si>
  <si>
    <t>Project 11</t>
  </si>
  <si>
    <t>Project 1.1.3</t>
  </si>
  <si>
    <t>Project 1.1.4</t>
  </si>
  <si>
    <t>Project 2.1</t>
  </si>
  <si>
    <t>Project 2.2</t>
  </si>
  <si>
    <t>Project 2.2.1</t>
  </si>
  <si>
    <t>Project 4</t>
    <phoneticPr fontId="29" type="noConversion"/>
  </si>
  <si>
    <t>Project 1.1</t>
    <phoneticPr fontId="29" type="noConversion"/>
  </si>
  <si>
    <t>Project 1.1.1</t>
    <phoneticPr fontId="29" type="noConversion"/>
  </si>
  <si>
    <t>Project 1.1.2</t>
    <phoneticPr fontId="29" type="noConversion"/>
  </si>
  <si>
    <t>공휴일</t>
    <phoneticPr fontId="29" type="noConversion"/>
  </si>
  <si>
    <t>Remarks</t>
    <phoneticPr fontId="29" type="noConversion"/>
  </si>
  <si>
    <t>Date</t>
    <phoneticPr fontId="29" type="noConversion"/>
  </si>
  <si>
    <t>신정</t>
    <phoneticPr fontId="29" type="noConversion"/>
  </si>
  <si>
    <t>설연휴</t>
    <phoneticPr fontId="29" type="noConversion"/>
  </si>
  <si>
    <t>삼일절</t>
    <phoneticPr fontId="29" type="noConversion"/>
  </si>
  <si>
    <t>대체휴일</t>
    <phoneticPr fontId="29" type="noConversion"/>
  </si>
  <si>
    <t>부처님오신날</t>
    <phoneticPr fontId="29" type="noConversion"/>
  </si>
  <si>
    <t>현충일</t>
    <phoneticPr fontId="29" type="noConversion"/>
  </si>
  <si>
    <t>지방선거</t>
    <phoneticPr fontId="29" type="noConversion"/>
  </si>
  <si>
    <t>광복절</t>
    <phoneticPr fontId="29" type="noConversion"/>
  </si>
  <si>
    <t>추석</t>
    <phoneticPr fontId="29" type="noConversion"/>
  </si>
  <si>
    <t>개천절</t>
    <phoneticPr fontId="29" type="noConversion"/>
  </si>
  <si>
    <t>한글날</t>
    <phoneticPr fontId="29" type="noConversion"/>
  </si>
  <si>
    <t>성탄절</t>
    <phoneticPr fontId="29" type="noConversion"/>
  </si>
  <si>
    <t>업무
구성비</t>
    <phoneticPr fontId="29" type="noConversion"/>
  </si>
  <si>
    <r>
      <rPr>
        <b/>
        <i/>
        <sz val="14"/>
        <color rgb="FFFF0000"/>
        <rFont val="다음_Regular"/>
        <family val="3"/>
        <charset val="129"/>
      </rPr>
      <t>*</t>
    </r>
    <r>
      <rPr>
        <b/>
        <i/>
        <sz val="14"/>
        <color indexed="8"/>
        <rFont val="다음_Regular"/>
        <family val="3"/>
        <charset val="129"/>
      </rPr>
      <t xml:space="preserve"> brand Korea e-Commerce WBS </t>
    </r>
    <r>
      <rPr>
        <b/>
        <i/>
        <sz val="10"/>
        <color indexed="8"/>
        <rFont val="다음_Regular"/>
        <family val="3"/>
        <charset val="129"/>
      </rPr>
      <t>[Ver.20180401180000]</t>
    </r>
    <phoneticPr fontId="29" type="noConversion"/>
  </si>
  <si>
    <t>게임 부분</t>
    <phoneticPr fontId="29" type="noConversion"/>
  </si>
  <si>
    <t>수포자들을 위한 게임</t>
    <phoneticPr fontId="29" type="noConversion"/>
  </si>
  <si>
    <t>구조 설계</t>
    <phoneticPr fontId="29" type="noConversion"/>
  </si>
  <si>
    <t>그래픽</t>
    <phoneticPr fontId="29" type="noConversion"/>
  </si>
  <si>
    <t>Project 2</t>
    <phoneticPr fontId="29" type="noConversion"/>
  </si>
  <si>
    <t>Project 1</t>
    <phoneticPr fontId="29" type="noConversion"/>
  </si>
  <si>
    <t>ui 작업</t>
    <phoneticPr fontId="29" type="noConversion"/>
  </si>
  <si>
    <t>그래픽 작업</t>
    <phoneticPr fontId="29" type="noConversion"/>
  </si>
  <si>
    <t>음향 작업</t>
    <phoneticPr fontId="29" type="noConversion"/>
  </si>
  <si>
    <t>기믹 설계</t>
    <phoneticPr fontId="29" type="noConversion"/>
  </si>
  <si>
    <t>정성오</t>
    <phoneticPr fontId="29" type="noConversion"/>
  </si>
  <si>
    <t>기능</t>
    <phoneticPr fontId="29" type="noConversion"/>
  </si>
  <si>
    <t>홈 화면</t>
    <phoneticPr fontId="29" type="noConversion"/>
  </si>
  <si>
    <r>
      <t>Project 2.2.</t>
    </r>
    <r>
      <rPr>
        <sz val="10"/>
        <color theme="1" tint="0.14999847407452621"/>
        <rFont val="맑은 고딕"/>
        <family val="3"/>
        <charset val="129"/>
      </rPr>
      <t>2</t>
    </r>
    <phoneticPr fontId="29" type="noConversion"/>
  </si>
  <si>
    <t>점수 기록</t>
    <phoneticPr fontId="29" type="noConversion"/>
  </si>
  <si>
    <r>
      <t>Project 2.2.</t>
    </r>
    <r>
      <rPr>
        <sz val="10"/>
        <color theme="1" tint="0.14999847407452621"/>
        <rFont val="맑은 고딕"/>
        <family val="3"/>
        <charset val="129"/>
      </rPr>
      <t>3</t>
    </r>
    <phoneticPr fontId="29" type="noConversion"/>
  </si>
  <si>
    <r>
      <t>Project 2.2.</t>
    </r>
    <r>
      <rPr>
        <sz val="10"/>
        <color theme="1" tint="0.14999847407452621"/>
        <rFont val="맑은 고딕"/>
        <family val="3"/>
        <charset val="129"/>
      </rPr>
      <t>4</t>
    </r>
    <phoneticPr fontId="29" type="noConversion"/>
  </si>
  <si>
    <r>
      <t>Project 2.2.</t>
    </r>
    <r>
      <rPr>
        <sz val="10"/>
        <color theme="1" tint="0.14999847407452621"/>
        <rFont val="맑은 고딕"/>
        <family val="3"/>
        <charset val="129"/>
      </rPr>
      <t>5</t>
    </r>
    <phoneticPr fontId="29" type="noConversion"/>
  </si>
  <si>
    <t>메뉴</t>
    <phoneticPr fontId="29" type="noConversion"/>
  </si>
  <si>
    <t>세부 기능</t>
    <phoneticPr fontId="29" type="noConversion"/>
  </si>
  <si>
    <t>오답노트</t>
    <phoneticPr fontId="29" type="noConversion"/>
  </si>
  <si>
    <t>추천</t>
    <phoneticPr fontId="29" type="noConversion"/>
  </si>
  <si>
    <r>
      <rPr>
        <b/>
        <sz val="9"/>
        <color theme="0"/>
        <rFont val="Arial Unicode MS"/>
        <family val="3"/>
        <charset val="129"/>
      </rPr>
      <t>성한솔</t>
    </r>
    <r>
      <rPr>
        <b/>
        <sz val="9"/>
        <color theme="0"/>
        <rFont val="다음_Regular"/>
        <family val="3"/>
        <charset val="129"/>
      </rPr>
      <t>,</t>
    </r>
    <r>
      <rPr>
        <b/>
        <sz val="9"/>
        <color theme="0"/>
        <rFont val="Arial Unicode MS"/>
        <family val="3"/>
        <charset val="129"/>
      </rPr>
      <t>김종환</t>
    </r>
    <phoneticPr fontId="29" type="noConversion"/>
  </si>
  <si>
    <t>성한솔</t>
    <phoneticPr fontId="29" type="noConversion"/>
  </si>
  <si>
    <t>성한솔, 김종환</t>
    <phoneticPr fontId="29" type="noConversion"/>
  </si>
  <si>
    <t>김종환</t>
    <phoneticPr fontId="29" type="noConversion"/>
  </si>
  <si>
    <t>테스트</t>
    <phoneticPr fontId="29" type="noConversion"/>
  </si>
  <si>
    <t>테스트 및 오류 수정</t>
    <phoneticPr fontId="29" type="noConversion"/>
  </si>
  <si>
    <t>전원</t>
    <phoneticPr fontId="29" type="noConversion"/>
  </si>
  <si>
    <t>진행도</t>
    <phoneticPr fontId="29" type="noConversion"/>
  </si>
  <si>
    <r>
      <t>Project 4.</t>
    </r>
    <r>
      <rPr>
        <sz val="10"/>
        <color theme="1" tint="0.14999847407452621"/>
        <rFont val="맑은 고딕"/>
        <family val="3"/>
        <charset val="129"/>
      </rPr>
      <t>1</t>
    </r>
    <phoneticPr fontId="29" type="noConversion"/>
  </si>
  <si>
    <r>
      <t>Project 4.</t>
    </r>
    <r>
      <rPr>
        <sz val="10"/>
        <color theme="1" tint="0.14999847407452621"/>
        <rFont val="맑은 고딕"/>
        <family val="3"/>
        <charset val="129"/>
      </rPr>
      <t>2</t>
    </r>
    <phoneticPr fontId="29" type="noConversion"/>
  </si>
  <si>
    <t>최종 보고서 작성 기간</t>
    <phoneticPr fontId="2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</si>
</sst>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#,##0_ "/>
    <numFmt numFmtId="177" formatCode="yyyy/mm/dd\(aaa\)"/>
    <numFmt numFmtId="178" formatCode="0.0_);[Red]\(0.0\)"/>
    <numFmt numFmtId="179" formatCode="0.00_);[Red]\(0.00\)"/>
    <numFmt numFmtId="180" formatCode="0.00_ "/>
    <numFmt numFmtId="181" formatCode="m&quot;월&quot;\ d&quot;일&quot;"/>
    <numFmt numFmtId="182" formatCode="yyyy&quot;/&quot;m&quot;/&quot;d;@"/>
  </numFmts>
  <fonts count="85">
    <font>
      <sz val="10"/>
      <color theme="1"/>
      <name val="맑은 고딕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</font>
    <font>
      <sz val="11"/>
      <name val="돋움"/>
      <family val="3"/>
      <charset val="129"/>
    </font>
    <font>
      <sz val="10"/>
      <color theme="1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b/>
      <sz val="18"/>
      <color theme="0"/>
      <name val="맑은 고딕"/>
      <family val="3"/>
      <charset val="129"/>
      <scheme val="major"/>
    </font>
    <font>
      <sz val="11"/>
      <name val="맑은 고딕"/>
      <family val="3"/>
      <charset val="129"/>
      <scheme val="major"/>
    </font>
    <font>
      <sz val="10"/>
      <name val="맑은 고딕"/>
      <family val="3"/>
      <charset val="129"/>
      <scheme val="major"/>
    </font>
    <font>
      <sz val="10"/>
      <color rgb="FF000000"/>
      <name val="Arial"/>
      <family val="2"/>
    </font>
    <font>
      <u/>
      <sz val="10"/>
      <color theme="10"/>
      <name val="맑은 고딕"/>
      <family val="3"/>
      <charset val="129"/>
    </font>
    <font>
      <u/>
      <sz val="10"/>
      <color theme="11"/>
      <name val="맑은 고딕"/>
      <family val="3"/>
      <charset val="129"/>
    </font>
    <font>
      <b/>
      <sz val="12"/>
      <color theme="1"/>
      <name val="맑은 고딕"/>
      <family val="3"/>
      <charset val="129"/>
    </font>
    <font>
      <sz val="10"/>
      <color rgb="FFFF0000"/>
      <name val="맑은 고딕"/>
      <family val="3"/>
      <charset val="129"/>
    </font>
    <font>
      <sz val="10"/>
      <color indexed="8"/>
      <name val="다음_Regular"/>
      <family val="3"/>
      <charset val="129"/>
    </font>
    <font>
      <b/>
      <sz val="10"/>
      <color indexed="9"/>
      <name val="다음_Regular"/>
      <family val="3"/>
      <charset val="129"/>
    </font>
    <font>
      <b/>
      <sz val="10"/>
      <color theme="0"/>
      <name val="다음_Regular"/>
      <family val="3"/>
      <charset val="129"/>
    </font>
    <font>
      <sz val="10"/>
      <color theme="0"/>
      <name val="다음_Regular"/>
      <family val="3"/>
      <charset val="129"/>
    </font>
    <font>
      <sz val="12"/>
      <color indexed="8"/>
      <name val="다음_Regular"/>
      <family val="3"/>
      <charset val="129"/>
    </font>
    <font>
      <b/>
      <sz val="10"/>
      <color indexed="8"/>
      <name val="다음_Regular"/>
      <family val="3"/>
      <charset val="129"/>
    </font>
    <font>
      <sz val="10"/>
      <color theme="1"/>
      <name val="다음_Regular"/>
      <family val="3"/>
      <charset val="129"/>
    </font>
    <font>
      <b/>
      <sz val="10"/>
      <name val="다음_Regular"/>
      <family val="3"/>
      <charset val="129"/>
    </font>
    <font>
      <sz val="10"/>
      <color theme="1" tint="0.14999847407452621"/>
      <name val="다음_Regular"/>
      <family val="3"/>
      <charset val="129"/>
    </font>
    <font>
      <sz val="12"/>
      <color rgb="FFFF0000"/>
      <name val="다음_Regular"/>
      <family val="3"/>
      <charset val="129"/>
    </font>
    <font>
      <b/>
      <sz val="8"/>
      <color indexed="8"/>
      <name val="다음_Regular"/>
      <family val="3"/>
      <charset val="129"/>
    </font>
    <font>
      <sz val="8"/>
      <color indexed="8"/>
      <name val="다음_Regular"/>
      <family val="3"/>
      <charset val="129"/>
    </font>
    <font>
      <b/>
      <sz val="8"/>
      <color rgb="FFFF0000"/>
      <name val="다음_Regular"/>
      <family val="3"/>
      <charset val="129"/>
    </font>
    <font>
      <sz val="8"/>
      <color rgb="FFFF0000"/>
      <name val="다음_Regular"/>
      <family val="3"/>
      <charset val="129"/>
    </font>
    <font>
      <b/>
      <sz val="10"/>
      <color rgb="FFFF0000"/>
      <name val="다음_Regular"/>
      <family val="3"/>
      <charset val="129"/>
    </font>
    <font>
      <b/>
      <sz val="10"/>
      <color indexed="10"/>
      <name val="다음_Regular"/>
      <family val="3"/>
      <charset val="129"/>
    </font>
    <font>
      <b/>
      <sz val="11"/>
      <color indexed="8"/>
      <name val="다음_Regular"/>
      <family val="3"/>
      <charset val="129"/>
    </font>
    <font>
      <b/>
      <sz val="9"/>
      <color theme="0"/>
      <name val="다음_Regular"/>
      <family val="3"/>
      <charset val="129"/>
    </font>
    <font>
      <sz val="9"/>
      <color indexed="8"/>
      <name val="다음_Regular"/>
      <family val="3"/>
      <charset val="129"/>
    </font>
    <font>
      <sz val="9"/>
      <color theme="0"/>
      <name val="다음_Regular"/>
      <family val="3"/>
      <charset val="129"/>
    </font>
    <font>
      <b/>
      <sz val="9"/>
      <color indexed="8"/>
      <name val="다음_Regular"/>
      <family val="3"/>
      <charset val="129"/>
    </font>
    <font>
      <b/>
      <sz val="9"/>
      <name val="다음_Regular"/>
      <family val="3"/>
      <charset val="129"/>
    </font>
    <font>
      <sz val="9"/>
      <name val="다음_Regular"/>
      <family val="3"/>
      <charset val="129"/>
    </font>
    <font>
      <sz val="9"/>
      <color theme="1" tint="0.14999847407452621"/>
      <name val="다음_Regular"/>
      <family val="3"/>
      <charset val="129"/>
    </font>
    <font>
      <b/>
      <sz val="12"/>
      <color theme="0"/>
      <name val="다음_Regular"/>
      <family val="3"/>
      <charset val="129"/>
    </font>
    <font>
      <b/>
      <sz val="11"/>
      <color rgb="FFFF0000"/>
      <name val="다음_Regular"/>
      <family val="3"/>
      <charset val="129"/>
    </font>
    <font>
      <b/>
      <sz val="9"/>
      <color rgb="FFFFFF00"/>
      <name val="다음_Regular"/>
      <family val="3"/>
      <charset val="129"/>
    </font>
    <font>
      <b/>
      <i/>
      <sz val="14"/>
      <color indexed="8"/>
      <name val="다음_Regular"/>
      <family val="3"/>
      <charset val="129"/>
    </font>
    <font>
      <b/>
      <i/>
      <sz val="14"/>
      <color rgb="FFFF0000"/>
      <name val="다음_Regular"/>
      <family val="3"/>
      <charset val="129"/>
    </font>
    <font>
      <b/>
      <i/>
      <sz val="10"/>
      <color indexed="8"/>
      <name val="다음_Regular"/>
      <family val="3"/>
      <charset val="129"/>
    </font>
    <font>
      <sz val="8"/>
      <color rgb="FFC00000"/>
      <name val="다음_Regular"/>
      <family val="3"/>
      <charset val="129"/>
    </font>
    <font>
      <b/>
      <i/>
      <sz val="9"/>
      <color rgb="FFFFFF00"/>
      <name val="다음_Regular"/>
      <family val="3"/>
      <charset val="129"/>
    </font>
    <font>
      <b/>
      <i/>
      <sz val="9"/>
      <color theme="1"/>
      <name val="다음_Regular"/>
      <family val="3"/>
      <charset val="129"/>
    </font>
    <font>
      <i/>
      <sz val="9"/>
      <color theme="1"/>
      <name val="다음_Regular"/>
      <family val="3"/>
      <charset val="129"/>
    </font>
    <font>
      <b/>
      <sz val="9"/>
      <color rgb="FFFF0000"/>
      <name val="다음_Regular"/>
      <family val="3"/>
      <charset val="129"/>
    </font>
    <font>
      <sz val="10"/>
      <name val="맑은 고딕"/>
      <family val="3"/>
      <charset val="129"/>
    </font>
    <font>
      <b/>
      <sz val="10"/>
      <color rgb="FF00B050"/>
      <name val="다음_Regular"/>
      <family val="3"/>
      <charset val="129"/>
    </font>
    <font>
      <b/>
      <sz val="11"/>
      <color rgb="FFC00000"/>
      <name val="다음_Regular"/>
      <family val="3"/>
      <charset val="129"/>
    </font>
    <font>
      <b/>
      <sz val="10"/>
      <color theme="0"/>
      <name val="Arial Unicode MS"/>
      <family val="3"/>
      <charset val="129"/>
    </font>
    <font>
      <sz val="10"/>
      <color theme="1" tint="0.14999847407452621"/>
      <name val="Arial Unicode MS"/>
      <family val="3"/>
      <charset val="129"/>
    </font>
    <font>
      <sz val="10"/>
      <color theme="1" tint="0.14999847407452621"/>
      <name val="맑은 고딕"/>
      <family val="3"/>
      <charset val="129"/>
    </font>
    <font>
      <b/>
      <sz val="9"/>
      <color theme="0"/>
      <name val="Arial Unicode MS"/>
      <family val="3"/>
      <charset val="129"/>
    </font>
    <font>
      <sz val="9"/>
      <color theme="1" tint="0.14999847407452621"/>
      <name val="Arial Unicode MS"/>
      <family val="3"/>
      <charset val="129"/>
    </font>
    <font>
      <b/>
      <sz val="12"/>
      <color theme="0"/>
      <name val="Arial Unicode MS"/>
      <family val="3"/>
      <charset val="129"/>
    </font>
  </fonts>
  <fills count="2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249977111117893"/>
        <bgColor indexed="64"/>
      </patternFill>
    </fill>
  </fills>
  <borders count="73">
    <border>
      <left/>
      <right/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medium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hair">
        <color auto="1"/>
      </top>
      <bottom style="medium">
        <color auto="1"/>
      </bottom>
      <diagonal/>
    </border>
    <border>
      <left/>
      <right/>
      <top style="hair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ck">
        <color rgb="FFFF0000"/>
      </left>
      <right style="thin">
        <color auto="1"/>
      </right>
      <top/>
      <bottom style="thick">
        <color rgb="FFFF0000"/>
      </bottom>
      <diagonal/>
    </border>
    <border>
      <left style="thin">
        <color auto="1"/>
      </left>
      <right style="thin">
        <color auto="1"/>
      </right>
      <top/>
      <bottom style="thick">
        <color rgb="FFFF0000"/>
      </bottom>
      <diagonal/>
    </border>
    <border>
      <left style="thin">
        <color auto="1"/>
      </left>
      <right style="thick">
        <color rgb="FFFF0000"/>
      </right>
      <top/>
      <bottom style="thick">
        <color rgb="FFFF0000"/>
      </bottom>
      <diagonal/>
    </border>
    <border>
      <left style="thin">
        <color auto="1"/>
      </left>
      <right style="thick">
        <color rgb="FFFF0000"/>
      </right>
      <top style="medium">
        <color auto="1"/>
      </top>
      <bottom/>
      <diagonal/>
    </border>
    <border>
      <left style="thin">
        <color auto="1"/>
      </left>
      <right style="thick">
        <color rgb="FFFF0000"/>
      </right>
      <top/>
      <bottom style="hair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ck">
        <color rgb="FFFF0000"/>
      </left>
      <right style="thin">
        <color auto="1"/>
      </right>
      <top style="thick">
        <color rgb="FFFF0000"/>
      </top>
      <bottom style="thick">
        <color rgb="FFFF0000"/>
      </bottom>
      <diagonal/>
    </border>
    <border>
      <left style="thin">
        <color auto="1"/>
      </left>
      <right style="thin">
        <color auto="1"/>
      </right>
      <top style="thick">
        <color rgb="FFFF0000"/>
      </top>
      <bottom style="thick">
        <color rgb="FFFF0000"/>
      </bottom>
      <diagonal/>
    </border>
    <border>
      <left style="thin">
        <color auto="1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medium">
        <color auto="1"/>
      </left>
      <right/>
      <top style="hair">
        <color auto="1"/>
      </top>
      <bottom style="hair">
        <color auto="1"/>
      </bottom>
      <diagonal/>
    </border>
    <border>
      <left/>
      <right style="dotted">
        <color auto="1"/>
      </right>
      <top style="medium">
        <color auto="1"/>
      </top>
      <bottom style="dotted">
        <color auto="1"/>
      </bottom>
      <diagonal/>
    </border>
    <border>
      <left style="dotted">
        <color auto="1"/>
      </left>
      <right/>
      <top style="medium">
        <color auto="1"/>
      </top>
      <bottom style="dotted">
        <color auto="1"/>
      </bottom>
      <diagonal/>
    </border>
    <border>
      <left/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/>
      <top style="dotted">
        <color auto="1"/>
      </top>
      <bottom style="dotted">
        <color auto="1"/>
      </bottom>
      <diagonal/>
    </border>
  </borders>
  <cellStyleXfs count="2874">
    <xf numFmtId="0" fontId="0" fillId="0" borderId="0">
      <alignment vertical="center"/>
    </xf>
    <xf numFmtId="0" fontId="30" fillId="0" borderId="0">
      <alignment vertical="center"/>
    </xf>
    <xf numFmtId="0" fontId="32" fillId="0" borderId="0">
      <alignment vertical="center"/>
    </xf>
    <xf numFmtId="0" fontId="32" fillId="5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7" borderId="0" applyNumberFormat="0" applyBorder="0" applyAlignment="0" applyProtection="0">
      <alignment vertical="center"/>
    </xf>
    <xf numFmtId="0" fontId="31" fillId="0" borderId="0">
      <alignment vertical="center"/>
    </xf>
    <xf numFmtId="0" fontId="28" fillId="0" borderId="0">
      <alignment vertical="center"/>
    </xf>
    <xf numFmtId="9" fontId="28" fillId="0" borderId="0" applyFont="0" applyFill="0" applyBorder="0" applyAlignment="0" applyProtection="0">
      <alignment vertical="center"/>
    </xf>
    <xf numFmtId="0" fontId="30" fillId="0" borderId="0">
      <alignment vertical="center"/>
    </xf>
    <xf numFmtId="9" fontId="30" fillId="0" borderId="0" applyFont="0" applyFill="0" applyBorder="0" applyAlignment="0" applyProtection="0">
      <alignment vertical="center"/>
    </xf>
    <xf numFmtId="0" fontId="27" fillId="0" borderId="0">
      <alignment vertical="center"/>
    </xf>
    <xf numFmtId="0" fontId="26" fillId="0" borderId="0">
      <alignment vertical="center"/>
    </xf>
    <xf numFmtId="0" fontId="25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3" fillId="0" borderId="0">
      <alignment vertical="center"/>
    </xf>
    <xf numFmtId="9" fontId="23" fillId="0" borderId="0" applyFont="0" applyFill="0" applyBorder="0" applyAlignment="0" applyProtection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9" fontId="31" fillId="0" borderId="0" applyFont="0" applyFill="0" applyBorder="0" applyAlignment="0" applyProtection="0">
      <alignment vertical="center"/>
    </xf>
    <xf numFmtId="0" fontId="18" fillId="0" borderId="0">
      <alignment vertical="center"/>
    </xf>
    <xf numFmtId="9" fontId="18" fillId="0" borderId="0" applyFont="0" applyFill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9" fontId="18" fillId="0" borderId="0" applyFont="0" applyFill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36" fillId="0" borderId="0"/>
    <xf numFmtId="0" fontId="17" fillId="0" borderId="0">
      <alignment vertical="center"/>
    </xf>
    <xf numFmtId="9" fontId="17" fillId="0" borderId="0" applyFont="0" applyFill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9" fontId="17" fillId="0" borderId="0" applyFont="0" applyFill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9" fontId="17" fillId="0" borderId="0" applyFont="0" applyFill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9" fontId="17" fillId="0" borderId="0" applyFont="0" applyFill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5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2" fillId="0" borderId="0">
      <alignment vertical="center"/>
    </xf>
    <xf numFmtId="9" fontId="12" fillId="0" borderId="0" applyFont="0" applyFill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9" fontId="12" fillId="0" borderId="0" applyFont="0" applyFill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9" fontId="12" fillId="0" borderId="0" applyFont="0" applyFill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9" fontId="12" fillId="0" borderId="0" applyFont="0" applyFill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9" fontId="12" fillId="0" borderId="0" applyFont="0" applyFill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9" fontId="12" fillId="0" borderId="0" applyFont="0" applyFill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9" fontId="12" fillId="0" borderId="0" applyFont="0" applyFill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9" fontId="12" fillId="0" borderId="0" applyFont="0" applyFill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9" fontId="12" fillId="0" borderId="0" applyFont="0" applyFill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9" fontId="12" fillId="0" borderId="0" applyFont="0" applyFill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9" fontId="12" fillId="0" borderId="0" applyFont="0" applyFill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9" fontId="12" fillId="0" borderId="0" applyFont="0" applyFill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</cellStyleXfs>
  <cellXfs count="259">
    <xf numFmtId="0" fontId="0" fillId="0" borderId="0" xfId="0">
      <alignment vertical="center"/>
    </xf>
    <xf numFmtId="0" fontId="33" fillId="9" borderId="0" xfId="10" applyFont="1" applyFill="1">
      <alignment vertical="center"/>
    </xf>
    <xf numFmtId="0" fontId="34" fillId="8" borderId="0" xfId="10" applyFont="1" applyFill="1">
      <alignment vertical="center"/>
    </xf>
    <xf numFmtId="0" fontId="35" fillId="10" borderId="12" xfId="10" applyFont="1" applyFill="1" applyBorder="1" applyAlignment="1">
      <alignment horizontal="center" vertical="center"/>
    </xf>
    <xf numFmtId="0" fontId="35" fillId="8" borderId="12" xfId="10" applyFont="1" applyFill="1" applyBorder="1" applyAlignment="1">
      <alignment horizontal="center" vertical="center"/>
    </xf>
    <xf numFmtId="14" fontId="35" fillId="8" borderId="12" xfId="10" applyNumberFormat="1" applyFont="1" applyFill="1" applyBorder="1" applyAlignment="1">
      <alignment horizontal="center" vertical="center"/>
    </xf>
    <xf numFmtId="0" fontId="35" fillId="8" borderId="12" xfId="10" applyFont="1" applyFill="1" applyBorder="1" applyAlignment="1">
      <alignment horizontal="left" vertical="center"/>
    </xf>
    <xf numFmtId="0" fontId="35" fillId="8" borderId="12" xfId="10" applyFont="1" applyFill="1" applyBorder="1" applyAlignment="1">
      <alignment horizontal="left" vertical="center" wrapText="1"/>
    </xf>
    <xf numFmtId="178" fontId="35" fillId="8" borderId="12" xfId="10" applyNumberFormat="1" applyFont="1" applyFill="1" applyBorder="1" applyAlignment="1">
      <alignment horizontal="center" vertical="center"/>
    </xf>
    <xf numFmtId="179" fontId="35" fillId="8" borderId="12" xfId="10" applyNumberFormat="1" applyFont="1" applyFill="1" applyBorder="1" applyAlignment="1">
      <alignment horizontal="center" vertical="center"/>
    </xf>
    <xf numFmtId="0" fontId="42" fillId="3" borderId="43" xfId="0" applyFont="1" applyFill="1" applyBorder="1" applyAlignment="1">
      <alignment horizontal="center" vertical="center"/>
    </xf>
    <xf numFmtId="0" fontId="43" fillId="14" borderId="50" xfId="0" applyFont="1" applyFill="1" applyBorder="1" applyAlignment="1">
      <alignment horizontal="left" vertical="center"/>
    </xf>
    <xf numFmtId="0" fontId="44" fillId="14" borderId="51" xfId="0" applyFont="1" applyFill="1" applyBorder="1" applyAlignment="1">
      <alignment horizontal="center" vertical="center"/>
    </xf>
    <xf numFmtId="0" fontId="44" fillId="9" borderId="40" xfId="0" applyFont="1" applyFill="1" applyBorder="1" applyAlignment="1">
      <alignment horizontal="center" vertical="center"/>
    </xf>
    <xf numFmtId="10" fontId="43" fillId="9" borderId="5" xfId="0" applyNumberFormat="1" applyFont="1" applyFill="1" applyBorder="1" applyAlignment="1">
      <alignment horizontal="left" vertical="center"/>
    </xf>
    <xf numFmtId="0" fontId="43" fillId="9" borderId="4" xfId="1" applyFont="1" applyFill="1" applyBorder="1">
      <alignment vertical="center"/>
    </xf>
    <xf numFmtId="0" fontId="44" fillId="9" borderId="4" xfId="0" applyFont="1" applyFill="1" applyBorder="1" applyAlignment="1">
      <alignment horizontal="left" vertical="center"/>
    </xf>
    <xf numFmtId="0" fontId="47" fillId="13" borderId="1" xfId="0" applyFont="1" applyFill="1" applyBorder="1" applyAlignment="1">
      <alignment horizontal="center" vertical="center"/>
    </xf>
    <xf numFmtId="10" fontId="46" fillId="13" borderId="6" xfId="0" applyNumberFormat="1" applyFont="1" applyFill="1" applyBorder="1" applyAlignment="1">
      <alignment horizontal="left" vertical="center"/>
    </xf>
    <xf numFmtId="0" fontId="46" fillId="13" borderId="3" xfId="0" applyFont="1" applyFill="1" applyBorder="1" applyAlignment="1">
      <alignment horizontal="left" vertical="center"/>
    </xf>
    <xf numFmtId="0" fontId="48" fillId="13" borderId="3" xfId="1" applyFont="1" applyFill="1" applyBorder="1">
      <alignment vertical="center"/>
    </xf>
    <xf numFmtId="0" fontId="41" fillId="13" borderId="3" xfId="0" applyFont="1" applyFill="1" applyBorder="1" applyAlignment="1">
      <alignment horizontal="left" vertical="center"/>
    </xf>
    <xf numFmtId="0" fontId="45" fillId="0" borderId="0" xfId="0" applyFont="1">
      <alignment vertical="center"/>
    </xf>
    <xf numFmtId="0" fontId="50" fillId="0" borderId="0" xfId="0" applyFont="1">
      <alignment vertical="center"/>
    </xf>
    <xf numFmtId="0" fontId="45" fillId="2" borderId="0" xfId="0" applyFont="1" applyFill="1" applyAlignment="1">
      <alignment horizontal="center" vertical="center"/>
    </xf>
    <xf numFmtId="0" fontId="50" fillId="2" borderId="0" xfId="0" applyFont="1" applyFill="1" applyAlignment="1">
      <alignment horizontal="center" vertical="center"/>
    </xf>
    <xf numFmtId="0" fontId="51" fillId="0" borderId="0" xfId="0" applyFont="1">
      <alignment vertical="center"/>
    </xf>
    <xf numFmtId="0" fontId="51" fillId="0" borderId="0" xfId="0" applyFont="1" applyAlignment="1">
      <alignment horizontal="left" vertical="center"/>
    </xf>
    <xf numFmtId="0" fontId="51" fillId="0" borderId="0" xfId="0" applyFont="1" applyAlignment="1">
      <alignment horizontal="center" vertical="center"/>
    </xf>
    <xf numFmtId="0" fontId="52" fillId="0" borderId="0" xfId="0" applyFont="1">
      <alignment vertical="center"/>
    </xf>
    <xf numFmtId="0" fontId="52" fillId="0" borderId="0" xfId="0" applyFont="1" applyAlignment="1">
      <alignment horizontal="left" vertical="center"/>
    </xf>
    <xf numFmtId="14" fontId="51" fillId="0" borderId="0" xfId="0" applyNumberFormat="1" applyFont="1" applyAlignment="1">
      <alignment horizontal="center" vertical="center"/>
    </xf>
    <xf numFmtId="10" fontId="51" fillId="0" borderId="0" xfId="0" applyNumberFormat="1" applyFont="1" applyFill="1" applyAlignment="1">
      <alignment horizontal="center" vertical="center"/>
    </xf>
    <xf numFmtId="0" fontId="53" fillId="0" borderId="0" xfId="0" applyFont="1" applyFill="1" applyAlignment="1">
      <alignment horizontal="center" vertical="center"/>
    </xf>
    <xf numFmtId="0" fontId="51" fillId="0" borderId="0" xfId="0" applyFont="1" applyAlignment="1">
      <alignment horizontal="left" vertical="center" indent="1"/>
    </xf>
    <xf numFmtId="0" fontId="53" fillId="0" borderId="0" xfId="0" applyFont="1">
      <alignment vertical="center"/>
    </xf>
    <xf numFmtId="0" fontId="54" fillId="0" borderId="0" xfId="0" applyFont="1">
      <alignment vertical="center"/>
    </xf>
    <xf numFmtId="0" fontId="52" fillId="2" borderId="0" xfId="0" applyFont="1" applyFill="1" applyAlignment="1">
      <alignment horizontal="center" vertical="center"/>
    </xf>
    <xf numFmtId="0" fontId="54" fillId="2" borderId="0" xfId="0" applyFont="1" applyFill="1" applyAlignment="1">
      <alignment horizontal="center" vertical="center"/>
    </xf>
    <xf numFmtId="14" fontId="53" fillId="0" borderId="0" xfId="0" applyNumberFormat="1" applyFont="1" applyFill="1" applyAlignment="1">
      <alignment horizontal="center" vertical="center"/>
    </xf>
    <xf numFmtId="0" fontId="51" fillId="0" borderId="0" xfId="0" applyFont="1" applyFill="1" applyAlignment="1">
      <alignment horizontal="center" vertical="center"/>
    </xf>
    <xf numFmtId="10" fontId="53" fillId="0" borderId="0" xfId="0" applyNumberFormat="1" applyFont="1" applyFill="1" applyAlignment="1">
      <alignment horizontal="center" vertical="center"/>
    </xf>
    <xf numFmtId="180" fontId="53" fillId="0" borderId="0" xfId="0" applyNumberFormat="1" applyFont="1" applyFill="1" applyAlignment="1">
      <alignment horizontal="center" vertical="center"/>
    </xf>
    <xf numFmtId="10" fontId="51" fillId="2" borderId="0" xfId="0" applyNumberFormat="1" applyFont="1" applyFill="1">
      <alignment vertical="center"/>
    </xf>
    <xf numFmtId="0" fontId="53" fillId="2" borderId="0" xfId="0" applyFont="1" applyFill="1">
      <alignment vertical="center"/>
    </xf>
    <xf numFmtId="0" fontId="51" fillId="2" borderId="0" xfId="0" applyFont="1" applyFill="1">
      <alignment vertical="center"/>
    </xf>
    <xf numFmtId="10" fontId="51" fillId="0" borderId="0" xfId="0" applyNumberFormat="1" applyFont="1" applyFill="1">
      <alignment vertical="center"/>
    </xf>
    <xf numFmtId="0" fontId="53" fillId="0" borderId="0" xfId="0" applyFont="1" applyFill="1">
      <alignment vertical="center"/>
    </xf>
    <xf numFmtId="0" fontId="51" fillId="0" borderId="0" xfId="0" applyFont="1" applyFill="1">
      <alignment vertical="center"/>
    </xf>
    <xf numFmtId="10" fontId="52" fillId="0" borderId="0" xfId="0" applyNumberFormat="1" applyFont="1" applyFill="1">
      <alignment vertical="center"/>
    </xf>
    <xf numFmtId="0" fontId="52" fillId="0" borderId="0" xfId="0" applyFont="1" applyFill="1">
      <alignment vertical="center"/>
    </xf>
    <xf numFmtId="0" fontId="52" fillId="0" borderId="0" xfId="0" applyFont="1" applyAlignment="1">
      <alignment horizontal="center" vertical="center"/>
    </xf>
    <xf numFmtId="10" fontId="52" fillId="0" borderId="0" xfId="0" applyNumberFormat="1" applyFont="1" applyAlignment="1">
      <alignment horizontal="center" vertical="center"/>
    </xf>
    <xf numFmtId="0" fontId="52" fillId="0" borderId="0" xfId="0" applyFont="1" applyAlignment="1">
      <alignment horizontal="left" vertical="center" indent="1"/>
    </xf>
    <xf numFmtId="14" fontId="56" fillId="0" borderId="0" xfId="0" applyNumberFormat="1" applyFont="1" applyAlignment="1">
      <alignment horizontal="left" vertical="center"/>
    </xf>
    <xf numFmtId="10" fontId="57" fillId="0" borderId="0" xfId="0" applyNumberFormat="1" applyFont="1" applyAlignment="1">
      <alignment horizontal="center" vertical="center"/>
    </xf>
    <xf numFmtId="0" fontId="57" fillId="0" borderId="0" xfId="0" applyFont="1" applyAlignment="1">
      <alignment horizontal="center" vertical="center"/>
    </xf>
    <xf numFmtId="0" fontId="47" fillId="13" borderId="40" xfId="0" applyFont="1" applyFill="1" applyBorder="1" applyAlignment="1">
      <alignment horizontal="center" vertical="center"/>
    </xf>
    <xf numFmtId="10" fontId="46" fillId="13" borderId="5" xfId="0" applyNumberFormat="1" applyFont="1" applyFill="1" applyBorder="1" applyAlignment="1">
      <alignment horizontal="left" vertical="center"/>
    </xf>
    <xf numFmtId="0" fontId="46" fillId="13" borderId="4" xfId="0" applyFont="1" applyFill="1" applyBorder="1" applyAlignment="1">
      <alignment horizontal="left" vertical="center"/>
    </xf>
    <xf numFmtId="0" fontId="48" fillId="13" borderId="4" xfId="1" applyFont="1" applyFill="1" applyBorder="1">
      <alignment vertical="center"/>
    </xf>
    <xf numFmtId="0" fontId="41" fillId="13" borderId="4" xfId="0" applyFont="1" applyFill="1" applyBorder="1" applyAlignment="1">
      <alignment horizontal="left" vertical="center"/>
    </xf>
    <xf numFmtId="0" fontId="44" fillId="15" borderId="40" xfId="0" applyFont="1" applyFill="1" applyBorder="1" applyAlignment="1">
      <alignment horizontal="center" vertical="center"/>
    </xf>
    <xf numFmtId="10" fontId="43" fillId="15" borderId="5" xfId="0" applyNumberFormat="1" applyFont="1" applyFill="1" applyBorder="1" applyAlignment="1">
      <alignment horizontal="left" vertical="center"/>
    </xf>
    <xf numFmtId="0" fontId="43" fillId="15" borderId="4" xfId="1" applyFont="1" applyFill="1" applyBorder="1">
      <alignment vertical="center"/>
    </xf>
    <xf numFmtId="0" fontId="43" fillId="15" borderId="4" xfId="0" applyFont="1" applyFill="1" applyBorder="1" applyAlignment="1">
      <alignment horizontal="left" vertical="center"/>
    </xf>
    <xf numFmtId="0" fontId="44" fillId="15" borderId="4" xfId="0" applyFont="1" applyFill="1" applyBorder="1" applyAlignment="1">
      <alignment horizontal="left" vertical="center"/>
    </xf>
    <xf numFmtId="0" fontId="44" fillId="15" borderId="49" xfId="0" applyFont="1" applyFill="1" applyBorder="1" applyAlignment="1">
      <alignment horizontal="left" vertical="center"/>
    </xf>
    <xf numFmtId="0" fontId="58" fillId="14" borderId="51" xfId="0" applyFont="1" applyFill="1" applyBorder="1" applyAlignment="1">
      <alignment horizontal="center" vertical="center"/>
    </xf>
    <xf numFmtId="177" fontId="58" fillId="14" borderId="51" xfId="0" applyNumberFormat="1" applyFont="1" applyFill="1" applyBorder="1" applyAlignment="1">
      <alignment horizontal="center" vertical="center"/>
    </xf>
    <xf numFmtId="0" fontId="59" fillId="14" borderId="52" xfId="0" applyFont="1" applyFill="1" applyBorder="1" applyAlignment="1">
      <alignment horizontal="center" vertical="center"/>
    </xf>
    <xf numFmtId="0" fontId="58" fillId="15" borderId="40" xfId="0" applyFont="1" applyFill="1" applyBorder="1" applyAlignment="1">
      <alignment horizontal="center" vertical="center"/>
    </xf>
    <xf numFmtId="177" fontId="58" fillId="15" borderId="40" xfId="0" applyNumberFormat="1" applyFont="1" applyFill="1" applyBorder="1" applyAlignment="1">
      <alignment horizontal="center" vertical="center"/>
    </xf>
    <xf numFmtId="14" fontId="58" fillId="15" borderId="49" xfId="0" applyNumberFormat="1" applyFont="1" applyFill="1" applyBorder="1" applyAlignment="1">
      <alignment horizontal="center" vertical="center"/>
    </xf>
    <xf numFmtId="0" fontId="60" fillId="15" borderId="41" xfId="0" applyFont="1" applyFill="1" applyBorder="1" applyAlignment="1">
      <alignment horizontal="left" vertical="center" indent="1"/>
    </xf>
    <xf numFmtId="0" fontId="61" fillId="13" borderId="1" xfId="0" applyFont="1" applyFill="1" applyBorder="1" applyAlignment="1">
      <alignment horizontal="center" vertical="center"/>
    </xf>
    <xf numFmtId="177" fontId="62" fillId="13" borderId="2" xfId="1894" applyNumberFormat="1" applyFont="1" applyFill="1" applyBorder="1" applyAlignment="1">
      <alignment horizontal="center" vertical="center" wrapText="1"/>
    </xf>
    <xf numFmtId="177" fontId="63" fillId="13" borderId="2" xfId="1894" applyNumberFormat="1" applyFont="1" applyFill="1" applyBorder="1" applyAlignment="1">
      <alignment horizontal="center" vertical="center" wrapText="1"/>
    </xf>
    <xf numFmtId="10" fontId="61" fillId="13" borderId="2" xfId="0" applyNumberFormat="1" applyFont="1" applyFill="1" applyBorder="1" applyAlignment="1">
      <alignment horizontal="center" vertical="center"/>
    </xf>
    <xf numFmtId="177" fontId="62" fillId="11" borderId="2" xfId="1894" applyNumberFormat="1" applyFont="1" applyFill="1" applyBorder="1" applyAlignment="1">
      <alignment horizontal="center" vertical="center" wrapText="1"/>
    </xf>
    <xf numFmtId="10" fontId="61" fillId="11" borderId="2" xfId="0" applyNumberFormat="1" applyFont="1" applyFill="1" applyBorder="1" applyAlignment="1">
      <alignment horizontal="center" vertical="center"/>
    </xf>
    <xf numFmtId="10" fontId="61" fillId="13" borderId="3" xfId="0" applyNumberFormat="1" applyFont="1" applyFill="1" applyBorder="1" applyAlignment="1">
      <alignment horizontal="center" vertical="center"/>
    </xf>
    <xf numFmtId="10" fontId="59" fillId="13" borderId="48" xfId="0" applyNumberFormat="1" applyFont="1" applyFill="1" applyBorder="1" applyAlignment="1">
      <alignment horizontal="center" vertical="center"/>
    </xf>
    <xf numFmtId="10" fontId="59" fillId="13" borderId="40" xfId="0" applyNumberFormat="1" applyFont="1" applyFill="1" applyBorder="1" applyAlignment="1">
      <alignment horizontal="center" vertical="center"/>
    </xf>
    <xf numFmtId="176" fontId="59" fillId="13" borderId="40" xfId="0" applyNumberFormat="1" applyFont="1" applyFill="1" applyBorder="1" applyAlignment="1">
      <alignment horizontal="center" vertical="center"/>
    </xf>
    <xf numFmtId="0" fontId="59" fillId="13" borderId="10" xfId="0" applyFont="1" applyFill="1" applyBorder="1" applyAlignment="1">
      <alignment horizontal="left" vertical="center" indent="1"/>
    </xf>
    <xf numFmtId="177" fontId="62" fillId="13" borderId="49" xfId="1894" applyNumberFormat="1" applyFont="1" applyFill="1" applyBorder="1" applyAlignment="1">
      <alignment horizontal="center" vertical="center" wrapText="1"/>
    </xf>
    <xf numFmtId="177" fontId="63" fillId="13" borderId="49" xfId="1894" applyNumberFormat="1" applyFont="1" applyFill="1" applyBorder="1" applyAlignment="1">
      <alignment horizontal="center" vertical="center" wrapText="1"/>
    </xf>
    <xf numFmtId="10" fontId="61" fillId="13" borderId="49" xfId="0" applyNumberFormat="1" applyFont="1" applyFill="1" applyBorder="1" applyAlignment="1">
      <alignment horizontal="center" vertical="center"/>
    </xf>
    <xf numFmtId="177" fontId="62" fillId="11" borderId="49" xfId="1894" applyNumberFormat="1" applyFont="1" applyFill="1" applyBorder="1" applyAlignment="1">
      <alignment horizontal="center" vertical="center" wrapText="1"/>
    </xf>
    <xf numFmtId="10" fontId="61" fillId="11" borderId="49" xfId="0" applyNumberFormat="1" applyFont="1" applyFill="1" applyBorder="1" applyAlignment="1">
      <alignment horizontal="center" vertical="center"/>
    </xf>
    <xf numFmtId="10" fontId="61" fillId="13" borderId="4" xfId="0" applyNumberFormat="1" applyFont="1" applyFill="1" applyBorder="1" applyAlignment="1">
      <alignment horizontal="center" vertical="center"/>
    </xf>
    <xf numFmtId="0" fontId="59" fillId="13" borderId="41" xfId="0" applyFont="1" applyFill="1" applyBorder="1" applyAlignment="1">
      <alignment horizontal="left" vertical="center" indent="1"/>
    </xf>
    <xf numFmtId="0" fontId="58" fillId="9" borderId="40" xfId="0" applyFont="1" applyFill="1" applyBorder="1" applyAlignment="1">
      <alignment horizontal="center" vertical="center"/>
    </xf>
    <xf numFmtId="177" fontId="58" fillId="9" borderId="49" xfId="953" applyNumberFormat="1" applyFont="1" applyFill="1" applyBorder="1" applyAlignment="1">
      <alignment horizontal="center" vertical="center" wrapText="1"/>
    </xf>
    <xf numFmtId="10" fontId="58" fillId="9" borderId="49" xfId="0" applyNumberFormat="1" applyFont="1" applyFill="1" applyBorder="1" applyAlignment="1">
      <alignment horizontal="center" vertical="center"/>
    </xf>
    <xf numFmtId="10" fontId="58" fillId="12" borderId="4" xfId="0" applyNumberFormat="1" applyFont="1" applyFill="1" applyBorder="1" applyAlignment="1">
      <alignment horizontal="center" vertical="center"/>
    </xf>
    <xf numFmtId="10" fontId="58" fillId="9" borderId="48" xfId="0" applyNumberFormat="1" applyFont="1" applyFill="1" applyBorder="1" applyAlignment="1">
      <alignment horizontal="center" vertical="center"/>
    </xf>
    <xf numFmtId="10" fontId="58" fillId="9" borderId="40" xfId="0" applyNumberFormat="1" applyFont="1" applyFill="1" applyBorder="1" applyAlignment="1">
      <alignment horizontal="center" vertical="center"/>
    </xf>
    <xf numFmtId="0" fontId="60" fillId="9" borderId="41" xfId="0" applyFont="1" applyFill="1" applyBorder="1" applyAlignment="1">
      <alignment horizontal="left" vertical="center" indent="1"/>
    </xf>
    <xf numFmtId="177" fontId="64" fillId="11" borderId="2" xfId="962" applyNumberFormat="1" applyFont="1" applyFill="1" applyBorder="1" applyAlignment="1">
      <alignment horizontal="center" vertical="center" wrapText="1"/>
    </xf>
    <xf numFmtId="10" fontId="64" fillId="11" borderId="2" xfId="0" applyNumberFormat="1" applyFont="1" applyFill="1" applyBorder="1" applyAlignment="1">
      <alignment horizontal="center" vertical="center"/>
    </xf>
    <xf numFmtId="0" fontId="43" fillId="9" borderId="4" xfId="0" applyFont="1" applyFill="1" applyBorder="1" applyAlignment="1">
      <alignment horizontal="left" vertical="center"/>
    </xf>
    <xf numFmtId="0" fontId="42" fillId="14" borderId="63" xfId="0" applyFont="1" applyFill="1" applyBorder="1" applyAlignment="1">
      <alignment horizontal="center" vertical="center"/>
    </xf>
    <xf numFmtId="0" fontId="49" fillId="16" borderId="3" xfId="0" applyFont="1" applyFill="1" applyBorder="1" applyAlignment="1">
      <alignment horizontal="left" vertical="center"/>
    </xf>
    <xf numFmtId="0" fontId="47" fillId="16" borderId="1" xfId="0" applyFont="1" applyFill="1" applyBorder="1" applyAlignment="1">
      <alignment horizontal="center" vertical="center"/>
    </xf>
    <xf numFmtId="10" fontId="49" fillId="16" borderId="5" xfId="0" applyNumberFormat="1" applyFont="1" applyFill="1" applyBorder="1" applyAlignment="1">
      <alignment horizontal="left" vertical="center"/>
    </xf>
    <xf numFmtId="0" fontId="49" fillId="16" borderId="3" xfId="1" applyFont="1" applyFill="1" applyBorder="1">
      <alignment vertical="center"/>
    </xf>
    <xf numFmtId="0" fontId="63" fillId="16" borderId="1" xfId="0" applyFont="1" applyFill="1" applyBorder="1" applyAlignment="1">
      <alignment horizontal="center" vertical="center"/>
    </xf>
    <xf numFmtId="177" fontId="64" fillId="16" borderId="2" xfId="964" applyNumberFormat="1" applyFont="1" applyFill="1" applyBorder="1" applyAlignment="1">
      <alignment horizontal="center" vertical="center" wrapText="1"/>
    </xf>
    <xf numFmtId="177" fontId="64" fillId="16" borderId="2" xfId="963" applyNumberFormat="1" applyFont="1" applyFill="1" applyBorder="1" applyAlignment="1">
      <alignment horizontal="center" vertical="center" wrapText="1"/>
    </xf>
    <xf numFmtId="10" fontId="64" fillId="16" borderId="2" xfId="0" applyNumberFormat="1" applyFont="1" applyFill="1" applyBorder="1" applyAlignment="1">
      <alignment horizontal="center" vertical="center"/>
    </xf>
    <xf numFmtId="0" fontId="49" fillId="10" borderId="3" xfId="0" applyFont="1" applyFill="1" applyBorder="1" applyAlignment="1">
      <alignment horizontal="left" vertical="center"/>
    </xf>
    <xf numFmtId="0" fontId="47" fillId="10" borderId="1" xfId="0" applyFont="1" applyFill="1" applyBorder="1" applyAlignment="1">
      <alignment horizontal="center" vertical="center"/>
    </xf>
    <xf numFmtId="10" fontId="49" fillId="10" borderId="5" xfId="0" applyNumberFormat="1" applyFont="1" applyFill="1" applyBorder="1" applyAlignment="1">
      <alignment horizontal="left" vertical="center"/>
    </xf>
    <xf numFmtId="0" fontId="49" fillId="10" borderId="3" xfId="1" applyFont="1" applyFill="1" applyBorder="1">
      <alignment vertical="center"/>
    </xf>
    <xf numFmtId="0" fontId="63" fillId="10" borderId="1" xfId="0" applyFont="1" applyFill="1" applyBorder="1" applyAlignment="1">
      <alignment horizontal="center" vertical="center"/>
    </xf>
    <xf numFmtId="177" fontId="64" fillId="10" borderId="2" xfId="964" applyNumberFormat="1" applyFont="1" applyFill="1" applyBorder="1" applyAlignment="1">
      <alignment horizontal="center" vertical="center" wrapText="1"/>
    </xf>
    <xf numFmtId="177" fontId="64" fillId="10" borderId="2" xfId="963" applyNumberFormat="1" applyFont="1" applyFill="1" applyBorder="1" applyAlignment="1">
      <alignment horizontal="center" vertical="center" wrapText="1"/>
    </xf>
    <xf numFmtId="10" fontId="64" fillId="10" borderId="2" xfId="0" applyNumberFormat="1" applyFont="1" applyFill="1" applyBorder="1" applyAlignment="1">
      <alignment horizontal="center" vertical="center"/>
    </xf>
    <xf numFmtId="10" fontId="64" fillId="10" borderId="11" xfId="0" applyNumberFormat="1" applyFont="1" applyFill="1" applyBorder="1" applyAlignment="1">
      <alignment horizontal="center" vertical="center"/>
    </xf>
    <xf numFmtId="10" fontId="64" fillId="10" borderId="1" xfId="0" applyNumberFormat="1" applyFont="1" applyFill="1" applyBorder="1" applyAlignment="1">
      <alignment horizontal="center" vertical="center"/>
    </xf>
    <xf numFmtId="0" fontId="63" fillId="10" borderId="10" xfId="0" applyFont="1" applyFill="1" applyBorder="1" applyAlignment="1">
      <alignment horizontal="left" vertical="center" indent="1"/>
    </xf>
    <xf numFmtId="0" fontId="63" fillId="10" borderId="39" xfId="0" applyFont="1" applyFill="1" applyBorder="1" applyAlignment="1">
      <alignment horizontal="left" vertical="center" indent="1"/>
    </xf>
    <xf numFmtId="176" fontId="59" fillId="13" borderId="53" xfId="0" applyNumberFormat="1" applyFont="1" applyFill="1" applyBorder="1" applyAlignment="1">
      <alignment horizontal="center" vertical="center"/>
    </xf>
    <xf numFmtId="10" fontId="64" fillId="16" borderId="11" xfId="0" applyNumberFormat="1" applyFont="1" applyFill="1" applyBorder="1" applyAlignment="1">
      <alignment horizontal="center" vertical="center"/>
    </xf>
    <xf numFmtId="10" fontId="64" fillId="16" borderId="1" xfId="0" applyNumberFormat="1" applyFont="1" applyFill="1" applyBorder="1" applyAlignment="1">
      <alignment horizontal="center" vertical="center"/>
    </xf>
    <xf numFmtId="0" fontId="63" fillId="16" borderId="39" xfId="0" applyFont="1" applyFill="1" applyBorder="1" applyAlignment="1">
      <alignment horizontal="left" vertical="center" indent="1"/>
    </xf>
    <xf numFmtId="0" fontId="49" fillId="10" borderId="45" xfId="0" applyFont="1" applyFill="1" applyBorder="1" applyAlignment="1">
      <alignment horizontal="left" vertical="center"/>
    </xf>
    <xf numFmtId="0" fontId="47" fillId="10" borderId="42" xfId="0" applyFont="1" applyFill="1" applyBorder="1" applyAlignment="1">
      <alignment horizontal="center" vertical="center"/>
    </xf>
    <xf numFmtId="10" fontId="49" fillId="10" borderId="38" xfId="0" applyNumberFormat="1" applyFont="1" applyFill="1" applyBorder="1" applyAlignment="1">
      <alignment horizontal="left" vertical="center"/>
    </xf>
    <xf numFmtId="0" fontId="49" fillId="10" borderId="45" xfId="1" applyFont="1" applyFill="1" applyBorder="1">
      <alignment vertical="center"/>
    </xf>
    <xf numFmtId="0" fontId="63" fillId="10" borderId="42" xfId="0" applyFont="1" applyFill="1" applyBorder="1" applyAlignment="1">
      <alignment horizontal="center" vertical="center"/>
    </xf>
    <xf numFmtId="177" fontId="64" fillId="10" borderId="44" xfId="964" applyNumberFormat="1" applyFont="1" applyFill="1" applyBorder="1" applyAlignment="1">
      <alignment horizontal="center" vertical="center" wrapText="1"/>
    </xf>
    <xf numFmtId="177" fontId="64" fillId="10" borderId="44" xfId="963" applyNumberFormat="1" applyFont="1" applyFill="1" applyBorder="1" applyAlignment="1">
      <alignment horizontal="center" vertical="center" wrapText="1"/>
    </xf>
    <xf numFmtId="10" fontId="64" fillId="10" borderId="44" xfId="0" applyNumberFormat="1" applyFont="1" applyFill="1" applyBorder="1" applyAlignment="1">
      <alignment horizontal="center" vertical="center"/>
    </xf>
    <xf numFmtId="10" fontId="64" fillId="10" borderId="64" xfId="0" applyNumberFormat="1" applyFont="1" applyFill="1" applyBorder="1" applyAlignment="1">
      <alignment horizontal="center" vertical="center"/>
    </xf>
    <xf numFmtId="10" fontId="64" fillId="10" borderId="42" xfId="0" applyNumberFormat="1" applyFont="1" applyFill="1" applyBorder="1" applyAlignment="1">
      <alignment horizontal="center" vertical="center"/>
    </xf>
    <xf numFmtId="0" fontId="63" fillId="10" borderId="47" xfId="0" applyFont="1" applyFill="1" applyBorder="1" applyAlignment="1">
      <alignment horizontal="left" vertical="center" indent="1"/>
    </xf>
    <xf numFmtId="10" fontId="55" fillId="0" borderId="0" xfId="32" applyNumberFormat="1" applyFont="1" applyFill="1" applyAlignment="1">
      <alignment horizontal="center" vertical="center"/>
    </xf>
    <xf numFmtId="10" fontId="57" fillId="0" borderId="0" xfId="0" applyNumberFormat="1" applyFont="1" applyFill="1" applyAlignment="1">
      <alignment horizontal="center" vertical="center"/>
    </xf>
    <xf numFmtId="180" fontId="66" fillId="0" borderId="0" xfId="0" applyNumberFormat="1" applyFont="1" applyFill="1" applyAlignment="1">
      <alignment horizontal="left" vertical="center"/>
    </xf>
    <xf numFmtId="10" fontId="58" fillId="14" borderId="54" xfId="0" applyNumberFormat="1" applyFont="1" applyFill="1" applyBorder="1" applyAlignment="1">
      <alignment horizontal="center" vertical="center"/>
    </xf>
    <xf numFmtId="177" fontId="58" fillId="14" borderId="54" xfId="0" applyNumberFormat="1" applyFont="1" applyFill="1" applyBorder="1" applyAlignment="1">
      <alignment horizontal="center" vertical="center"/>
    </xf>
    <xf numFmtId="10" fontId="58" fillId="14" borderId="61" xfId="0" applyNumberFormat="1" applyFont="1" applyFill="1" applyBorder="1" applyAlignment="1">
      <alignment horizontal="center" vertical="center"/>
    </xf>
    <xf numFmtId="0" fontId="49" fillId="10" borderId="64" xfId="0" applyFont="1" applyFill="1" applyBorder="1" applyAlignment="1">
      <alignment horizontal="left" vertical="center"/>
    </xf>
    <xf numFmtId="177" fontId="58" fillId="9" borderId="4" xfId="953" applyNumberFormat="1" applyFont="1" applyFill="1" applyBorder="1" applyAlignment="1">
      <alignment horizontal="center" vertical="center" wrapText="1"/>
    </xf>
    <xf numFmtId="177" fontId="58" fillId="9" borderId="1" xfId="953" applyNumberFormat="1" applyFont="1" applyFill="1" applyBorder="1" applyAlignment="1">
      <alignment horizontal="center" vertical="center" wrapText="1"/>
    </xf>
    <xf numFmtId="10" fontId="58" fillId="14" borderId="58" xfId="0" applyNumberFormat="1" applyFont="1" applyFill="1" applyBorder="1" applyAlignment="1">
      <alignment vertical="center"/>
    </xf>
    <xf numFmtId="10" fontId="58" fillId="14" borderId="40" xfId="0" applyNumberFormat="1" applyFont="1" applyFill="1" applyBorder="1" applyAlignment="1">
      <alignment vertical="center"/>
    </xf>
    <xf numFmtId="177" fontId="58" fillId="14" borderId="40" xfId="0" applyNumberFormat="1" applyFont="1" applyFill="1" applyBorder="1" applyAlignment="1">
      <alignment vertical="center"/>
    </xf>
    <xf numFmtId="10" fontId="58" fillId="14" borderId="62" xfId="0" applyNumberFormat="1" applyFont="1" applyFill="1" applyBorder="1" applyAlignment="1">
      <alignment vertical="center"/>
    </xf>
    <xf numFmtId="10" fontId="58" fillId="14" borderId="59" xfId="0" applyNumberFormat="1" applyFont="1" applyFill="1" applyBorder="1" applyAlignment="1">
      <alignment vertical="center"/>
    </xf>
    <xf numFmtId="0" fontId="58" fillId="14" borderId="60" xfId="0" applyFont="1" applyFill="1" applyBorder="1" applyAlignment="1">
      <alignment vertical="center"/>
    </xf>
    <xf numFmtId="10" fontId="58" fillId="14" borderId="65" xfId="0" applyNumberFormat="1" applyFont="1" applyFill="1" applyBorder="1" applyAlignment="1">
      <alignment horizontal="center" vertical="center"/>
    </xf>
    <xf numFmtId="10" fontId="58" fillId="14" borderId="66" xfId="0" applyNumberFormat="1" applyFont="1" applyFill="1" applyBorder="1" applyAlignment="1">
      <alignment horizontal="center" vertical="center"/>
    </xf>
    <xf numFmtId="0" fontId="58" fillId="14" borderId="67" xfId="0" applyFont="1" applyFill="1" applyBorder="1" applyAlignment="1">
      <alignment horizontal="center" vertical="center"/>
    </xf>
    <xf numFmtId="176" fontId="63" fillId="13" borderId="40" xfId="0" applyNumberFormat="1" applyFont="1" applyFill="1" applyBorder="1" applyAlignment="1">
      <alignment horizontal="center" vertical="center"/>
    </xf>
    <xf numFmtId="176" fontId="67" fillId="9" borderId="40" xfId="0" applyNumberFormat="1" applyFont="1" applyFill="1" applyBorder="1" applyAlignment="1">
      <alignment horizontal="center" vertical="center"/>
    </xf>
    <xf numFmtId="0" fontId="68" fillId="0" borderId="0" xfId="0" applyFont="1">
      <alignment vertical="center"/>
    </xf>
    <xf numFmtId="0" fontId="43" fillId="9" borderId="68" xfId="0" applyFont="1" applyFill="1" applyBorder="1" applyAlignment="1">
      <alignment horizontal="left" vertical="center"/>
    </xf>
    <xf numFmtId="0" fontId="44" fillId="9" borderId="1" xfId="0" applyFont="1" applyFill="1" applyBorder="1" applyAlignment="1">
      <alignment horizontal="center" vertical="center"/>
    </xf>
    <xf numFmtId="10" fontId="43" fillId="9" borderId="6" xfId="0" applyNumberFormat="1" applyFont="1" applyFill="1" applyBorder="1" applyAlignment="1">
      <alignment horizontal="left" vertical="center"/>
    </xf>
    <xf numFmtId="0" fontId="43" fillId="9" borderId="3" xfId="1" applyFont="1" applyFill="1" applyBorder="1">
      <alignment vertical="center"/>
    </xf>
    <xf numFmtId="0" fontId="44" fillId="9" borderId="3" xfId="0" applyFont="1" applyFill="1" applyBorder="1" applyAlignment="1">
      <alignment horizontal="left" vertical="center"/>
    </xf>
    <xf numFmtId="0" fontId="58" fillId="9" borderId="1" xfId="0" applyFont="1" applyFill="1" applyBorder="1" applyAlignment="1">
      <alignment horizontal="center" vertical="center"/>
    </xf>
    <xf numFmtId="177" fontId="58" fillId="9" borderId="2" xfId="953" applyNumberFormat="1" applyFont="1" applyFill="1" applyBorder="1" applyAlignment="1">
      <alignment horizontal="center" vertical="center" wrapText="1"/>
    </xf>
    <xf numFmtId="10" fontId="58" fillId="9" borderId="2" xfId="0" applyNumberFormat="1" applyFont="1" applyFill="1" applyBorder="1" applyAlignment="1">
      <alignment horizontal="center" vertical="center"/>
    </xf>
    <xf numFmtId="10" fontId="58" fillId="12" borderId="3" xfId="0" applyNumberFormat="1" applyFont="1" applyFill="1" applyBorder="1" applyAlignment="1">
      <alignment horizontal="center" vertical="center"/>
    </xf>
    <xf numFmtId="10" fontId="58" fillId="9" borderId="11" xfId="0" applyNumberFormat="1" applyFont="1" applyFill="1" applyBorder="1" applyAlignment="1">
      <alignment horizontal="center" vertical="center"/>
    </xf>
    <xf numFmtId="10" fontId="58" fillId="9" borderId="1" xfId="0" applyNumberFormat="1" applyFont="1" applyFill="1" applyBorder="1" applyAlignment="1">
      <alignment horizontal="center" vertical="center"/>
    </xf>
    <xf numFmtId="176" fontId="67" fillId="9" borderId="1" xfId="0" applyNumberFormat="1" applyFont="1" applyFill="1" applyBorder="1" applyAlignment="1">
      <alignment horizontal="center" vertical="center"/>
    </xf>
    <xf numFmtId="0" fontId="60" fillId="9" borderId="10" xfId="0" applyFont="1" applyFill="1" applyBorder="1" applyAlignment="1">
      <alignment horizontal="left" vertical="center" indent="1"/>
    </xf>
    <xf numFmtId="177" fontId="64" fillId="10" borderId="2" xfId="962" applyNumberFormat="1" applyFont="1" applyFill="1" applyBorder="1" applyAlignment="1">
      <alignment horizontal="center" vertical="center" wrapText="1"/>
    </xf>
    <xf numFmtId="177" fontId="64" fillId="10" borderId="44" xfId="962" applyNumberFormat="1" applyFont="1" applyFill="1" applyBorder="1" applyAlignment="1">
      <alignment horizontal="center" vertical="center" wrapText="1"/>
    </xf>
    <xf numFmtId="0" fontId="71" fillId="0" borderId="0" xfId="0" applyFont="1" applyAlignment="1">
      <alignment horizontal="left" vertical="center"/>
    </xf>
    <xf numFmtId="10" fontId="72" fillId="14" borderId="55" xfId="0" applyNumberFormat="1" applyFont="1" applyFill="1" applyBorder="1" applyAlignment="1">
      <alignment horizontal="center" vertical="center"/>
    </xf>
    <xf numFmtId="10" fontId="73" fillId="15" borderId="10" xfId="0" applyNumberFormat="1" applyFont="1" applyFill="1" applyBorder="1" applyAlignment="1">
      <alignment horizontal="center" vertical="center"/>
    </xf>
    <xf numFmtId="10" fontId="74" fillId="13" borderId="10" xfId="0" applyNumberFormat="1" applyFont="1" applyFill="1" applyBorder="1" applyAlignment="1">
      <alignment horizontal="center" vertical="center"/>
    </xf>
    <xf numFmtId="10" fontId="74" fillId="13" borderId="41" xfId="0" applyNumberFormat="1" applyFont="1" applyFill="1" applyBorder="1" applyAlignment="1">
      <alignment horizontal="center" vertical="center"/>
    </xf>
    <xf numFmtId="10" fontId="73" fillId="12" borderId="41" xfId="0" applyNumberFormat="1" applyFont="1" applyFill="1" applyBorder="1" applyAlignment="1">
      <alignment horizontal="center" vertical="center"/>
    </xf>
    <xf numFmtId="10" fontId="74" fillId="10" borderId="10" xfId="0" applyNumberFormat="1" applyFont="1" applyFill="1" applyBorder="1" applyAlignment="1">
      <alignment horizontal="center" vertical="center"/>
    </xf>
    <xf numFmtId="10" fontId="74" fillId="16" borderId="10" xfId="0" applyNumberFormat="1" applyFont="1" applyFill="1" applyBorder="1" applyAlignment="1">
      <alignment horizontal="center" vertical="center"/>
    </xf>
    <xf numFmtId="10" fontId="73" fillId="9" borderId="41" xfId="0" applyNumberFormat="1" applyFont="1" applyFill="1" applyBorder="1" applyAlignment="1">
      <alignment horizontal="center" vertical="center"/>
    </xf>
    <xf numFmtId="10" fontId="73" fillId="9" borderId="10" xfId="0" applyNumberFormat="1" applyFont="1" applyFill="1" applyBorder="1" applyAlignment="1">
      <alignment horizontal="center" vertical="center"/>
    </xf>
    <xf numFmtId="10" fontId="74" fillId="10" borderId="46" xfId="0" applyNumberFormat="1" applyFont="1" applyFill="1" applyBorder="1" applyAlignment="1">
      <alignment horizontal="center" vertical="center"/>
    </xf>
    <xf numFmtId="0" fontId="41" fillId="17" borderId="0" xfId="0" applyFont="1" applyFill="1" applyAlignment="1">
      <alignment horizontal="center" vertical="center"/>
    </xf>
    <xf numFmtId="10" fontId="52" fillId="0" borderId="0" xfId="0" applyNumberFormat="1" applyFont="1" applyFill="1" applyAlignment="1">
      <alignment horizontal="center" vertical="center"/>
    </xf>
    <xf numFmtId="0" fontId="52" fillId="2" borderId="0" xfId="0" applyFont="1" applyFill="1">
      <alignment vertical="center"/>
    </xf>
    <xf numFmtId="0" fontId="75" fillId="2" borderId="0" xfId="0" applyFont="1" applyFill="1" applyAlignment="1">
      <alignment horizontal="center" vertical="center"/>
    </xf>
    <xf numFmtId="0" fontId="40" fillId="18" borderId="20" xfId="0" applyFont="1" applyFill="1" applyBorder="1">
      <alignment vertical="center"/>
    </xf>
    <xf numFmtId="0" fontId="0" fillId="0" borderId="72" xfId="0" applyBorder="1">
      <alignment vertical="center"/>
    </xf>
    <xf numFmtId="182" fontId="0" fillId="0" borderId="71" xfId="0" applyNumberFormat="1" applyBorder="1">
      <alignment vertical="center"/>
    </xf>
    <xf numFmtId="181" fontId="40" fillId="18" borderId="20" xfId="0" applyNumberFormat="1" applyFont="1" applyFill="1" applyBorder="1" applyAlignment="1">
      <alignment horizontal="right" vertical="center"/>
    </xf>
    <xf numFmtId="182" fontId="76" fillId="0" borderId="69" xfId="0" applyNumberFormat="1" applyFont="1" applyBorder="1">
      <alignment vertical="center"/>
    </xf>
    <xf numFmtId="0" fontId="76" fillId="0" borderId="70" xfId="0" applyFont="1" applyBorder="1">
      <alignment vertical="center"/>
    </xf>
    <xf numFmtId="182" fontId="76" fillId="0" borderId="71" xfId="0" applyNumberFormat="1" applyFont="1" applyBorder="1">
      <alignment vertical="center"/>
    </xf>
    <xf numFmtId="0" fontId="76" fillId="0" borderId="72" xfId="0" applyFont="1" applyBorder="1">
      <alignment vertical="center"/>
    </xf>
    <xf numFmtId="0" fontId="65" fillId="19" borderId="7" xfId="0" applyFont="1" applyFill="1" applyBorder="1" applyAlignment="1">
      <alignment horizontal="center" vertical="center"/>
    </xf>
    <xf numFmtId="0" fontId="65" fillId="19" borderId="8" xfId="0" applyFont="1" applyFill="1" applyBorder="1" applyAlignment="1">
      <alignment horizontal="center" vertical="center"/>
    </xf>
    <xf numFmtId="10" fontId="65" fillId="19" borderId="8" xfId="0" applyNumberFormat="1" applyFont="1" applyFill="1" applyBorder="1" applyAlignment="1">
      <alignment horizontal="center" vertical="center"/>
    </xf>
    <xf numFmtId="10" fontId="65" fillId="19" borderId="56" xfId="0" applyNumberFormat="1" applyFont="1" applyFill="1" applyBorder="1" applyAlignment="1">
      <alignment horizontal="center" vertical="center"/>
    </xf>
    <xf numFmtId="10" fontId="65" fillId="19" borderId="57" xfId="0" applyNumberFormat="1" applyFont="1" applyFill="1" applyBorder="1" applyAlignment="1">
      <alignment horizontal="center" vertical="center"/>
    </xf>
    <xf numFmtId="0" fontId="65" fillId="19" borderId="57" xfId="0" applyFont="1" applyFill="1" applyBorder="1" applyAlignment="1">
      <alignment horizontal="center" vertical="center"/>
    </xf>
    <xf numFmtId="0" fontId="65" fillId="19" borderId="9" xfId="0" applyFont="1" applyFill="1" applyBorder="1" applyAlignment="1">
      <alignment horizontal="center" vertical="center"/>
    </xf>
    <xf numFmtId="10" fontId="77" fillId="0" borderId="0" xfId="0" applyNumberFormat="1" applyFont="1" applyAlignment="1">
      <alignment horizontal="left" vertical="center"/>
    </xf>
    <xf numFmtId="0" fontId="37" fillId="16" borderId="39" xfId="2873" applyFill="1" applyBorder="1" applyAlignment="1">
      <alignment horizontal="left" vertical="center" indent="1"/>
    </xf>
    <xf numFmtId="0" fontId="78" fillId="0" borderId="0" xfId="0" applyFont="1" applyFill="1" applyAlignment="1">
      <alignment horizontal="center" vertical="center"/>
    </xf>
    <xf numFmtId="177" fontId="64" fillId="11" borderId="2" xfId="964" applyNumberFormat="1" applyFont="1" applyFill="1" applyBorder="1" applyAlignment="1">
      <alignment horizontal="center" vertical="center" wrapText="1"/>
    </xf>
    <xf numFmtId="0" fontId="79" fillId="9" borderId="4" xfId="0" applyFont="1" applyFill="1" applyBorder="1" applyAlignment="1">
      <alignment horizontal="left" vertical="center"/>
    </xf>
    <xf numFmtId="0" fontId="80" fillId="16" borderId="3" xfId="0" applyFont="1" applyFill="1" applyBorder="1" applyAlignment="1">
      <alignment horizontal="left" vertical="center"/>
    </xf>
    <xf numFmtId="0" fontId="81" fillId="16" borderId="3" xfId="0" applyFont="1" applyFill="1" applyBorder="1" applyAlignment="1">
      <alignment horizontal="left" vertical="center"/>
    </xf>
    <xf numFmtId="0" fontId="79" fillId="9" borderId="4" xfId="1" applyFont="1" applyFill="1" applyBorder="1">
      <alignment vertical="center"/>
    </xf>
    <xf numFmtId="0" fontId="80" fillId="10" borderId="3" xfId="1" applyFont="1" applyFill="1" applyBorder="1">
      <alignment vertical="center"/>
    </xf>
    <xf numFmtId="177" fontId="82" fillId="9" borderId="49" xfId="953" applyNumberFormat="1" applyFont="1" applyFill="1" applyBorder="1" applyAlignment="1">
      <alignment horizontal="center" vertical="center" wrapText="1"/>
    </xf>
    <xf numFmtId="177" fontId="83" fillId="10" borderId="2" xfId="963" applyNumberFormat="1" applyFont="1" applyFill="1" applyBorder="1" applyAlignment="1">
      <alignment horizontal="center" vertical="center" wrapText="1"/>
    </xf>
    <xf numFmtId="177" fontId="83" fillId="16" borderId="2" xfId="963" applyNumberFormat="1" applyFont="1" applyFill="1" applyBorder="1" applyAlignment="1">
      <alignment horizontal="center" vertical="center" wrapText="1"/>
    </xf>
    <xf numFmtId="0" fontId="82" fillId="14" borderId="51" xfId="0" applyFont="1" applyFill="1" applyBorder="1" applyAlignment="1">
      <alignment horizontal="center" vertical="center"/>
    </xf>
    <xf numFmtId="0" fontId="80" fillId="10" borderId="45" xfId="1" applyFont="1" applyFill="1" applyBorder="1">
      <alignment vertical="center"/>
    </xf>
    <xf numFmtId="177" fontId="82" fillId="9" borderId="2" xfId="953" applyNumberFormat="1" applyFont="1" applyFill="1" applyBorder="1" applyAlignment="1">
      <alignment horizontal="center" vertical="center" wrapText="1"/>
    </xf>
    <xf numFmtId="177" fontId="83" fillId="10" borderId="44" xfId="963" applyNumberFormat="1" applyFont="1" applyFill="1" applyBorder="1" applyAlignment="1">
      <alignment horizontal="center" vertical="center" wrapText="1"/>
    </xf>
    <xf numFmtId="10" fontId="65" fillId="19" borderId="27" xfId="0" applyNumberFormat="1" applyFont="1" applyFill="1" applyBorder="1" applyAlignment="1">
      <alignment horizontal="center" vertical="center" wrapText="1"/>
    </xf>
    <xf numFmtId="10" fontId="65" fillId="19" borderId="37" xfId="0" applyNumberFormat="1" applyFont="1" applyFill="1" applyBorder="1" applyAlignment="1">
      <alignment horizontal="center" vertical="center"/>
    </xf>
    <xf numFmtId="10" fontId="65" fillId="19" borderId="38" xfId="0" applyNumberFormat="1" applyFont="1" applyFill="1" applyBorder="1" applyAlignment="1">
      <alignment horizontal="center" vertical="center"/>
    </xf>
    <xf numFmtId="10" fontId="65" fillId="19" borderId="21" xfId="0" applyNumberFormat="1" applyFont="1" applyFill="1" applyBorder="1" applyAlignment="1">
      <alignment horizontal="center" vertical="center"/>
    </xf>
    <xf numFmtId="0" fontId="65" fillId="19" borderId="19" xfId="0" applyFont="1" applyFill="1" applyBorder="1">
      <alignment vertical="center"/>
    </xf>
    <xf numFmtId="0" fontId="65" fillId="19" borderId="22" xfId="0" applyFont="1" applyFill="1" applyBorder="1">
      <alignment vertical="center"/>
    </xf>
    <xf numFmtId="0" fontId="65" fillId="19" borderId="32" xfId="0" applyFont="1" applyFill="1" applyBorder="1">
      <alignment vertical="center"/>
    </xf>
    <xf numFmtId="0" fontId="65" fillId="19" borderId="30" xfId="0" applyFont="1" applyFill="1" applyBorder="1">
      <alignment vertical="center"/>
    </xf>
    <xf numFmtId="0" fontId="65" fillId="19" borderId="33" xfId="0" applyFont="1" applyFill="1" applyBorder="1">
      <alignment vertical="center"/>
    </xf>
    <xf numFmtId="0" fontId="65" fillId="19" borderId="16" xfId="0" applyFont="1" applyFill="1" applyBorder="1" applyAlignment="1">
      <alignment horizontal="center" vertical="center"/>
    </xf>
    <xf numFmtId="0" fontId="65" fillId="19" borderId="17" xfId="0" applyFont="1" applyFill="1" applyBorder="1" applyAlignment="1">
      <alignment horizontal="center" vertical="center"/>
    </xf>
    <xf numFmtId="0" fontId="65" fillId="19" borderId="18" xfId="0" applyFont="1" applyFill="1" applyBorder="1" applyAlignment="1">
      <alignment horizontal="center" vertical="center"/>
    </xf>
    <xf numFmtId="0" fontId="79" fillId="14" borderId="51" xfId="0" applyFont="1" applyFill="1" applyBorder="1" applyAlignment="1">
      <alignment horizontal="left" vertical="center"/>
    </xf>
    <xf numFmtId="0" fontId="43" fillId="14" borderId="51" xfId="0" applyFont="1" applyFill="1" applyBorder="1" applyAlignment="1">
      <alignment horizontal="left" vertical="center"/>
    </xf>
    <xf numFmtId="0" fontId="65" fillId="19" borderId="27" xfId="0" applyFont="1" applyFill="1" applyBorder="1" applyAlignment="1">
      <alignment horizontal="center" vertical="center"/>
    </xf>
    <xf numFmtId="0" fontId="65" fillId="19" borderId="28" xfId="0" applyFont="1" applyFill="1" applyBorder="1" applyAlignment="1">
      <alignment horizontal="center" vertical="center"/>
    </xf>
    <xf numFmtId="0" fontId="65" fillId="19" borderId="29" xfId="0" applyFont="1" applyFill="1" applyBorder="1">
      <alignment vertical="center"/>
    </xf>
    <xf numFmtId="0" fontId="65" fillId="19" borderId="31" xfId="0" applyFont="1" applyFill="1" applyBorder="1" applyAlignment="1">
      <alignment horizontal="center" vertical="center"/>
    </xf>
    <xf numFmtId="0" fontId="65" fillId="19" borderId="13" xfId="0" applyFont="1" applyFill="1" applyBorder="1" applyAlignment="1">
      <alignment horizontal="center" vertical="center"/>
    </xf>
    <xf numFmtId="0" fontId="65" fillId="19" borderId="14" xfId="0" applyFont="1" applyFill="1" applyBorder="1" applyAlignment="1">
      <alignment horizontal="center" vertical="center"/>
    </xf>
    <xf numFmtId="0" fontId="65" fillId="19" borderId="15" xfId="0" applyFont="1" applyFill="1" applyBorder="1" applyAlignment="1">
      <alignment horizontal="center" vertical="center"/>
    </xf>
    <xf numFmtId="0" fontId="65" fillId="19" borderId="16" xfId="0" applyFont="1" applyFill="1" applyBorder="1" applyAlignment="1">
      <alignment horizontal="center" vertical="center" wrapText="1"/>
    </xf>
    <xf numFmtId="0" fontId="65" fillId="19" borderId="34" xfId="0" applyFont="1" applyFill="1" applyBorder="1" applyAlignment="1">
      <alignment horizontal="center" vertical="center"/>
    </xf>
    <xf numFmtId="0" fontId="65" fillId="19" borderId="35" xfId="0" applyFont="1" applyFill="1" applyBorder="1" applyAlignment="1">
      <alignment horizontal="center" vertical="center"/>
    </xf>
    <xf numFmtId="0" fontId="65" fillId="19" borderId="36" xfId="0" applyFont="1" applyFill="1" applyBorder="1" applyAlignment="1">
      <alignment horizontal="center" vertical="center"/>
    </xf>
    <xf numFmtId="0" fontId="65" fillId="19" borderId="21" xfId="0" applyFont="1" applyFill="1" applyBorder="1" applyAlignment="1">
      <alignment horizontal="center" vertical="center"/>
    </xf>
    <xf numFmtId="0" fontId="65" fillId="19" borderId="19" xfId="0" applyFont="1" applyFill="1" applyBorder="1" applyAlignment="1">
      <alignment horizontal="center" vertical="center"/>
    </xf>
    <xf numFmtId="0" fontId="65" fillId="19" borderId="22" xfId="0" applyFont="1" applyFill="1" applyBorder="1" applyAlignment="1">
      <alignment horizontal="center" vertical="center"/>
    </xf>
    <xf numFmtId="0" fontId="65" fillId="19" borderId="23" xfId="0" applyFont="1" applyFill="1" applyBorder="1" applyAlignment="1">
      <alignment horizontal="center" vertical="center"/>
    </xf>
    <xf numFmtId="0" fontId="65" fillId="19" borderId="0" xfId="0" applyFont="1" applyFill="1" applyBorder="1" applyAlignment="1">
      <alignment horizontal="center" vertical="center"/>
    </xf>
    <xf numFmtId="0" fontId="65" fillId="19" borderId="24" xfId="0" applyFont="1" applyFill="1" applyBorder="1" applyAlignment="1">
      <alignment horizontal="center" vertical="center"/>
    </xf>
    <xf numFmtId="0" fontId="65" fillId="19" borderId="25" xfId="0" applyFont="1" applyFill="1" applyBorder="1" applyAlignment="1">
      <alignment horizontal="center" vertical="center"/>
    </xf>
    <xf numFmtId="0" fontId="65" fillId="19" borderId="20" xfId="0" applyFont="1" applyFill="1" applyBorder="1" applyAlignment="1">
      <alignment horizontal="center" vertical="center"/>
    </xf>
    <xf numFmtId="0" fontId="65" fillId="19" borderId="26" xfId="0" applyFont="1" applyFill="1" applyBorder="1" applyAlignment="1">
      <alignment horizontal="center" vertical="center"/>
    </xf>
    <xf numFmtId="0" fontId="84" fillId="19" borderId="27" xfId="0" applyFont="1" applyFill="1" applyBorder="1" applyAlignment="1">
      <alignment horizontal="center" vertical="center"/>
    </xf>
    <xf numFmtId="0" fontId="65" fillId="19" borderId="29" xfId="0" applyFont="1" applyFill="1" applyBorder="1" applyAlignment="1">
      <alignment horizontal="center" vertical="center"/>
    </xf>
    <xf numFmtId="0" fontId="65" fillId="19" borderId="30" xfId="0" applyFont="1" applyFill="1" applyBorder="1" applyAlignment="1">
      <alignment horizontal="center" vertical="center"/>
    </xf>
    <xf numFmtId="0" fontId="39" fillId="18" borderId="0" xfId="0" applyFont="1" applyFill="1" applyBorder="1" applyAlignment="1">
      <alignment horizontal="center" vertical="center"/>
    </xf>
  </cellXfs>
  <cellStyles count="2874">
    <cellStyle name="20% - 강조색3 2" xfId="3" xr:uid="{00000000-0005-0000-0000-000000000000}"/>
    <cellStyle name="40% - 강조색1 2" xfId="4" xr:uid="{00000000-0005-0000-0000-000001000000}"/>
    <cellStyle name="40% - 강조색3 2" xfId="5" xr:uid="{00000000-0005-0000-0000-000002000000}"/>
    <cellStyle name="40% - 강조색6 2" xfId="6" xr:uid="{00000000-0005-0000-0000-000003000000}"/>
    <cellStyle name="백분율" xfId="32" builtinId="5"/>
    <cellStyle name="백분율 2" xfId="9" xr:uid="{00000000-0005-0000-0000-000005000000}"/>
    <cellStyle name="백분율 2 10" xfId="1909" xr:uid="{00000000-0005-0000-0000-000006000000}"/>
    <cellStyle name="백분율 2 2" xfId="18" xr:uid="{00000000-0005-0000-0000-000007000000}"/>
    <cellStyle name="백분율 2 2 2" xfId="41" xr:uid="{00000000-0005-0000-0000-000008000000}"/>
    <cellStyle name="백분율 2 2 2 2" xfId="86" xr:uid="{00000000-0005-0000-0000-000009000000}"/>
    <cellStyle name="백분율 2 2 2 2 2" xfId="232" xr:uid="{00000000-0005-0000-0000-00000A000000}"/>
    <cellStyle name="백분율 2 2 2 2 2 2" xfId="679" xr:uid="{00000000-0005-0000-0000-00000B000000}"/>
    <cellStyle name="백분율 2 2 2 2 2 2 2" xfId="1634" xr:uid="{00000000-0005-0000-0000-00000C000000}"/>
    <cellStyle name="백분율 2 2 2 2 2 2 3" xfId="2575" xr:uid="{00000000-0005-0000-0000-00000D000000}"/>
    <cellStyle name="백분율 2 2 2 2 2 3" xfId="1187" xr:uid="{00000000-0005-0000-0000-00000E000000}"/>
    <cellStyle name="백분율 2 2 2 2 2 4" xfId="2128" xr:uid="{00000000-0005-0000-0000-00000F000000}"/>
    <cellStyle name="백분율 2 2 2 2 3" xfId="378" xr:uid="{00000000-0005-0000-0000-000010000000}"/>
    <cellStyle name="백분율 2 2 2 2 3 2" xfId="825" xr:uid="{00000000-0005-0000-0000-000011000000}"/>
    <cellStyle name="백분율 2 2 2 2 3 2 2" xfId="1780" xr:uid="{00000000-0005-0000-0000-000012000000}"/>
    <cellStyle name="백분율 2 2 2 2 3 2 3" xfId="2721" xr:uid="{00000000-0005-0000-0000-000013000000}"/>
    <cellStyle name="백분율 2 2 2 2 3 3" xfId="1333" xr:uid="{00000000-0005-0000-0000-000014000000}"/>
    <cellStyle name="백분율 2 2 2 2 3 4" xfId="2274" xr:uid="{00000000-0005-0000-0000-000015000000}"/>
    <cellStyle name="백분율 2 2 2 2 4" xfId="533" xr:uid="{00000000-0005-0000-0000-000016000000}"/>
    <cellStyle name="백분율 2 2 2 2 4 2" xfId="1488" xr:uid="{00000000-0005-0000-0000-000017000000}"/>
    <cellStyle name="백분율 2 2 2 2 4 3" xfId="2429" xr:uid="{00000000-0005-0000-0000-000018000000}"/>
    <cellStyle name="백분율 2 2 2 2 5" xfId="1041" xr:uid="{00000000-0005-0000-0000-000019000000}"/>
    <cellStyle name="백분율 2 2 2 2 6" xfId="1982" xr:uid="{00000000-0005-0000-0000-00001A000000}"/>
    <cellStyle name="백분율 2 2 2 3" xfId="137" xr:uid="{00000000-0005-0000-0000-00001B000000}"/>
    <cellStyle name="백분율 2 2 2 3 2" xfId="283" xr:uid="{00000000-0005-0000-0000-00001C000000}"/>
    <cellStyle name="백분율 2 2 2 3 2 2" xfId="730" xr:uid="{00000000-0005-0000-0000-00001D000000}"/>
    <cellStyle name="백분율 2 2 2 3 2 2 2" xfId="1685" xr:uid="{00000000-0005-0000-0000-00001E000000}"/>
    <cellStyle name="백분율 2 2 2 3 2 2 3" xfId="2626" xr:uid="{00000000-0005-0000-0000-00001F000000}"/>
    <cellStyle name="백분율 2 2 2 3 2 3" xfId="1238" xr:uid="{00000000-0005-0000-0000-000020000000}"/>
    <cellStyle name="백분율 2 2 2 3 2 4" xfId="2179" xr:uid="{00000000-0005-0000-0000-000021000000}"/>
    <cellStyle name="백분율 2 2 2 3 3" xfId="429" xr:uid="{00000000-0005-0000-0000-000022000000}"/>
    <cellStyle name="백분율 2 2 2 3 3 2" xfId="876" xr:uid="{00000000-0005-0000-0000-000023000000}"/>
    <cellStyle name="백분율 2 2 2 3 3 2 2" xfId="1831" xr:uid="{00000000-0005-0000-0000-000024000000}"/>
    <cellStyle name="백분율 2 2 2 3 3 2 3" xfId="2772" xr:uid="{00000000-0005-0000-0000-000025000000}"/>
    <cellStyle name="백분율 2 2 2 3 3 3" xfId="1384" xr:uid="{00000000-0005-0000-0000-000026000000}"/>
    <cellStyle name="백분율 2 2 2 3 3 4" xfId="2325" xr:uid="{00000000-0005-0000-0000-000027000000}"/>
    <cellStyle name="백분율 2 2 2 3 4" xfId="584" xr:uid="{00000000-0005-0000-0000-000028000000}"/>
    <cellStyle name="백분율 2 2 2 3 4 2" xfId="1539" xr:uid="{00000000-0005-0000-0000-000029000000}"/>
    <cellStyle name="백분율 2 2 2 3 4 3" xfId="2480" xr:uid="{00000000-0005-0000-0000-00002A000000}"/>
    <cellStyle name="백분율 2 2 2 3 5" xfId="1092" xr:uid="{00000000-0005-0000-0000-00002B000000}"/>
    <cellStyle name="백분율 2 2 2 3 6" xfId="2033" xr:uid="{00000000-0005-0000-0000-00002C000000}"/>
    <cellStyle name="백분율 2 2 2 4" xfId="188" xr:uid="{00000000-0005-0000-0000-00002D000000}"/>
    <cellStyle name="백분율 2 2 2 4 2" xfId="635" xr:uid="{00000000-0005-0000-0000-00002E000000}"/>
    <cellStyle name="백분율 2 2 2 4 2 2" xfId="1590" xr:uid="{00000000-0005-0000-0000-00002F000000}"/>
    <cellStyle name="백분율 2 2 2 4 2 3" xfId="2531" xr:uid="{00000000-0005-0000-0000-000030000000}"/>
    <cellStyle name="백분율 2 2 2 4 3" xfId="1143" xr:uid="{00000000-0005-0000-0000-000031000000}"/>
    <cellStyle name="백분율 2 2 2 4 4" xfId="2084" xr:uid="{00000000-0005-0000-0000-000032000000}"/>
    <cellStyle name="백분율 2 2 2 5" xfId="334" xr:uid="{00000000-0005-0000-0000-000033000000}"/>
    <cellStyle name="백분율 2 2 2 5 2" xfId="781" xr:uid="{00000000-0005-0000-0000-000034000000}"/>
    <cellStyle name="백분율 2 2 2 5 2 2" xfId="1736" xr:uid="{00000000-0005-0000-0000-000035000000}"/>
    <cellStyle name="백분율 2 2 2 5 2 3" xfId="2677" xr:uid="{00000000-0005-0000-0000-000036000000}"/>
    <cellStyle name="백분율 2 2 2 5 3" xfId="1289" xr:uid="{00000000-0005-0000-0000-000037000000}"/>
    <cellStyle name="백분율 2 2 2 5 4" xfId="2230" xr:uid="{00000000-0005-0000-0000-000038000000}"/>
    <cellStyle name="백분율 2 2 2 6" xfId="489" xr:uid="{00000000-0005-0000-0000-000039000000}"/>
    <cellStyle name="백분율 2 2 2 6 2" xfId="1444" xr:uid="{00000000-0005-0000-0000-00003A000000}"/>
    <cellStyle name="백분율 2 2 2 6 3" xfId="2385" xr:uid="{00000000-0005-0000-0000-00003B000000}"/>
    <cellStyle name="백분율 2 2 2 7" xfId="997" xr:uid="{00000000-0005-0000-0000-00003C000000}"/>
    <cellStyle name="백분율 2 2 2 8" xfId="1938" xr:uid="{00000000-0005-0000-0000-00003D000000}"/>
    <cellStyle name="백분율 2 2 3" xfId="64" xr:uid="{00000000-0005-0000-0000-00003E000000}"/>
    <cellStyle name="백분율 2 2 3 2" xfId="210" xr:uid="{00000000-0005-0000-0000-00003F000000}"/>
    <cellStyle name="백분율 2 2 3 2 2" xfId="657" xr:uid="{00000000-0005-0000-0000-000040000000}"/>
    <cellStyle name="백분율 2 2 3 2 2 2" xfId="1612" xr:uid="{00000000-0005-0000-0000-000041000000}"/>
    <cellStyle name="백분율 2 2 3 2 2 3" xfId="2553" xr:uid="{00000000-0005-0000-0000-000042000000}"/>
    <cellStyle name="백분율 2 2 3 2 3" xfId="1165" xr:uid="{00000000-0005-0000-0000-000043000000}"/>
    <cellStyle name="백분율 2 2 3 2 4" xfId="2106" xr:uid="{00000000-0005-0000-0000-000044000000}"/>
    <cellStyle name="백분율 2 2 3 3" xfId="356" xr:uid="{00000000-0005-0000-0000-000045000000}"/>
    <cellStyle name="백분율 2 2 3 3 2" xfId="803" xr:uid="{00000000-0005-0000-0000-000046000000}"/>
    <cellStyle name="백분율 2 2 3 3 2 2" xfId="1758" xr:uid="{00000000-0005-0000-0000-000047000000}"/>
    <cellStyle name="백분율 2 2 3 3 2 3" xfId="2699" xr:uid="{00000000-0005-0000-0000-000048000000}"/>
    <cellStyle name="백분율 2 2 3 3 3" xfId="1311" xr:uid="{00000000-0005-0000-0000-000049000000}"/>
    <cellStyle name="백분율 2 2 3 3 4" xfId="2252" xr:uid="{00000000-0005-0000-0000-00004A000000}"/>
    <cellStyle name="백분율 2 2 3 4" xfId="511" xr:uid="{00000000-0005-0000-0000-00004B000000}"/>
    <cellStyle name="백분율 2 2 3 4 2" xfId="1466" xr:uid="{00000000-0005-0000-0000-00004C000000}"/>
    <cellStyle name="백분율 2 2 3 4 3" xfId="2407" xr:uid="{00000000-0005-0000-0000-00004D000000}"/>
    <cellStyle name="백분율 2 2 3 5" xfId="1019" xr:uid="{00000000-0005-0000-0000-00004E000000}"/>
    <cellStyle name="백분율 2 2 3 6" xfId="1960" xr:uid="{00000000-0005-0000-0000-00004F000000}"/>
    <cellStyle name="백분율 2 2 4" xfId="115" xr:uid="{00000000-0005-0000-0000-000050000000}"/>
    <cellStyle name="백분율 2 2 4 2" xfId="261" xr:uid="{00000000-0005-0000-0000-000051000000}"/>
    <cellStyle name="백분율 2 2 4 2 2" xfId="708" xr:uid="{00000000-0005-0000-0000-000052000000}"/>
    <cellStyle name="백분율 2 2 4 2 2 2" xfId="1663" xr:uid="{00000000-0005-0000-0000-000053000000}"/>
    <cellStyle name="백분율 2 2 4 2 2 3" xfId="2604" xr:uid="{00000000-0005-0000-0000-000054000000}"/>
    <cellStyle name="백분율 2 2 4 2 3" xfId="1216" xr:uid="{00000000-0005-0000-0000-000055000000}"/>
    <cellStyle name="백분율 2 2 4 2 4" xfId="2157" xr:uid="{00000000-0005-0000-0000-000056000000}"/>
    <cellStyle name="백분율 2 2 4 3" xfId="407" xr:uid="{00000000-0005-0000-0000-000057000000}"/>
    <cellStyle name="백분율 2 2 4 3 2" xfId="854" xr:uid="{00000000-0005-0000-0000-000058000000}"/>
    <cellStyle name="백분율 2 2 4 3 2 2" xfId="1809" xr:uid="{00000000-0005-0000-0000-000059000000}"/>
    <cellStyle name="백분율 2 2 4 3 2 3" xfId="2750" xr:uid="{00000000-0005-0000-0000-00005A000000}"/>
    <cellStyle name="백분율 2 2 4 3 3" xfId="1362" xr:uid="{00000000-0005-0000-0000-00005B000000}"/>
    <cellStyle name="백분율 2 2 4 3 4" xfId="2303" xr:uid="{00000000-0005-0000-0000-00005C000000}"/>
    <cellStyle name="백분율 2 2 4 4" xfId="562" xr:uid="{00000000-0005-0000-0000-00005D000000}"/>
    <cellStyle name="백분율 2 2 4 4 2" xfId="1517" xr:uid="{00000000-0005-0000-0000-00005E000000}"/>
    <cellStyle name="백분율 2 2 4 4 3" xfId="2458" xr:uid="{00000000-0005-0000-0000-00005F000000}"/>
    <cellStyle name="백분율 2 2 4 5" xfId="1070" xr:uid="{00000000-0005-0000-0000-000060000000}"/>
    <cellStyle name="백분율 2 2 4 6" xfId="2011" xr:uid="{00000000-0005-0000-0000-000061000000}"/>
    <cellStyle name="백분율 2 2 5" xfId="166" xr:uid="{00000000-0005-0000-0000-000062000000}"/>
    <cellStyle name="백분율 2 2 5 2" xfId="613" xr:uid="{00000000-0005-0000-0000-000063000000}"/>
    <cellStyle name="백분율 2 2 5 2 2" xfId="1568" xr:uid="{00000000-0005-0000-0000-000064000000}"/>
    <cellStyle name="백분율 2 2 5 2 3" xfId="2509" xr:uid="{00000000-0005-0000-0000-000065000000}"/>
    <cellStyle name="백분율 2 2 5 3" xfId="1121" xr:uid="{00000000-0005-0000-0000-000066000000}"/>
    <cellStyle name="백분율 2 2 5 4" xfId="2062" xr:uid="{00000000-0005-0000-0000-000067000000}"/>
    <cellStyle name="백분율 2 2 6" xfId="312" xr:uid="{00000000-0005-0000-0000-000068000000}"/>
    <cellStyle name="백분율 2 2 6 2" xfId="759" xr:uid="{00000000-0005-0000-0000-000069000000}"/>
    <cellStyle name="백분율 2 2 6 2 2" xfId="1714" xr:uid="{00000000-0005-0000-0000-00006A000000}"/>
    <cellStyle name="백분율 2 2 6 2 3" xfId="2655" xr:uid="{00000000-0005-0000-0000-00006B000000}"/>
    <cellStyle name="백분율 2 2 6 3" xfId="1267" xr:uid="{00000000-0005-0000-0000-00006C000000}"/>
    <cellStyle name="백분율 2 2 6 4" xfId="2208" xr:uid="{00000000-0005-0000-0000-00006D000000}"/>
    <cellStyle name="백분율 2 2 7" xfId="467" xr:uid="{00000000-0005-0000-0000-00006E000000}"/>
    <cellStyle name="백분율 2 2 7 2" xfId="1422" xr:uid="{00000000-0005-0000-0000-00006F000000}"/>
    <cellStyle name="백분율 2 2 7 3" xfId="2363" xr:uid="{00000000-0005-0000-0000-000070000000}"/>
    <cellStyle name="백분율 2 2 8" xfId="975" xr:uid="{00000000-0005-0000-0000-000071000000}"/>
    <cellStyle name="백분율 2 2 9" xfId="1916" xr:uid="{00000000-0005-0000-0000-000072000000}"/>
    <cellStyle name="백분율 2 3" xfId="34" xr:uid="{00000000-0005-0000-0000-000073000000}"/>
    <cellStyle name="백분율 2 3 2" xfId="79" xr:uid="{00000000-0005-0000-0000-000074000000}"/>
    <cellStyle name="백분율 2 3 2 2" xfId="225" xr:uid="{00000000-0005-0000-0000-000075000000}"/>
    <cellStyle name="백분율 2 3 2 2 2" xfId="672" xr:uid="{00000000-0005-0000-0000-000076000000}"/>
    <cellStyle name="백분율 2 3 2 2 2 2" xfId="1627" xr:uid="{00000000-0005-0000-0000-000077000000}"/>
    <cellStyle name="백분율 2 3 2 2 2 3" xfId="2568" xr:uid="{00000000-0005-0000-0000-000078000000}"/>
    <cellStyle name="백분율 2 3 2 2 3" xfId="1180" xr:uid="{00000000-0005-0000-0000-000079000000}"/>
    <cellStyle name="백분율 2 3 2 2 4" xfId="2121" xr:uid="{00000000-0005-0000-0000-00007A000000}"/>
    <cellStyle name="백분율 2 3 2 3" xfId="371" xr:uid="{00000000-0005-0000-0000-00007B000000}"/>
    <cellStyle name="백분율 2 3 2 3 2" xfId="818" xr:uid="{00000000-0005-0000-0000-00007C000000}"/>
    <cellStyle name="백분율 2 3 2 3 2 2" xfId="1773" xr:uid="{00000000-0005-0000-0000-00007D000000}"/>
    <cellStyle name="백분율 2 3 2 3 2 3" xfId="2714" xr:uid="{00000000-0005-0000-0000-00007E000000}"/>
    <cellStyle name="백분율 2 3 2 3 3" xfId="1326" xr:uid="{00000000-0005-0000-0000-00007F000000}"/>
    <cellStyle name="백분율 2 3 2 3 4" xfId="2267" xr:uid="{00000000-0005-0000-0000-000080000000}"/>
    <cellStyle name="백분율 2 3 2 4" xfId="526" xr:uid="{00000000-0005-0000-0000-000081000000}"/>
    <cellStyle name="백분율 2 3 2 4 2" xfId="1481" xr:uid="{00000000-0005-0000-0000-000082000000}"/>
    <cellStyle name="백분율 2 3 2 4 3" xfId="2422" xr:uid="{00000000-0005-0000-0000-000083000000}"/>
    <cellStyle name="백분율 2 3 2 5" xfId="1034" xr:uid="{00000000-0005-0000-0000-000084000000}"/>
    <cellStyle name="백분율 2 3 2 6" xfId="1975" xr:uid="{00000000-0005-0000-0000-000085000000}"/>
    <cellStyle name="백분율 2 3 3" xfId="130" xr:uid="{00000000-0005-0000-0000-000086000000}"/>
    <cellStyle name="백분율 2 3 3 2" xfId="276" xr:uid="{00000000-0005-0000-0000-000087000000}"/>
    <cellStyle name="백분율 2 3 3 2 2" xfId="723" xr:uid="{00000000-0005-0000-0000-000088000000}"/>
    <cellStyle name="백분율 2 3 3 2 2 2" xfId="1678" xr:uid="{00000000-0005-0000-0000-000089000000}"/>
    <cellStyle name="백분율 2 3 3 2 2 3" xfId="2619" xr:uid="{00000000-0005-0000-0000-00008A000000}"/>
    <cellStyle name="백분율 2 3 3 2 3" xfId="1231" xr:uid="{00000000-0005-0000-0000-00008B000000}"/>
    <cellStyle name="백분율 2 3 3 2 4" xfId="2172" xr:uid="{00000000-0005-0000-0000-00008C000000}"/>
    <cellStyle name="백분율 2 3 3 3" xfId="422" xr:uid="{00000000-0005-0000-0000-00008D000000}"/>
    <cellStyle name="백분율 2 3 3 3 2" xfId="869" xr:uid="{00000000-0005-0000-0000-00008E000000}"/>
    <cellStyle name="백분율 2 3 3 3 2 2" xfId="1824" xr:uid="{00000000-0005-0000-0000-00008F000000}"/>
    <cellStyle name="백분율 2 3 3 3 2 3" xfId="2765" xr:uid="{00000000-0005-0000-0000-000090000000}"/>
    <cellStyle name="백분율 2 3 3 3 3" xfId="1377" xr:uid="{00000000-0005-0000-0000-000091000000}"/>
    <cellStyle name="백분율 2 3 3 3 4" xfId="2318" xr:uid="{00000000-0005-0000-0000-000092000000}"/>
    <cellStyle name="백분율 2 3 3 4" xfId="577" xr:uid="{00000000-0005-0000-0000-000093000000}"/>
    <cellStyle name="백분율 2 3 3 4 2" xfId="1532" xr:uid="{00000000-0005-0000-0000-000094000000}"/>
    <cellStyle name="백분율 2 3 3 4 3" xfId="2473" xr:uid="{00000000-0005-0000-0000-000095000000}"/>
    <cellStyle name="백분율 2 3 3 5" xfId="1085" xr:uid="{00000000-0005-0000-0000-000096000000}"/>
    <cellStyle name="백분율 2 3 3 6" xfId="2026" xr:uid="{00000000-0005-0000-0000-000097000000}"/>
    <cellStyle name="백분율 2 3 4" xfId="181" xr:uid="{00000000-0005-0000-0000-000098000000}"/>
    <cellStyle name="백분율 2 3 4 2" xfId="628" xr:uid="{00000000-0005-0000-0000-000099000000}"/>
    <cellStyle name="백분율 2 3 4 2 2" xfId="1583" xr:uid="{00000000-0005-0000-0000-00009A000000}"/>
    <cellStyle name="백분율 2 3 4 2 3" xfId="2524" xr:uid="{00000000-0005-0000-0000-00009B000000}"/>
    <cellStyle name="백분율 2 3 4 3" xfId="1136" xr:uid="{00000000-0005-0000-0000-00009C000000}"/>
    <cellStyle name="백분율 2 3 4 4" xfId="2077" xr:uid="{00000000-0005-0000-0000-00009D000000}"/>
    <cellStyle name="백분율 2 3 5" xfId="327" xr:uid="{00000000-0005-0000-0000-00009E000000}"/>
    <cellStyle name="백분율 2 3 5 2" xfId="774" xr:uid="{00000000-0005-0000-0000-00009F000000}"/>
    <cellStyle name="백분율 2 3 5 2 2" xfId="1729" xr:uid="{00000000-0005-0000-0000-0000A0000000}"/>
    <cellStyle name="백분율 2 3 5 2 3" xfId="2670" xr:uid="{00000000-0005-0000-0000-0000A1000000}"/>
    <cellStyle name="백분율 2 3 5 3" xfId="1282" xr:uid="{00000000-0005-0000-0000-0000A2000000}"/>
    <cellStyle name="백분율 2 3 5 4" xfId="2223" xr:uid="{00000000-0005-0000-0000-0000A3000000}"/>
    <cellStyle name="백분율 2 3 6" xfId="482" xr:uid="{00000000-0005-0000-0000-0000A4000000}"/>
    <cellStyle name="백분율 2 3 6 2" xfId="1437" xr:uid="{00000000-0005-0000-0000-0000A5000000}"/>
    <cellStyle name="백분율 2 3 6 3" xfId="2378" xr:uid="{00000000-0005-0000-0000-0000A6000000}"/>
    <cellStyle name="백분율 2 3 7" xfId="990" xr:uid="{00000000-0005-0000-0000-0000A7000000}"/>
    <cellStyle name="백분율 2 3 8" xfId="1931" xr:uid="{00000000-0005-0000-0000-0000A8000000}"/>
    <cellStyle name="백분율 2 4" xfId="57" xr:uid="{00000000-0005-0000-0000-0000A9000000}"/>
    <cellStyle name="백분율 2 4 2" xfId="203" xr:uid="{00000000-0005-0000-0000-0000AA000000}"/>
    <cellStyle name="백분율 2 4 2 2" xfId="650" xr:uid="{00000000-0005-0000-0000-0000AB000000}"/>
    <cellStyle name="백분율 2 4 2 2 2" xfId="1605" xr:uid="{00000000-0005-0000-0000-0000AC000000}"/>
    <cellStyle name="백분율 2 4 2 2 3" xfId="2546" xr:uid="{00000000-0005-0000-0000-0000AD000000}"/>
    <cellStyle name="백분율 2 4 2 3" xfId="1158" xr:uid="{00000000-0005-0000-0000-0000AE000000}"/>
    <cellStyle name="백분율 2 4 2 4" xfId="2099" xr:uid="{00000000-0005-0000-0000-0000AF000000}"/>
    <cellStyle name="백분율 2 4 3" xfId="349" xr:uid="{00000000-0005-0000-0000-0000B0000000}"/>
    <cellStyle name="백분율 2 4 3 2" xfId="796" xr:uid="{00000000-0005-0000-0000-0000B1000000}"/>
    <cellStyle name="백분율 2 4 3 2 2" xfId="1751" xr:uid="{00000000-0005-0000-0000-0000B2000000}"/>
    <cellStyle name="백분율 2 4 3 2 3" xfId="2692" xr:uid="{00000000-0005-0000-0000-0000B3000000}"/>
    <cellStyle name="백분율 2 4 3 3" xfId="1304" xr:uid="{00000000-0005-0000-0000-0000B4000000}"/>
    <cellStyle name="백분율 2 4 3 4" xfId="2245" xr:uid="{00000000-0005-0000-0000-0000B5000000}"/>
    <cellStyle name="백분율 2 4 4" xfId="504" xr:uid="{00000000-0005-0000-0000-0000B6000000}"/>
    <cellStyle name="백분율 2 4 4 2" xfId="1459" xr:uid="{00000000-0005-0000-0000-0000B7000000}"/>
    <cellStyle name="백분율 2 4 4 3" xfId="2400" xr:uid="{00000000-0005-0000-0000-0000B8000000}"/>
    <cellStyle name="백분율 2 4 5" xfId="1012" xr:uid="{00000000-0005-0000-0000-0000B9000000}"/>
    <cellStyle name="백분율 2 4 6" xfId="1953" xr:uid="{00000000-0005-0000-0000-0000BA000000}"/>
    <cellStyle name="백분율 2 5" xfId="108" xr:uid="{00000000-0005-0000-0000-0000BB000000}"/>
    <cellStyle name="백분율 2 5 2" xfId="254" xr:uid="{00000000-0005-0000-0000-0000BC000000}"/>
    <cellStyle name="백분율 2 5 2 2" xfId="701" xr:uid="{00000000-0005-0000-0000-0000BD000000}"/>
    <cellStyle name="백분율 2 5 2 2 2" xfId="1656" xr:uid="{00000000-0005-0000-0000-0000BE000000}"/>
    <cellStyle name="백분율 2 5 2 2 3" xfId="2597" xr:uid="{00000000-0005-0000-0000-0000BF000000}"/>
    <cellStyle name="백분율 2 5 2 3" xfId="1209" xr:uid="{00000000-0005-0000-0000-0000C0000000}"/>
    <cellStyle name="백분율 2 5 2 4" xfId="2150" xr:uid="{00000000-0005-0000-0000-0000C1000000}"/>
    <cellStyle name="백분율 2 5 3" xfId="400" xr:uid="{00000000-0005-0000-0000-0000C2000000}"/>
    <cellStyle name="백분율 2 5 3 2" xfId="847" xr:uid="{00000000-0005-0000-0000-0000C3000000}"/>
    <cellStyle name="백분율 2 5 3 2 2" xfId="1802" xr:uid="{00000000-0005-0000-0000-0000C4000000}"/>
    <cellStyle name="백분율 2 5 3 2 3" xfId="2743" xr:uid="{00000000-0005-0000-0000-0000C5000000}"/>
    <cellStyle name="백분율 2 5 3 3" xfId="1355" xr:uid="{00000000-0005-0000-0000-0000C6000000}"/>
    <cellStyle name="백분율 2 5 3 4" xfId="2296" xr:uid="{00000000-0005-0000-0000-0000C7000000}"/>
    <cellStyle name="백분율 2 5 4" xfId="555" xr:uid="{00000000-0005-0000-0000-0000C8000000}"/>
    <cellStyle name="백분율 2 5 4 2" xfId="1510" xr:uid="{00000000-0005-0000-0000-0000C9000000}"/>
    <cellStyle name="백분율 2 5 4 3" xfId="2451" xr:uid="{00000000-0005-0000-0000-0000CA000000}"/>
    <cellStyle name="백분율 2 5 5" xfId="1063" xr:uid="{00000000-0005-0000-0000-0000CB000000}"/>
    <cellStyle name="백분율 2 5 6" xfId="2004" xr:uid="{00000000-0005-0000-0000-0000CC000000}"/>
    <cellStyle name="백분율 2 6" xfId="159" xr:uid="{00000000-0005-0000-0000-0000CD000000}"/>
    <cellStyle name="백분율 2 6 2" xfId="606" xr:uid="{00000000-0005-0000-0000-0000CE000000}"/>
    <cellStyle name="백분율 2 6 2 2" xfId="1561" xr:uid="{00000000-0005-0000-0000-0000CF000000}"/>
    <cellStyle name="백분율 2 6 2 3" xfId="2502" xr:uid="{00000000-0005-0000-0000-0000D0000000}"/>
    <cellStyle name="백분율 2 6 3" xfId="1114" xr:uid="{00000000-0005-0000-0000-0000D1000000}"/>
    <cellStyle name="백분율 2 6 4" xfId="2055" xr:uid="{00000000-0005-0000-0000-0000D2000000}"/>
    <cellStyle name="백분율 2 7" xfId="305" xr:uid="{00000000-0005-0000-0000-0000D3000000}"/>
    <cellStyle name="백분율 2 7 2" xfId="752" xr:uid="{00000000-0005-0000-0000-0000D4000000}"/>
    <cellStyle name="백분율 2 7 2 2" xfId="1707" xr:uid="{00000000-0005-0000-0000-0000D5000000}"/>
    <cellStyle name="백분율 2 7 2 3" xfId="2648" xr:uid="{00000000-0005-0000-0000-0000D6000000}"/>
    <cellStyle name="백분율 2 7 3" xfId="1260" xr:uid="{00000000-0005-0000-0000-0000D7000000}"/>
    <cellStyle name="백분율 2 7 4" xfId="2201" xr:uid="{00000000-0005-0000-0000-0000D8000000}"/>
    <cellStyle name="백분율 2 8" xfId="460" xr:uid="{00000000-0005-0000-0000-0000D9000000}"/>
    <cellStyle name="백분율 2 8 2" xfId="1415" xr:uid="{00000000-0005-0000-0000-0000DA000000}"/>
    <cellStyle name="백분율 2 8 3" xfId="2356" xr:uid="{00000000-0005-0000-0000-0000DB000000}"/>
    <cellStyle name="백분율 2 9" xfId="968" xr:uid="{00000000-0005-0000-0000-0000DC000000}"/>
    <cellStyle name="백분율 3" xfId="11" xr:uid="{00000000-0005-0000-0000-0000DD000000}"/>
    <cellStyle name="열어 본 하이퍼링크" xfId="2862" builtinId="9" hidden="1"/>
    <cellStyle name="열어 본 하이퍼링크" xfId="2864" builtinId="9" hidden="1"/>
    <cellStyle name="열어 본 하이퍼링크" xfId="2866" builtinId="9" hidden="1"/>
    <cellStyle name="열어 본 하이퍼링크" xfId="2868" builtinId="9" hidden="1"/>
    <cellStyle name="열어 본 하이퍼링크" xfId="2870" builtinId="9" hidden="1"/>
    <cellStyle name="열어 본 하이퍼링크" xfId="2872" builtinId="9" hidden="1"/>
    <cellStyle name="표준" xfId="0" builtinId="0"/>
    <cellStyle name="표준 2" xfId="7" xr:uid="{00000000-0005-0000-0000-0000E5000000}"/>
    <cellStyle name="표준 3" xfId="2" xr:uid="{00000000-0005-0000-0000-0000E6000000}"/>
    <cellStyle name="표준 4" xfId="8" xr:uid="{00000000-0005-0000-0000-0000E7000000}"/>
    <cellStyle name="표준 4 10" xfId="967" xr:uid="{00000000-0005-0000-0000-0000E8000000}"/>
    <cellStyle name="표준 4 11" xfId="1908" xr:uid="{00000000-0005-0000-0000-0000E9000000}"/>
    <cellStyle name="표준 4 2" xfId="12" xr:uid="{00000000-0005-0000-0000-0000EA000000}"/>
    <cellStyle name="표준 4 2 10" xfId="969" xr:uid="{00000000-0005-0000-0000-0000EB000000}"/>
    <cellStyle name="표준 4 2 11" xfId="1910" xr:uid="{00000000-0005-0000-0000-0000EC000000}"/>
    <cellStyle name="표준 4 2 2" xfId="13" xr:uid="{00000000-0005-0000-0000-0000ED000000}"/>
    <cellStyle name="표준 4 2 2 10" xfId="307" xr:uid="{00000000-0005-0000-0000-0000EE000000}"/>
    <cellStyle name="표준 4 2 2 10 2" xfId="754" xr:uid="{00000000-0005-0000-0000-0000EF000000}"/>
    <cellStyle name="표준 4 2 2 10 2 2" xfId="1709" xr:uid="{00000000-0005-0000-0000-0000F0000000}"/>
    <cellStyle name="표준 4 2 2 10 2 3" xfId="2650" xr:uid="{00000000-0005-0000-0000-0000F1000000}"/>
    <cellStyle name="표준 4 2 2 10 3" xfId="1262" xr:uid="{00000000-0005-0000-0000-0000F2000000}"/>
    <cellStyle name="표준 4 2 2 10 4" xfId="2203" xr:uid="{00000000-0005-0000-0000-0000F3000000}"/>
    <cellStyle name="표준 4 2 2 11" xfId="462" xr:uid="{00000000-0005-0000-0000-0000F4000000}"/>
    <cellStyle name="표준 4 2 2 11 2" xfId="1417" xr:uid="{00000000-0005-0000-0000-0000F5000000}"/>
    <cellStyle name="표준 4 2 2 11 3" xfId="2358" xr:uid="{00000000-0005-0000-0000-0000F6000000}"/>
    <cellStyle name="표준 4 2 2 12" xfId="970" xr:uid="{00000000-0005-0000-0000-0000F7000000}"/>
    <cellStyle name="표준 4 2 2 13" xfId="1911" xr:uid="{00000000-0005-0000-0000-0000F8000000}"/>
    <cellStyle name="표준 4 2 2 2" xfId="14" xr:uid="{00000000-0005-0000-0000-0000F9000000}"/>
    <cellStyle name="표준 4 2 2 2 10" xfId="463" xr:uid="{00000000-0005-0000-0000-0000FA000000}"/>
    <cellStyle name="표준 4 2 2 2 10 2" xfId="1418" xr:uid="{00000000-0005-0000-0000-0000FB000000}"/>
    <cellStyle name="표준 4 2 2 2 10 3" xfId="2359" xr:uid="{00000000-0005-0000-0000-0000FC000000}"/>
    <cellStyle name="표준 4 2 2 2 11" xfId="971" xr:uid="{00000000-0005-0000-0000-0000FD000000}"/>
    <cellStyle name="표준 4 2 2 2 12" xfId="1912" xr:uid="{00000000-0005-0000-0000-0000FE000000}"/>
    <cellStyle name="표준 4 2 2 2 2" xfId="16" xr:uid="{00000000-0005-0000-0000-0000FF000000}"/>
    <cellStyle name="표준 4 2 2 2 2 10" xfId="1914" xr:uid="{00000000-0005-0000-0000-000000010000}"/>
    <cellStyle name="표준 4 2 2 2 2 2" xfId="23" xr:uid="{00000000-0005-0000-0000-000001010000}"/>
    <cellStyle name="표준 4 2 2 2 2 2 2" xfId="46" xr:uid="{00000000-0005-0000-0000-000002010000}"/>
    <cellStyle name="표준 4 2 2 2 2 2 2 2" xfId="91" xr:uid="{00000000-0005-0000-0000-000003010000}"/>
    <cellStyle name="표준 4 2 2 2 2 2 2 2 2" xfId="237" xr:uid="{00000000-0005-0000-0000-000004010000}"/>
    <cellStyle name="표준 4 2 2 2 2 2 2 2 2 2" xfId="684" xr:uid="{00000000-0005-0000-0000-000005010000}"/>
    <cellStyle name="표준 4 2 2 2 2 2 2 2 2 2 2" xfId="1639" xr:uid="{00000000-0005-0000-0000-000006010000}"/>
    <cellStyle name="표준 4 2 2 2 2 2 2 2 2 2 3" xfId="2580" xr:uid="{00000000-0005-0000-0000-000007010000}"/>
    <cellStyle name="표준 4 2 2 2 2 2 2 2 2 3" xfId="1192" xr:uid="{00000000-0005-0000-0000-000008010000}"/>
    <cellStyle name="표준 4 2 2 2 2 2 2 2 2 4" xfId="2133" xr:uid="{00000000-0005-0000-0000-000009010000}"/>
    <cellStyle name="표준 4 2 2 2 2 2 2 2 3" xfId="383" xr:uid="{00000000-0005-0000-0000-00000A010000}"/>
    <cellStyle name="표준 4 2 2 2 2 2 2 2 3 2" xfId="830" xr:uid="{00000000-0005-0000-0000-00000B010000}"/>
    <cellStyle name="표준 4 2 2 2 2 2 2 2 3 2 2" xfId="1785" xr:uid="{00000000-0005-0000-0000-00000C010000}"/>
    <cellStyle name="표준 4 2 2 2 2 2 2 2 3 2 3" xfId="2726" xr:uid="{00000000-0005-0000-0000-00000D010000}"/>
    <cellStyle name="표준 4 2 2 2 2 2 2 2 3 3" xfId="1338" xr:uid="{00000000-0005-0000-0000-00000E010000}"/>
    <cellStyle name="표준 4 2 2 2 2 2 2 2 3 4" xfId="2279" xr:uid="{00000000-0005-0000-0000-00000F010000}"/>
    <cellStyle name="표준 4 2 2 2 2 2 2 2 4" xfId="538" xr:uid="{00000000-0005-0000-0000-000010010000}"/>
    <cellStyle name="표준 4 2 2 2 2 2 2 2 4 2" xfId="1493" xr:uid="{00000000-0005-0000-0000-000011010000}"/>
    <cellStyle name="표준 4 2 2 2 2 2 2 2 4 3" xfId="2434" xr:uid="{00000000-0005-0000-0000-000012010000}"/>
    <cellStyle name="표준 4 2 2 2 2 2 2 2 5" xfId="1046" xr:uid="{00000000-0005-0000-0000-000013010000}"/>
    <cellStyle name="표준 4 2 2 2 2 2 2 2 6" xfId="1987" xr:uid="{00000000-0005-0000-0000-000014010000}"/>
    <cellStyle name="표준 4 2 2 2 2 2 2 3" xfId="142" xr:uid="{00000000-0005-0000-0000-000015010000}"/>
    <cellStyle name="표준 4 2 2 2 2 2 2 3 2" xfId="288" xr:uid="{00000000-0005-0000-0000-000016010000}"/>
    <cellStyle name="표준 4 2 2 2 2 2 2 3 2 2" xfId="735" xr:uid="{00000000-0005-0000-0000-000017010000}"/>
    <cellStyle name="표준 4 2 2 2 2 2 2 3 2 2 2" xfId="1690" xr:uid="{00000000-0005-0000-0000-000018010000}"/>
    <cellStyle name="표준 4 2 2 2 2 2 2 3 2 2 3" xfId="2631" xr:uid="{00000000-0005-0000-0000-000019010000}"/>
    <cellStyle name="표준 4 2 2 2 2 2 2 3 2 3" xfId="1243" xr:uid="{00000000-0005-0000-0000-00001A010000}"/>
    <cellStyle name="표준 4 2 2 2 2 2 2 3 2 4" xfId="2184" xr:uid="{00000000-0005-0000-0000-00001B010000}"/>
    <cellStyle name="표준 4 2 2 2 2 2 2 3 3" xfId="434" xr:uid="{00000000-0005-0000-0000-00001C010000}"/>
    <cellStyle name="표준 4 2 2 2 2 2 2 3 3 2" xfId="881" xr:uid="{00000000-0005-0000-0000-00001D010000}"/>
    <cellStyle name="표준 4 2 2 2 2 2 2 3 3 2 2" xfId="1836" xr:uid="{00000000-0005-0000-0000-00001E010000}"/>
    <cellStyle name="표준 4 2 2 2 2 2 2 3 3 2 3" xfId="2777" xr:uid="{00000000-0005-0000-0000-00001F010000}"/>
    <cellStyle name="표준 4 2 2 2 2 2 2 3 3 3" xfId="1389" xr:uid="{00000000-0005-0000-0000-000020010000}"/>
    <cellStyle name="표준 4 2 2 2 2 2 2 3 3 4" xfId="2330" xr:uid="{00000000-0005-0000-0000-000021010000}"/>
    <cellStyle name="표준 4 2 2 2 2 2 2 3 4" xfId="589" xr:uid="{00000000-0005-0000-0000-000022010000}"/>
    <cellStyle name="표준 4 2 2 2 2 2 2 3 4 2" xfId="1544" xr:uid="{00000000-0005-0000-0000-000023010000}"/>
    <cellStyle name="표준 4 2 2 2 2 2 2 3 4 3" xfId="2485" xr:uid="{00000000-0005-0000-0000-000024010000}"/>
    <cellStyle name="표준 4 2 2 2 2 2 2 3 5" xfId="1097" xr:uid="{00000000-0005-0000-0000-000025010000}"/>
    <cellStyle name="표준 4 2 2 2 2 2 2 3 6" xfId="2038" xr:uid="{00000000-0005-0000-0000-000026010000}"/>
    <cellStyle name="표준 4 2 2 2 2 2 2 4" xfId="193" xr:uid="{00000000-0005-0000-0000-000027010000}"/>
    <cellStyle name="표준 4 2 2 2 2 2 2 4 2" xfId="640" xr:uid="{00000000-0005-0000-0000-000028010000}"/>
    <cellStyle name="표준 4 2 2 2 2 2 2 4 2 2" xfId="1595" xr:uid="{00000000-0005-0000-0000-000029010000}"/>
    <cellStyle name="표준 4 2 2 2 2 2 2 4 2 3" xfId="2536" xr:uid="{00000000-0005-0000-0000-00002A010000}"/>
    <cellStyle name="표준 4 2 2 2 2 2 2 4 3" xfId="1148" xr:uid="{00000000-0005-0000-0000-00002B010000}"/>
    <cellStyle name="표준 4 2 2 2 2 2 2 4 4" xfId="2089" xr:uid="{00000000-0005-0000-0000-00002C010000}"/>
    <cellStyle name="표준 4 2 2 2 2 2 2 5" xfId="339" xr:uid="{00000000-0005-0000-0000-00002D010000}"/>
    <cellStyle name="표준 4 2 2 2 2 2 2 5 2" xfId="786" xr:uid="{00000000-0005-0000-0000-00002E010000}"/>
    <cellStyle name="표준 4 2 2 2 2 2 2 5 2 2" xfId="1741" xr:uid="{00000000-0005-0000-0000-00002F010000}"/>
    <cellStyle name="표준 4 2 2 2 2 2 2 5 2 3" xfId="2682" xr:uid="{00000000-0005-0000-0000-000030010000}"/>
    <cellStyle name="표준 4 2 2 2 2 2 2 5 3" xfId="1294" xr:uid="{00000000-0005-0000-0000-000031010000}"/>
    <cellStyle name="표준 4 2 2 2 2 2 2 5 4" xfId="2235" xr:uid="{00000000-0005-0000-0000-000032010000}"/>
    <cellStyle name="표준 4 2 2 2 2 2 2 6" xfId="494" xr:uid="{00000000-0005-0000-0000-000033010000}"/>
    <cellStyle name="표준 4 2 2 2 2 2 2 6 2" xfId="1449" xr:uid="{00000000-0005-0000-0000-000034010000}"/>
    <cellStyle name="표준 4 2 2 2 2 2 2 6 3" xfId="2390" xr:uid="{00000000-0005-0000-0000-000035010000}"/>
    <cellStyle name="표준 4 2 2 2 2 2 2 7" xfId="1002" xr:uid="{00000000-0005-0000-0000-000036010000}"/>
    <cellStyle name="표준 4 2 2 2 2 2 2 8" xfId="1943" xr:uid="{00000000-0005-0000-0000-000037010000}"/>
    <cellStyle name="표준 4 2 2 2 2 2 3" xfId="69" xr:uid="{00000000-0005-0000-0000-000038010000}"/>
    <cellStyle name="표준 4 2 2 2 2 2 3 2" xfId="215" xr:uid="{00000000-0005-0000-0000-000039010000}"/>
    <cellStyle name="표준 4 2 2 2 2 2 3 2 2" xfId="662" xr:uid="{00000000-0005-0000-0000-00003A010000}"/>
    <cellStyle name="표준 4 2 2 2 2 2 3 2 2 2" xfId="1617" xr:uid="{00000000-0005-0000-0000-00003B010000}"/>
    <cellStyle name="표준 4 2 2 2 2 2 3 2 2 3" xfId="2558" xr:uid="{00000000-0005-0000-0000-00003C010000}"/>
    <cellStyle name="표준 4 2 2 2 2 2 3 2 3" xfId="1170" xr:uid="{00000000-0005-0000-0000-00003D010000}"/>
    <cellStyle name="표준 4 2 2 2 2 2 3 2 4" xfId="2111" xr:uid="{00000000-0005-0000-0000-00003E010000}"/>
    <cellStyle name="표준 4 2 2 2 2 2 3 3" xfId="361" xr:uid="{00000000-0005-0000-0000-00003F010000}"/>
    <cellStyle name="표준 4 2 2 2 2 2 3 3 2" xfId="808" xr:uid="{00000000-0005-0000-0000-000040010000}"/>
    <cellStyle name="표준 4 2 2 2 2 2 3 3 2 2" xfId="1763" xr:uid="{00000000-0005-0000-0000-000041010000}"/>
    <cellStyle name="표준 4 2 2 2 2 2 3 3 2 3" xfId="2704" xr:uid="{00000000-0005-0000-0000-000042010000}"/>
    <cellStyle name="표준 4 2 2 2 2 2 3 3 3" xfId="1316" xr:uid="{00000000-0005-0000-0000-000043010000}"/>
    <cellStyle name="표준 4 2 2 2 2 2 3 3 4" xfId="2257" xr:uid="{00000000-0005-0000-0000-000044010000}"/>
    <cellStyle name="표준 4 2 2 2 2 2 3 4" xfId="516" xr:uid="{00000000-0005-0000-0000-000045010000}"/>
    <cellStyle name="표준 4 2 2 2 2 2 3 4 2" xfId="1471" xr:uid="{00000000-0005-0000-0000-000046010000}"/>
    <cellStyle name="표준 4 2 2 2 2 2 3 4 3" xfId="2412" xr:uid="{00000000-0005-0000-0000-000047010000}"/>
    <cellStyle name="표준 4 2 2 2 2 2 3 5" xfId="1024" xr:uid="{00000000-0005-0000-0000-000048010000}"/>
    <cellStyle name="표준 4 2 2 2 2 2 3 6" xfId="1965" xr:uid="{00000000-0005-0000-0000-000049010000}"/>
    <cellStyle name="표준 4 2 2 2 2 2 4" xfId="120" xr:uid="{00000000-0005-0000-0000-00004A010000}"/>
    <cellStyle name="표준 4 2 2 2 2 2 4 2" xfId="266" xr:uid="{00000000-0005-0000-0000-00004B010000}"/>
    <cellStyle name="표준 4 2 2 2 2 2 4 2 2" xfId="713" xr:uid="{00000000-0005-0000-0000-00004C010000}"/>
    <cellStyle name="표준 4 2 2 2 2 2 4 2 2 2" xfId="1668" xr:uid="{00000000-0005-0000-0000-00004D010000}"/>
    <cellStyle name="표준 4 2 2 2 2 2 4 2 2 3" xfId="2609" xr:uid="{00000000-0005-0000-0000-00004E010000}"/>
    <cellStyle name="표준 4 2 2 2 2 2 4 2 3" xfId="1221" xr:uid="{00000000-0005-0000-0000-00004F010000}"/>
    <cellStyle name="표준 4 2 2 2 2 2 4 2 4" xfId="2162" xr:uid="{00000000-0005-0000-0000-000050010000}"/>
    <cellStyle name="표준 4 2 2 2 2 2 4 3" xfId="412" xr:uid="{00000000-0005-0000-0000-000051010000}"/>
    <cellStyle name="표준 4 2 2 2 2 2 4 3 2" xfId="859" xr:uid="{00000000-0005-0000-0000-000052010000}"/>
    <cellStyle name="표준 4 2 2 2 2 2 4 3 2 2" xfId="1814" xr:uid="{00000000-0005-0000-0000-000053010000}"/>
    <cellStyle name="표준 4 2 2 2 2 2 4 3 2 3" xfId="2755" xr:uid="{00000000-0005-0000-0000-000054010000}"/>
    <cellStyle name="표준 4 2 2 2 2 2 4 3 3" xfId="1367" xr:uid="{00000000-0005-0000-0000-000055010000}"/>
    <cellStyle name="표준 4 2 2 2 2 2 4 3 4" xfId="2308" xr:uid="{00000000-0005-0000-0000-000056010000}"/>
    <cellStyle name="표준 4 2 2 2 2 2 4 4" xfId="567" xr:uid="{00000000-0005-0000-0000-000057010000}"/>
    <cellStyle name="표준 4 2 2 2 2 2 4 4 2" xfId="1522" xr:uid="{00000000-0005-0000-0000-000058010000}"/>
    <cellStyle name="표준 4 2 2 2 2 2 4 4 3" xfId="2463" xr:uid="{00000000-0005-0000-0000-000059010000}"/>
    <cellStyle name="표준 4 2 2 2 2 2 4 5" xfId="1075" xr:uid="{00000000-0005-0000-0000-00005A010000}"/>
    <cellStyle name="표준 4 2 2 2 2 2 4 6" xfId="2016" xr:uid="{00000000-0005-0000-0000-00005B010000}"/>
    <cellStyle name="표준 4 2 2 2 2 2 5" xfId="171" xr:uid="{00000000-0005-0000-0000-00005C010000}"/>
    <cellStyle name="표준 4 2 2 2 2 2 5 2" xfId="618" xr:uid="{00000000-0005-0000-0000-00005D010000}"/>
    <cellStyle name="표준 4 2 2 2 2 2 5 2 2" xfId="1573" xr:uid="{00000000-0005-0000-0000-00005E010000}"/>
    <cellStyle name="표준 4 2 2 2 2 2 5 2 3" xfId="2514" xr:uid="{00000000-0005-0000-0000-00005F010000}"/>
    <cellStyle name="표준 4 2 2 2 2 2 5 3" xfId="1126" xr:uid="{00000000-0005-0000-0000-000060010000}"/>
    <cellStyle name="표준 4 2 2 2 2 2 5 4" xfId="2067" xr:uid="{00000000-0005-0000-0000-000061010000}"/>
    <cellStyle name="표준 4 2 2 2 2 2 6" xfId="317" xr:uid="{00000000-0005-0000-0000-000062010000}"/>
    <cellStyle name="표준 4 2 2 2 2 2 6 2" xfId="764" xr:uid="{00000000-0005-0000-0000-000063010000}"/>
    <cellStyle name="표준 4 2 2 2 2 2 6 2 2" xfId="1719" xr:uid="{00000000-0005-0000-0000-000064010000}"/>
    <cellStyle name="표준 4 2 2 2 2 2 6 2 3" xfId="2660" xr:uid="{00000000-0005-0000-0000-000065010000}"/>
    <cellStyle name="표준 4 2 2 2 2 2 6 3" xfId="1272" xr:uid="{00000000-0005-0000-0000-000066010000}"/>
    <cellStyle name="표준 4 2 2 2 2 2 6 4" xfId="2213" xr:uid="{00000000-0005-0000-0000-000067010000}"/>
    <cellStyle name="표준 4 2 2 2 2 2 7" xfId="472" xr:uid="{00000000-0005-0000-0000-000068010000}"/>
    <cellStyle name="표준 4 2 2 2 2 2 7 2" xfId="1427" xr:uid="{00000000-0005-0000-0000-000069010000}"/>
    <cellStyle name="표준 4 2 2 2 2 2 7 3" xfId="2368" xr:uid="{00000000-0005-0000-0000-00006A010000}"/>
    <cellStyle name="표준 4 2 2 2 2 2 8" xfId="980" xr:uid="{00000000-0005-0000-0000-00006B010000}"/>
    <cellStyle name="표준 4 2 2 2 2 2 9" xfId="1921" xr:uid="{00000000-0005-0000-0000-00006C010000}"/>
    <cellStyle name="표준 4 2 2 2 2 3" xfId="39" xr:uid="{00000000-0005-0000-0000-00006D010000}"/>
    <cellStyle name="표준 4 2 2 2 2 3 2" xfId="84" xr:uid="{00000000-0005-0000-0000-00006E010000}"/>
    <cellStyle name="표준 4 2 2 2 2 3 2 2" xfId="230" xr:uid="{00000000-0005-0000-0000-00006F010000}"/>
    <cellStyle name="표준 4 2 2 2 2 3 2 2 2" xfId="677" xr:uid="{00000000-0005-0000-0000-000070010000}"/>
    <cellStyle name="표준 4 2 2 2 2 3 2 2 2 2" xfId="1632" xr:uid="{00000000-0005-0000-0000-000071010000}"/>
    <cellStyle name="표준 4 2 2 2 2 3 2 2 2 3" xfId="2573" xr:uid="{00000000-0005-0000-0000-000072010000}"/>
    <cellStyle name="표준 4 2 2 2 2 3 2 2 3" xfId="1185" xr:uid="{00000000-0005-0000-0000-000073010000}"/>
    <cellStyle name="표준 4 2 2 2 2 3 2 2 4" xfId="2126" xr:uid="{00000000-0005-0000-0000-000074010000}"/>
    <cellStyle name="표준 4 2 2 2 2 3 2 3" xfId="376" xr:uid="{00000000-0005-0000-0000-000075010000}"/>
    <cellStyle name="표준 4 2 2 2 2 3 2 3 2" xfId="823" xr:uid="{00000000-0005-0000-0000-000076010000}"/>
    <cellStyle name="표준 4 2 2 2 2 3 2 3 2 2" xfId="1778" xr:uid="{00000000-0005-0000-0000-000077010000}"/>
    <cellStyle name="표준 4 2 2 2 2 3 2 3 2 3" xfId="2719" xr:uid="{00000000-0005-0000-0000-000078010000}"/>
    <cellStyle name="표준 4 2 2 2 2 3 2 3 3" xfId="1331" xr:uid="{00000000-0005-0000-0000-000079010000}"/>
    <cellStyle name="표준 4 2 2 2 2 3 2 3 4" xfId="2272" xr:uid="{00000000-0005-0000-0000-00007A010000}"/>
    <cellStyle name="표준 4 2 2 2 2 3 2 4" xfId="531" xr:uid="{00000000-0005-0000-0000-00007B010000}"/>
    <cellStyle name="표준 4 2 2 2 2 3 2 4 2" xfId="1486" xr:uid="{00000000-0005-0000-0000-00007C010000}"/>
    <cellStyle name="표준 4 2 2 2 2 3 2 4 3" xfId="2427" xr:uid="{00000000-0005-0000-0000-00007D010000}"/>
    <cellStyle name="표준 4 2 2 2 2 3 2 5" xfId="1039" xr:uid="{00000000-0005-0000-0000-00007E010000}"/>
    <cellStyle name="표준 4 2 2 2 2 3 2 6" xfId="1980" xr:uid="{00000000-0005-0000-0000-00007F010000}"/>
    <cellStyle name="표준 4 2 2 2 2 3 3" xfId="135" xr:uid="{00000000-0005-0000-0000-000080010000}"/>
    <cellStyle name="표준 4 2 2 2 2 3 3 2" xfId="281" xr:uid="{00000000-0005-0000-0000-000081010000}"/>
    <cellStyle name="표준 4 2 2 2 2 3 3 2 2" xfId="728" xr:uid="{00000000-0005-0000-0000-000082010000}"/>
    <cellStyle name="표준 4 2 2 2 2 3 3 2 2 2" xfId="1683" xr:uid="{00000000-0005-0000-0000-000083010000}"/>
    <cellStyle name="표준 4 2 2 2 2 3 3 2 2 3" xfId="2624" xr:uid="{00000000-0005-0000-0000-000084010000}"/>
    <cellStyle name="표준 4 2 2 2 2 3 3 2 3" xfId="1236" xr:uid="{00000000-0005-0000-0000-000085010000}"/>
    <cellStyle name="표준 4 2 2 2 2 3 3 2 4" xfId="2177" xr:uid="{00000000-0005-0000-0000-000086010000}"/>
    <cellStyle name="표준 4 2 2 2 2 3 3 3" xfId="427" xr:uid="{00000000-0005-0000-0000-000087010000}"/>
    <cellStyle name="표준 4 2 2 2 2 3 3 3 2" xfId="874" xr:uid="{00000000-0005-0000-0000-000088010000}"/>
    <cellStyle name="표준 4 2 2 2 2 3 3 3 2 2" xfId="1829" xr:uid="{00000000-0005-0000-0000-000089010000}"/>
    <cellStyle name="표준 4 2 2 2 2 3 3 3 2 3" xfId="2770" xr:uid="{00000000-0005-0000-0000-00008A010000}"/>
    <cellStyle name="표준 4 2 2 2 2 3 3 3 3" xfId="1382" xr:uid="{00000000-0005-0000-0000-00008B010000}"/>
    <cellStyle name="표준 4 2 2 2 2 3 3 3 4" xfId="2323" xr:uid="{00000000-0005-0000-0000-00008C010000}"/>
    <cellStyle name="표준 4 2 2 2 2 3 3 4" xfId="582" xr:uid="{00000000-0005-0000-0000-00008D010000}"/>
    <cellStyle name="표준 4 2 2 2 2 3 3 4 2" xfId="1537" xr:uid="{00000000-0005-0000-0000-00008E010000}"/>
    <cellStyle name="표준 4 2 2 2 2 3 3 4 3" xfId="2478" xr:uid="{00000000-0005-0000-0000-00008F010000}"/>
    <cellStyle name="표준 4 2 2 2 2 3 3 5" xfId="1090" xr:uid="{00000000-0005-0000-0000-000090010000}"/>
    <cellStyle name="표준 4 2 2 2 2 3 3 6" xfId="2031" xr:uid="{00000000-0005-0000-0000-000091010000}"/>
    <cellStyle name="표준 4 2 2 2 2 3 4" xfId="186" xr:uid="{00000000-0005-0000-0000-000092010000}"/>
    <cellStyle name="표준 4 2 2 2 2 3 4 2" xfId="633" xr:uid="{00000000-0005-0000-0000-000093010000}"/>
    <cellStyle name="표준 4 2 2 2 2 3 4 2 2" xfId="1588" xr:uid="{00000000-0005-0000-0000-000094010000}"/>
    <cellStyle name="표준 4 2 2 2 2 3 4 2 3" xfId="2529" xr:uid="{00000000-0005-0000-0000-000095010000}"/>
    <cellStyle name="표준 4 2 2 2 2 3 4 3" xfId="1141" xr:uid="{00000000-0005-0000-0000-000096010000}"/>
    <cellStyle name="표준 4 2 2 2 2 3 4 4" xfId="2082" xr:uid="{00000000-0005-0000-0000-000097010000}"/>
    <cellStyle name="표준 4 2 2 2 2 3 5" xfId="332" xr:uid="{00000000-0005-0000-0000-000098010000}"/>
    <cellStyle name="표준 4 2 2 2 2 3 5 2" xfId="779" xr:uid="{00000000-0005-0000-0000-000099010000}"/>
    <cellStyle name="표준 4 2 2 2 2 3 5 2 2" xfId="1734" xr:uid="{00000000-0005-0000-0000-00009A010000}"/>
    <cellStyle name="표준 4 2 2 2 2 3 5 2 3" xfId="2675" xr:uid="{00000000-0005-0000-0000-00009B010000}"/>
    <cellStyle name="표준 4 2 2 2 2 3 5 3" xfId="1287" xr:uid="{00000000-0005-0000-0000-00009C010000}"/>
    <cellStyle name="표준 4 2 2 2 2 3 5 4" xfId="2228" xr:uid="{00000000-0005-0000-0000-00009D010000}"/>
    <cellStyle name="표준 4 2 2 2 2 3 6" xfId="487" xr:uid="{00000000-0005-0000-0000-00009E010000}"/>
    <cellStyle name="표준 4 2 2 2 2 3 6 2" xfId="1442" xr:uid="{00000000-0005-0000-0000-00009F010000}"/>
    <cellStyle name="표준 4 2 2 2 2 3 6 3" xfId="2383" xr:uid="{00000000-0005-0000-0000-0000A0010000}"/>
    <cellStyle name="표준 4 2 2 2 2 3 7" xfId="995" xr:uid="{00000000-0005-0000-0000-0000A1010000}"/>
    <cellStyle name="표준 4 2 2 2 2 3 8" xfId="1936" xr:uid="{00000000-0005-0000-0000-0000A2010000}"/>
    <cellStyle name="표준 4 2 2 2 2 4" xfId="62" xr:uid="{00000000-0005-0000-0000-0000A3010000}"/>
    <cellStyle name="표준 4 2 2 2 2 4 2" xfId="208" xr:uid="{00000000-0005-0000-0000-0000A4010000}"/>
    <cellStyle name="표준 4 2 2 2 2 4 2 2" xfId="655" xr:uid="{00000000-0005-0000-0000-0000A5010000}"/>
    <cellStyle name="표준 4 2 2 2 2 4 2 2 2" xfId="1610" xr:uid="{00000000-0005-0000-0000-0000A6010000}"/>
    <cellStyle name="표준 4 2 2 2 2 4 2 2 3" xfId="2551" xr:uid="{00000000-0005-0000-0000-0000A7010000}"/>
    <cellStyle name="표준 4 2 2 2 2 4 2 3" xfId="1163" xr:uid="{00000000-0005-0000-0000-0000A8010000}"/>
    <cellStyle name="표준 4 2 2 2 2 4 2 4" xfId="2104" xr:uid="{00000000-0005-0000-0000-0000A9010000}"/>
    <cellStyle name="표준 4 2 2 2 2 4 3" xfId="354" xr:uid="{00000000-0005-0000-0000-0000AA010000}"/>
    <cellStyle name="표준 4 2 2 2 2 4 3 2" xfId="801" xr:uid="{00000000-0005-0000-0000-0000AB010000}"/>
    <cellStyle name="표준 4 2 2 2 2 4 3 2 2" xfId="1756" xr:uid="{00000000-0005-0000-0000-0000AC010000}"/>
    <cellStyle name="표준 4 2 2 2 2 4 3 2 3" xfId="2697" xr:uid="{00000000-0005-0000-0000-0000AD010000}"/>
    <cellStyle name="표준 4 2 2 2 2 4 3 3" xfId="1309" xr:uid="{00000000-0005-0000-0000-0000AE010000}"/>
    <cellStyle name="표준 4 2 2 2 2 4 3 4" xfId="2250" xr:uid="{00000000-0005-0000-0000-0000AF010000}"/>
    <cellStyle name="표준 4 2 2 2 2 4 4" xfId="509" xr:uid="{00000000-0005-0000-0000-0000B0010000}"/>
    <cellStyle name="표준 4 2 2 2 2 4 4 2" xfId="1464" xr:uid="{00000000-0005-0000-0000-0000B1010000}"/>
    <cellStyle name="표준 4 2 2 2 2 4 4 3" xfId="2405" xr:uid="{00000000-0005-0000-0000-0000B2010000}"/>
    <cellStyle name="표준 4 2 2 2 2 4 5" xfId="1017" xr:uid="{00000000-0005-0000-0000-0000B3010000}"/>
    <cellStyle name="표준 4 2 2 2 2 4 6" xfId="1958" xr:uid="{00000000-0005-0000-0000-0000B4010000}"/>
    <cellStyle name="표준 4 2 2 2 2 5" xfId="113" xr:uid="{00000000-0005-0000-0000-0000B5010000}"/>
    <cellStyle name="표준 4 2 2 2 2 5 2" xfId="259" xr:uid="{00000000-0005-0000-0000-0000B6010000}"/>
    <cellStyle name="표준 4 2 2 2 2 5 2 2" xfId="706" xr:uid="{00000000-0005-0000-0000-0000B7010000}"/>
    <cellStyle name="표준 4 2 2 2 2 5 2 2 2" xfId="1661" xr:uid="{00000000-0005-0000-0000-0000B8010000}"/>
    <cellStyle name="표준 4 2 2 2 2 5 2 2 3" xfId="2602" xr:uid="{00000000-0005-0000-0000-0000B9010000}"/>
    <cellStyle name="표준 4 2 2 2 2 5 2 3" xfId="1214" xr:uid="{00000000-0005-0000-0000-0000BA010000}"/>
    <cellStyle name="표준 4 2 2 2 2 5 2 4" xfId="2155" xr:uid="{00000000-0005-0000-0000-0000BB010000}"/>
    <cellStyle name="표준 4 2 2 2 2 5 3" xfId="405" xr:uid="{00000000-0005-0000-0000-0000BC010000}"/>
    <cellStyle name="표준 4 2 2 2 2 5 3 2" xfId="852" xr:uid="{00000000-0005-0000-0000-0000BD010000}"/>
    <cellStyle name="표준 4 2 2 2 2 5 3 2 2" xfId="1807" xr:uid="{00000000-0005-0000-0000-0000BE010000}"/>
    <cellStyle name="표준 4 2 2 2 2 5 3 2 3" xfId="2748" xr:uid="{00000000-0005-0000-0000-0000BF010000}"/>
    <cellStyle name="표준 4 2 2 2 2 5 3 3" xfId="1360" xr:uid="{00000000-0005-0000-0000-0000C0010000}"/>
    <cellStyle name="표준 4 2 2 2 2 5 3 4" xfId="2301" xr:uid="{00000000-0005-0000-0000-0000C1010000}"/>
    <cellStyle name="표준 4 2 2 2 2 5 4" xfId="560" xr:uid="{00000000-0005-0000-0000-0000C2010000}"/>
    <cellStyle name="표준 4 2 2 2 2 5 4 2" xfId="1515" xr:uid="{00000000-0005-0000-0000-0000C3010000}"/>
    <cellStyle name="표준 4 2 2 2 2 5 4 3" xfId="2456" xr:uid="{00000000-0005-0000-0000-0000C4010000}"/>
    <cellStyle name="표준 4 2 2 2 2 5 5" xfId="1068" xr:uid="{00000000-0005-0000-0000-0000C5010000}"/>
    <cellStyle name="표준 4 2 2 2 2 5 6" xfId="2009" xr:uid="{00000000-0005-0000-0000-0000C6010000}"/>
    <cellStyle name="표준 4 2 2 2 2 6" xfId="164" xr:uid="{00000000-0005-0000-0000-0000C7010000}"/>
    <cellStyle name="표준 4 2 2 2 2 6 2" xfId="611" xr:uid="{00000000-0005-0000-0000-0000C8010000}"/>
    <cellStyle name="표준 4 2 2 2 2 6 2 2" xfId="1566" xr:uid="{00000000-0005-0000-0000-0000C9010000}"/>
    <cellStyle name="표준 4 2 2 2 2 6 2 3" xfId="2507" xr:uid="{00000000-0005-0000-0000-0000CA010000}"/>
    <cellStyle name="표준 4 2 2 2 2 6 3" xfId="1119" xr:uid="{00000000-0005-0000-0000-0000CB010000}"/>
    <cellStyle name="표준 4 2 2 2 2 6 4" xfId="2060" xr:uid="{00000000-0005-0000-0000-0000CC010000}"/>
    <cellStyle name="표준 4 2 2 2 2 7" xfId="310" xr:uid="{00000000-0005-0000-0000-0000CD010000}"/>
    <cellStyle name="표준 4 2 2 2 2 7 2" xfId="757" xr:uid="{00000000-0005-0000-0000-0000CE010000}"/>
    <cellStyle name="표준 4 2 2 2 2 7 2 2" xfId="1712" xr:uid="{00000000-0005-0000-0000-0000CF010000}"/>
    <cellStyle name="표준 4 2 2 2 2 7 2 3" xfId="2653" xr:uid="{00000000-0005-0000-0000-0000D0010000}"/>
    <cellStyle name="표준 4 2 2 2 2 7 3" xfId="1265" xr:uid="{00000000-0005-0000-0000-0000D1010000}"/>
    <cellStyle name="표준 4 2 2 2 2 7 4" xfId="2206" xr:uid="{00000000-0005-0000-0000-0000D2010000}"/>
    <cellStyle name="표준 4 2 2 2 2 8" xfId="465" xr:uid="{00000000-0005-0000-0000-0000D3010000}"/>
    <cellStyle name="표준 4 2 2 2 2 8 2" xfId="1420" xr:uid="{00000000-0005-0000-0000-0000D4010000}"/>
    <cellStyle name="표준 4 2 2 2 2 8 3" xfId="2361" xr:uid="{00000000-0005-0000-0000-0000D5010000}"/>
    <cellStyle name="표준 4 2 2 2 2 9" xfId="973" xr:uid="{00000000-0005-0000-0000-0000D6010000}"/>
    <cellStyle name="표준 4 2 2 2 3" xfId="21" xr:uid="{00000000-0005-0000-0000-0000D7010000}"/>
    <cellStyle name="표준 4 2 2 2 3 2" xfId="44" xr:uid="{00000000-0005-0000-0000-0000D8010000}"/>
    <cellStyle name="표준 4 2 2 2 3 2 2" xfId="89" xr:uid="{00000000-0005-0000-0000-0000D9010000}"/>
    <cellStyle name="표준 4 2 2 2 3 2 2 2" xfId="235" xr:uid="{00000000-0005-0000-0000-0000DA010000}"/>
    <cellStyle name="표준 4 2 2 2 3 2 2 2 2" xfId="682" xr:uid="{00000000-0005-0000-0000-0000DB010000}"/>
    <cellStyle name="표준 4 2 2 2 3 2 2 2 2 2" xfId="1637" xr:uid="{00000000-0005-0000-0000-0000DC010000}"/>
    <cellStyle name="표준 4 2 2 2 3 2 2 2 2 3" xfId="2578" xr:uid="{00000000-0005-0000-0000-0000DD010000}"/>
    <cellStyle name="표준 4 2 2 2 3 2 2 2 3" xfId="1190" xr:uid="{00000000-0005-0000-0000-0000DE010000}"/>
    <cellStyle name="표준 4 2 2 2 3 2 2 2 4" xfId="2131" xr:uid="{00000000-0005-0000-0000-0000DF010000}"/>
    <cellStyle name="표준 4 2 2 2 3 2 2 3" xfId="381" xr:uid="{00000000-0005-0000-0000-0000E0010000}"/>
    <cellStyle name="표준 4 2 2 2 3 2 2 3 2" xfId="828" xr:uid="{00000000-0005-0000-0000-0000E1010000}"/>
    <cellStyle name="표준 4 2 2 2 3 2 2 3 2 2" xfId="1783" xr:uid="{00000000-0005-0000-0000-0000E2010000}"/>
    <cellStyle name="표준 4 2 2 2 3 2 2 3 2 3" xfId="2724" xr:uid="{00000000-0005-0000-0000-0000E3010000}"/>
    <cellStyle name="표준 4 2 2 2 3 2 2 3 3" xfId="1336" xr:uid="{00000000-0005-0000-0000-0000E4010000}"/>
    <cellStyle name="표준 4 2 2 2 3 2 2 3 4" xfId="2277" xr:uid="{00000000-0005-0000-0000-0000E5010000}"/>
    <cellStyle name="표준 4 2 2 2 3 2 2 4" xfId="536" xr:uid="{00000000-0005-0000-0000-0000E6010000}"/>
    <cellStyle name="표준 4 2 2 2 3 2 2 4 2" xfId="1491" xr:uid="{00000000-0005-0000-0000-0000E7010000}"/>
    <cellStyle name="표준 4 2 2 2 3 2 2 4 3" xfId="2432" xr:uid="{00000000-0005-0000-0000-0000E8010000}"/>
    <cellStyle name="표준 4 2 2 2 3 2 2 5" xfId="1044" xr:uid="{00000000-0005-0000-0000-0000E9010000}"/>
    <cellStyle name="표준 4 2 2 2 3 2 2 6" xfId="1985" xr:uid="{00000000-0005-0000-0000-0000EA010000}"/>
    <cellStyle name="표준 4 2 2 2 3 2 3" xfId="140" xr:uid="{00000000-0005-0000-0000-0000EB010000}"/>
    <cellStyle name="표준 4 2 2 2 3 2 3 2" xfId="286" xr:uid="{00000000-0005-0000-0000-0000EC010000}"/>
    <cellStyle name="표준 4 2 2 2 3 2 3 2 2" xfId="733" xr:uid="{00000000-0005-0000-0000-0000ED010000}"/>
    <cellStyle name="표준 4 2 2 2 3 2 3 2 2 2" xfId="1688" xr:uid="{00000000-0005-0000-0000-0000EE010000}"/>
    <cellStyle name="표준 4 2 2 2 3 2 3 2 2 3" xfId="2629" xr:uid="{00000000-0005-0000-0000-0000EF010000}"/>
    <cellStyle name="표준 4 2 2 2 3 2 3 2 3" xfId="1241" xr:uid="{00000000-0005-0000-0000-0000F0010000}"/>
    <cellStyle name="표준 4 2 2 2 3 2 3 2 4" xfId="2182" xr:uid="{00000000-0005-0000-0000-0000F1010000}"/>
    <cellStyle name="표준 4 2 2 2 3 2 3 3" xfId="432" xr:uid="{00000000-0005-0000-0000-0000F2010000}"/>
    <cellStyle name="표준 4 2 2 2 3 2 3 3 2" xfId="879" xr:uid="{00000000-0005-0000-0000-0000F3010000}"/>
    <cellStyle name="표준 4 2 2 2 3 2 3 3 2 2" xfId="1834" xr:uid="{00000000-0005-0000-0000-0000F4010000}"/>
    <cellStyle name="표준 4 2 2 2 3 2 3 3 2 3" xfId="2775" xr:uid="{00000000-0005-0000-0000-0000F5010000}"/>
    <cellStyle name="표준 4 2 2 2 3 2 3 3 3" xfId="1387" xr:uid="{00000000-0005-0000-0000-0000F6010000}"/>
    <cellStyle name="표준 4 2 2 2 3 2 3 3 4" xfId="2328" xr:uid="{00000000-0005-0000-0000-0000F7010000}"/>
    <cellStyle name="표준 4 2 2 2 3 2 3 4" xfId="587" xr:uid="{00000000-0005-0000-0000-0000F8010000}"/>
    <cellStyle name="표준 4 2 2 2 3 2 3 4 2" xfId="1542" xr:uid="{00000000-0005-0000-0000-0000F9010000}"/>
    <cellStyle name="표준 4 2 2 2 3 2 3 4 3" xfId="2483" xr:uid="{00000000-0005-0000-0000-0000FA010000}"/>
    <cellStyle name="표준 4 2 2 2 3 2 3 5" xfId="1095" xr:uid="{00000000-0005-0000-0000-0000FB010000}"/>
    <cellStyle name="표준 4 2 2 2 3 2 3 6" xfId="2036" xr:uid="{00000000-0005-0000-0000-0000FC010000}"/>
    <cellStyle name="표준 4 2 2 2 3 2 4" xfId="191" xr:uid="{00000000-0005-0000-0000-0000FD010000}"/>
    <cellStyle name="표준 4 2 2 2 3 2 4 2" xfId="638" xr:uid="{00000000-0005-0000-0000-0000FE010000}"/>
    <cellStyle name="표준 4 2 2 2 3 2 4 2 2" xfId="1593" xr:uid="{00000000-0005-0000-0000-0000FF010000}"/>
    <cellStyle name="표준 4 2 2 2 3 2 4 2 3" xfId="2534" xr:uid="{00000000-0005-0000-0000-000000020000}"/>
    <cellStyle name="표준 4 2 2 2 3 2 4 3" xfId="1146" xr:uid="{00000000-0005-0000-0000-000001020000}"/>
    <cellStyle name="표준 4 2 2 2 3 2 4 4" xfId="2087" xr:uid="{00000000-0005-0000-0000-000002020000}"/>
    <cellStyle name="표준 4 2 2 2 3 2 5" xfId="337" xr:uid="{00000000-0005-0000-0000-000003020000}"/>
    <cellStyle name="표준 4 2 2 2 3 2 5 2" xfId="784" xr:uid="{00000000-0005-0000-0000-000004020000}"/>
    <cellStyle name="표준 4 2 2 2 3 2 5 2 2" xfId="1739" xr:uid="{00000000-0005-0000-0000-000005020000}"/>
    <cellStyle name="표준 4 2 2 2 3 2 5 2 3" xfId="2680" xr:uid="{00000000-0005-0000-0000-000006020000}"/>
    <cellStyle name="표준 4 2 2 2 3 2 5 3" xfId="1292" xr:uid="{00000000-0005-0000-0000-000007020000}"/>
    <cellStyle name="표준 4 2 2 2 3 2 5 4" xfId="2233" xr:uid="{00000000-0005-0000-0000-000008020000}"/>
    <cellStyle name="표준 4 2 2 2 3 2 6" xfId="492" xr:uid="{00000000-0005-0000-0000-000009020000}"/>
    <cellStyle name="표준 4 2 2 2 3 2 6 2" xfId="1447" xr:uid="{00000000-0005-0000-0000-00000A020000}"/>
    <cellStyle name="표준 4 2 2 2 3 2 6 3" xfId="2388" xr:uid="{00000000-0005-0000-0000-00000B020000}"/>
    <cellStyle name="표준 4 2 2 2 3 2 7" xfId="1000" xr:uid="{00000000-0005-0000-0000-00000C020000}"/>
    <cellStyle name="표준 4 2 2 2 3 2 8" xfId="1941" xr:uid="{00000000-0005-0000-0000-00000D020000}"/>
    <cellStyle name="표준 4 2 2 2 3 3" xfId="67" xr:uid="{00000000-0005-0000-0000-00000E020000}"/>
    <cellStyle name="표준 4 2 2 2 3 3 2" xfId="213" xr:uid="{00000000-0005-0000-0000-00000F020000}"/>
    <cellStyle name="표준 4 2 2 2 3 3 2 2" xfId="660" xr:uid="{00000000-0005-0000-0000-000010020000}"/>
    <cellStyle name="표준 4 2 2 2 3 3 2 2 2" xfId="1615" xr:uid="{00000000-0005-0000-0000-000011020000}"/>
    <cellStyle name="표준 4 2 2 2 3 3 2 2 3" xfId="2556" xr:uid="{00000000-0005-0000-0000-000012020000}"/>
    <cellStyle name="표준 4 2 2 2 3 3 2 3" xfId="1168" xr:uid="{00000000-0005-0000-0000-000013020000}"/>
    <cellStyle name="표준 4 2 2 2 3 3 2 4" xfId="2109" xr:uid="{00000000-0005-0000-0000-000014020000}"/>
    <cellStyle name="표준 4 2 2 2 3 3 3" xfId="359" xr:uid="{00000000-0005-0000-0000-000015020000}"/>
    <cellStyle name="표준 4 2 2 2 3 3 3 2" xfId="806" xr:uid="{00000000-0005-0000-0000-000016020000}"/>
    <cellStyle name="표준 4 2 2 2 3 3 3 2 2" xfId="1761" xr:uid="{00000000-0005-0000-0000-000017020000}"/>
    <cellStyle name="표준 4 2 2 2 3 3 3 2 3" xfId="2702" xr:uid="{00000000-0005-0000-0000-000018020000}"/>
    <cellStyle name="표준 4 2 2 2 3 3 3 3" xfId="1314" xr:uid="{00000000-0005-0000-0000-000019020000}"/>
    <cellStyle name="표준 4 2 2 2 3 3 3 4" xfId="2255" xr:uid="{00000000-0005-0000-0000-00001A020000}"/>
    <cellStyle name="표준 4 2 2 2 3 3 4" xfId="514" xr:uid="{00000000-0005-0000-0000-00001B020000}"/>
    <cellStyle name="표준 4 2 2 2 3 3 4 2" xfId="1469" xr:uid="{00000000-0005-0000-0000-00001C020000}"/>
    <cellStyle name="표준 4 2 2 2 3 3 4 3" xfId="2410" xr:uid="{00000000-0005-0000-0000-00001D020000}"/>
    <cellStyle name="표준 4 2 2 2 3 3 5" xfId="1022" xr:uid="{00000000-0005-0000-0000-00001E020000}"/>
    <cellStyle name="표준 4 2 2 2 3 3 6" xfId="1963" xr:uid="{00000000-0005-0000-0000-00001F020000}"/>
    <cellStyle name="표준 4 2 2 2 3 4" xfId="118" xr:uid="{00000000-0005-0000-0000-000020020000}"/>
    <cellStyle name="표준 4 2 2 2 3 4 2" xfId="264" xr:uid="{00000000-0005-0000-0000-000021020000}"/>
    <cellStyle name="표준 4 2 2 2 3 4 2 2" xfId="711" xr:uid="{00000000-0005-0000-0000-000022020000}"/>
    <cellStyle name="표준 4 2 2 2 3 4 2 2 2" xfId="1666" xr:uid="{00000000-0005-0000-0000-000023020000}"/>
    <cellStyle name="표준 4 2 2 2 3 4 2 2 3" xfId="2607" xr:uid="{00000000-0005-0000-0000-000024020000}"/>
    <cellStyle name="표준 4 2 2 2 3 4 2 3" xfId="1219" xr:uid="{00000000-0005-0000-0000-000025020000}"/>
    <cellStyle name="표준 4 2 2 2 3 4 2 4" xfId="2160" xr:uid="{00000000-0005-0000-0000-000026020000}"/>
    <cellStyle name="표준 4 2 2 2 3 4 3" xfId="410" xr:uid="{00000000-0005-0000-0000-000027020000}"/>
    <cellStyle name="표준 4 2 2 2 3 4 3 2" xfId="857" xr:uid="{00000000-0005-0000-0000-000028020000}"/>
    <cellStyle name="표준 4 2 2 2 3 4 3 2 2" xfId="1812" xr:uid="{00000000-0005-0000-0000-000029020000}"/>
    <cellStyle name="표준 4 2 2 2 3 4 3 2 3" xfId="2753" xr:uid="{00000000-0005-0000-0000-00002A020000}"/>
    <cellStyle name="표준 4 2 2 2 3 4 3 3" xfId="1365" xr:uid="{00000000-0005-0000-0000-00002B020000}"/>
    <cellStyle name="표준 4 2 2 2 3 4 3 4" xfId="2306" xr:uid="{00000000-0005-0000-0000-00002C020000}"/>
    <cellStyle name="표준 4 2 2 2 3 4 4" xfId="565" xr:uid="{00000000-0005-0000-0000-00002D020000}"/>
    <cellStyle name="표준 4 2 2 2 3 4 4 2" xfId="1520" xr:uid="{00000000-0005-0000-0000-00002E020000}"/>
    <cellStyle name="표준 4 2 2 2 3 4 4 3" xfId="2461" xr:uid="{00000000-0005-0000-0000-00002F020000}"/>
    <cellStyle name="표준 4 2 2 2 3 4 5" xfId="1073" xr:uid="{00000000-0005-0000-0000-000030020000}"/>
    <cellStyle name="표준 4 2 2 2 3 4 6" xfId="2014" xr:uid="{00000000-0005-0000-0000-000031020000}"/>
    <cellStyle name="표준 4 2 2 2 3 5" xfId="169" xr:uid="{00000000-0005-0000-0000-000032020000}"/>
    <cellStyle name="표준 4 2 2 2 3 5 2" xfId="616" xr:uid="{00000000-0005-0000-0000-000033020000}"/>
    <cellStyle name="표준 4 2 2 2 3 5 2 2" xfId="1571" xr:uid="{00000000-0005-0000-0000-000034020000}"/>
    <cellStyle name="표준 4 2 2 2 3 5 2 3" xfId="2512" xr:uid="{00000000-0005-0000-0000-000035020000}"/>
    <cellStyle name="표준 4 2 2 2 3 5 3" xfId="1124" xr:uid="{00000000-0005-0000-0000-000036020000}"/>
    <cellStyle name="표준 4 2 2 2 3 5 4" xfId="2065" xr:uid="{00000000-0005-0000-0000-000037020000}"/>
    <cellStyle name="표준 4 2 2 2 3 6" xfId="315" xr:uid="{00000000-0005-0000-0000-000038020000}"/>
    <cellStyle name="표준 4 2 2 2 3 6 2" xfId="762" xr:uid="{00000000-0005-0000-0000-000039020000}"/>
    <cellStyle name="표준 4 2 2 2 3 6 2 2" xfId="1717" xr:uid="{00000000-0005-0000-0000-00003A020000}"/>
    <cellStyle name="표준 4 2 2 2 3 6 2 3" xfId="2658" xr:uid="{00000000-0005-0000-0000-00003B020000}"/>
    <cellStyle name="표준 4 2 2 2 3 6 3" xfId="1270" xr:uid="{00000000-0005-0000-0000-00003C020000}"/>
    <cellStyle name="표준 4 2 2 2 3 6 4" xfId="2211" xr:uid="{00000000-0005-0000-0000-00003D020000}"/>
    <cellStyle name="표준 4 2 2 2 3 7" xfId="470" xr:uid="{00000000-0005-0000-0000-00003E020000}"/>
    <cellStyle name="표준 4 2 2 2 3 7 2" xfId="1425" xr:uid="{00000000-0005-0000-0000-00003F020000}"/>
    <cellStyle name="표준 4 2 2 2 3 7 3" xfId="2366" xr:uid="{00000000-0005-0000-0000-000040020000}"/>
    <cellStyle name="표준 4 2 2 2 3 8" xfId="978" xr:uid="{00000000-0005-0000-0000-000041020000}"/>
    <cellStyle name="표준 4 2 2 2 3 9" xfId="1919" xr:uid="{00000000-0005-0000-0000-000042020000}"/>
    <cellStyle name="표준 4 2 2 2 4" xfId="25" xr:uid="{00000000-0005-0000-0000-000043020000}"/>
    <cellStyle name="표준 4 2 2 2 4 10" xfId="319" xr:uid="{00000000-0005-0000-0000-000044020000}"/>
    <cellStyle name="표준 4 2 2 2 4 10 2" xfId="766" xr:uid="{00000000-0005-0000-0000-000045020000}"/>
    <cellStyle name="표준 4 2 2 2 4 10 2 2" xfId="1721" xr:uid="{00000000-0005-0000-0000-000046020000}"/>
    <cellStyle name="표준 4 2 2 2 4 10 2 3" xfId="2662" xr:uid="{00000000-0005-0000-0000-000047020000}"/>
    <cellStyle name="표준 4 2 2 2 4 10 3" xfId="1274" xr:uid="{00000000-0005-0000-0000-000048020000}"/>
    <cellStyle name="표준 4 2 2 2 4 10 4" xfId="2215" xr:uid="{00000000-0005-0000-0000-000049020000}"/>
    <cellStyle name="표준 4 2 2 2 4 11" xfId="474" xr:uid="{00000000-0005-0000-0000-00004A020000}"/>
    <cellStyle name="표준 4 2 2 2 4 11 2" xfId="1429" xr:uid="{00000000-0005-0000-0000-00004B020000}"/>
    <cellStyle name="표준 4 2 2 2 4 11 3" xfId="2370" xr:uid="{00000000-0005-0000-0000-00004C020000}"/>
    <cellStyle name="표준 4 2 2 2 4 12" xfId="982" xr:uid="{00000000-0005-0000-0000-00004D020000}"/>
    <cellStyle name="표준 4 2 2 2 4 13" xfId="1923" xr:uid="{00000000-0005-0000-0000-00004E020000}"/>
    <cellStyle name="표준 4 2 2 2 4 2" xfId="27" xr:uid="{00000000-0005-0000-0000-00004F020000}"/>
    <cellStyle name="표준 4 2 2 2 4 2 2" xfId="50" xr:uid="{00000000-0005-0000-0000-000050020000}"/>
    <cellStyle name="표준 4 2 2 2 4 2 2 2" xfId="95" xr:uid="{00000000-0005-0000-0000-000051020000}"/>
    <cellStyle name="표준 4 2 2 2 4 2 2 2 2" xfId="241" xr:uid="{00000000-0005-0000-0000-000052020000}"/>
    <cellStyle name="표준 4 2 2 2 4 2 2 2 2 2" xfId="688" xr:uid="{00000000-0005-0000-0000-000053020000}"/>
    <cellStyle name="표준 4 2 2 2 4 2 2 2 2 2 2" xfId="1643" xr:uid="{00000000-0005-0000-0000-000054020000}"/>
    <cellStyle name="표준 4 2 2 2 4 2 2 2 2 2 3" xfId="2584" xr:uid="{00000000-0005-0000-0000-000055020000}"/>
    <cellStyle name="표준 4 2 2 2 4 2 2 2 2 3" xfId="1196" xr:uid="{00000000-0005-0000-0000-000056020000}"/>
    <cellStyle name="표준 4 2 2 2 4 2 2 2 2 4" xfId="2137" xr:uid="{00000000-0005-0000-0000-000057020000}"/>
    <cellStyle name="표준 4 2 2 2 4 2 2 2 3" xfId="387" xr:uid="{00000000-0005-0000-0000-000058020000}"/>
    <cellStyle name="표준 4 2 2 2 4 2 2 2 3 2" xfId="834" xr:uid="{00000000-0005-0000-0000-000059020000}"/>
    <cellStyle name="표준 4 2 2 2 4 2 2 2 3 2 2" xfId="1789" xr:uid="{00000000-0005-0000-0000-00005A020000}"/>
    <cellStyle name="표준 4 2 2 2 4 2 2 2 3 2 3" xfId="2730" xr:uid="{00000000-0005-0000-0000-00005B020000}"/>
    <cellStyle name="표준 4 2 2 2 4 2 2 2 3 3" xfId="1342" xr:uid="{00000000-0005-0000-0000-00005C020000}"/>
    <cellStyle name="표준 4 2 2 2 4 2 2 2 3 4" xfId="2283" xr:uid="{00000000-0005-0000-0000-00005D020000}"/>
    <cellStyle name="표준 4 2 2 2 4 2 2 2 4" xfId="542" xr:uid="{00000000-0005-0000-0000-00005E020000}"/>
    <cellStyle name="표준 4 2 2 2 4 2 2 2 4 2" xfId="1497" xr:uid="{00000000-0005-0000-0000-00005F020000}"/>
    <cellStyle name="표준 4 2 2 2 4 2 2 2 4 3" xfId="2438" xr:uid="{00000000-0005-0000-0000-000060020000}"/>
    <cellStyle name="표준 4 2 2 2 4 2 2 2 5" xfId="1050" xr:uid="{00000000-0005-0000-0000-000061020000}"/>
    <cellStyle name="표준 4 2 2 2 4 2 2 2 6" xfId="1991" xr:uid="{00000000-0005-0000-0000-000062020000}"/>
    <cellStyle name="표준 4 2 2 2 4 2 2 3" xfId="146" xr:uid="{00000000-0005-0000-0000-000063020000}"/>
    <cellStyle name="표준 4 2 2 2 4 2 2 3 2" xfId="292" xr:uid="{00000000-0005-0000-0000-000064020000}"/>
    <cellStyle name="표준 4 2 2 2 4 2 2 3 2 2" xfId="739" xr:uid="{00000000-0005-0000-0000-000065020000}"/>
    <cellStyle name="표준 4 2 2 2 4 2 2 3 2 2 2" xfId="1694" xr:uid="{00000000-0005-0000-0000-000066020000}"/>
    <cellStyle name="표준 4 2 2 2 4 2 2 3 2 2 3" xfId="2635" xr:uid="{00000000-0005-0000-0000-000067020000}"/>
    <cellStyle name="표준 4 2 2 2 4 2 2 3 2 3" xfId="1247" xr:uid="{00000000-0005-0000-0000-000068020000}"/>
    <cellStyle name="표준 4 2 2 2 4 2 2 3 2 4" xfId="2188" xr:uid="{00000000-0005-0000-0000-000069020000}"/>
    <cellStyle name="표준 4 2 2 2 4 2 2 3 3" xfId="438" xr:uid="{00000000-0005-0000-0000-00006A020000}"/>
    <cellStyle name="표준 4 2 2 2 4 2 2 3 3 2" xfId="885" xr:uid="{00000000-0005-0000-0000-00006B020000}"/>
    <cellStyle name="표준 4 2 2 2 4 2 2 3 3 2 2" xfId="1840" xr:uid="{00000000-0005-0000-0000-00006C020000}"/>
    <cellStyle name="표준 4 2 2 2 4 2 2 3 3 2 3" xfId="2781" xr:uid="{00000000-0005-0000-0000-00006D020000}"/>
    <cellStyle name="표준 4 2 2 2 4 2 2 3 3 3" xfId="1393" xr:uid="{00000000-0005-0000-0000-00006E020000}"/>
    <cellStyle name="표준 4 2 2 2 4 2 2 3 3 4" xfId="2334" xr:uid="{00000000-0005-0000-0000-00006F020000}"/>
    <cellStyle name="표준 4 2 2 2 4 2 2 3 4" xfId="593" xr:uid="{00000000-0005-0000-0000-000070020000}"/>
    <cellStyle name="표준 4 2 2 2 4 2 2 3 4 2" xfId="1548" xr:uid="{00000000-0005-0000-0000-000071020000}"/>
    <cellStyle name="표준 4 2 2 2 4 2 2 3 4 3" xfId="2489" xr:uid="{00000000-0005-0000-0000-000072020000}"/>
    <cellStyle name="표준 4 2 2 2 4 2 2 3 5" xfId="1101" xr:uid="{00000000-0005-0000-0000-000073020000}"/>
    <cellStyle name="표준 4 2 2 2 4 2 2 3 6" xfId="2042" xr:uid="{00000000-0005-0000-0000-000074020000}"/>
    <cellStyle name="표준 4 2 2 2 4 2 2 4" xfId="197" xr:uid="{00000000-0005-0000-0000-000075020000}"/>
    <cellStyle name="표준 4 2 2 2 4 2 2 4 2" xfId="644" xr:uid="{00000000-0005-0000-0000-000076020000}"/>
    <cellStyle name="표준 4 2 2 2 4 2 2 4 2 2" xfId="1599" xr:uid="{00000000-0005-0000-0000-000077020000}"/>
    <cellStyle name="표준 4 2 2 2 4 2 2 4 2 3" xfId="2540" xr:uid="{00000000-0005-0000-0000-000078020000}"/>
    <cellStyle name="표준 4 2 2 2 4 2 2 4 3" xfId="1152" xr:uid="{00000000-0005-0000-0000-000079020000}"/>
    <cellStyle name="표준 4 2 2 2 4 2 2 4 4" xfId="2093" xr:uid="{00000000-0005-0000-0000-00007A020000}"/>
    <cellStyle name="표준 4 2 2 2 4 2 2 5" xfId="343" xr:uid="{00000000-0005-0000-0000-00007B020000}"/>
    <cellStyle name="표준 4 2 2 2 4 2 2 5 2" xfId="790" xr:uid="{00000000-0005-0000-0000-00007C020000}"/>
    <cellStyle name="표준 4 2 2 2 4 2 2 5 2 2" xfId="1745" xr:uid="{00000000-0005-0000-0000-00007D020000}"/>
    <cellStyle name="표준 4 2 2 2 4 2 2 5 2 3" xfId="2686" xr:uid="{00000000-0005-0000-0000-00007E020000}"/>
    <cellStyle name="표준 4 2 2 2 4 2 2 5 3" xfId="1298" xr:uid="{00000000-0005-0000-0000-00007F020000}"/>
    <cellStyle name="표준 4 2 2 2 4 2 2 5 4" xfId="2239" xr:uid="{00000000-0005-0000-0000-000080020000}"/>
    <cellStyle name="표준 4 2 2 2 4 2 2 6" xfId="498" xr:uid="{00000000-0005-0000-0000-000081020000}"/>
    <cellStyle name="표준 4 2 2 2 4 2 2 6 2" xfId="1453" xr:uid="{00000000-0005-0000-0000-000082020000}"/>
    <cellStyle name="표준 4 2 2 2 4 2 2 6 3" xfId="2394" xr:uid="{00000000-0005-0000-0000-000083020000}"/>
    <cellStyle name="표준 4 2 2 2 4 2 2 7" xfId="1006" xr:uid="{00000000-0005-0000-0000-000084020000}"/>
    <cellStyle name="표준 4 2 2 2 4 2 2 8" xfId="1947" xr:uid="{00000000-0005-0000-0000-000085020000}"/>
    <cellStyle name="표준 4 2 2 2 4 2 3" xfId="73" xr:uid="{00000000-0005-0000-0000-000086020000}"/>
    <cellStyle name="표준 4 2 2 2 4 2 3 2" xfId="219" xr:uid="{00000000-0005-0000-0000-000087020000}"/>
    <cellStyle name="표준 4 2 2 2 4 2 3 2 2" xfId="666" xr:uid="{00000000-0005-0000-0000-000088020000}"/>
    <cellStyle name="표준 4 2 2 2 4 2 3 2 2 2" xfId="1621" xr:uid="{00000000-0005-0000-0000-000089020000}"/>
    <cellStyle name="표준 4 2 2 2 4 2 3 2 2 3" xfId="2562" xr:uid="{00000000-0005-0000-0000-00008A020000}"/>
    <cellStyle name="표준 4 2 2 2 4 2 3 2 3" xfId="1174" xr:uid="{00000000-0005-0000-0000-00008B020000}"/>
    <cellStyle name="표준 4 2 2 2 4 2 3 2 4" xfId="2115" xr:uid="{00000000-0005-0000-0000-00008C020000}"/>
    <cellStyle name="표준 4 2 2 2 4 2 3 3" xfId="365" xr:uid="{00000000-0005-0000-0000-00008D020000}"/>
    <cellStyle name="표준 4 2 2 2 4 2 3 3 2" xfId="812" xr:uid="{00000000-0005-0000-0000-00008E020000}"/>
    <cellStyle name="표준 4 2 2 2 4 2 3 3 2 2" xfId="1767" xr:uid="{00000000-0005-0000-0000-00008F020000}"/>
    <cellStyle name="표준 4 2 2 2 4 2 3 3 2 3" xfId="2708" xr:uid="{00000000-0005-0000-0000-000090020000}"/>
    <cellStyle name="표준 4 2 2 2 4 2 3 3 3" xfId="1320" xr:uid="{00000000-0005-0000-0000-000091020000}"/>
    <cellStyle name="표준 4 2 2 2 4 2 3 3 4" xfId="2261" xr:uid="{00000000-0005-0000-0000-000092020000}"/>
    <cellStyle name="표준 4 2 2 2 4 2 3 4" xfId="520" xr:uid="{00000000-0005-0000-0000-000093020000}"/>
    <cellStyle name="표준 4 2 2 2 4 2 3 4 2" xfId="1475" xr:uid="{00000000-0005-0000-0000-000094020000}"/>
    <cellStyle name="표준 4 2 2 2 4 2 3 4 3" xfId="2416" xr:uid="{00000000-0005-0000-0000-000095020000}"/>
    <cellStyle name="표준 4 2 2 2 4 2 3 5" xfId="1028" xr:uid="{00000000-0005-0000-0000-000096020000}"/>
    <cellStyle name="표준 4 2 2 2 4 2 3 6" xfId="1969" xr:uid="{00000000-0005-0000-0000-000097020000}"/>
    <cellStyle name="표준 4 2 2 2 4 2 4" xfId="124" xr:uid="{00000000-0005-0000-0000-000098020000}"/>
    <cellStyle name="표준 4 2 2 2 4 2 4 2" xfId="270" xr:uid="{00000000-0005-0000-0000-000099020000}"/>
    <cellStyle name="표준 4 2 2 2 4 2 4 2 2" xfId="717" xr:uid="{00000000-0005-0000-0000-00009A020000}"/>
    <cellStyle name="표준 4 2 2 2 4 2 4 2 2 2" xfId="1672" xr:uid="{00000000-0005-0000-0000-00009B020000}"/>
    <cellStyle name="표준 4 2 2 2 4 2 4 2 2 3" xfId="2613" xr:uid="{00000000-0005-0000-0000-00009C020000}"/>
    <cellStyle name="표준 4 2 2 2 4 2 4 2 3" xfId="1225" xr:uid="{00000000-0005-0000-0000-00009D020000}"/>
    <cellStyle name="표준 4 2 2 2 4 2 4 2 4" xfId="2166" xr:uid="{00000000-0005-0000-0000-00009E020000}"/>
    <cellStyle name="표준 4 2 2 2 4 2 4 3" xfId="416" xr:uid="{00000000-0005-0000-0000-00009F020000}"/>
    <cellStyle name="표준 4 2 2 2 4 2 4 3 2" xfId="863" xr:uid="{00000000-0005-0000-0000-0000A0020000}"/>
    <cellStyle name="표준 4 2 2 2 4 2 4 3 2 2" xfId="1818" xr:uid="{00000000-0005-0000-0000-0000A1020000}"/>
    <cellStyle name="표준 4 2 2 2 4 2 4 3 2 3" xfId="2759" xr:uid="{00000000-0005-0000-0000-0000A2020000}"/>
    <cellStyle name="표준 4 2 2 2 4 2 4 3 3" xfId="1371" xr:uid="{00000000-0005-0000-0000-0000A3020000}"/>
    <cellStyle name="표준 4 2 2 2 4 2 4 3 4" xfId="2312" xr:uid="{00000000-0005-0000-0000-0000A4020000}"/>
    <cellStyle name="표준 4 2 2 2 4 2 4 4" xfId="571" xr:uid="{00000000-0005-0000-0000-0000A5020000}"/>
    <cellStyle name="표준 4 2 2 2 4 2 4 4 2" xfId="1526" xr:uid="{00000000-0005-0000-0000-0000A6020000}"/>
    <cellStyle name="표준 4 2 2 2 4 2 4 4 3" xfId="2467" xr:uid="{00000000-0005-0000-0000-0000A7020000}"/>
    <cellStyle name="표준 4 2 2 2 4 2 4 5" xfId="1079" xr:uid="{00000000-0005-0000-0000-0000A8020000}"/>
    <cellStyle name="표준 4 2 2 2 4 2 4 6" xfId="2020" xr:uid="{00000000-0005-0000-0000-0000A9020000}"/>
    <cellStyle name="표준 4 2 2 2 4 2 5" xfId="175" xr:uid="{00000000-0005-0000-0000-0000AA020000}"/>
    <cellStyle name="표준 4 2 2 2 4 2 5 2" xfId="622" xr:uid="{00000000-0005-0000-0000-0000AB020000}"/>
    <cellStyle name="표준 4 2 2 2 4 2 5 2 2" xfId="1577" xr:uid="{00000000-0005-0000-0000-0000AC020000}"/>
    <cellStyle name="표준 4 2 2 2 4 2 5 2 3" xfId="2518" xr:uid="{00000000-0005-0000-0000-0000AD020000}"/>
    <cellStyle name="표준 4 2 2 2 4 2 5 3" xfId="1130" xr:uid="{00000000-0005-0000-0000-0000AE020000}"/>
    <cellStyle name="표준 4 2 2 2 4 2 5 4" xfId="2071" xr:uid="{00000000-0005-0000-0000-0000AF020000}"/>
    <cellStyle name="표준 4 2 2 2 4 2 6" xfId="321" xr:uid="{00000000-0005-0000-0000-0000B0020000}"/>
    <cellStyle name="표준 4 2 2 2 4 2 6 2" xfId="768" xr:uid="{00000000-0005-0000-0000-0000B1020000}"/>
    <cellStyle name="표준 4 2 2 2 4 2 6 2 2" xfId="1723" xr:uid="{00000000-0005-0000-0000-0000B2020000}"/>
    <cellStyle name="표준 4 2 2 2 4 2 6 2 3" xfId="2664" xr:uid="{00000000-0005-0000-0000-0000B3020000}"/>
    <cellStyle name="표준 4 2 2 2 4 2 6 3" xfId="1276" xr:uid="{00000000-0005-0000-0000-0000B4020000}"/>
    <cellStyle name="표준 4 2 2 2 4 2 6 4" xfId="2217" xr:uid="{00000000-0005-0000-0000-0000B5020000}"/>
    <cellStyle name="표준 4 2 2 2 4 2 7" xfId="476" xr:uid="{00000000-0005-0000-0000-0000B6020000}"/>
    <cellStyle name="표준 4 2 2 2 4 2 7 2" xfId="1431" xr:uid="{00000000-0005-0000-0000-0000B7020000}"/>
    <cellStyle name="표준 4 2 2 2 4 2 7 3" xfId="2372" xr:uid="{00000000-0005-0000-0000-0000B8020000}"/>
    <cellStyle name="표준 4 2 2 2 4 2 8" xfId="984" xr:uid="{00000000-0005-0000-0000-0000B9020000}"/>
    <cellStyle name="표준 4 2 2 2 4 2 9" xfId="1925" xr:uid="{00000000-0005-0000-0000-0000BA020000}"/>
    <cellStyle name="표준 4 2 2 2 4 3" xfId="29" xr:uid="{00000000-0005-0000-0000-0000BB020000}"/>
    <cellStyle name="표준 4 2 2 2 4 3 2" xfId="52" xr:uid="{00000000-0005-0000-0000-0000BC020000}"/>
    <cellStyle name="표준 4 2 2 2 4 3 2 2" xfId="97" xr:uid="{00000000-0005-0000-0000-0000BD020000}"/>
    <cellStyle name="표준 4 2 2 2 4 3 2 2 2" xfId="243" xr:uid="{00000000-0005-0000-0000-0000BE020000}"/>
    <cellStyle name="표준 4 2 2 2 4 3 2 2 2 2" xfId="690" xr:uid="{00000000-0005-0000-0000-0000BF020000}"/>
    <cellStyle name="표준 4 2 2 2 4 3 2 2 2 2 2" xfId="1645" xr:uid="{00000000-0005-0000-0000-0000C0020000}"/>
    <cellStyle name="표준 4 2 2 2 4 3 2 2 2 2 3" xfId="2586" xr:uid="{00000000-0005-0000-0000-0000C1020000}"/>
    <cellStyle name="표준 4 2 2 2 4 3 2 2 2 3" xfId="1198" xr:uid="{00000000-0005-0000-0000-0000C2020000}"/>
    <cellStyle name="표준 4 2 2 2 4 3 2 2 2 4" xfId="2139" xr:uid="{00000000-0005-0000-0000-0000C3020000}"/>
    <cellStyle name="표준 4 2 2 2 4 3 2 2 3" xfId="389" xr:uid="{00000000-0005-0000-0000-0000C4020000}"/>
    <cellStyle name="표준 4 2 2 2 4 3 2 2 3 2" xfId="836" xr:uid="{00000000-0005-0000-0000-0000C5020000}"/>
    <cellStyle name="표준 4 2 2 2 4 3 2 2 3 2 2" xfId="1791" xr:uid="{00000000-0005-0000-0000-0000C6020000}"/>
    <cellStyle name="표준 4 2 2 2 4 3 2 2 3 2 3" xfId="2732" xr:uid="{00000000-0005-0000-0000-0000C7020000}"/>
    <cellStyle name="표준 4 2 2 2 4 3 2 2 3 3" xfId="1344" xr:uid="{00000000-0005-0000-0000-0000C8020000}"/>
    <cellStyle name="표준 4 2 2 2 4 3 2 2 3 4" xfId="2285" xr:uid="{00000000-0005-0000-0000-0000C9020000}"/>
    <cellStyle name="표준 4 2 2 2 4 3 2 2 4" xfId="544" xr:uid="{00000000-0005-0000-0000-0000CA020000}"/>
    <cellStyle name="표준 4 2 2 2 4 3 2 2 4 2" xfId="1499" xr:uid="{00000000-0005-0000-0000-0000CB020000}"/>
    <cellStyle name="표준 4 2 2 2 4 3 2 2 4 3" xfId="2440" xr:uid="{00000000-0005-0000-0000-0000CC020000}"/>
    <cellStyle name="표준 4 2 2 2 4 3 2 2 5" xfId="1052" xr:uid="{00000000-0005-0000-0000-0000CD020000}"/>
    <cellStyle name="표준 4 2 2 2 4 3 2 2 6" xfId="1993" xr:uid="{00000000-0005-0000-0000-0000CE020000}"/>
    <cellStyle name="표준 4 2 2 2 4 3 2 3" xfId="148" xr:uid="{00000000-0005-0000-0000-0000CF020000}"/>
    <cellStyle name="표준 4 2 2 2 4 3 2 3 2" xfId="294" xr:uid="{00000000-0005-0000-0000-0000D0020000}"/>
    <cellStyle name="표준 4 2 2 2 4 3 2 3 2 2" xfId="741" xr:uid="{00000000-0005-0000-0000-0000D1020000}"/>
    <cellStyle name="표준 4 2 2 2 4 3 2 3 2 2 2" xfId="1696" xr:uid="{00000000-0005-0000-0000-0000D2020000}"/>
    <cellStyle name="표준 4 2 2 2 4 3 2 3 2 2 3" xfId="2637" xr:uid="{00000000-0005-0000-0000-0000D3020000}"/>
    <cellStyle name="표준 4 2 2 2 4 3 2 3 2 3" xfId="1249" xr:uid="{00000000-0005-0000-0000-0000D4020000}"/>
    <cellStyle name="표준 4 2 2 2 4 3 2 3 2 4" xfId="2190" xr:uid="{00000000-0005-0000-0000-0000D5020000}"/>
    <cellStyle name="표준 4 2 2 2 4 3 2 3 3" xfId="440" xr:uid="{00000000-0005-0000-0000-0000D6020000}"/>
    <cellStyle name="표준 4 2 2 2 4 3 2 3 3 2" xfId="887" xr:uid="{00000000-0005-0000-0000-0000D7020000}"/>
    <cellStyle name="표준 4 2 2 2 4 3 2 3 3 2 2" xfId="1842" xr:uid="{00000000-0005-0000-0000-0000D8020000}"/>
    <cellStyle name="표준 4 2 2 2 4 3 2 3 3 2 3" xfId="2783" xr:uid="{00000000-0005-0000-0000-0000D9020000}"/>
    <cellStyle name="표준 4 2 2 2 4 3 2 3 3 3" xfId="1395" xr:uid="{00000000-0005-0000-0000-0000DA020000}"/>
    <cellStyle name="표준 4 2 2 2 4 3 2 3 3 4" xfId="2336" xr:uid="{00000000-0005-0000-0000-0000DB020000}"/>
    <cellStyle name="표준 4 2 2 2 4 3 2 3 4" xfId="595" xr:uid="{00000000-0005-0000-0000-0000DC020000}"/>
    <cellStyle name="표준 4 2 2 2 4 3 2 3 4 2" xfId="1550" xr:uid="{00000000-0005-0000-0000-0000DD020000}"/>
    <cellStyle name="표준 4 2 2 2 4 3 2 3 4 3" xfId="2491" xr:uid="{00000000-0005-0000-0000-0000DE020000}"/>
    <cellStyle name="표준 4 2 2 2 4 3 2 3 5" xfId="1103" xr:uid="{00000000-0005-0000-0000-0000DF020000}"/>
    <cellStyle name="표준 4 2 2 2 4 3 2 3 6" xfId="2044" xr:uid="{00000000-0005-0000-0000-0000E0020000}"/>
    <cellStyle name="표준 4 2 2 2 4 3 2 4" xfId="199" xr:uid="{00000000-0005-0000-0000-0000E1020000}"/>
    <cellStyle name="표준 4 2 2 2 4 3 2 4 2" xfId="646" xr:uid="{00000000-0005-0000-0000-0000E2020000}"/>
    <cellStyle name="표준 4 2 2 2 4 3 2 4 2 2" xfId="1601" xr:uid="{00000000-0005-0000-0000-0000E3020000}"/>
    <cellStyle name="표준 4 2 2 2 4 3 2 4 2 3" xfId="2542" xr:uid="{00000000-0005-0000-0000-0000E4020000}"/>
    <cellStyle name="표준 4 2 2 2 4 3 2 4 3" xfId="1154" xr:uid="{00000000-0005-0000-0000-0000E5020000}"/>
    <cellStyle name="표준 4 2 2 2 4 3 2 4 4" xfId="2095" xr:uid="{00000000-0005-0000-0000-0000E6020000}"/>
    <cellStyle name="표준 4 2 2 2 4 3 2 5" xfId="345" xr:uid="{00000000-0005-0000-0000-0000E7020000}"/>
    <cellStyle name="표준 4 2 2 2 4 3 2 5 2" xfId="792" xr:uid="{00000000-0005-0000-0000-0000E8020000}"/>
    <cellStyle name="표준 4 2 2 2 4 3 2 5 2 2" xfId="1747" xr:uid="{00000000-0005-0000-0000-0000E9020000}"/>
    <cellStyle name="표준 4 2 2 2 4 3 2 5 2 3" xfId="2688" xr:uid="{00000000-0005-0000-0000-0000EA020000}"/>
    <cellStyle name="표준 4 2 2 2 4 3 2 5 3" xfId="1300" xr:uid="{00000000-0005-0000-0000-0000EB020000}"/>
    <cellStyle name="표준 4 2 2 2 4 3 2 5 4" xfId="2241" xr:uid="{00000000-0005-0000-0000-0000EC020000}"/>
    <cellStyle name="표준 4 2 2 2 4 3 2 6" xfId="500" xr:uid="{00000000-0005-0000-0000-0000ED020000}"/>
    <cellStyle name="표준 4 2 2 2 4 3 2 6 2" xfId="1455" xr:uid="{00000000-0005-0000-0000-0000EE020000}"/>
    <cellStyle name="표준 4 2 2 2 4 3 2 6 3" xfId="2396" xr:uid="{00000000-0005-0000-0000-0000EF020000}"/>
    <cellStyle name="표준 4 2 2 2 4 3 2 7" xfId="1008" xr:uid="{00000000-0005-0000-0000-0000F0020000}"/>
    <cellStyle name="표준 4 2 2 2 4 3 2 8" xfId="1949" xr:uid="{00000000-0005-0000-0000-0000F1020000}"/>
    <cellStyle name="표준 4 2 2 2 4 3 3" xfId="75" xr:uid="{00000000-0005-0000-0000-0000F2020000}"/>
    <cellStyle name="표준 4 2 2 2 4 3 3 2" xfId="221" xr:uid="{00000000-0005-0000-0000-0000F3020000}"/>
    <cellStyle name="표준 4 2 2 2 4 3 3 2 2" xfId="668" xr:uid="{00000000-0005-0000-0000-0000F4020000}"/>
    <cellStyle name="표준 4 2 2 2 4 3 3 2 2 2" xfId="1623" xr:uid="{00000000-0005-0000-0000-0000F5020000}"/>
    <cellStyle name="표준 4 2 2 2 4 3 3 2 2 3" xfId="2564" xr:uid="{00000000-0005-0000-0000-0000F6020000}"/>
    <cellStyle name="표준 4 2 2 2 4 3 3 2 3" xfId="1176" xr:uid="{00000000-0005-0000-0000-0000F7020000}"/>
    <cellStyle name="표준 4 2 2 2 4 3 3 2 4" xfId="2117" xr:uid="{00000000-0005-0000-0000-0000F8020000}"/>
    <cellStyle name="표준 4 2 2 2 4 3 3 3" xfId="367" xr:uid="{00000000-0005-0000-0000-0000F9020000}"/>
    <cellStyle name="표준 4 2 2 2 4 3 3 3 2" xfId="814" xr:uid="{00000000-0005-0000-0000-0000FA020000}"/>
    <cellStyle name="표준 4 2 2 2 4 3 3 3 2 2" xfId="1769" xr:uid="{00000000-0005-0000-0000-0000FB020000}"/>
    <cellStyle name="표준 4 2 2 2 4 3 3 3 2 3" xfId="2710" xr:uid="{00000000-0005-0000-0000-0000FC020000}"/>
    <cellStyle name="표준 4 2 2 2 4 3 3 3 3" xfId="1322" xr:uid="{00000000-0005-0000-0000-0000FD020000}"/>
    <cellStyle name="표준 4 2 2 2 4 3 3 3 4" xfId="2263" xr:uid="{00000000-0005-0000-0000-0000FE020000}"/>
    <cellStyle name="표준 4 2 2 2 4 3 3 4" xfId="522" xr:uid="{00000000-0005-0000-0000-0000FF020000}"/>
    <cellStyle name="표준 4 2 2 2 4 3 3 4 2" xfId="1477" xr:uid="{00000000-0005-0000-0000-000000030000}"/>
    <cellStyle name="표준 4 2 2 2 4 3 3 4 3" xfId="2418" xr:uid="{00000000-0005-0000-0000-000001030000}"/>
    <cellStyle name="표준 4 2 2 2 4 3 3 5" xfId="1030" xr:uid="{00000000-0005-0000-0000-000002030000}"/>
    <cellStyle name="표준 4 2 2 2 4 3 3 6" xfId="1971" xr:uid="{00000000-0005-0000-0000-000003030000}"/>
    <cellStyle name="표준 4 2 2 2 4 3 4" xfId="126" xr:uid="{00000000-0005-0000-0000-000004030000}"/>
    <cellStyle name="표준 4 2 2 2 4 3 4 2" xfId="272" xr:uid="{00000000-0005-0000-0000-000005030000}"/>
    <cellStyle name="표준 4 2 2 2 4 3 4 2 2" xfId="719" xr:uid="{00000000-0005-0000-0000-000006030000}"/>
    <cellStyle name="표준 4 2 2 2 4 3 4 2 2 2" xfId="1674" xr:uid="{00000000-0005-0000-0000-000007030000}"/>
    <cellStyle name="표준 4 2 2 2 4 3 4 2 2 3" xfId="2615" xr:uid="{00000000-0005-0000-0000-000008030000}"/>
    <cellStyle name="표준 4 2 2 2 4 3 4 2 3" xfId="1227" xr:uid="{00000000-0005-0000-0000-000009030000}"/>
    <cellStyle name="표준 4 2 2 2 4 3 4 2 4" xfId="2168" xr:uid="{00000000-0005-0000-0000-00000A030000}"/>
    <cellStyle name="표준 4 2 2 2 4 3 4 3" xfId="418" xr:uid="{00000000-0005-0000-0000-00000B030000}"/>
    <cellStyle name="표준 4 2 2 2 4 3 4 3 2" xfId="865" xr:uid="{00000000-0005-0000-0000-00000C030000}"/>
    <cellStyle name="표준 4 2 2 2 4 3 4 3 2 2" xfId="1820" xr:uid="{00000000-0005-0000-0000-00000D030000}"/>
    <cellStyle name="표준 4 2 2 2 4 3 4 3 2 3" xfId="2761" xr:uid="{00000000-0005-0000-0000-00000E030000}"/>
    <cellStyle name="표준 4 2 2 2 4 3 4 3 3" xfId="1373" xr:uid="{00000000-0005-0000-0000-00000F030000}"/>
    <cellStyle name="표준 4 2 2 2 4 3 4 3 4" xfId="2314" xr:uid="{00000000-0005-0000-0000-000010030000}"/>
    <cellStyle name="표준 4 2 2 2 4 3 4 4" xfId="573" xr:uid="{00000000-0005-0000-0000-000011030000}"/>
    <cellStyle name="표준 4 2 2 2 4 3 4 4 2" xfId="1528" xr:uid="{00000000-0005-0000-0000-000012030000}"/>
    <cellStyle name="표준 4 2 2 2 4 3 4 4 3" xfId="2469" xr:uid="{00000000-0005-0000-0000-000013030000}"/>
    <cellStyle name="표준 4 2 2 2 4 3 4 5" xfId="1081" xr:uid="{00000000-0005-0000-0000-000014030000}"/>
    <cellStyle name="표준 4 2 2 2 4 3 4 6" xfId="2022" xr:uid="{00000000-0005-0000-0000-000015030000}"/>
    <cellStyle name="표준 4 2 2 2 4 3 5" xfId="177" xr:uid="{00000000-0005-0000-0000-000016030000}"/>
    <cellStyle name="표준 4 2 2 2 4 3 5 2" xfId="624" xr:uid="{00000000-0005-0000-0000-000017030000}"/>
    <cellStyle name="표준 4 2 2 2 4 3 5 2 2" xfId="1579" xr:uid="{00000000-0005-0000-0000-000018030000}"/>
    <cellStyle name="표준 4 2 2 2 4 3 5 2 3" xfId="2520" xr:uid="{00000000-0005-0000-0000-000019030000}"/>
    <cellStyle name="표준 4 2 2 2 4 3 5 3" xfId="1132" xr:uid="{00000000-0005-0000-0000-00001A030000}"/>
    <cellStyle name="표준 4 2 2 2 4 3 5 4" xfId="2073" xr:uid="{00000000-0005-0000-0000-00001B030000}"/>
    <cellStyle name="표준 4 2 2 2 4 3 6" xfId="323" xr:uid="{00000000-0005-0000-0000-00001C030000}"/>
    <cellStyle name="표준 4 2 2 2 4 3 6 2" xfId="770" xr:uid="{00000000-0005-0000-0000-00001D030000}"/>
    <cellStyle name="표준 4 2 2 2 4 3 6 2 2" xfId="1725" xr:uid="{00000000-0005-0000-0000-00001E030000}"/>
    <cellStyle name="표준 4 2 2 2 4 3 6 2 3" xfId="2666" xr:uid="{00000000-0005-0000-0000-00001F030000}"/>
    <cellStyle name="표준 4 2 2 2 4 3 6 3" xfId="1278" xr:uid="{00000000-0005-0000-0000-000020030000}"/>
    <cellStyle name="표준 4 2 2 2 4 3 6 4" xfId="2219" xr:uid="{00000000-0005-0000-0000-000021030000}"/>
    <cellStyle name="표준 4 2 2 2 4 3 7" xfId="478" xr:uid="{00000000-0005-0000-0000-000022030000}"/>
    <cellStyle name="표준 4 2 2 2 4 3 7 2" xfId="1433" xr:uid="{00000000-0005-0000-0000-000023030000}"/>
    <cellStyle name="표준 4 2 2 2 4 3 7 3" xfId="2374" xr:uid="{00000000-0005-0000-0000-000024030000}"/>
    <cellStyle name="표준 4 2 2 2 4 3 8" xfId="986" xr:uid="{00000000-0005-0000-0000-000025030000}"/>
    <cellStyle name="표준 4 2 2 2 4 3 9" xfId="1927" xr:uid="{00000000-0005-0000-0000-000026030000}"/>
    <cellStyle name="표준 4 2 2 2 4 4" xfId="31" xr:uid="{00000000-0005-0000-0000-000027030000}"/>
    <cellStyle name="표준 4 2 2 2 4 4 2" xfId="54" xr:uid="{00000000-0005-0000-0000-000028030000}"/>
    <cellStyle name="표준 4 2 2 2 4 4 2 2" xfId="99" xr:uid="{00000000-0005-0000-0000-000029030000}"/>
    <cellStyle name="표준 4 2 2 2 4 4 2 2 2" xfId="245" xr:uid="{00000000-0005-0000-0000-00002A030000}"/>
    <cellStyle name="표준 4 2 2 2 4 4 2 2 2 2" xfId="692" xr:uid="{00000000-0005-0000-0000-00002B030000}"/>
    <cellStyle name="표준 4 2 2 2 4 4 2 2 2 2 2" xfId="1647" xr:uid="{00000000-0005-0000-0000-00002C030000}"/>
    <cellStyle name="표준 4 2 2 2 4 4 2 2 2 2 3" xfId="2588" xr:uid="{00000000-0005-0000-0000-00002D030000}"/>
    <cellStyle name="표준 4 2 2 2 4 4 2 2 2 3" xfId="1200" xr:uid="{00000000-0005-0000-0000-00002E030000}"/>
    <cellStyle name="표준 4 2 2 2 4 4 2 2 2 4" xfId="2141" xr:uid="{00000000-0005-0000-0000-00002F030000}"/>
    <cellStyle name="표준 4 2 2 2 4 4 2 2 3" xfId="391" xr:uid="{00000000-0005-0000-0000-000030030000}"/>
    <cellStyle name="표준 4 2 2 2 4 4 2 2 3 2" xfId="838" xr:uid="{00000000-0005-0000-0000-000031030000}"/>
    <cellStyle name="표준 4 2 2 2 4 4 2 2 3 2 2" xfId="1793" xr:uid="{00000000-0005-0000-0000-000032030000}"/>
    <cellStyle name="표준 4 2 2 2 4 4 2 2 3 2 3" xfId="2734" xr:uid="{00000000-0005-0000-0000-000033030000}"/>
    <cellStyle name="표준 4 2 2 2 4 4 2 2 3 3" xfId="1346" xr:uid="{00000000-0005-0000-0000-000034030000}"/>
    <cellStyle name="표준 4 2 2 2 4 4 2 2 3 4" xfId="2287" xr:uid="{00000000-0005-0000-0000-000035030000}"/>
    <cellStyle name="표준 4 2 2 2 4 4 2 2 4" xfId="546" xr:uid="{00000000-0005-0000-0000-000036030000}"/>
    <cellStyle name="표준 4 2 2 2 4 4 2 2 4 2" xfId="1501" xr:uid="{00000000-0005-0000-0000-000037030000}"/>
    <cellStyle name="표준 4 2 2 2 4 4 2 2 4 3" xfId="2442" xr:uid="{00000000-0005-0000-0000-000038030000}"/>
    <cellStyle name="표준 4 2 2 2 4 4 2 2 5" xfId="1054" xr:uid="{00000000-0005-0000-0000-000039030000}"/>
    <cellStyle name="표준 4 2 2 2 4 4 2 2 6" xfId="1995" xr:uid="{00000000-0005-0000-0000-00003A030000}"/>
    <cellStyle name="표준 4 2 2 2 4 4 2 3" xfId="150" xr:uid="{00000000-0005-0000-0000-00003B030000}"/>
    <cellStyle name="표준 4 2 2 2 4 4 2 3 2" xfId="296" xr:uid="{00000000-0005-0000-0000-00003C030000}"/>
    <cellStyle name="표준 4 2 2 2 4 4 2 3 2 2" xfId="743" xr:uid="{00000000-0005-0000-0000-00003D030000}"/>
    <cellStyle name="표준 4 2 2 2 4 4 2 3 2 2 2" xfId="1698" xr:uid="{00000000-0005-0000-0000-00003E030000}"/>
    <cellStyle name="표준 4 2 2 2 4 4 2 3 2 2 3" xfId="2639" xr:uid="{00000000-0005-0000-0000-00003F030000}"/>
    <cellStyle name="표준 4 2 2 2 4 4 2 3 2 3" xfId="1251" xr:uid="{00000000-0005-0000-0000-000040030000}"/>
    <cellStyle name="표준 4 2 2 2 4 4 2 3 2 4" xfId="2192" xr:uid="{00000000-0005-0000-0000-000041030000}"/>
    <cellStyle name="표준 4 2 2 2 4 4 2 3 3" xfId="442" xr:uid="{00000000-0005-0000-0000-000042030000}"/>
    <cellStyle name="표준 4 2 2 2 4 4 2 3 3 2" xfId="889" xr:uid="{00000000-0005-0000-0000-000043030000}"/>
    <cellStyle name="표준 4 2 2 2 4 4 2 3 3 2 2" xfId="1844" xr:uid="{00000000-0005-0000-0000-000044030000}"/>
    <cellStyle name="표준 4 2 2 2 4 4 2 3 3 2 3" xfId="2785" xr:uid="{00000000-0005-0000-0000-000045030000}"/>
    <cellStyle name="표준 4 2 2 2 4 4 2 3 3 3" xfId="1397" xr:uid="{00000000-0005-0000-0000-000046030000}"/>
    <cellStyle name="표준 4 2 2 2 4 4 2 3 3 4" xfId="2338" xr:uid="{00000000-0005-0000-0000-000047030000}"/>
    <cellStyle name="표준 4 2 2 2 4 4 2 3 4" xfId="597" xr:uid="{00000000-0005-0000-0000-000048030000}"/>
    <cellStyle name="표준 4 2 2 2 4 4 2 3 4 2" xfId="1552" xr:uid="{00000000-0005-0000-0000-000049030000}"/>
    <cellStyle name="표준 4 2 2 2 4 4 2 3 4 3" xfId="2493" xr:uid="{00000000-0005-0000-0000-00004A030000}"/>
    <cellStyle name="표준 4 2 2 2 4 4 2 3 5" xfId="1105" xr:uid="{00000000-0005-0000-0000-00004B030000}"/>
    <cellStyle name="표준 4 2 2 2 4 4 2 3 6" xfId="2046" xr:uid="{00000000-0005-0000-0000-00004C030000}"/>
    <cellStyle name="표준 4 2 2 2 4 4 2 4" xfId="201" xr:uid="{00000000-0005-0000-0000-00004D030000}"/>
    <cellStyle name="표준 4 2 2 2 4 4 2 4 2" xfId="648" xr:uid="{00000000-0005-0000-0000-00004E030000}"/>
    <cellStyle name="표준 4 2 2 2 4 4 2 4 2 2" xfId="1603" xr:uid="{00000000-0005-0000-0000-00004F030000}"/>
    <cellStyle name="표준 4 2 2 2 4 4 2 4 2 3" xfId="2544" xr:uid="{00000000-0005-0000-0000-000050030000}"/>
    <cellStyle name="표준 4 2 2 2 4 4 2 4 3" xfId="1156" xr:uid="{00000000-0005-0000-0000-000051030000}"/>
    <cellStyle name="표준 4 2 2 2 4 4 2 4 4" xfId="2097" xr:uid="{00000000-0005-0000-0000-000052030000}"/>
    <cellStyle name="표준 4 2 2 2 4 4 2 5" xfId="347" xr:uid="{00000000-0005-0000-0000-000053030000}"/>
    <cellStyle name="표준 4 2 2 2 4 4 2 5 2" xfId="794" xr:uid="{00000000-0005-0000-0000-000054030000}"/>
    <cellStyle name="표준 4 2 2 2 4 4 2 5 2 2" xfId="1749" xr:uid="{00000000-0005-0000-0000-000055030000}"/>
    <cellStyle name="표준 4 2 2 2 4 4 2 5 2 3" xfId="2690" xr:uid="{00000000-0005-0000-0000-000056030000}"/>
    <cellStyle name="표준 4 2 2 2 4 4 2 5 3" xfId="1302" xr:uid="{00000000-0005-0000-0000-000057030000}"/>
    <cellStyle name="표준 4 2 2 2 4 4 2 5 4" xfId="2243" xr:uid="{00000000-0005-0000-0000-000058030000}"/>
    <cellStyle name="표준 4 2 2 2 4 4 2 6" xfId="502" xr:uid="{00000000-0005-0000-0000-000059030000}"/>
    <cellStyle name="표준 4 2 2 2 4 4 2 6 2" xfId="1457" xr:uid="{00000000-0005-0000-0000-00005A030000}"/>
    <cellStyle name="표준 4 2 2 2 4 4 2 6 3" xfId="2398" xr:uid="{00000000-0005-0000-0000-00005B030000}"/>
    <cellStyle name="표준 4 2 2 2 4 4 2 7" xfId="1010" xr:uid="{00000000-0005-0000-0000-00005C030000}"/>
    <cellStyle name="표준 4 2 2 2 4 4 2 8" xfId="1951" xr:uid="{00000000-0005-0000-0000-00005D030000}"/>
    <cellStyle name="표준 4 2 2 2 4 4 3" xfId="77" xr:uid="{00000000-0005-0000-0000-00005E030000}"/>
    <cellStyle name="표준 4 2 2 2 4 4 3 2" xfId="223" xr:uid="{00000000-0005-0000-0000-00005F030000}"/>
    <cellStyle name="표준 4 2 2 2 4 4 3 2 2" xfId="670" xr:uid="{00000000-0005-0000-0000-000060030000}"/>
    <cellStyle name="표준 4 2 2 2 4 4 3 2 2 2" xfId="1625" xr:uid="{00000000-0005-0000-0000-000061030000}"/>
    <cellStyle name="표준 4 2 2 2 4 4 3 2 2 3" xfId="2566" xr:uid="{00000000-0005-0000-0000-000062030000}"/>
    <cellStyle name="표준 4 2 2 2 4 4 3 2 3" xfId="1178" xr:uid="{00000000-0005-0000-0000-000063030000}"/>
    <cellStyle name="표준 4 2 2 2 4 4 3 2 4" xfId="2119" xr:uid="{00000000-0005-0000-0000-000064030000}"/>
    <cellStyle name="표준 4 2 2 2 4 4 3 3" xfId="369" xr:uid="{00000000-0005-0000-0000-000065030000}"/>
    <cellStyle name="표준 4 2 2 2 4 4 3 3 2" xfId="816" xr:uid="{00000000-0005-0000-0000-000066030000}"/>
    <cellStyle name="표준 4 2 2 2 4 4 3 3 2 2" xfId="1771" xr:uid="{00000000-0005-0000-0000-000067030000}"/>
    <cellStyle name="표준 4 2 2 2 4 4 3 3 2 3" xfId="2712" xr:uid="{00000000-0005-0000-0000-000068030000}"/>
    <cellStyle name="표준 4 2 2 2 4 4 3 3 3" xfId="1324" xr:uid="{00000000-0005-0000-0000-000069030000}"/>
    <cellStyle name="표준 4 2 2 2 4 4 3 3 4" xfId="2265" xr:uid="{00000000-0005-0000-0000-00006A030000}"/>
    <cellStyle name="표준 4 2 2 2 4 4 3 4" xfId="524" xr:uid="{00000000-0005-0000-0000-00006B030000}"/>
    <cellStyle name="표준 4 2 2 2 4 4 3 4 2" xfId="1479" xr:uid="{00000000-0005-0000-0000-00006C030000}"/>
    <cellStyle name="표준 4 2 2 2 4 4 3 4 3" xfId="2420" xr:uid="{00000000-0005-0000-0000-00006D030000}"/>
    <cellStyle name="표준 4 2 2 2 4 4 3 5" xfId="1032" xr:uid="{00000000-0005-0000-0000-00006E030000}"/>
    <cellStyle name="표준 4 2 2 2 4 4 3 6" xfId="1973" xr:uid="{00000000-0005-0000-0000-00006F030000}"/>
    <cellStyle name="표준 4 2 2 2 4 4 4" xfId="128" xr:uid="{00000000-0005-0000-0000-000070030000}"/>
    <cellStyle name="표준 4 2 2 2 4 4 4 2" xfId="274" xr:uid="{00000000-0005-0000-0000-000071030000}"/>
    <cellStyle name="표준 4 2 2 2 4 4 4 2 2" xfId="721" xr:uid="{00000000-0005-0000-0000-000072030000}"/>
    <cellStyle name="표준 4 2 2 2 4 4 4 2 2 2" xfId="1676" xr:uid="{00000000-0005-0000-0000-000073030000}"/>
    <cellStyle name="표준 4 2 2 2 4 4 4 2 2 3" xfId="2617" xr:uid="{00000000-0005-0000-0000-000074030000}"/>
    <cellStyle name="표준 4 2 2 2 4 4 4 2 3" xfId="1229" xr:uid="{00000000-0005-0000-0000-000075030000}"/>
    <cellStyle name="표준 4 2 2 2 4 4 4 2 4" xfId="2170" xr:uid="{00000000-0005-0000-0000-000076030000}"/>
    <cellStyle name="표준 4 2 2 2 4 4 4 3" xfId="420" xr:uid="{00000000-0005-0000-0000-000077030000}"/>
    <cellStyle name="표준 4 2 2 2 4 4 4 3 2" xfId="867" xr:uid="{00000000-0005-0000-0000-000078030000}"/>
    <cellStyle name="표준 4 2 2 2 4 4 4 3 2 2" xfId="1822" xr:uid="{00000000-0005-0000-0000-000079030000}"/>
    <cellStyle name="표준 4 2 2 2 4 4 4 3 2 3" xfId="2763" xr:uid="{00000000-0005-0000-0000-00007A030000}"/>
    <cellStyle name="표준 4 2 2 2 4 4 4 3 3" xfId="1375" xr:uid="{00000000-0005-0000-0000-00007B030000}"/>
    <cellStyle name="표준 4 2 2 2 4 4 4 3 4" xfId="2316" xr:uid="{00000000-0005-0000-0000-00007C030000}"/>
    <cellStyle name="표준 4 2 2 2 4 4 4 4" xfId="575" xr:uid="{00000000-0005-0000-0000-00007D030000}"/>
    <cellStyle name="표준 4 2 2 2 4 4 4 4 2" xfId="1530" xr:uid="{00000000-0005-0000-0000-00007E030000}"/>
    <cellStyle name="표준 4 2 2 2 4 4 4 4 3" xfId="2471" xr:uid="{00000000-0005-0000-0000-00007F030000}"/>
    <cellStyle name="표준 4 2 2 2 4 4 4 5" xfId="1083" xr:uid="{00000000-0005-0000-0000-000080030000}"/>
    <cellStyle name="표준 4 2 2 2 4 4 4 6" xfId="2024" xr:uid="{00000000-0005-0000-0000-000081030000}"/>
    <cellStyle name="표준 4 2 2 2 4 4 5" xfId="179" xr:uid="{00000000-0005-0000-0000-000082030000}"/>
    <cellStyle name="표준 4 2 2 2 4 4 5 2" xfId="626" xr:uid="{00000000-0005-0000-0000-000083030000}"/>
    <cellStyle name="표준 4 2 2 2 4 4 5 2 2" xfId="1581" xr:uid="{00000000-0005-0000-0000-000084030000}"/>
    <cellStyle name="표준 4 2 2 2 4 4 5 2 3" xfId="2522" xr:uid="{00000000-0005-0000-0000-000085030000}"/>
    <cellStyle name="표준 4 2 2 2 4 4 5 3" xfId="1134" xr:uid="{00000000-0005-0000-0000-000086030000}"/>
    <cellStyle name="표준 4 2 2 2 4 4 5 4" xfId="2075" xr:uid="{00000000-0005-0000-0000-000087030000}"/>
    <cellStyle name="표준 4 2 2 2 4 4 6" xfId="325" xr:uid="{00000000-0005-0000-0000-000088030000}"/>
    <cellStyle name="표준 4 2 2 2 4 4 6 2" xfId="772" xr:uid="{00000000-0005-0000-0000-000089030000}"/>
    <cellStyle name="표준 4 2 2 2 4 4 6 2 2" xfId="1727" xr:uid="{00000000-0005-0000-0000-00008A030000}"/>
    <cellStyle name="표준 4 2 2 2 4 4 6 2 3" xfId="2668" xr:uid="{00000000-0005-0000-0000-00008B030000}"/>
    <cellStyle name="표준 4 2 2 2 4 4 6 3" xfId="1280" xr:uid="{00000000-0005-0000-0000-00008C030000}"/>
    <cellStyle name="표준 4 2 2 2 4 4 6 4" xfId="2221" xr:uid="{00000000-0005-0000-0000-00008D030000}"/>
    <cellStyle name="표준 4 2 2 2 4 4 7" xfId="480" xr:uid="{00000000-0005-0000-0000-00008E030000}"/>
    <cellStyle name="표준 4 2 2 2 4 4 7 2" xfId="1435" xr:uid="{00000000-0005-0000-0000-00008F030000}"/>
    <cellStyle name="표준 4 2 2 2 4 4 7 3" xfId="2376" xr:uid="{00000000-0005-0000-0000-000090030000}"/>
    <cellStyle name="표준 4 2 2 2 4 4 8" xfId="988" xr:uid="{00000000-0005-0000-0000-000091030000}"/>
    <cellStyle name="표준 4 2 2 2 4 4 9" xfId="1929" xr:uid="{00000000-0005-0000-0000-000092030000}"/>
    <cellStyle name="표준 4 2 2 2 4 5" xfId="48" xr:uid="{00000000-0005-0000-0000-000093030000}"/>
    <cellStyle name="표준 4 2 2 2 4 5 2" xfId="93" xr:uid="{00000000-0005-0000-0000-000094030000}"/>
    <cellStyle name="표준 4 2 2 2 4 5 2 2" xfId="239" xr:uid="{00000000-0005-0000-0000-000095030000}"/>
    <cellStyle name="표준 4 2 2 2 4 5 2 2 2" xfId="686" xr:uid="{00000000-0005-0000-0000-000096030000}"/>
    <cellStyle name="표준 4 2 2 2 4 5 2 2 2 2" xfId="1641" xr:uid="{00000000-0005-0000-0000-000097030000}"/>
    <cellStyle name="표준 4 2 2 2 4 5 2 2 2 3" xfId="2582" xr:uid="{00000000-0005-0000-0000-000098030000}"/>
    <cellStyle name="표준 4 2 2 2 4 5 2 2 3" xfId="1194" xr:uid="{00000000-0005-0000-0000-000099030000}"/>
    <cellStyle name="표준 4 2 2 2 4 5 2 2 4" xfId="2135" xr:uid="{00000000-0005-0000-0000-00009A030000}"/>
    <cellStyle name="표준 4 2 2 2 4 5 2 3" xfId="385" xr:uid="{00000000-0005-0000-0000-00009B030000}"/>
    <cellStyle name="표준 4 2 2 2 4 5 2 3 2" xfId="832" xr:uid="{00000000-0005-0000-0000-00009C030000}"/>
    <cellStyle name="표준 4 2 2 2 4 5 2 3 2 2" xfId="1787" xr:uid="{00000000-0005-0000-0000-00009D030000}"/>
    <cellStyle name="표준 4 2 2 2 4 5 2 3 2 3" xfId="2728" xr:uid="{00000000-0005-0000-0000-00009E030000}"/>
    <cellStyle name="표준 4 2 2 2 4 5 2 3 3" xfId="1340" xr:uid="{00000000-0005-0000-0000-00009F030000}"/>
    <cellStyle name="표준 4 2 2 2 4 5 2 3 4" xfId="2281" xr:uid="{00000000-0005-0000-0000-0000A0030000}"/>
    <cellStyle name="표준 4 2 2 2 4 5 2 4" xfId="540" xr:uid="{00000000-0005-0000-0000-0000A1030000}"/>
    <cellStyle name="표준 4 2 2 2 4 5 2 4 2" xfId="1495" xr:uid="{00000000-0005-0000-0000-0000A2030000}"/>
    <cellStyle name="표준 4 2 2 2 4 5 2 4 3" xfId="2436" xr:uid="{00000000-0005-0000-0000-0000A3030000}"/>
    <cellStyle name="표준 4 2 2 2 4 5 2 5" xfId="1048" xr:uid="{00000000-0005-0000-0000-0000A4030000}"/>
    <cellStyle name="표준 4 2 2 2 4 5 2 6" xfId="1989" xr:uid="{00000000-0005-0000-0000-0000A5030000}"/>
    <cellStyle name="표준 4 2 2 2 4 5 3" xfId="104" xr:uid="{00000000-0005-0000-0000-0000A6030000}"/>
    <cellStyle name="표준 4 2 2 2 4 5 3 2" xfId="250" xr:uid="{00000000-0005-0000-0000-0000A7030000}"/>
    <cellStyle name="표준 4 2 2 2 4 5 3 2 2" xfId="697" xr:uid="{00000000-0005-0000-0000-0000A8030000}"/>
    <cellStyle name="표준 4 2 2 2 4 5 3 2 2 2" xfId="1652" xr:uid="{00000000-0005-0000-0000-0000A9030000}"/>
    <cellStyle name="표준 4 2 2 2 4 5 3 2 2 3" xfId="2593" xr:uid="{00000000-0005-0000-0000-0000AA030000}"/>
    <cellStyle name="표준 4 2 2 2 4 5 3 2 3" xfId="1205" xr:uid="{00000000-0005-0000-0000-0000AB030000}"/>
    <cellStyle name="표준 4 2 2 2 4 5 3 2 4" xfId="2146" xr:uid="{00000000-0005-0000-0000-0000AC030000}"/>
    <cellStyle name="표준 4 2 2 2 4 5 3 3" xfId="396" xr:uid="{00000000-0005-0000-0000-0000AD030000}"/>
    <cellStyle name="표준 4 2 2 2 4 5 3 3 2" xfId="843" xr:uid="{00000000-0005-0000-0000-0000AE030000}"/>
    <cellStyle name="표준 4 2 2 2 4 5 3 3 2 2" xfId="1798" xr:uid="{00000000-0005-0000-0000-0000AF030000}"/>
    <cellStyle name="표준 4 2 2 2 4 5 3 3 2 3" xfId="2739" xr:uid="{00000000-0005-0000-0000-0000B0030000}"/>
    <cellStyle name="표준 4 2 2 2 4 5 3 3 3" xfId="1351" xr:uid="{00000000-0005-0000-0000-0000B1030000}"/>
    <cellStyle name="표준 4 2 2 2 4 5 3 3 4" xfId="2292" xr:uid="{00000000-0005-0000-0000-0000B2030000}"/>
    <cellStyle name="표준 4 2 2 2 4 5 3 4" xfId="551" xr:uid="{00000000-0005-0000-0000-0000B3030000}"/>
    <cellStyle name="표준 4 2 2 2 4 5 3 4 2" xfId="1506" xr:uid="{00000000-0005-0000-0000-0000B4030000}"/>
    <cellStyle name="표준 4 2 2 2 4 5 3 4 3" xfId="2447" xr:uid="{00000000-0005-0000-0000-0000B5030000}"/>
    <cellStyle name="표준 4 2 2 2 4 5 3 5" xfId="1059" xr:uid="{00000000-0005-0000-0000-0000B6030000}"/>
    <cellStyle name="표준 4 2 2 2 4 5 3 6" xfId="2000" xr:uid="{00000000-0005-0000-0000-0000B7030000}"/>
    <cellStyle name="표준 4 2 2 2 4 5 4" xfId="144" xr:uid="{00000000-0005-0000-0000-0000B8030000}"/>
    <cellStyle name="표준 4 2 2 2 4 5 4 2" xfId="290" xr:uid="{00000000-0005-0000-0000-0000B9030000}"/>
    <cellStyle name="표준 4 2 2 2 4 5 4 2 2" xfId="737" xr:uid="{00000000-0005-0000-0000-0000BA030000}"/>
    <cellStyle name="표준 4 2 2 2 4 5 4 2 2 2" xfId="1692" xr:uid="{00000000-0005-0000-0000-0000BB030000}"/>
    <cellStyle name="표준 4 2 2 2 4 5 4 2 2 3" xfId="2633" xr:uid="{00000000-0005-0000-0000-0000BC030000}"/>
    <cellStyle name="표준 4 2 2 2 4 5 4 2 3" xfId="1245" xr:uid="{00000000-0005-0000-0000-0000BD030000}"/>
    <cellStyle name="표준 4 2 2 2 4 5 4 2 4" xfId="2186" xr:uid="{00000000-0005-0000-0000-0000BE030000}"/>
    <cellStyle name="표준 4 2 2 2 4 5 4 3" xfId="436" xr:uid="{00000000-0005-0000-0000-0000BF030000}"/>
    <cellStyle name="표준 4 2 2 2 4 5 4 3 2" xfId="883" xr:uid="{00000000-0005-0000-0000-0000C0030000}"/>
    <cellStyle name="표준 4 2 2 2 4 5 4 3 2 2" xfId="1838" xr:uid="{00000000-0005-0000-0000-0000C1030000}"/>
    <cellStyle name="표준 4 2 2 2 4 5 4 3 2 3" xfId="2779" xr:uid="{00000000-0005-0000-0000-0000C2030000}"/>
    <cellStyle name="표준 4 2 2 2 4 5 4 3 3" xfId="1391" xr:uid="{00000000-0005-0000-0000-0000C3030000}"/>
    <cellStyle name="표준 4 2 2 2 4 5 4 3 4" xfId="2332" xr:uid="{00000000-0005-0000-0000-0000C4030000}"/>
    <cellStyle name="표준 4 2 2 2 4 5 4 4" xfId="591" xr:uid="{00000000-0005-0000-0000-0000C5030000}"/>
    <cellStyle name="표준 4 2 2 2 4 5 4 4 2" xfId="1546" xr:uid="{00000000-0005-0000-0000-0000C6030000}"/>
    <cellStyle name="표준 4 2 2 2 4 5 4 4 3" xfId="2487" xr:uid="{00000000-0005-0000-0000-0000C7030000}"/>
    <cellStyle name="표준 4 2 2 2 4 5 4 5" xfId="1099" xr:uid="{00000000-0005-0000-0000-0000C8030000}"/>
    <cellStyle name="표준 4 2 2 2 4 5 4 6" xfId="2040" xr:uid="{00000000-0005-0000-0000-0000C9030000}"/>
    <cellStyle name="표준 4 2 2 2 4 5 5" xfId="195" xr:uid="{00000000-0005-0000-0000-0000CA030000}"/>
    <cellStyle name="표준 4 2 2 2 4 5 5 2" xfId="642" xr:uid="{00000000-0005-0000-0000-0000CB030000}"/>
    <cellStyle name="표준 4 2 2 2 4 5 5 2 2" xfId="1597" xr:uid="{00000000-0005-0000-0000-0000CC030000}"/>
    <cellStyle name="표준 4 2 2 2 4 5 5 2 3" xfId="2538" xr:uid="{00000000-0005-0000-0000-0000CD030000}"/>
    <cellStyle name="표준 4 2 2 2 4 5 5 3" xfId="1150" xr:uid="{00000000-0005-0000-0000-0000CE030000}"/>
    <cellStyle name="표준 4 2 2 2 4 5 5 4" xfId="2091" xr:uid="{00000000-0005-0000-0000-0000CF030000}"/>
    <cellStyle name="표준 4 2 2 2 4 5 6" xfId="341" xr:uid="{00000000-0005-0000-0000-0000D0030000}"/>
    <cellStyle name="표준 4 2 2 2 4 5 6 2" xfId="788" xr:uid="{00000000-0005-0000-0000-0000D1030000}"/>
    <cellStyle name="표준 4 2 2 2 4 5 6 2 2" xfId="1743" xr:uid="{00000000-0005-0000-0000-0000D2030000}"/>
    <cellStyle name="표준 4 2 2 2 4 5 6 2 3" xfId="2684" xr:uid="{00000000-0005-0000-0000-0000D3030000}"/>
    <cellStyle name="표준 4 2 2 2 4 5 6 3" xfId="1296" xr:uid="{00000000-0005-0000-0000-0000D4030000}"/>
    <cellStyle name="표준 4 2 2 2 4 5 6 4" xfId="2237" xr:uid="{00000000-0005-0000-0000-0000D5030000}"/>
    <cellStyle name="표준 4 2 2 2 4 5 7" xfId="496" xr:uid="{00000000-0005-0000-0000-0000D6030000}"/>
    <cellStyle name="표준 4 2 2 2 4 5 7 2" xfId="1451" xr:uid="{00000000-0005-0000-0000-0000D7030000}"/>
    <cellStyle name="표준 4 2 2 2 4 5 7 3" xfId="2392" xr:uid="{00000000-0005-0000-0000-0000D8030000}"/>
    <cellStyle name="표준 4 2 2 2 4 5 8" xfId="1004" xr:uid="{00000000-0005-0000-0000-0000D9030000}"/>
    <cellStyle name="표준 4 2 2 2 4 5 9" xfId="1945" xr:uid="{00000000-0005-0000-0000-0000DA030000}"/>
    <cellStyle name="표준 4 2 2 2 4 6" xfId="71" xr:uid="{00000000-0005-0000-0000-0000DB030000}"/>
    <cellStyle name="표준 4 2 2 2 4 6 2" xfId="217" xr:uid="{00000000-0005-0000-0000-0000DC030000}"/>
    <cellStyle name="표준 4 2 2 2 4 6 2 2" xfId="664" xr:uid="{00000000-0005-0000-0000-0000DD030000}"/>
    <cellStyle name="표준 4 2 2 2 4 6 2 2 2" xfId="1619" xr:uid="{00000000-0005-0000-0000-0000DE030000}"/>
    <cellStyle name="표준 4 2 2 2 4 6 2 2 3" xfId="2560" xr:uid="{00000000-0005-0000-0000-0000DF030000}"/>
    <cellStyle name="표준 4 2 2 2 4 6 2 3" xfId="1172" xr:uid="{00000000-0005-0000-0000-0000E0030000}"/>
    <cellStyle name="표준 4 2 2 2 4 6 2 4" xfId="2113" xr:uid="{00000000-0005-0000-0000-0000E1030000}"/>
    <cellStyle name="표준 4 2 2 2 4 6 3" xfId="363" xr:uid="{00000000-0005-0000-0000-0000E2030000}"/>
    <cellStyle name="표준 4 2 2 2 4 6 3 2" xfId="810" xr:uid="{00000000-0005-0000-0000-0000E3030000}"/>
    <cellStyle name="표준 4 2 2 2 4 6 3 2 2" xfId="1765" xr:uid="{00000000-0005-0000-0000-0000E4030000}"/>
    <cellStyle name="표준 4 2 2 2 4 6 3 2 3" xfId="2706" xr:uid="{00000000-0005-0000-0000-0000E5030000}"/>
    <cellStyle name="표준 4 2 2 2 4 6 3 3" xfId="1318" xr:uid="{00000000-0005-0000-0000-0000E6030000}"/>
    <cellStyle name="표준 4 2 2 2 4 6 3 4" xfId="2259" xr:uid="{00000000-0005-0000-0000-0000E7030000}"/>
    <cellStyle name="표준 4 2 2 2 4 6 4" xfId="518" xr:uid="{00000000-0005-0000-0000-0000E8030000}"/>
    <cellStyle name="표준 4 2 2 2 4 6 4 2" xfId="1473" xr:uid="{00000000-0005-0000-0000-0000E9030000}"/>
    <cellStyle name="표준 4 2 2 2 4 6 4 3" xfId="2414" xr:uid="{00000000-0005-0000-0000-0000EA030000}"/>
    <cellStyle name="표준 4 2 2 2 4 6 5" xfId="1026" xr:uid="{00000000-0005-0000-0000-0000EB030000}"/>
    <cellStyle name="표준 4 2 2 2 4 6 6" xfId="1967" xr:uid="{00000000-0005-0000-0000-0000EC030000}"/>
    <cellStyle name="표준 4 2 2 2 4 7" xfId="103" xr:uid="{00000000-0005-0000-0000-0000ED030000}"/>
    <cellStyle name="표준 4 2 2 2 4 7 2" xfId="249" xr:uid="{00000000-0005-0000-0000-0000EE030000}"/>
    <cellStyle name="표준 4 2 2 2 4 7 2 2" xfId="696" xr:uid="{00000000-0005-0000-0000-0000EF030000}"/>
    <cellStyle name="표준 4 2 2 2 4 7 2 2 2" xfId="1651" xr:uid="{00000000-0005-0000-0000-0000F0030000}"/>
    <cellStyle name="표준 4 2 2 2 4 7 2 2 3" xfId="2592" xr:uid="{00000000-0005-0000-0000-0000F1030000}"/>
    <cellStyle name="표준 4 2 2 2 4 7 2 3" xfId="1204" xr:uid="{00000000-0005-0000-0000-0000F2030000}"/>
    <cellStyle name="표준 4 2 2 2 4 7 2 4" xfId="2145" xr:uid="{00000000-0005-0000-0000-0000F3030000}"/>
    <cellStyle name="표준 4 2 2 2 4 7 3" xfId="395" xr:uid="{00000000-0005-0000-0000-0000F4030000}"/>
    <cellStyle name="표준 4 2 2 2 4 7 3 2" xfId="842" xr:uid="{00000000-0005-0000-0000-0000F5030000}"/>
    <cellStyle name="표준 4 2 2 2 4 7 3 2 2" xfId="1797" xr:uid="{00000000-0005-0000-0000-0000F6030000}"/>
    <cellStyle name="표준 4 2 2 2 4 7 3 2 3" xfId="2738" xr:uid="{00000000-0005-0000-0000-0000F7030000}"/>
    <cellStyle name="표준 4 2 2 2 4 7 3 3" xfId="1350" xr:uid="{00000000-0005-0000-0000-0000F8030000}"/>
    <cellStyle name="표준 4 2 2 2 4 7 3 4" xfId="2291" xr:uid="{00000000-0005-0000-0000-0000F9030000}"/>
    <cellStyle name="표준 4 2 2 2 4 7 4" xfId="550" xr:uid="{00000000-0005-0000-0000-0000FA030000}"/>
    <cellStyle name="표준 4 2 2 2 4 7 4 2" xfId="1505" xr:uid="{00000000-0005-0000-0000-0000FB030000}"/>
    <cellStyle name="표준 4 2 2 2 4 7 4 3" xfId="2446" xr:uid="{00000000-0005-0000-0000-0000FC030000}"/>
    <cellStyle name="표준 4 2 2 2 4 7 5" xfId="1058" xr:uid="{00000000-0005-0000-0000-0000FD030000}"/>
    <cellStyle name="표준 4 2 2 2 4 7 6" xfId="1999" xr:uid="{00000000-0005-0000-0000-0000FE030000}"/>
    <cellStyle name="표준 4 2 2 2 4 8" xfId="122" xr:uid="{00000000-0005-0000-0000-0000FF030000}"/>
    <cellStyle name="표준 4 2 2 2 4 8 2" xfId="268" xr:uid="{00000000-0005-0000-0000-000000040000}"/>
    <cellStyle name="표준 4 2 2 2 4 8 2 2" xfId="715" xr:uid="{00000000-0005-0000-0000-000001040000}"/>
    <cellStyle name="표준 4 2 2 2 4 8 2 2 2" xfId="1670" xr:uid="{00000000-0005-0000-0000-000002040000}"/>
    <cellStyle name="표준 4 2 2 2 4 8 2 2 3" xfId="2611" xr:uid="{00000000-0005-0000-0000-000003040000}"/>
    <cellStyle name="표준 4 2 2 2 4 8 2 3" xfId="1223" xr:uid="{00000000-0005-0000-0000-000004040000}"/>
    <cellStyle name="표준 4 2 2 2 4 8 2 4" xfId="2164" xr:uid="{00000000-0005-0000-0000-000005040000}"/>
    <cellStyle name="표준 4 2 2 2 4 8 3" xfId="414" xr:uid="{00000000-0005-0000-0000-000006040000}"/>
    <cellStyle name="표준 4 2 2 2 4 8 3 2" xfId="861" xr:uid="{00000000-0005-0000-0000-000007040000}"/>
    <cellStyle name="표준 4 2 2 2 4 8 3 2 2" xfId="1816" xr:uid="{00000000-0005-0000-0000-000008040000}"/>
    <cellStyle name="표준 4 2 2 2 4 8 3 2 3" xfId="2757" xr:uid="{00000000-0005-0000-0000-000009040000}"/>
    <cellStyle name="표준 4 2 2 2 4 8 3 3" xfId="1369" xr:uid="{00000000-0005-0000-0000-00000A040000}"/>
    <cellStyle name="표준 4 2 2 2 4 8 3 4" xfId="2310" xr:uid="{00000000-0005-0000-0000-00000B040000}"/>
    <cellStyle name="표준 4 2 2 2 4 8 4" xfId="569" xr:uid="{00000000-0005-0000-0000-00000C040000}"/>
    <cellStyle name="표준 4 2 2 2 4 8 4 2" xfId="1524" xr:uid="{00000000-0005-0000-0000-00000D040000}"/>
    <cellStyle name="표준 4 2 2 2 4 8 4 3" xfId="2465" xr:uid="{00000000-0005-0000-0000-00000E040000}"/>
    <cellStyle name="표준 4 2 2 2 4 8 5" xfId="1077" xr:uid="{00000000-0005-0000-0000-00000F040000}"/>
    <cellStyle name="표준 4 2 2 2 4 8 6" xfId="2018" xr:uid="{00000000-0005-0000-0000-000010040000}"/>
    <cellStyle name="표준 4 2 2 2 4 9" xfId="173" xr:uid="{00000000-0005-0000-0000-000011040000}"/>
    <cellStyle name="표준 4 2 2 2 4 9 2" xfId="620" xr:uid="{00000000-0005-0000-0000-000012040000}"/>
    <cellStyle name="표준 4 2 2 2 4 9 2 2" xfId="1575" xr:uid="{00000000-0005-0000-0000-000013040000}"/>
    <cellStyle name="표준 4 2 2 2 4 9 2 3" xfId="2516" xr:uid="{00000000-0005-0000-0000-000014040000}"/>
    <cellStyle name="표준 4 2 2 2 4 9 3" xfId="1128" xr:uid="{00000000-0005-0000-0000-000015040000}"/>
    <cellStyle name="표준 4 2 2 2 4 9 4" xfId="2069" xr:uid="{00000000-0005-0000-0000-000016040000}"/>
    <cellStyle name="표준 4 2 2 2 5" xfId="37" xr:uid="{00000000-0005-0000-0000-000017040000}"/>
    <cellStyle name="표준 4 2 2 2 5 2" xfId="82" xr:uid="{00000000-0005-0000-0000-000018040000}"/>
    <cellStyle name="표준 4 2 2 2 5 2 2" xfId="228" xr:uid="{00000000-0005-0000-0000-000019040000}"/>
    <cellStyle name="표준 4 2 2 2 5 2 2 2" xfId="675" xr:uid="{00000000-0005-0000-0000-00001A040000}"/>
    <cellStyle name="표준 4 2 2 2 5 2 2 2 2" xfId="1630" xr:uid="{00000000-0005-0000-0000-00001B040000}"/>
    <cellStyle name="표준 4 2 2 2 5 2 2 2 3" xfId="2571" xr:uid="{00000000-0005-0000-0000-00001C040000}"/>
    <cellStyle name="표준 4 2 2 2 5 2 2 3" xfId="1183" xr:uid="{00000000-0005-0000-0000-00001D040000}"/>
    <cellStyle name="표준 4 2 2 2 5 2 2 4" xfId="2124" xr:uid="{00000000-0005-0000-0000-00001E040000}"/>
    <cellStyle name="표준 4 2 2 2 5 2 3" xfId="374" xr:uid="{00000000-0005-0000-0000-00001F040000}"/>
    <cellStyle name="표준 4 2 2 2 5 2 3 2" xfId="821" xr:uid="{00000000-0005-0000-0000-000020040000}"/>
    <cellStyle name="표준 4 2 2 2 5 2 3 2 2" xfId="1776" xr:uid="{00000000-0005-0000-0000-000021040000}"/>
    <cellStyle name="표준 4 2 2 2 5 2 3 2 3" xfId="2717" xr:uid="{00000000-0005-0000-0000-000022040000}"/>
    <cellStyle name="표준 4 2 2 2 5 2 3 3" xfId="1329" xr:uid="{00000000-0005-0000-0000-000023040000}"/>
    <cellStyle name="표준 4 2 2 2 5 2 3 4" xfId="2270" xr:uid="{00000000-0005-0000-0000-000024040000}"/>
    <cellStyle name="표준 4 2 2 2 5 2 4" xfId="529" xr:uid="{00000000-0005-0000-0000-000025040000}"/>
    <cellStyle name="표준 4 2 2 2 5 2 4 2" xfId="1484" xr:uid="{00000000-0005-0000-0000-000026040000}"/>
    <cellStyle name="표준 4 2 2 2 5 2 4 3" xfId="2425" xr:uid="{00000000-0005-0000-0000-000027040000}"/>
    <cellStyle name="표준 4 2 2 2 5 2 5" xfId="1037" xr:uid="{00000000-0005-0000-0000-000028040000}"/>
    <cellStyle name="표준 4 2 2 2 5 2 6" xfId="1978" xr:uid="{00000000-0005-0000-0000-000029040000}"/>
    <cellStyle name="표준 4 2 2 2 5 3" xfId="133" xr:uid="{00000000-0005-0000-0000-00002A040000}"/>
    <cellStyle name="표준 4 2 2 2 5 3 2" xfId="279" xr:uid="{00000000-0005-0000-0000-00002B040000}"/>
    <cellStyle name="표준 4 2 2 2 5 3 2 2" xfId="726" xr:uid="{00000000-0005-0000-0000-00002C040000}"/>
    <cellStyle name="표준 4 2 2 2 5 3 2 2 2" xfId="1681" xr:uid="{00000000-0005-0000-0000-00002D040000}"/>
    <cellStyle name="표준 4 2 2 2 5 3 2 2 3" xfId="2622" xr:uid="{00000000-0005-0000-0000-00002E040000}"/>
    <cellStyle name="표준 4 2 2 2 5 3 2 3" xfId="1234" xr:uid="{00000000-0005-0000-0000-00002F040000}"/>
    <cellStyle name="표준 4 2 2 2 5 3 2 4" xfId="2175" xr:uid="{00000000-0005-0000-0000-000030040000}"/>
    <cellStyle name="표준 4 2 2 2 5 3 3" xfId="425" xr:uid="{00000000-0005-0000-0000-000031040000}"/>
    <cellStyle name="표준 4 2 2 2 5 3 3 2" xfId="872" xr:uid="{00000000-0005-0000-0000-000032040000}"/>
    <cellStyle name="표준 4 2 2 2 5 3 3 2 2" xfId="1827" xr:uid="{00000000-0005-0000-0000-000033040000}"/>
    <cellStyle name="표준 4 2 2 2 5 3 3 2 3" xfId="2768" xr:uid="{00000000-0005-0000-0000-000034040000}"/>
    <cellStyle name="표준 4 2 2 2 5 3 3 3" xfId="1380" xr:uid="{00000000-0005-0000-0000-000035040000}"/>
    <cellStyle name="표준 4 2 2 2 5 3 3 4" xfId="2321" xr:uid="{00000000-0005-0000-0000-000036040000}"/>
    <cellStyle name="표준 4 2 2 2 5 3 4" xfId="580" xr:uid="{00000000-0005-0000-0000-000037040000}"/>
    <cellStyle name="표준 4 2 2 2 5 3 4 2" xfId="1535" xr:uid="{00000000-0005-0000-0000-000038040000}"/>
    <cellStyle name="표준 4 2 2 2 5 3 4 3" xfId="2476" xr:uid="{00000000-0005-0000-0000-000039040000}"/>
    <cellStyle name="표준 4 2 2 2 5 3 5" xfId="1088" xr:uid="{00000000-0005-0000-0000-00003A040000}"/>
    <cellStyle name="표준 4 2 2 2 5 3 6" xfId="2029" xr:uid="{00000000-0005-0000-0000-00003B040000}"/>
    <cellStyle name="표준 4 2 2 2 5 4" xfId="184" xr:uid="{00000000-0005-0000-0000-00003C040000}"/>
    <cellStyle name="표준 4 2 2 2 5 4 2" xfId="631" xr:uid="{00000000-0005-0000-0000-00003D040000}"/>
    <cellStyle name="표준 4 2 2 2 5 4 2 2" xfId="1586" xr:uid="{00000000-0005-0000-0000-00003E040000}"/>
    <cellStyle name="표준 4 2 2 2 5 4 2 3" xfId="2527" xr:uid="{00000000-0005-0000-0000-00003F040000}"/>
    <cellStyle name="표준 4 2 2 2 5 4 3" xfId="1139" xr:uid="{00000000-0005-0000-0000-000040040000}"/>
    <cellStyle name="표준 4 2 2 2 5 4 4" xfId="2080" xr:uid="{00000000-0005-0000-0000-000041040000}"/>
    <cellStyle name="표준 4 2 2 2 5 5" xfId="330" xr:uid="{00000000-0005-0000-0000-000042040000}"/>
    <cellStyle name="표준 4 2 2 2 5 5 2" xfId="777" xr:uid="{00000000-0005-0000-0000-000043040000}"/>
    <cellStyle name="표준 4 2 2 2 5 5 2 2" xfId="1732" xr:uid="{00000000-0005-0000-0000-000044040000}"/>
    <cellStyle name="표준 4 2 2 2 5 5 2 3" xfId="2673" xr:uid="{00000000-0005-0000-0000-000045040000}"/>
    <cellStyle name="표준 4 2 2 2 5 5 3" xfId="1285" xr:uid="{00000000-0005-0000-0000-000046040000}"/>
    <cellStyle name="표준 4 2 2 2 5 5 4" xfId="2226" xr:uid="{00000000-0005-0000-0000-000047040000}"/>
    <cellStyle name="표준 4 2 2 2 5 6" xfId="485" xr:uid="{00000000-0005-0000-0000-000048040000}"/>
    <cellStyle name="표준 4 2 2 2 5 6 2" xfId="1440" xr:uid="{00000000-0005-0000-0000-000049040000}"/>
    <cellStyle name="표준 4 2 2 2 5 6 3" xfId="2381" xr:uid="{00000000-0005-0000-0000-00004A040000}"/>
    <cellStyle name="표준 4 2 2 2 5 7" xfId="993" xr:uid="{00000000-0005-0000-0000-00004B040000}"/>
    <cellStyle name="표준 4 2 2 2 5 8" xfId="1934" xr:uid="{00000000-0005-0000-0000-00004C040000}"/>
    <cellStyle name="표준 4 2 2 2 6" xfId="60" xr:uid="{00000000-0005-0000-0000-00004D040000}"/>
    <cellStyle name="표준 4 2 2 2 6 2" xfId="206" xr:uid="{00000000-0005-0000-0000-00004E040000}"/>
    <cellStyle name="표준 4 2 2 2 6 2 2" xfId="653" xr:uid="{00000000-0005-0000-0000-00004F040000}"/>
    <cellStyle name="표준 4 2 2 2 6 2 2 2" xfId="1608" xr:uid="{00000000-0005-0000-0000-000050040000}"/>
    <cellStyle name="표준 4 2 2 2 6 2 2 3" xfId="2549" xr:uid="{00000000-0005-0000-0000-000051040000}"/>
    <cellStyle name="표준 4 2 2 2 6 2 3" xfId="1161" xr:uid="{00000000-0005-0000-0000-000052040000}"/>
    <cellStyle name="표준 4 2 2 2 6 2 4" xfId="2102" xr:uid="{00000000-0005-0000-0000-000053040000}"/>
    <cellStyle name="표준 4 2 2 2 6 3" xfId="352" xr:uid="{00000000-0005-0000-0000-000054040000}"/>
    <cellStyle name="표준 4 2 2 2 6 3 2" xfId="799" xr:uid="{00000000-0005-0000-0000-000055040000}"/>
    <cellStyle name="표준 4 2 2 2 6 3 2 2" xfId="1754" xr:uid="{00000000-0005-0000-0000-000056040000}"/>
    <cellStyle name="표준 4 2 2 2 6 3 2 3" xfId="2695" xr:uid="{00000000-0005-0000-0000-000057040000}"/>
    <cellStyle name="표준 4 2 2 2 6 3 3" xfId="1307" xr:uid="{00000000-0005-0000-0000-000058040000}"/>
    <cellStyle name="표준 4 2 2 2 6 3 4" xfId="2248" xr:uid="{00000000-0005-0000-0000-000059040000}"/>
    <cellStyle name="표준 4 2 2 2 6 4" xfId="507" xr:uid="{00000000-0005-0000-0000-00005A040000}"/>
    <cellStyle name="표준 4 2 2 2 6 4 2" xfId="1462" xr:uid="{00000000-0005-0000-0000-00005B040000}"/>
    <cellStyle name="표준 4 2 2 2 6 4 3" xfId="2403" xr:uid="{00000000-0005-0000-0000-00005C040000}"/>
    <cellStyle name="표준 4 2 2 2 6 5" xfId="1015" xr:uid="{00000000-0005-0000-0000-00005D040000}"/>
    <cellStyle name="표준 4 2 2 2 6 6" xfId="1956" xr:uid="{00000000-0005-0000-0000-00005E040000}"/>
    <cellStyle name="표준 4 2 2 2 7" xfId="111" xr:uid="{00000000-0005-0000-0000-00005F040000}"/>
    <cellStyle name="표준 4 2 2 2 7 2" xfId="257" xr:uid="{00000000-0005-0000-0000-000060040000}"/>
    <cellStyle name="표준 4 2 2 2 7 2 2" xfId="704" xr:uid="{00000000-0005-0000-0000-000061040000}"/>
    <cellStyle name="표준 4 2 2 2 7 2 2 2" xfId="1659" xr:uid="{00000000-0005-0000-0000-000062040000}"/>
    <cellStyle name="표준 4 2 2 2 7 2 2 3" xfId="2600" xr:uid="{00000000-0005-0000-0000-000063040000}"/>
    <cellStyle name="표준 4 2 2 2 7 2 3" xfId="1212" xr:uid="{00000000-0005-0000-0000-000064040000}"/>
    <cellStyle name="표준 4 2 2 2 7 2 4" xfId="2153" xr:uid="{00000000-0005-0000-0000-000065040000}"/>
    <cellStyle name="표준 4 2 2 2 7 3" xfId="403" xr:uid="{00000000-0005-0000-0000-000066040000}"/>
    <cellStyle name="표준 4 2 2 2 7 3 2" xfId="850" xr:uid="{00000000-0005-0000-0000-000067040000}"/>
    <cellStyle name="표준 4 2 2 2 7 3 2 2" xfId="1805" xr:uid="{00000000-0005-0000-0000-000068040000}"/>
    <cellStyle name="표준 4 2 2 2 7 3 2 3" xfId="2746" xr:uid="{00000000-0005-0000-0000-000069040000}"/>
    <cellStyle name="표준 4 2 2 2 7 3 3" xfId="1358" xr:uid="{00000000-0005-0000-0000-00006A040000}"/>
    <cellStyle name="표준 4 2 2 2 7 3 4" xfId="2299" xr:uid="{00000000-0005-0000-0000-00006B040000}"/>
    <cellStyle name="표준 4 2 2 2 7 4" xfId="558" xr:uid="{00000000-0005-0000-0000-00006C040000}"/>
    <cellStyle name="표준 4 2 2 2 7 4 2" xfId="1513" xr:uid="{00000000-0005-0000-0000-00006D040000}"/>
    <cellStyle name="표준 4 2 2 2 7 4 3" xfId="2454" xr:uid="{00000000-0005-0000-0000-00006E040000}"/>
    <cellStyle name="표준 4 2 2 2 7 5" xfId="1066" xr:uid="{00000000-0005-0000-0000-00006F040000}"/>
    <cellStyle name="표준 4 2 2 2 7 6" xfId="2007" xr:uid="{00000000-0005-0000-0000-000070040000}"/>
    <cellStyle name="표준 4 2 2 2 8" xfId="162" xr:uid="{00000000-0005-0000-0000-000071040000}"/>
    <cellStyle name="표준 4 2 2 2 8 2" xfId="609" xr:uid="{00000000-0005-0000-0000-000072040000}"/>
    <cellStyle name="표준 4 2 2 2 8 2 2" xfId="1564" xr:uid="{00000000-0005-0000-0000-000073040000}"/>
    <cellStyle name="표준 4 2 2 2 8 2 3" xfId="2505" xr:uid="{00000000-0005-0000-0000-000074040000}"/>
    <cellStyle name="표준 4 2 2 2 8 3" xfId="1117" xr:uid="{00000000-0005-0000-0000-000075040000}"/>
    <cellStyle name="표준 4 2 2 2 8 4" xfId="2058" xr:uid="{00000000-0005-0000-0000-000076040000}"/>
    <cellStyle name="표준 4 2 2 2 9" xfId="308" xr:uid="{00000000-0005-0000-0000-000077040000}"/>
    <cellStyle name="표준 4 2 2 2 9 2" xfId="755" xr:uid="{00000000-0005-0000-0000-000078040000}"/>
    <cellStyle name="표준 4 2 2 2 9 2 2" xfId="1710" xr:uid="{00000000-0005-0000-0000-000079040000}"/>
    <cellStyle name="표준 4 2 2 2 9 2 3" xfId="2651" xr:uid="{00000000-0005-0000-0000-00007A040000}"/>
    <cellStyle name="표준 4 2 2 2 9 3" xfId="1263" xr:uid="{00000000-0005-0000-0000-00007B040000}"/>
    <cellStyle name="표준 4 2 2 2 9 4" xfId="2204" xr:uid="{00000000-0005-0000-0000-00007C040000}"/>
    <cellStyle name="표준 4 2 2 3" xfId="15" xr:uid="{00000000-0005-0000-0000-00007D040000}"/>
    <cellStyle name="표준 4 2 2 3 10" xfId="1913" xr:uid="{00000000-0005-0000-0000-00007E040000}"/>
    <cellStyle name="표준 4 2 2 3 2" xfId="22" xr:uid="{00000000-0005-0000-0000-00007F040000}"/>
    <cellStyle name="표준 4 2 2 3 2 2" xfId="45" xr:uid="{00000000-0005-0000-0000-000080040000}"/>
    <cellStyle name="표준 4 2 2 3 2 2 2" xfId="90" xr:uid="{00000000-0005-0000-0000-000081040000}"/>
    <cellStyle name="표준 4 2 2 3 2 2 2 2" xfId="236" xr:uid="{00000000-0005-0000-0000-000082040000}"/>
    <cellStyle name="표준 4 2 2 3 2 2 2 2 2" xfId="683" xr:uid="{00000000-0005-0000-0000-000083040000}"/>
    <cellStyle name="표준 4 2 2 3 2 2 2 2 2 2" xfId="1638" xr:uid="{00000000-0005-0000-0000-000084040000}"/>
    <cellStyle name="표준 4 2 2 3 2 2 2 2 2 3" xfId="2579" xr:uid="{00000000-0005-0000-0000-000085040000}"/>
    <cellStyle name="표준 4 2 2 3 2 2 2 2 3" xfId="1191" xr:uid="{00000000-0005-0000-0000-000086040000}"/>
    <cellStyle name="표준 4 2 2 3 2 2 2 2 4" xfId="2132" xr:uid="{00000000-0005-0000-0000-000087040000}"/>
    <cellStyle name="표준 4 2 2 3 2 2 2 3" xfId="382" xr:uid="{00000000-0005-0000-0000-000088040000}"/>
    <cellStyle name="표준 4 2 2 3 2 2 2 3 2" xfId="829" xr:uid="{00000000-0005-0000-0000-000089040000}"/>
    <cellStyle name="표준 4 2 2 3 2 2 2 3 2 2" xfId="1784" xr:uid="{00000000-0005-0000-0000-00008A040000}"/>
    <cellStyle name="표준 4 2 2 3 2 2 2 3 2 3" xfId="2725" xr:uid="{00000000-0005-0000-0000-00008B040000}"/>
    <cellStyle name="표준 4 2 2 3 2 2 2 3 3" xfId="1337" xr:uid="{00000000-0005-0000-0000-00008C040000}"/>
    <cellStyle name="표준 4 2 2 3 2 2 2 3 4" xfId="2278" xr:uid="{00000000-0005-0000-0000-00008D040000}"/>
    <cellStyle name="표준 4 2 2 3 2 2 2 4" xfId="537" xr:uid="{00000000-0005-0000-0000-00008E040000}"/>
    <cellStyle name="표준 4 2 2 3 2 2 2 4 2" xfId="1492" xr:uid="{00000000-0005-0000-0000-00008F040000}"/>
    <cellStyle name="표준 4 2 2 3 2 2 2 4 3" xfId="2433" xr:uid="{00000000-0005-0000-0000-000090040000}"/>
    <cellStyle name="표준 4 2 2 3 2 2 2 5" xfId="1045" xr:uid="{00000000-0005-0000-0000-000091040000}"/>
    <cellStyle name="표준 4 2 2 3 2 2 2 6" xfId="1986" xr:uid="{00000000-0005-0000-0000-000092040000}"/>
    <cellStyle name="표준 4 2 2 3 2 2 3" xfId="141" xr:uid="{00000000-0005-0000-0000-000093040000}"/>
    <cellStyle name="표준 4 2 2 3 2 2 3 2" xfId="287" xr:uid="{00000000-0005-0000-0000-000094040000}"/>
    <cellStyle name="표준 4 2 2 3 2 2 3 2 2" xfId="734" xr:uid="{00000000-0005-0000-0000-000095040000}"/>
    <cellStyle name="표준 4 2 2 3 2 2 3 2 2 2" xfId="1689" xr:uid="{00000000-0005-0000-0000-000096040000}"/>
    <cellStyle name="표준 4 2 2 3 2 2 3 2 2 3" xfId="2630" xr:uid="{00000000-0005-0000-0000-000097040000}"/>
    <cellStyle name="표준 4 2 2 3 2 2 3 2 3" xfId="1242" xr:uid="{00000000-0005-0000-0000-000098040000}"/>
    <cellStyle name="표준 4 2 2 3 2 2 3 2 4" xfId="2183" xr:uid="{00000000-0005-0000-0000-000099040000}"/>
    <cellStyle name="표준 4 2 2 3 2 2 3 3" xfId="433" xr:uid="{00000000-0005-0000-0000-00009A040000}"/>
    <cellStyle name="표준 4 2 2 3 2 2 3 3 2" xfId="880" xr:uid="{00000000-0005-0000-0000-00009B040000}"/>
    <cellStyle name="표준 4 2 2 3 2 2 3 3 2 2" xfId="1835" xr:uid="{00000000-0005-0000-0000-00009C040000}"/>
    <cellStyle name="표준 4 2 2 3 2 2 3 3 2 3" xfId="2776" xr:uid="{00000000-0005-0000-0000-00009D040000}"/>
    <cellStyle name="표준 4 2 2 3 2 2 3 3 3" xfId="1388" xr:uid="{00000000-0005-0000-0000-00009E040000}"/>
    <cellStyle name="표준 4 2 2 3 2 2 3 3 4" xfId="2329" xr:uid="{00000000-0005-0000-0000-00009F040000}"/>
    <cellStyle name="표준 4 2 2 3 2 2 3 4" xfId="588" xr:uid="{00000000-0005-0000-0000-0000A0040000}"/>
    <cellStyle name="표준 4 2 2 3 2 2 3 4 2" xfId="1543" xr:uid="{00000000-0005-0000-0000-0000A1040000}"/>
    <cellStyle name="표준 4 2 2 3 2 2 3 4 3" xfId="2484" xr:uid="{00000000-0005-0000-0000-0000A2040000}"/>
    <cellStyle name="표준 4 2 2 3 2 2 3 5" xfId="1096" xr:uid="{00000000-0005-0000-0000-0000A3040000}"/>
    <cellStyle name="표준 4 2 2 3 2 2 3 6" xfId="2037" xr:uid="{00000000-0005-0000-0000-0000A4040000}"/>
    <cellStyle name="표준 4 2 2 3 2 2 4" xfId="192" xr:uid="{00000000-0005-0000-0000-0000A5040000}"/>
    <cellStyle name="표준 4 2 2 3 2 2 4 2" xfId="639" xr:uid="{00000000-0005-0000-0000-0000A6040000}"/>
    <cellStyle name="표준 4 2 2 3 2 2 4 2 2" xfId="1594" xr:uid="{00000000-0005-0000-0000-0000A7040000}"/>
    <cellStyle name="표준 4 2 2 3 2 2 4 2 3" xfId="2535" xr:uid="{00000000-0005-0000-0000-0000A8040000}"/>
    <cellStyle name="표준 4 2 2 3 2 2 4 3" xfId="1147" xr:uid="{00000000-0005-0000-0000-0000A9040000}"/>
    <cellStyle name="표준 4 2 2 3 2 2 4 4" xfId="2088" xr:uid="{00000000-0005-0000-0000-0000AA040000}"/>
    <cellStyle name="표준 4 2 2 3 2 2 5" xfId="338" xr:uid="{00000000-0005-0000-0000-0000AB040000}"/>
    <cellStyle name="표준 4 2 2 3 2 2 5 2" xfId="785" xr:uid="{00000000-0005-0000-0000-0000AC040000}"/>
    <cellStyle name="표준 4 2 2 3 2 2 5 2 2" xfId="1740" xr:uid="{00000000-0005-0000-0000-0000AD040000}"/>
    <cellStyle name="표준 4 2 2 3 2 2 5 2 3" xfId="2681" xr:uid="{00000000-0005-0000-0000-0000AE040000}"/>
    <cellStyle name="표준 4 2 2 3 2 2 5 3" xfId="1293" xr:uid="{00000000-0005-0000-0000-0000AF040000}"/>
    <cellStyle name="표준 4 2 2 3 2 2 5 4" xfId="2234" xr:uid="{00000000-0005-0000-0000-0000B0040000}"/>
    <cellStyle name="표준 4 2 2 3 2 2 6" xfId="493" xr:uid="{00000000-0005-0000-0000-0000B1040000}"/>
    <cellStyle name="표준 4 2 2 3 2 2 6 2" xfId="1448" xr:uid="{00000000-0005-0000-0000-0000B2040000}"/>
    <cellStyle name="표준 4 2 2 3 2 2 6 3" xfId="2389" xr:uid="{00000000-0005-0000-0000-0000B3040000}"/>
    <cellStyle name="표준 4 2 2 3 2 2 7" xfId="1001" xr:uid="{00000000-0005-0000-0000-0000B4040000}"/>
    <cellStyle name="표준 4 2 2 3 2 2 8" xfId="1942" xr:uid="{00000000-0005-0000-0000-0000B5040000}"/>
    <cellStyle name="표준 4 2 2 3 2 3" xfId="68" xr:uid="{00000000-0005-0000-0000-0000B6040000}"/>
    <cellStyle name="표준 4 2 2 3 2 3 2" xfId="214" xr:uid="{00000000-0005-0000-0000-0000B7040000}"/>
    <cellStyle name="표준 4 2 2 3 2 3 2 2" xfId="661" xr:uid="{00000000-0005-0000-0000-0000B8040000}"/>
    <cellStyle name="표준 4 2 2 3 2 3 2 2 2" xfId="1616" xr:uid="{00000000-0005-0000-0000-0000B9040000}"/>
    <cellStyle name="표준 4 2 2 3 2 3 2 2 3" xfId="2557" xr:uid="{00000000-0005-0000-0000-0000BA040000}"/>
    <cellStyle name="표준 4 2 2 3 2 3 2 3" xfId="1169" xr:uid="{00000000-0005-0000-0000-0000BB040000}"/>
    <cellStyle name="표준 4 2 2 3 2 3 2 4" xfId="2110" xr:uid="{00000000-0005-0000-0000-0000BC040000}"/>
    <cellStyle name="표준 4 2 2 3 2 3 3" xfId="360" xr:uid="{00000000-0005-0000-0000-0000BD040000}"/>
    <cellStyle name="표준 4 2 2 3 2 3 3 2" xfId="807" xr:uid="{00000000-0005-0000-0000-0000BE040000}"/>
    <cellStyle name="표준 4 2 2 3 2 3 3 2 2" xfId="1762" xr:uid="{00000000-0005-0000-0000-0000BF040000}"/>
    <cellStyle name="표준 4 2 2 3 2 3 3 2 3" xfId="2703" xr:uid="{00000000-0005-0000-0000-0000C0040000}"/>
    <cellStyle name="표준 4 2 2 3 2 3 3 3" xfId="1315" xr:uid="{00000000-0005-0000-0000-0000C1040000}"/>
    <cellStyle name="표준 4 2 2 3 2 3 3 4" xfId="2256" xr:uid="{00000000-0005-0000-0000-0000C2040000}"/>
    <cellStyle name="표준 4 2 2 3 2 3 4" xfId="515" xr:uid="{00000000-0005-0000-0000-0000C3040000}"/>
    <cellStyle name="표준 4 2 2 3 2 3 4 2" xfId="1470" xr:uid="{00000000-0005-0000-0000-0000C4040000}"/>
    <cellStyle name="표준 4 2 2 3 2 3 4 3" xfId="2411" xr:uid="{00000000-0005-0000-0000-0000C5040000}"/>
    <cellStyle name="표준 4 2 2 3 2 3 5" xfId="1023" xr:uid="{00000000-0005-0000-0000-0000C6040000}"/>
    <cellStyle name="표준 4 2 2 3 2 3 6" xfId="1964" xr:uid="{00000000-0005-0000-0000-0000C7040000}"/>
    <cellStyle name="표준 4 2 2 3 2 4" xfId="119" xr:uid="{00000000-0005-0000-0000-0000C8040000}"/>
    <cellStyle name="표준 4 2 2 3 2 4 2" xfId="265" xr:uid="{00000000-0005-0000-0000-0000C9040000}"/>
    <cellStyle name="표준 4 2 2 3 2 4 2 2" xfId="712" xr:uid="{00000000-0005-0000-0000-0000CA040000}"/>
    <cellStyle name="표준 4 2 2 3 2 4 2 2 2" xfId="1667" xr:uid="{00000000-0005-0000-0000-0000CB040000}"/>
    <cellStyle name="표준 4 2 2 3 2 4 2 2 3" xfId="2608" xr:uid="{00000000-0005-0000-0000-0000CC040000}"/>
    <cellStyle name="표준 4 2 2 3 2 4 2 3" xfId="1220" xr:uid="{00000000-0005-0000-0000-0000CD040000}"/>
    <cellStyle name="표준 4 2 2 3 2 4 2 4" xfId="2161" xr:uid="{00000000-0005-0000-0000-0000CE040000}"/>
    <cellStyle name="표준 4 2 2 3 2 4 3" xfId="411" xr:uid="{00000000-0005-0000-0000-0000CF040000}"/>
    <cellStyle name="표준 4 2 2 3 2 4 3 2" xfId="858" xr:uid="{00000000-0005-0000-0000-0000D0040000}"/>
    <cellStyle name="표준 4 2 2 3 2 4 3 2 2" xfId="1813" xr:uid="{00000000-0005-0000-0000-0000D1040000}"/>
    <cellStyle name="표준 4 2 2 3 2 4 3 2 3" xfId="2754" xr:uid="{00000000-0005-0000-0000-0000D2040000}"/>
    <cellStyle name="표준 4 2 2 3 2 4 3 3" xfId="1366" xr:uid="{00000000-0005-0000-0000-0000D3040000}"/>
    <cellStyle name="표준 4 2 2 3 2 4 3 4" xfId="2307" xr:uid="{00000000-0005-0000-0000-0000D4040000}"/>
    <cellStyle name="표준 4 2 2 3 2 4 4" xfId="566" xr:uid="{00000000-0005-0000-0000-0000D5040000}"/>
    <cellStyle name="표준 4 2 2 3 2 4 4 2" xfId="1521" xr:uid="{00000000-0005-0000-0000-0000D6040000}"/>
    <cellStyle name="표준 4 2 2 3 2 4 4 3" xfId="2462" xr:uid="{00000000-0005-0000-0000-0000D7040000}"/>
    <cellStyle name="표준 4 2 2 3 2 4 5" xfId="1074" xr:uid="{00000000-0005-0000-0000-0000D8040000}"/>
    <cellStyle name="표준 4 2 2 3 2 4 6" xfId="2015" xr:uid="{00000000-0005-0000-0000-0000D9040000}"/>
    <cellStyle name="표준 4 2 2 3 2 5" xfId="170" xr:uid="{00000000-0005-0000-0000-0000DA040000}"/>
    <cellStyle name="표준 4 2 2 3 2 5 2" xfId="617" xr:uid="{00000000-0005-0000-0000-0000DB040000}"/>
    <cellStyle name="표준 4 2 2 3 2 5 2 2" xfId="1572" xr:uid="{00000000-0005-0000-0000-0000DC040000}"/>
    <cellStyle name="표준 4 2 2 3 2 5 2 3" xfId="2513" xr:uid="{00000000-0005-0000-0000-0000DD040000}"/>
    <cellStyle name="표준 4 2 2 3 2 5 3" xfId="1125" xr:uid="{00000000-0005-0000-0000-0000DE040000}"/>
    <cellStyle name="표준 4 2 2 3 2 5 4" xfId="2066" xr:uid="{00000000-0005-0000-0000-0000DF040000}"/>
    <cellStyle name="표준 4 2 2 3 2 6" xfId="316" xr:uid="{00000000-0005-0000-0000-0000E0040000}"/>
    <cellStyle name="표준 4 2 2 3 2 6 2" xfId="763" xr:uid="{00000000-0005-0000-0000-0000E1040000}"/>
    <cellStyle name="표준 4 2 2 3 2 6 2 2" xfId="1718" xr:uid="{00000000-0005-0000-0000-0000E2040000}"/>
    <cellStyle name="표준 4 2 2 3 2 6 2 3" xfId="2659" xr:uid="{00000000-0005-0000-0000-0000E3040000}"/>
    <cellStyle name="표준 4 2 2 3 2 6 3" xfId="1271" xr:uid="{00000000-0005-0000-0000-0000E4040000}"/>
    <cellStyle name="표준 4 2 2 3 2 6 4" xfId="2212" xr:uid="{00000000-0005-0000-0000-0000E5040000}"/>
    <cellStyle name="표준 4 2 2 3 2 7" xfId="471" xr:uid="{00000000-0005-0000-0000-0000E6040000}"/>
    <cellStyle name="표준 4 2 2 3 2 7 2" xfId="1426" xr:uid="{00000000-0005-0000-0000-0000E7040000}"/>
    <cellStyle name="표준 4 2 2 3 2 7 3" xfId="2367" xr:uid="{00000000-0005-0000-0000-0000E8040000}"/>
    <cellStyle name="표준 4 2 2 3 2 8" xfId="979" xr:uid="{00000000-0005-0000-0000-0000E9040000}"/>
    <cellStyle name="표준 4 2 2 3 2 9" xfId="1920" xr:uid="{00000000-0005-0000-0000-0000EA040000}"/>
    <cellStyle name="표준 4 2 2 3 3" xfId="38" xr:uid="{00000000-0005-0000-0000-0000EB040000}"/>
    <cellStyle name="표준 4 2 2 3 3 2" xfId="83" xr:uid="{00000000-0005-0000-0000-0000EC040000}"/>
    <cellStyle name="표준 4 2 2 3 3 2 2" xfId="229" xr:uid="{00000000-0005-0000-0000-0000ED040000}"/>
    <cellStyle name="표준 4 2 2 3 3 2 2 2" xfId="676" xr:uid="{00000000-0005-0000-0000-0000EE040000}"/>
    <cellStyle name="표준 4 2 2 3 3 2 2 2 2" xfId="1631" xr:uid="{00000000-0005-0000-0000-0000EF040000}"/>
    <cellStyle name="표준 4 2 2 3 3 2 2 2 3" xfId="2572" xr:uid="{00000000-0005-0000-0000-0000F0040000}"/>
    <cellStyle name="표준 4 2 2 3 3 2 2 3" xfId="1184" xr:uid="{00000000-0005-0000-0000-0000F1040000}"/>
    <cellStyle name="표준 4 2 2 3 3 2 2 4" xfId="2125" xr:uid="{00000000-0005-0000-0000-0000F2040000}"/>
    <cellStyle name="표준 4 2 2 3 3 2 3" xfId="375" xr:uid="{00000000-0005-0000-0000-0000F3040000}"/>
    <cellStyle name="표준 4 2 2 3 3 2 3 2" xfId="822" xr:uid="{00000000-0005-0000-0000-0000F4040000}"/>
    <cellStyle name="표준 4 2 2 3 3 2 3 2 2" xfId="1777" xr:uid="{00000000-0005-0000-0000-0000F5040000}"/>
    <cellStyle name="표준 4 2 2 3 3 2 3 2 3" xfId="2718" xr:uid="{00000000-0005-0000-0000-0000F6040000}"/>
    <cellStyle name="표준 4 2 2 3 3 2 3 3" xfId="1330" xr:uid="{00000000-0005-0000-0000-0000F7040000}"/>
    <cellStyle name="표준 4 2 2 3 3 2 3 4" xfId="2271" xr:uid="{00000000-0005-0000-0000-0000F8040000}"/>
    <cellStyle name="표준 4 2 2 3 3 2 4" xfId="530" xr:uid="{00000000-0005-0000-0000-0000F9040000}"/>
    <cellStyle name="표준 4 2 2 3 3 2 4 2" xfId="1485" xr:uid="{00000000-0005-0000-0000-0000FA040000}"/>
    <cellStyle name="표준 4 2 2 3 3 2 4 3" xfId="2426" xr:uid="{00000000-0005-0000-0000-0000FB040000}"/>
    <cellStyle name="표준 4 2 2 3 3 2 5" xfId="1038" xr:uid="{00000000-0005-0000-0000-0000FC040000}"/>
    <cellStyle name="표준 4 2 2 3 3 2 6" xfId="1979" xr:uid="{00000000-0005-0000-0000-0000FD040000}"/>
    <cellStyle name="표준 4 2 2 3 3 3" xfId="134" xr:uid="{00000000-0005-0000-0000-0000FE040000}"/>
    <cellStyle name="표준 4 2 2 3 3 3 2" xfId="280" xr:uid="{00000000-0005-0000-0000-0000FF040000}"/>
    <cellStyle name="표준 4 2 2 3 3 3 2 2" xfId="727" xr:uid="{00000000-0005-0000-0000-000000050000}"/>
    <cellStyle name="표준 4 2 2 3 3 3 2 2 2" xfId="1682" xr:uid="{00000000-0005-0000-0000-000001050000}"/>
    <cellStyle name="표준 4 2 2 3 3 3 2 2 3" xfId="2623" xr:uid="{00000000-0005-0000-0000-000002050000}"/>
    <cellStyle name="표준 4 2 2 3 3 3 2 3" xfId="1235" xr:uid="{00000000-0005-0000-0000-000003050000}"/>
    <cellStyle name="표준 4 2 2 3 3 3 2 4" xfId="2176" xr:uid="{00000000-0005-0000-0000-000004050000}"/>
    <cellStyle name="표준 4 2 2 3 3 3 3" xfId="426" xr:uid="{00000000-0005-0000-0000-000005050000}"/>
    <cellStyle name="표준 4 2 2 3 3 3 3 2" xfId="873" xr:uid="{00000000-0005-0000-0000-000006050000}"/>
    <cellStyle name="표준 4 2 2 3 3 3 3 2 2" xfId="1828" xr:uid="{00000000-0005-0000-0000-000007050000}"/>
    <cellStyle name="표준 4 2 2 3 3 3 3 2 3" xfId="2769" xr:uid="{00000000-0005-0000-0000-000008050000}"/>
    <cellStyle name="표준 4 2 2 3 3 3 3 3" xfId="1381" xr:uid="{00000000-0005-0000-0000-000009050000}"/>
    <cellStyle name="표준 4 2 2 3 3 3 3 4" xfId="2322" xr:uid="{00000000-0005-0000-0000-00000A050000}"/>
    <cellStyle name="표준 4 2 2 3 3 3 4" xfId="581" xr:uid="{00000000-0005-0000-0000-00000B050000}"/>
    <cellStyle name="표준 4 2 2 3 3 3 4 2" xfId="1536" xr:uid="{00000000-0005-0000-0000-00000C050000}"/>
    <cellStyle name="표준 4 2 2 3 3 3 4 3" xfId="2477" xr:uid="{00000000-0005-0000-0000-00000D050000}"/>
    <cellStyle name="표준 4 2 2 3 3 3 5" xfId="1089" xr:uid="{00000000-0005-0000-0000-00000E050000}"/>
    <cellStyle name="표준 4 2 2 3 3 3 6" xfId="2030" xr:uid="{00000000-0005-0000-0000-00000F050000}"/>
    <cellStyle name="표준 4 2 2 3 3 4" xfId="185" xr:uid="{00000000-0005-0000-0000-000010050000}"/>
    <cellStyle name="표준 4 2 2 3 3 4 2" xfId="632" xr:uid="{00000000-0005-0000-0000-000011050000}"/>
    <cellStyle name="표준 4 2 2 3 3 4 2 2" xfId="1587" xr:uid="{00000000-0005-0000-0000-000012050000}"/>
    <cellStyle name="표준 4 2 2 3 3 4 2 3" xfId="2528" xr:uid="{00000000-0005-0000-0000-000013050000}"/>
    <cellStyle name="표준 4 2 2 3 3 4 3" xfId="1140" xr:uid="{00000000-0005-0000-0000-000014050000}"/>
    <cellStyle name="표준 4 2 2 3 3 4 4" xfId="2081" xr:uid="{00000000-0005-0000-0000-000015050000}"/>
    <cellStyle name="표준 4 2 2 3 3 5" xfId="331" xr:uid="{00000000-0005-0000-0000-000016050000}"/>
    <cellStyle name="표준 4 2 2 3 3 5 2" xfId="778" xr:uid="{00000000-0005-0000-0000-000017050000}"/>
    <cellStyle name="표준 4 2 2 3 3 5 2 2" xfId="1733" xr:uid="{00000000-0005-0000-0000-000018050000}"/>
    <cellStyle name="표준 4 2 2 3 3 5 2 3" xfId="2674" xr:uid="{00000000-0005-0000-0000-000019050000}"/>
    <cellStyle name="표준 4 2 2 3 3 5 3" xfId="1286" xr:uid="{00000000-0005-0000-0000-00001A050000}"/>
    <cellStyle name="표준 4 2 2 3 3 5 4" xfId="2227" xr:uid="{00000000-0005-0000-0000-00001B050000}"/>
    <cellStyle name="표준 4 2 2 3 3 6" xfId="486" xr:uid="{00000000-0005-0000-0000-00001C050000}"/>
    <cellStyle name="표준 4 2 2 3 3 6 2" xfId="1441" xr:uid="{00000000-0005-0000-0000-00001D050000}"/>
    <cellStyle name="표준 4 2 2 3 3 6 3" xfId="2382" xr:uid="{00000000-0005-0000-0000-00001E050000}"/>
    <cellStyle name="표준 4 2 2 3 3 7" xfId="994" xr:uid="{00000000-0005-0000-0000-00001F050000}"/>
    <cellStyle name="표준 4 2 2 3 3 8" xfId="1935" xr:uid="{00000000-0005-0000-0000-000020050000}"/>
    <cellStyle name="표준 4 2 2 3 4" xfId="61" xr:uid="{00000000-0005-0000-0000-000021050000}"/>
    <cellStyle name="표준 4 2 2 3 4 2" xfId="207" xr:uid="{00000000-0005-0000-0000-000022050000}"/>
    <cellStyle name="표준 4 2 2 3 4 2 2" xfId="654" xr:uid="{00000000-0005-0000-0000-000023050000}"/>
    <cellStyle name="표준 4 2 2 3 4 2 2 2" xfId="1609" xr:uid="{00000000-0005-0000-0000-000024050000}"/>
    <cellStyle name="표준 4 2 2 3 4 2 2 3" xfId="2550" xr:uid="{00000000-0005-0000-0000-000025050000}"/>
    <cellStyle name="표준 4 2 2 3 4 2 3" xfId="1162" xr:uid="{00000000-0005-0000-0000-000026050000}"/>
    <cellStyle name="표준 4 2 2 3 4 2 4" xfId="2103" xr:uid="{00000000-0005-0000-0000-000027050000}"/>
    <cellStyle name="표준 4 2 2 3 4 3" xfId="353" xr:uid="{00000000-0005-0000-0000-000028050000}"/>
    <cellStyle name="표준 4 2 2 3 4 3 2" xfId="800" xr:uid="{00000000-0005-0000-0000-000029050000}"/>
    <cellStyle name="표준 4 2 2 3 4 3 2 2" xfId="1755" xr:uid="{00000000-0005-0000-0000-00002A050000}"/>
    <cellStyle name="표준 4 2 2 3 4 3 2 3" xfId="2696" xr:uid="{00000000-0005-0000-0000-00002B050000}"/>
    <cellStyle name="표준 4 2 2 3 4 3 3" xfId="1308" xr:uid="{00000000-0005-0000-0000-00002C050000}"/>
    <cellStyle name="표준 4 2 2 3 4 3 4" xfId="2249" xr:uid="{00000000-0005-0000-0000-00002D050000}"/>
    <cellStyle name="표준 4 2 2 3 4 4" xfId="508" xr:uid="{00000000-0005-0000-0000-00002E050000}"/>
    <cellStyle name="표준 4 2 2 3 4 4 2" xfId="1463" xr:uid="{00000000-0005-0000-0000-00002F050000}"/>
    <cellStyle name="표준 4 2 2 3 4 4 3" xfId="2404" xr:uid="{00000000-0005-0000-0000-000030050000}"/>
    <cellStyle name="표준 4 2 2 3 4 5" xfId="1016" xr:uid="{00000000-0005-0000-0000-000031050000}"/>
    <cellStyle name="표준 4 2 2 3 4 6" xfId="1957" xr:uid="{00000000-0005-0000-0000-000032050000}"/>
    <cellStyle name="표준 4 2 2 3 5" xfId="112" xr:uid="{00000000-0005-0000-0000-000033050000}"/>
    <cellStyle name="표준 4 2 2 3 5 2" xfId="258" xr:uid="{00000000-0005-0000-0000-000034050000}"/>
    <cellStyle name="표준 4 2 2 3 5 2 2" xfId="705" xr:uid="{00000000-0005-0000-0000-000035050000}"/>
    <cellStyle name="표준 4 2 2 3 5 2 2 2" xfId="1660" xr:uid="{00000000-0005-0000-0000-000036050000}"/>
    <cellStyle name="표준 4 2 2 3 5 2 2 3" xfId="2601" xr:uid="{00000000-0005-0000-0000-000037050000}"/>
    <cellStyle name="표준 4 2 2 3 5 2 3" xfId="1213" xr:uid="{00000000-0005-0000-0000-000038050000}"/>
    <cellStyle name="표준 4 2 2 3 5 2 4" xfId="2154" xr:uid="{00000000-0005-0000-0000-000039050000}"/>
    <cellStyle name="표준 4 2 2 3 5 3" xfId="404" xr:uid="{00000000-0005-0000-0000-00003A050000}"/>
    <cellStyle name="표준 4 2 2 3 5 3 2" xfId="851" xr:uid="{00000000-0005-0000-0000-00003B050000}"/>
    <cellStyle name="표준 4 2 2 3 5 3 2 2" xfId="1806" xr:uid="{00000000-0005-0000-0000-00003C050000}"/>
    <cellStyle name="표준 4 2 2 3 5 3 2 3" xfId="2747" xr:uid="{00000000-0005-0000-0000-00003D050000}"/>
    <cellStyle name="표준 4 2 2 3 5 3 3" xfId="1359" xr:uid="{00000000-0005-0000-0000-00003E050000}"/>
    <cellStyle name="표준 4 2 2 3 5 3 4" xfId="2300" xr:uid="{00000000-0005-0000-0000-00003F050000}"/>
    <cellStyle name="표준 4 2 2 3 5 4" xfId="559" xr:uid="{00000000-0005-0000-0000-000040050000}"/>
    <cellStyle name="표준 4 2 2 3 5 4 2" xfId="1514" xr:uid="{00000000-0005-0000-0000-000041050000}"/>
    <cellStyle name="표준 4 2 2 3 5 4 3" xfId="2455" xr:uid="{00000000-0005-0000-0000-000042050000}"/>
    <cellStyle name="표준 4 2 2 3 5 5" xfId="1067" xr:uid="{00000000-0005-0000-0000-000043050000}"/>
    <cellStyle name="표준 4 2 2 3 5 6" xfId="2008" xr:uid="{00000000-0005-0000-0000-000044050000}"/>
    <cellStyle name="표준 4 2 2 3 6" xfId="163" xr:uid="{00000000-0005-0000-0000-000045050000}"/>
    <cellStyle name="표준 4 2 2 3 6 2" xfId="610" xr:uid="{00000000-0005-0000-0000-000046050000}"/>
    <cellStyle name="표준 4 2 2 3 6 2 2" xfId="1565" xr:uid="{00000000-0005-0000-0000-000047050000}"/>
    <cellStyle name="표준 4 2 2 3 6 2 3" xfId="2506" xr:uid="{00000000-0005-0000-0000-000048050000}"/>
    <cellStyle name="표준 4 2 2 3 6 3" xfId="1118" xr:uid="{00000000-0005-0000-0000-000049050000}"/>
    <cellStyle name="표준 4 2 2 3 6 4" xfId="2059" xr:uid="{00000000-0005-0000-0000-00004A050000}"/>
    <cellStyle name="표준 4 2 2 3 7" xfId="309" xr:uid="{00000000-0005-0000-0000-00004B050000}"/>
    <cellStyle name="표준 4 2 2 3 7 2" xfId="756" xr:uid="{00000000-0005-0000-0000-00004C050000}"/>
    <cellStyle name="표준 4 2 2 3 7 2 2" xfId="1711" xr:uid="{00000000-0005-0000-0000-00004D050000}"/>
    <cellStyle name="표준 4 2 2 3 7 2 3" xfId="2652" xr:uid="{00000000-0005-0000-0000-00004E050000}"/>
    <cellStyle name="표준 4 2 2 3 7 3" xfId="1264" xr:uid="{00000000-0005-0000-0000-00004F050000}"/>
    <cellStyle name="표준 4 2 2 3 7 4" xfId="2205" xr:uid="{00000000-0005-0000-0000-000050050000}"/>
    <cellStyle name="표준 4 2 2 3 8" xfId="464" xr:uid="{00000000-0005-0000-0000-000051050000}"/>
    <cellStyle name="표준 4 2 2 3 8 2" xfId="1419" xr:uid="{00000000-0005-0000-0000-000052050000}"/>
    <cellStyle name="표준 4 2 2 3 8 3" xfId="2360" xr:uid="{00000000-0005-0000-0000-000053050000}"/>
    <cellStyle name="표준 4 2 2 3 9" xfId="972" xr:uid="{00000000-0005-0000-0000-000054050000}"/>
    <cellStyle name="표준 4 2 2 4" xfId="20" xr:uid="{00000000-0005-0000-0000-000055050000}"/>
    <cellStyle name="표준 4 2 2 4 2" xfId="43" xr:uid="{00000000-0005-0000-0000-000056050000}"/>
    <cellStyle name="표준 4 2 2 4 2 2" xfId="88" xr:uid="{00000000-0005-0000-0000-000057050000}"/>
    <cellStyle name="표준 4 2 2 4 2 2 2" xfId="234" xr:uid="{00000000-0005-0000-0000-000058050000}"/>
    <cellStyle name="표준 4 2 2 4 2 2 2 2" xfId="681" xr:uid="{00000000-0005-0000-0000-000059050000}"/>
    <cellStyle name="표준 4 2 2 4 2 2 2 2 2" xfId="1636" xr:uid="{00000000-0005-0000-0000-00005A050000}"/>
    <cellStyle name="표준 4 2 2 4 2 2 2 2 3" xfId="2577" xr:uid="{00000000-0005-0000-0000-00005B050000}"/>
    <cellStyle name="표준 4 2 2 4 2 2 2 3" xfId="1189" xr:uid="{00000000-0005-0000-0000-00005C050000}"/>
    <cellStyle name="표준 4 2 2 4 2 2 2 4" xfId="2130" xr:uid="{00000000-0005-0000-0000-00005D050000}"/>
    <cellStyle name="표준 4 2 2 4 2 2 3" xfId="380" xr:uid="{00000000-0005-0000-0000-00005E050000}"/>
    <cellStyle name="표준 4 2 2 4 2 2 3 2" xfId="827" xr:uid="{00000000-0005-0000-0000-00005F050000}"/>
    <cellStyle name="표준 4 2 2 4 2 2 3 2 2" xfId="1782" xr:uid="{00000000-0005-0000-0000-000060050000}"/>
    <cellStyle name="표준 4 2 2 4 2 2 3 2 3" xfId="2723" xr:uid="{00000000-0005-0000-0000-000061050000}"/>
    <cellStyle name="표준 4 2 2 4 2 2 3 3" xfId="1335" xr:uid="{00000000-0005-0000-0000-000062050000}"/>
    <cellStyle name="표준 4 2 2 4 2 2 3 4" xfId="2276" xr:uid="{00000000-0005-0000-0000-000063050000}"/>
    <cellStyle name="표준 4 2 2 4 2 2 4" xfId="535" xr:uid="{00000000-0005-0000-0000-000064050000}"/>
    <cellStyle name="표준 4 2 2 4 2 2 4 2" xfId="1490" xr:uid="{00000000-0005-0000-0000-000065050000}"/>
    <cellStyle name="표준 4 2 2 4 2 2 4 3" xfId="2431" xr:uid="{00000000-0005-0000-0000-000066050000}"/>
    <cellStyle name="표준 4 2 2 4 2 2 5" xfId="1043" xr:uid="{00000000-0005-0000-0000-000067050000}"/>
    <cellStyle name="표준 4 2 2 4 2 2 6" xfId="1984" xr:uid="{00000000-0005-0000-0000-000068050000}"/>
    <cellStyle name="표준 4 2 2 4 2 3" xfId="139" xr:uid="{00000000-0005-0000-0000-000069050000}"/>
    <cellStyle name="표준 4 2 2 4 2 3 2" xfId="285" xr:uid="{00000000-0005-0000-0000-00006A050000}"/>
    <cellStyle name="표준 4 2 2 4 2 3 2 2" xfId="732" xr:uid="{00000000-0005-0000-0000-00006B050000}"/>
    <cellStyle name="표준 4 2 2 4 2 3 2 2 2" xfId="1687" xr:uid="{00000000-0005-0000-0000-00006C050000}"/>
    <cellStyle name="표준 4 2 2 4 2 3 2 2 3" xfId="2628" xr:uid="{00000000-0005-0000-0000-00006D050000}"/>
    <cellStyle name="표준 4 2 2 4 2 3 2 3" xfId="1240" xr:uid="{00000000-0005-0000-0000-00006E050000}"/>
    <cellStyle name="표준 4 2 2 4 2 3 2 4" xfId="2181" xr:uid="{00000000-0005-0000-0000-00006F050000}"/>
    <cellStyle name="표준 4 2 2 4 2 3 3" xfId="431" xr:uid="{00000000-0005-0000-0000-000070050000}"/>
    <cellStyle name="표준 4 2 2 4 2 3 3 2" xfId="878" xr:uid="{00000000-0005-0000-0000-000071050000}"/>
    <cellStyle name="표준 4 2 2 4 2 3 3 2 2" xfId="1833" xr:uid="{00000000-0005-0000-0000-000072050000}"/>
    <cellStyle name="표준 4 2 2 4 2 3 3 2 3" xfId="2774" xr:uid="{00000000-0005-0000-0000-000073050000}"/>
    <cellStyle name="표준 4 2 2 4 2 3 3 3" xfId="1386" xr:uid="{00000000-0005-0000-0000-000074050000}"/>
    <cellStyle name="표준 4 2 2 4 2 3 3 4" xfId="2327" xr:uid="{00000000-0005-0000-0000-000075050000}"/>
    <cellStyle name="표준 4 2 2 4 2 3 4" xfId="586" xr:uid="{00000000-0005-0000-0000-000076050000}"/>
    <cellStyle name="표준 4 2 2 4 2 3 4 2" xfId="1541" xr:uid="{00000000-0005-0000-0000-000077050000}"/>
    <cellStyle name="표준 4 2 2 4 2 3 4 3" xfId="2482" xr:uid="{00000000-0005-0000-0000-000078050000}"/>
    <cellStyle name="표준 4 2 2 4 2 3 5" xfId="1094" xr:uid="{00000000-0005-0000-0000-000079050000}"/>
    <cellStyle name="표준 4 2 2 4 2 3 6" xfId="2035" xr:uid="{00000000-0005-0000-0000-00007A050000}"/>
    <cellStyle name="표준 4 2 2 4 2 4" xfId="190" xr:uid="{00000000-0005-0000-0000-00007B050000}"/>
    <cellStyle name="표준 4 2 2 4 2 4 2" xfId="637" xr:uid="{00000000-0005-0000-0000-00007C050000}"/>
    <cellStyle name="표준 4 2 2 4 2 4 2 2" xfId="1592" xr:uid="{00000000-0005-0000-0000-00007D050000}"/>
    <cellStyle name="표준 4 2 2 4 2 4 2 3" xfId="2533" xr:uid="{00000000-0005-0000-0000-00007E050000}"/>
    <cellStyle name="표준 4 2 2 4 2 4 3" xfId="1145" xr:uid="{00000000-0005-0000-0000-00007F050000}"/>
    <cellStyle name="표준 4 2 2 4 2 4 4" xfId="2086" xr:uid="{00000000-0005-0000-0000-000080050000}"/>
    <cellStyle name="표준 4 2 2 4 2 5" xfId="336" xr:uid="{00000000-0005-0000-0000-000081050000}"/>
    <cellStyle name="표준 4 2 2 4 2 5 2" xfId="783" xr:uid="{00000000-0005-0000-0000-000082050000}"/>
    <cellStyle name="표준 4 2 2 4 2 5 2 2" xfId="1738" xr:uid="{00000000-0005-0000-0000-000083050000}"/>
    <cellStyle name="표준 4 2 2 4 2 5 2 3" xfId="2679" xr:uid="{00000000-0005-0000-0000-000084050000}"/>
    <cellStyle name="표준 4 2 2 4 2 5 3" xfId="1291" xr:uid="{00000000-0005-0000-0000-000085050000}"/>
    <cellStyle name="표준 4 2 2 4 2 5 4" xfId="2232" xr:uid="{00000000-0005-0000-0000-000086050000}"/>
    <cellStyle name="표준 4 2 2 4 2 6" xfId="491" xr:uid="{00000000-0005-0000-0000-000087050000}"/>
    <cellStyle name="표준 4 2 2 4 2 6 2" xfId="1446" xr:uid="{00000000-0005-0000-0000-000088050000}"/>
    <cellStyle name="표준 4 2 2 4 2 6 3" xfId="2387" xr:uid="{00000000-0005-0000-0000-000089050000}"/>
    <cellStyle name="표준 4 2 2 4 2 7" xfId="999" xr:uid="{00000000-0005-0000-0000-00008A050000}"/>
    <cellStyle name="표준 4 2 2 4 2 8" xfId="1940" xr:uid="{00000000-0005-0000-0000-00008B050000}"/>
    <cellStyle name="표준 4 2 2 4 3" xfId="66" xr:uid="{00000000-0005-0000-0000-00008C050000}"/>
    <cellStyle name="표준 4 2 2 4 3 2" xfId="212" xr:uid="{00000000-0005-0000-0000-00008D050000}"/>
    <cellStyle name="표준 4 2 2 4 3 2 2" xfId="659" xr:uid="{00000000-0005-0000-0000-00008E050000}"/>
    <cellStyle name="표준 4 2 2 4 3 2 2 2" xfId="1614" xr:uid="{00000000-0005-0000-0000-00008F050000}"/>
    <cellStyle name="표준 4 2 2 4 3 2 2 3" xfId="2555" xr:uid="{00000000-0005-0000-0000-000090050000}"/>
    <cellStyle name="표준 4 2 2 4 3 2 3" xfId="1167" xr:uid="{00000000-0005-0000-0000-000091050000}"/>
    <cellStyle name="표준 4 2 2 4 3 2 4" xfId="2108" xr:uid="{00000000-0005-0000-0000-000092050000}"/>
    <cellStyle name="표준 4 2 2 4 3 3" xfId="358" xr:uid="{00000000-0005-0000-0000-000093050000}"/>
    <cellStyle name="표준 4 2 2 4 3 3 2" xfId="805" xr:uid="{00000000-0005-0000-0000-000094050000}"/>
    <cellStyle name="표준 4 2 2 4 3 3 2 2" xfId="1760" xr:uid="{00000000-0005-0000-0000-000095050000}"/>
    <cellStyle name="표준 4 2 2 4 3 3 2 3" xfId="2701" xr:uid="{00000000-0005-0000-0000-000096050000}"/>
    <cellStyle name="표준 4 2 2 4 3 3 3" xfId="1313" xr:uid="{00000000-0005-0000-0000-000097050000}"/>
    <cellStyle name="표준 4 2 2 4 3 3 4" xfId="2254" xr:uid="{00000000-0005-0000-0000-000098050000}"/>
    <cellStyle name="표준 4 2 2 4 3 4" xfId="513" xr:uid="{00000000-0005-0000-0000-000099050000}"/>
    <cellStyle name="표준 4 2 2 4 3 4 2" xfId="1468" xr:uid="{00000000-0005-0000-0000-00009A050000}"/>
    <cellStyle name="표준 4 2 2 4 3 4 3" xfId="2409" xr:uid="{00000000-0005-0000-0000-00009B050000}"/>
    <cellStyle name="표준 4 2 2 4 3 5" xfId="1021" xr:uid="{00000000-0005-0000-0000-00009C050000}"/>
    <cellStyle name="표준 4 2 2 4 3 6" xfId="1962" xr:uid="{00000000-0005-0000-0000-00009D050000}"/>
    <cellStyle name="표준 4 2 2 4 4" xfId="117" xr:uid="{00000000-0005-0000-0000-00009E050000}"/>
    <cellStyle name="표준 4 2 2 4 4 2" xfId="263" xr:uid="{00000000-0005-0000-0000-00009F050000}"/>
    <cellStyle name="표준 4 2 2 4 4 2 2" xfId="710" xr:uid="{00000000-0005-0000-0000-0000A0050000}"/>
    <cellStyle name="표준 4 2 2 4 4 2 2 2" xfId="1665" xr:uid="{00000000-0005-0000-0000-0000A1050000}"/>
    <cellStyle name="표준 4 2 2 4 4 2 2 3" xfId="2606" xr:uid="{00000000-0005-0000-0000-0000A2050000}"/>
    <cellStyle name="표준 4 2 2 4 4 2 3" xfId="1218" xr:uid="{00000000-0005-0000-0000-0000A3050000}"/>
    <cellStyle name="표준 4 2 2 4 4 2 4" xfId="2159" xr:uid="{00000000-0005-0000-0000-0000A4050000}"/>
    <cellStyle name="표준 4 2 2 4 4 3" xfId="409" xr:uid="{00000000-0005-0000-0000-0000A5050000}"/>
    <cellStyle name="표준 4 2 2 4 4 3 2" xfId="856" xr:uid="{00000000-0005-0000-0000-0000A6050000}"/>
    <cellStyle name="표준 4 2 2 4 4 3 2 2" xfId="1811" xr:uid="{00000000-0005-0000-0000-0000A7050000}"/>
    <cellStyle name="표준 4 2 2 4 4 3 2 3" xfId="2752" xr:uid="{00000000-0005-0000-0000-0000A8050000}"/>
    <cellStyle name="표준 4 2 2 4 4 3 3" xfId="1364" xr:uid="{00000000-0005-0000-0000-0000A9050000}"/>
    <cellStyle name="표준 4 2 2 4 4 3 4" xfId="2305" xr:uid="{00000000-0005-0000-0000-0000AA050000}"/>
    <cellStyle name="표준 4 2 2 4 4 4" xfId="564" xr:uid="{00000000-0005-0000-0000-0000AB050000}"/>
    <cellStyle name="표준 4 2 2 4 4 4 2" xfId="1519" xr:uid="{00000000-0005-0000-0000-0000AC050000}"/>
    <cellStyle name="표준 4 2 2 4 4 4 3" xfId="2460" xr:uid="{00000000-0005-0000-0000-0000AD050000}"/>
    <cellStyle name="표준 4 2 2 4 4 5" xfId="1072" xr:uid="{00000000-0005-0000-0000-0000AE050000}"/>
    <cellStyle name="표준 4 2 2 4 4 6" xfId="2013" xr:uid="{00000000-0005-0000-0000-0000AF050000}"/>
    <cellStyle name="표준 4 2 2 4 5" xfId="168" xr:uid="{00000000-0005-0000-0000-0000B0050000}"/>
    <cellStyle name="표준 4 2 2 4 5 2" xfId="615" xr:uid="{00000000-0005-0000-0000-0000B1050000}"/>
    <cellStyle name="표준 4 2 2 4 5 2 2" xfId="1570" xr:uid="{00000000-0005-0000-0000-0000B2050000}"/>
    <cellStyle name="표준 4 2 2 4 5 2 3" xfId="2511" xr:uid="{00000000-0005-0000-0000-0000B3050000}"/>
    <cellStyle name="표준 4 2 2 4 5 3" xfId="1123" xr:uid="{00000000-0005-0000-0000-0000B4050000}"/>
    <cellStyle name="표준 4 2 2 4 5 4" xfId="2064" xr:uid="{00000000-0005-0000-0000-0000B5050000}"/>
    <cellStyle name="표준 4 2 2 4 6" xfId="314" xr:uid="{00000000-0005-0000-0000-0000B6050000}"/>
    <cellStyle name="표준 4 2 2 4 6 2" xfId="761" xr:uid="{00000000-0005-0000-0000-0000B7050000}"/>
    <cellStyle name="표준 4 2 2 4 6 2 2" xfId="1716" xr:uid="{00000000-0005-0000-0000-0000B8050000}"/>
    <cellStyle name="표준 4 2 2 4 6 2 3" xfId="2657" xr:uid="{00000000-0005-0000-0000-0000B9050000}"/>
    <cellStyle name="표준 4 2 2 4 6 3" xfId="1269" xr:uid="{00000000-0005-0000-0000-0000BA050000}"/>
    <cellStyle name="표준 4 2 2 4 6 4" xfId="2210" xr:uid="{00000000-0005-0000-0000-0000BB050000}"/>
    <cellStyle name="표준 4 2 2 4 7" xfId="469" xr:uid="{00000000-0005-0000-0000-0000BC050000}"/>
    <cellStyle name="표준 4 2 2 4 7 2" xfId="1424" xr:uid="{00000000-0005-0000-0000-0000BD050000}"/>
    <cellStyle name="표준 4 2 2 4 7 3" xfId="2365" xr:uid="{00000000-0005-0000-0000-0000BE050000}"/>
    <cellStyle name="표준 4 2 2 4 8" xfId="977" xr:uid="{00000000-0005-0000-0000-0000BF050000}"/>
    <cellStyle name="표준 4 2 2 4 9" xfId="1918" xr:uid="{00000000-0005-0000-0000-0000C0050000}"/>
    <cellStyle name="표준 4 2 2 5" xfId="24" xr:uid="{00000000-0005-0000-0000-0000C1050000}"/>
    <cellStyle name="표준 4 2 2 5 10" xfId="473" xr:uid="{00000000-0005-0000-0000-0000C2050000}"/>
    <cellStyle name="표준 4 2 2 5 10 2" xfId="905" xr:uid="{00000000-0005-0000-0000-0000C3050000}"/>
    <cellStyle name="표준 4 2 2 5 10 2 2" xfId="1860" xr:uid="{00000000-0005-0000-0000-0000C4050000}"/>
    <cellStyle name="표준 4 2 2 5 10 2 3" xfId="2801" xr:uid="{00000000-0005-0000-0000-0000C5050000}"/>
    <cellStyle name="표준 4 2 2 5 10 3" xfId="919" xr:uid="{00000000-0005-0000-0000-0000C6050000}"/>
    <cellStyle name="표준 4 2 2 5 10 3 2" xfId="933" xr:uid="{00000000-0005-0000-0000-0000C7050000}"/>
    <cellStyle name="표준 4 2 2 5 10 3 2 2" xfId="1888" xr:uid="{00000000-0005-0000-0000-0000C8050000}"/>
    <cellStyle name="표준 4 2 2 5 10 3 2 3" xfId="2829" xr:uid="{00000000-0005-0000-0000-0000C9050000}"/>
    <cellStyle name="표준 4 2 2 5 10 3 3" xfId="947" xr:uid="{00000000-0005-0000-0000-0000CA050000}"/>
    <cellStyle name="표준 4 2 2 5 10 3 3 2" xfId="955" xr:uid="{00000000-0005-0000-0000-0000CB050000}"/>
    <cellStyle name="표준 4 2 2 5 10 3 3 2 2" xfId="2856" xr:uid="{00000000-0005-0000-0000-0000CC050000}"/>
    <cellStyle name="표준 4 2 2 5 10 3 3 3" xfId="1902" xr:uid="{00000000-0005-0000-0000-0000CD050000}"/>
    <cellStyle name="표준 4 2 2 5 10 3 3 4" xfId="2843" xr:uid="{00000000-0005-0000-0000-0000CE050000}"/>
    <cellStyle name="표준 4 2 2 5 10 3 4" xfId="1874" xr:uid="{00000000-0005-0000-0000-0000CF050000}"/>
    <cellStyle name="표준 4 2 2 5 10 3 5" xfId="2815" xr:uid="{00000000-0005-0000-0000-0000D0050000}"/>
    <cellStyle name="표준 4 2 2 5 10 4" xfId="1428" xr:uid="{00000000-0005-0000-0000-0000D1050000}"/>
    <cellStyle name="표준 4 2 2 5 10 5" xfId="2369" xr:uid="{00000000-0005-0000-0000-0000D2050000}"/>
    <cellStyle name="표준 4 2 2 5 11" xfId="981" xr:uid="{00000000-0005-0000-0000-0000D3050000}"/>
    <cellStyle name="표준 4 2 2 5 12" xfId="1922" xr:uid="{00000000-0005-0000-0000-0000D4050000}"/>
    <cellStyle name="표준 4 2 2 5 2" xfId="26" xr:uid="{00000000-0005-0000-0000-0000D5050000}"/>
    <cellStyle name="표준 4 2 2 5 2 2" xfId="49" xr:uid="{00000000-0005-0000-0000-0000D6050000}"/>
    <cellStyle name="표준 4 2 2 5 2 2 2" xfId="94" xr:uid="{00000000-0005-0000-0000-0000D7050000}"/>
    <cellStyle name="표준 4 2 2 5 2 2 2 2" xfId="102" xr:uid="{00000000-0005-0000-0000-0000D8050000}"/>
    <cellStyle name="표준 4 2 2 5 2 2 2 2 2" xfId="248" xr:uid="{00000000-0005-0000-0000-0000D9050000}"/>
    <cellStyle name="표준 4 2 2 5 2 2 2 2 2 2" xfId="695" xr:uid="{00000000-0005-0000-0000-0000DA050000}"/>
    <cellStyle name="표준 4 2 2 5 2 2 2 2 2 2 2" xfId="1650" xr:uid="{00000000-0005-0000-0000-0000DB050000}"/>
    <cellStyle name="표준 4 2 2 5 2 2 2 2 2 2 3" xfId="2591" xr:uid="{00000000-0005-0000-0000-0000DC050000}"/>
    <cellStyle name="표준 4 2 2 5 2 2 2 2 2 3" xfId="1203" xr:uid="{00000000-0005-0000-0000-0000DD050000}"/>
    <cellStyle name="표준 4 2 2 5 2 2 2 2 2 4" xfId="2144" xr:uid="{00000000-0005-0000-0000-0000DE050000}"/>
    <cellStyle name="표준 4 2 2 5 2 2 2 2 3" xfId="394" xr:uid="{00000000-0005-0000-0000-0000DF050000}"/>
    <cellStyle name="표준 4 2 2 5 2 2 2 2 3 2" xfId="841" xr:uid="{00000000-0005-0000-0000-0000E0050000}"/>
    <cellStyle name="표준 4 2 2 5 2 2 2 2 3 2 2" xfId="1796" xr:uid="{00000000-0005-0000-0000-0000E1050000}"/>
    <cellStyle name="표준 4 2 2 5 2 2 2 2 3 2 3" xfId="2737" xr:uid="{00000000-0005-0000-0000-0000E2050000}"/>
    <cellStyle name="표준 4 2 2 5 2 2 2 2 3 3" xfId="1349" xr:uid="{00000000-0005-0000-0000-0000E3050000}"/>
    <cellStyle name="표준 4 2 2 5 2 2 2 2 3 4" xfId="2290" xr:uid="{00000000-0005-0000-0000-0000E4050000}"/>
    <cellStyle name="표준 4 2 2 5 2 2 2 2 4" xfId="549" xr:uid="{00000000-0005-0000-0000-0000E5050000}"/>
    <cellStyle name="표준 4 2 2 5 2 2 2 2 4 2" xfId="1504" xr:uid="{00000000-0005-0000-0000-0000E6050000}"/>
    <cellStyle name="표준 4 2 2 5 2 2 2 2 4 3" xfId="2445" xr:uid="{00000000-0005-0000-0000-0000E7050000}"/>
    <cellStyle name="표준 4 2 2 5 2 2 2 2 5" xfId="1057" xr:uid="{00000000-0005-0000-0000-0000E8050000}"/>
    <cellStyle name="표준 4 2 2 5 2 2 2 2 6" xfId="1998" xr:uid="{00000000-0005-0000-0000-0000E9050000}"/>
    <cellStyle name="표준 4 2 2 5 2 2 2 3" xfId="240" xr:uid="{00000000-0005-0000-0000-0000EA050000}"/>
    <cellStyle name="표준 4 2 2 5 2 2 2 3 2" xfId="687" xr:uid="{00000000-0005-0000-0000-0000EB050000}"/>
    <cellStyle name="표준 4 2 2 5 2 2 2 3 2 2" xfId="1642" xr:uid="{00000000-0005-0000-0000-0000EC050000}"/>
    <cellStyle name="표준 4 2 2 5 2 2 2 3 2 3" xfId="2583" xr:uid="{00000000-0005-0000-0000-0000ED050000}"/>
    <cellStyle name="표준 4 2 2 5 2 2 2 3 3" xfId="1195" xr:uid="{00000000-0005-0000-0000-0000EE050000}"/>
    <cellStyle name="표준 4 2 2 5 2 2 2 3 4" xfId="2136" xr:uid="{00000000-0005-0000-0000-0000EF050000}"/>
    <cellStyle name="표준 4 2 2 5 2 2 2 4" xfId="386" xr:uid="{00000000-0005-0000-0000-0000F0050000}"/>
    <cellStyle name="표준 4 2 2 5 2 2 2 4 2" xfId="833" xr:uid="{00000000-0005-0000-0000-0000F1050000}"/>
    <cellStyle name="표준 4 2 2 5 2 2 2 4 2 2" xfId="1788" xr:uid="{00000000-0005-0000-0000-0000F2050000}"/>
    <cellStyle name="표준 4 2 2 5 2 2 2 4 2 3" xfId="2729" xr:uid="{00000000-0005-0000-0000-0000F3050000}"/>
    <cellStyle name="표준 4 2 2 5 2 2 2 4 3" xfId="1341" xr:uid="{00000000-0005-0000-0000-0000F4050000}"/>
    <cellStyle name="표준 4 2 2 5 2 2 2 4 4" xfId="2282" xr:uid="{00000000-0005-0000-0000-0000F5050000}"/>
    <cellStyle name="표준 4 2 2 5 2 2 2 5" xfId="541" xr:uid="{00000000-0005-0000-0000-0000F6050000}"/>
    <cellStyle name="표준 4 2 2 5 2 2 2 5 2" xfId="1496" xr:uid="{00000000-0005-0000-0000-0000F7050000}"/>
    <cellStyle name="표준 4 2 2 5 2 2 2 5 3" xfId="2437" xr:uid="{00000000-0005-0000-0000-0000F8050000}"/>
    <cellStyle name="표준 4 2 2 5 2 2 2 6" xfId="1049" xr:uid="{00000000-0005-0000-0000-0000F9050000}"/>
    <cellStyle name="표준 4 2 2 5 2 2 2 7" xfId="1990" xr:uid="{00000000-0005-0000-0000-0000FA050000}"/>
    <cellStyle name="표준 4 2 2 5 2 2 3" xfId="145" xr:uid="{00000000-0005-0000-0000-0000FB050000}"/>
    <cellStyle name="표준 4 2 2 5 2 2 3 2" xfId="291" xr:uid="{00000000-0005-0000-0000-0000FC050000}"/>
    <cellStyle name="표준 4 2 2 5 2 2 3 2 2" xfId="738" xr:uid="{00000000-0005-0000-0000-0000FD050000}"/>
    <cellStyle name="표준 4 2 2 5 2 2 3 2 2 2" xfId="1693" xr:uid="{00000000-0005-0000-0000-0000FE050000}"/>
    <cellStyle name="표준 4 2 2 5 2 2 3 2 2 3" xfId="2634" xr:uid="{00000000-0005-0000-0000-0000FF050000}"/>
    <cellStyle name="표준 4 2 2 5 2 2 3 2 3" xfId="1246" xr:uid="{00000000-0005-0000-0000-000000060000}"/>
    <cellStyle name="표준 4 2 2 5 2 2 3 2 4" xfId="2187" xr:uid="{00000000-0005-0000-0000-000001060000}"/>
    <cellStyle name="표준 4 2 2 5 2 2 3 3" xfId="437" xr:uid="{00000000-0005-0000-0000-000002060000}"/>
    <cellStyle name="표준 4 2 2 5 2 2 3 3 2" xfId="884" xr:uid="{00000000-0005-0000-0000-000003060000}"/>
    <cellStyle name="표준 4 2 2 5 2 2 3 3 2 2" xfId="1839" xr:uid="{00000000-0005-0000-0000-000004060000}"/>
    <cellStyle name="표준 4 2 2 5 2 2 3 3 2 3" xfId="2780" xr:uid="{00000000-0005-0000-0000-000005060000}"/>
    <cellStyle name="표준 4 2 2 5 2 2 3 3 3" xfId="1392" xr:uid="{00000000-0005-0000-0000-000006060000}"/>
    <cellStyle name="표준 4 2 2 5 2 2 3 3 4" xfId="2333" xr:uid="{00000000-0005-0000-0000-000007060000}"/>
    <cellStyle name="표준 4 2 2 5 2 2 3 4" xfId="592" xr:uid="{00000000-0005-0000-0000-000008060000}"/>
    <cellStyle name="표준 4 2 2 5 2 2 3 4 2" xfId="1547" xr:uid="{00000000-0005-0000-0000-000009060000}"/>
    <cellStyle name="표준 4 2 2 5 2 2 3 4 3" xfId="2488" xr:uid="{00000000-0005-0000-0000-00000A060000}"/>
    <cellStyle name="표준 4 2 2 5 2 2 3 5" xfId="1100" xr:uid="{00000000-0005-0000-0000-00000B060000}"/>
    <cellStyle name="표준 4 2 2 5 2 2 3 6" xfId="2041" xr:uid="{00000000-0005-0000-0000-00000C060000}"/>
    <cellStyle name="표준 4 2 2 5 2 2 4" xfId="196" xr:uid="{00000000-0005-0000-0000-00000D060000}"/>
    <cellStyle name="표준 4 2 2 5 2 2 4 2" xfId="643" xr:uid="{00000000-0005-0000-0000-00000E060000}"/>
    <cellStyle name="표준 4 2 2 5 2 2 4 2 2" xfId="1598" xr:uid="{00000000-0005-0000-0000-00000F060000}"/>
    <cellStyle name="표준 4 2 2 5 2 2 4 2 3" xfId="2539" xr:uid="{00000000-0005-0000-0000-000010060000}"/>
    <cellStyle name="표준 4 2 2 5 2 2 4 3" xfId="1151" xr:uid="{00000000-0005-0000-0000-000011060000}"/>
    <cellStyle name="표준 4 2 2 5 2 2 4 4" xfId="2092" xr:uid="{00000000-0005-0000-0000-000012060000}"/>
    <cellStyle name="표준 4 2 2 5 2 2 5" xfId="342" xr:uid="{00000000-0005-0000-0000-000013060000}"/>
    <cellStyle name="표준 4 2 2 5 2 2 5 2" xfId="789" xr:uid="{00000000-0005-0000-0000-000014060000}"/>
    <cellStyle name="표준 4 2 2 5 2 2 5 2 2" xfId="1744" xr:uid="{00000000-0005-0000-0000-000015060000}"/>
    <cellStyle name="표준 4 2 2 5 2 2 5 2 3" xfId="2685" xr:uid="{00000000-0005-0000-0000-000016060000}"/>
    <cellStyle name="표준 4 2 2 5 2 2 5 3" xfId="1297" xr:uid="{00000000-0005-0000-0000-000017060000}"/>
    <cellStyle name="표준 4 2 2 5 2 2 5 4" xfId="2238" xr:uid="{00000000-0005-0000-0000-000018060000}"/>
    <cellStyle name="표준 4 2 2 5 2 2 6" xfId="497" xr:uid="{00000000-0005-0000-0000-000019060000}"/>
    <cellStyle name="표준 4 2 2 5 2 2 6 2" xfId="1452" xr:uid="{00000000-0005-0000-0000-00001A060000}"/>
    <cellStyle name="표준 4 2 2 5 2 2 6 3" xfId="2393" xr:uid="{00000000-0005-0000-0000-00001B060000}"/>
    <cellStyle name="표준 4 2 2 5 2 2 7" xfId="1005" xr:uid="{00000000-0005-0000-0000-00001C060000}"/>
    <cellStyle name="표준 4 2 2 5 2 2 8" xfId="1946" xr:uid="{00000000-0005-0000-0000-00001D060000}"/>
    <cellStyle name="표준 4 2 2 5 2 3" xfId="72" xr:uid="{00000000-0005-0000-0000-00001E060000}"/>
    <cellStyle name="표준 4 2 2 5 2 3 2" xfId="218" xr:uid="{00000000-0005-0000-0000-00001F060000}"/>
    <cellStyle name="표준 4 2 2 5 2 3 2 2" xfId="665" xr:uid="{00000000-0005-0000-0000-000020060000}"/>
    <cellStyle name="표준 4 2 2 5 2 3 2 2 2" xfId="1620" xr:uid="{00000000-0005-0000-0000-000021060000}"/>
    <cellStyle name="표준 4 2 2 5 2 3 2 2 3" xfId="2561" xr:uid="{00000000-0005-0000-0000-000022060000}"/>
    <cellStyle name="표준 4 2 2 5 2 3 2 3" xfId="1173" xr:uid="{00000000-0005-0000-0000-000023060000}"/>
    <cellStyle name="표준 4 2 2 5 2 3 2 4" xfId="2114" xr:uid="{00000000-0005-0000-0000-000024060000}"/>
    <cellStyle name="표준 4 2 2 5 2 3 3" xfId="364" xr:uid="{00000000-0005-0000-0000-000025060000}"/>
    <cellStyle name="표준 4 2 2 5 2 3 3 2" xfId="811" xr:uid="{00000000-0005-0000-0000-000026060000}"/>
    <cellStyle name="표준 4 2 2 5 2 3 3 2 2" xfId="1766" xr:uid="{00000000-0005-0000-0000-000027060000}"/>
    <cellStyle name="표준 4 2 2 5 2 3 3 2 3" xfId="2707" xr:uid="{00000000-0005-0000-0000-000028060000}"/>
    <cellStyle name="표준 4 2 2 5 2 3 3 3" xfId="1319" xr:uid="{00000000-0005-0000-0000-000029060000}"/>
    <cellStyle name="표준 4 2 2 5 2 3 3 4" xfId="2260" xr:uid="{00000000-0005-0000-0000-00002A060000}"/>
    <cellStyle name="표준 4 2 2 5 2 3 4" xfId="519" xr:uid="{00000000-0005-0000-0000-00002B060000}"/>
    <cellStyle name="표준 4 2 2 5 2 3 4 2" xfId="1474" xr:uid="{00000000-0005-0000-0000-00002C060000}"/>
    <cellStyle name="표준 4 2 2 5 2 3 4 3" xfId="2415" xr:uid="{00000000-0005-0000-0000-00002D060000}"/>
    <cellStyle name="표준 4 2 2 5 2 3 5" xfId="1027" xr:uid="{00000000-0005-0000-0000-00002E060000}"/>
    <cellStyle name="표준 4 2 2 5 2 3 6" xfId="1968" xr:uid="{00000000-0005-0000-0000-00002F060000}"/>
    <cellStyle name="표준 4 2 2 5 2 4" xfId="123" xr:uid="{00000000-0005-0000-0000-000030060000}"/>
    <cellStyle name="표준 4 2 2 5 2 4 2" xfId="269" xr:uid="{00000000-0005-0000-0000-000031060000}"/>
    <cellStyle name="표준 4 2 2 5 2 4 2 2" xfId="716" xr:uid="{00000000-0005-0000-0000-000032060000}"/>
    <cellStyle name="표준 4 2 2 5 2 4 2 2 2" xfId="1671" xr:uid="{00000000-0005-0000-0000-000033060000}"/>
    <cellStyle name="표준 4 2 2 5 2 4 2 2 3" xfId="2612" xr:uid="{00000000-0005-0000-0000-000034060000}"/>
    <cellStyle name="표준 4 2 2 5 2 4 2 3" xfId="1224" xr:uid="{00000000-0005-0000-0000-000035060000}"/>
    <cellStyle name="표준 4 2 2 5 2 4 2 4" xfId="2165" xr:uid="{00000000-0005-0000-0000-000036060000}"/>
    <cellStyle name="표준 4 2 2 5 2 4 3" xfId="415" xr:uid="{00000000-0005-0000-0000-000037060000}"/>
    <cellStyle name="표준 4 2 2 5 2 4 3 2" xfId="862" xr:uid="{00000000-0005-0000-0000-000038060000}"/>
    <cellStyle name="표준 4 2 2 5 2 4 3 2 2" xfId="1817" xr:uid="{00000000-0005-0000-0000-000039060000}"/>
    <cellStyle name="표준 4 2 2 5 2 4 3 2 3" xfId="2758" xr:uid="{00000000-0005-0000-0000-00003A060000}"/>
    <cellStyle name="표준 4 2 2 5 2 4 3 3" xfId="1370" xr:uid="{00000000-0005-0000-0000-00003B060000}"/>
    <cellStyle name="표준 4 2 2 5 2 4 3 4" xfId="2311" xr:uid="{00000000-0005-0000-0000-00003C060000}"/>
    <cellStyle name="표준 4 2 2 5 2 4 4" xfId="570" xr:uid="{00000000-0005-0000-0000-00003D060000}"/>
    <cellStyle name="표준 4 2 2 5 2 4 4 2" xfId="1525" xr:uid="{00000000-0005-0000-0000-00003E060000}"/>
    <cellStyle name="표준 4 2 2 5 2 4 4 3" xfId="2466" xr:uid="{00000000-0005-0000-0000-00003F060000}"/>
    <cellStyle name="표준 4 2 2 5 2 4 5" xfId="1078" xr:uid="{00000000-0005-0000-0000-000040060000}"/>
    <cellStyle name="표준 4 2 2 5 2 4 6" xfId="2019" xr:uid="{00000000-0005-0000-0000-000041060000}"/>
    <cellStyle name="표준 4 2 2 5 2 5" xfId="174" xr:uid="{00000000-0005-0000-0000-000042060000}"/>
    <cellStyle name="표준 4 2 2 5 2 5 2" xfId="621" xr:uid="{00000000-0005-0000-0000-000043060000}"/>
    <cellStyle name="표준 4 2 2 5 2 5 2 2" xfId="1576" xr:uid="{00000000-0005-0000-0000-000044060000}"/>
    <cellStyle name="표준 4 2 2 5 2 5 2 3" xfId="2517" xr:uid="{00000000-0005-0000-0000-000045060000}"/>
    <cellStyle name="표준 4 2 2 5 2 5 3" xfId="1129" xr:uid="{00000000-0005-0000-0000-000046060000}"/>
    <cellStyle name="표준 4 2 2 5 2 5 4" xfId="2070" xr:uid="{00000000-0005-0000-0000-000047060000}"/>
    <cellStyle name="표준 4 2 2 5 2 6" xfId="320" xr:uid="{00000000-0005-0000-0000-000048060000}"/>
    <cellStyle name="표준 4 2 2 5 2 6 2" xfId="767" xr:uid="{00000000-0005-0000-0000-000049060000}"/>
    <cellStyle name="표준 4 2 2 5 2 6 2 2" xfId="1722" xr:uid="{00000000-0005-0000-0000-00004A060000}"/>
    <cellStyle name="표준 4 2 2 5 2 6 2 3" xfId="2663" xr:uid="{00000000-0005-0000-0000-00004B060000}"/>
    <cellStyle name="표준 4 2 2 5 2 6 3" xfId="1275" xr:uid="{00000000-0005-0000-0000-00004C060000}"/>
    <cellStyle name="표준 4 2 2 5 2 6 4" xfId="2216" xr:uid="{00000000-0005-0000-0000-00004D060000}"/>
    <cellStyle name="표준 4 2 2 5 2 7" xfId="475" xr:uid="{00000000-0005-0000-0000-00004E060000}"/>
    <cellStyle name="표준 4 2 2 5 2 7 2" xfId="1430" xr:uid="{00000000-0005-0000-0000-00004F060000}"/>
    <cellStyle name="표준 4 2 2 5 2 7 3" xfId="2371" xr:uid="{00000000-0005-0000-0000-000050060000}"/>
    <cellStyle name="표준 4 2 2 5 2 8" xfId="983" xr:uid="{00000000-0005-0000-0000-000051060000}"/>
    <cellStyle name="표준 4 2 2 5 2 9" xfId="1924" xr:uid="{00000000-0005-0000-0000-000052060000}"/>
    <cellStyle name="표준 4 2 2 5 3" xfId="28" xr:uid="{00000000-0005-0000-0000-000053060000}"/>
    <cellStyle name="표준 4 2 2 5 3 2" xfId="51" xr:uid="{00000000-0005-0000-0000-000054060000}"/>
    <cellStyle name="표준 4 2 2 5 3 2 2" xfId="96" xr:uid="{00000000-0005-0000-0000-000055060000}"/>
    <cellStyle name="표준 4 2 2 5 3 2 2 2" xfId="242" xr:uid="{00000000-0005-0000-0000-000056060000}"/>
    <cellStyle name="표준 4 2 2 5 3 2 2 2 2" xfId="689" xr:uid="{00000000-0005-0000-0000-000057060000}"/>
    <cellStyle name="표준 4 2 2 5 3 2 2 2 2 2" xfId="1644" xr:uid="{00000000-0005-0000-0000-000058060000}"/>
    <cellStyle name="표준 4 2 2 5 3 2 2 2 2 3" xfId="2585" xr:uid="{00000000-0005-0000-0000-000059060000}"/>
    <cellStyle name="표준 4 2 2 5 3 2 2 2 3" xfId="1197" xr:uid="{00000000-0005-0000-0000-00005A060000}"/>
    <cellStyle name="표준 4 2 2 5 3 2 2 2 4" xfId="2138" xr:uid="{00000000-0005-0000-0000-00005B060000}"/>
    <cellStyle name="표준 4 2 2 5 3 2 2 3" xfId="388" xr:uid="{00000000-0005-0000-0000-00005C060000}"/>
    <cellStyle name="표준 4 2 2 5 3 2 2 3 2" xfId="835" xr:uid="{00000000-0005-0000-0000-00005D060000}"/>
    <cellStyle name="표준 4 2 2 5 3 2 2 3 2 2" xfId="1790" xr:uid="{00000000-0005-0000-0000-00005E060000}"/>
    <cellStyle name="표준 4 2 2 5 3 2 2 3 2 3" xfId="2731" xr:uid="{00000000-0005-0000-0000-00005F060000}"/>
    <cellStyle name="표준 4 2 2 5 3 2 2 3 3" xfId="1343" xr:uid="{00000000-0005-0000-0000-000060060000}"/>
    <cellStyle name="표준 4 2 2 5 3 2 2 3 4" xfId="2284" xr:uid="{00000000-0005-0000-0000-000061060000}"/>
    <cellStyle name="표준 4 2 2 5 3 2 2 4" xfId="543" xr:uid="{00000000-0005-0000-0000-000062060000}"/>
    <cellStyle name="표준 4 2 2 5 3 2 2 4 2" xfId="1498" xr:uid="{00000000-0005-0000-0000-000063060000}"/>
    <cellStyle name="표준 4 2 2 5 3 2 2 4 3" xfId="2439" xr:uid="{00000000-0005-0000-0000-000064060000}"/>
    <cellStyle name="표준 4 2 2 5 3 2 2 5" xfId="1051" xr:uid="{00000000-0005-0000-0000-000065060000}"/>
    <cellStyle name="표준 4 2 2 5 3 2 2 6" xfId="1992" xr:uid="{00000000-0005-0000-0000-000066060000}"/>
    <cellStyle name="표준 4 2 2 5 3 2 3" xfId="147" xr:uid="{00000000-0005-0000-0000-000067060000}"/>
    <cellStyle name="표준 4 2 2 5 3 2 3 2" xfId="293" xr:uid="{00000000-0005-0000-0000-000068060000}"/>
    <cellStyle name="표준 4 2 2 5 3 2 3 2 2" xfId="740" xr:uid="{00000000-0005-0000-0000-000069060000}"/>
    <cellStyle name="표준 4 2 2 5 3 2 3 2 2 2" xfId="1695" xr:uid="{00000000-0005-0000-0000-00006A060000}"/>
    <cellStyle name="표준 4 2 2 5 3 2 3 2 2 3" xfId="2636" xr:uid="{00000000-0005-0000-0000-00006B060000}"/>
    <cellStyle name="표준 4 2 2 5 3 2 3 2 3" xfId="1248" xr:uid="{00000000-0005-0000-0000-00006C060000}"/>
    <cellStyle name="표준 4 2 2 5 3 2 3 2 4" xfId="2189" xr:uid="{00000000-0005-0000-0000-00006D060000}"/>
    <cellStyle name="표준 4 2 2 5 3 2 3 3" xfId="439" xr:uid="{00000000-0005-0000-0000-00006E060000}"/>
    <cellStyle name="표준 4 2 2 5 3 2 3 3 2" xfId="886" xr:uid="{00000000-0005-0000-0000-00006F060000}"/>
    <cellStyle name="표준 4 2 2 5 3 2 3 3 2 2" xfId="1841" xr:uid="{00000000-0005-0000-0000-000070060000}"/>
    <cellStyle name="표준 4 2 2 5 3 2 3 3 2 3" xfId="2782" xr:uid="{00000000-0005-0000-0000-000071060000}"/>
    <cellStyle name="표준 4 2 2 5 3 2 3 3 3" xfId="1394" xr:uid="{00000000-0005-0000-0000-000072060000}"/>
    <cellStyle name="표준 4 2 2 5 3 2 3 3 4" xfId="2335" xr:uid="{00000000-0005-0000-0000-000073060000}"/>
    <cellStyle name="표준 4 2 2 5 3 2 3 4" xfId="594" xr:uid="{00000000-0005-0000-0000-000074060000}"/>
    <cellStyle name="표준 4 2 2 5 3 2 3 4 2" xfId="1549" xr:uid="{00000000-0005-0000-0000-000075060000}"/>
    <cellStyle name="표준 4 2 2 5 3 2 3 4 3" xfId="2490" xr:uid="{00000000-0005-0000-0000-000076060000}"/>
    <cellStyle name="표준 4 2 2 5 3 2 3 5" xfId="1102" xr:uid="{00000000-0005-0000-0000-000077060000}"/>
    <cellStyle name="표준 4 2 2 5 3 2 3 6" xfId="2043" xr:uid="{00000000-0005-0000-0000-000078060000}"/>
    <cellStyle name="표준 4 2 2 5 3 2 4" xfId="198" xr:uid="{00000000-0005-0000-0000-000079060000}"/>
    <cellStyle name="표준 4 2 2 5 3 2 4 2" xfId="645" xr:uid="{00000000-0005-0000-0000-00007A060000}"/>
    <cellStyle name="표준 4 2 2 5 3 2 4 2 2" xfId="1600" xr:uid="{00000000-0005-0000-0000-00007B060000}"/>
    <cellStyle name="표준 4 2 2 5 3 2 4 2 3" xfId="2541" xr:uid="{00000000-0005-0000-0000-00007C060000}"/>
    <cellStyle name="표준 4 2 2 5 3 2 4 3" xfId="1153" xr:uid="{00000000-0005-0000-0000-00007D060000}"/>
    <cellStyle name="표준 4 2 2 5 3 2 4 4" xfId="2094" xr:uid="{00000000-0005-0000-0000-00007E060000}"/>
    <cellStyle name="표준 4 2 2 5 3 2 5" xfId="344" xr:uid="{00000000-0005-0000-0000-00007F060000}"/>
    <cellStyle name="표준 4 2 2 5 3 2 5 2" xfId="791" xr:uid="{00000000-0005-0000-0000-000080060000}"/>
    <cellStyle name="표준 4 2 2 5 3 2 5 2 2" xfId="1746" xr:uid="{00000000-0005-0000-0000-000081060000}"/>
    <cellStyle name="표준 4 2 2 5 3 2 5 2 3" xfId="2687" xr:uid="{00000000-0005-0000-0000-000082060000}"/>
    <cellStyle name="표준 4 2 2 5 3 2 5 3" xfId="1299" xr:uid="{00000000-0005-0000-0000-000083060000}"/>
    <cellStyle name="표준 4 2 2 5 3 2 5 4" xfId="2240" xr:uid="{00000000-0005-0000-0000-000084060000}"/>
    <cellStyle name="표준 4 2 2 5 3 2 6" xfId="499" xr:uid="{00000000-0005-0000-0000-000085060000}"/>
    <cellStyle name="표준 4 2 2 5 3 2 6 2" xfId="1454" xr:uid="{00000000-0005-0000-0000-000086060000}"/>
    <cellStyle name="표준 4 2 2 5 3 2 6 3" xfId="2395" xr:uid="{00000000-0005-0000-0000-000087060000}"/>
    <cellStyle name="표준 4 2 2 5 3 2 7" xfId="1007" xr:uid="{00000000-0005-0000-0000-000088060000}"/>
    <cellStyle name="표준 4 2 2 5 3 2 8" xfId="1948" xr:uid="{00000000-0005-0000-0000-000089060000}"/>
    <cellStyle name="표준 4 2 2 5 3 3" xfId="74" xr:uid="{00000000-0005-0000-0000-00008A060000}"/>
    <cellStyle name="표준 4 2 2 5 3 3 2" xfId="220" xr:uid="{00000000-0005-0000-0000-00008B060000}"/>
    <cellStyle name="표준 4 2 2 5 3 3 2 2" xfId="667" xr:uid="{00000000-0005-0000-0000-00008C060000}"/>
    <cellStyle name="표준 4 2 2 5 3 3 2 2 2" xfId="1622" xr:uid="{00000000-0005-0000-0000-00008D060000}"/>
    <cellStyle name="표준 4 2 2 5 3 3 2 2 3" xfId="2563" xr:uid="{00000000-0005-0000-0000-00008E060000}"/>
    <cellStyle name="표준 4 2 2 5 3 3 2 3" xfId="1175" xr:uid="{00000000-0005-0000-0000-00008F060000}"/>
    <cellStyle name="표준 4 2 2 5 3 3 2 4" xfId="2116" xr:uid="{00000000-0005-0000-0000-000090060000}"/>
    <cellStyle name="표준 4 2 2 5 3 3 3" xfId="366" xr:uid="{00000000-0005-0000-0000-000091060000}"/>
    <cellStyle name="표준 4 2 2 5 3 3 3 2" xfId="813" xr:uid="{00000000-0005-0000-0000-000092060000}"/>
    <cellStyle name="표준 4 2 2 5 3 3 3 2 2" xfId="1768" xr:uid="{00000000-0005-0000-0000-000093060000}"/>
    <cellStyle name="표준 4 2 2 5 3 3 3 2 3" xfId="2709" xr:uid="{00000000-0005-0000-0000-000094060000}"/>
    <cellStyle name="표준 4 2 2 5 3 3 3 3" xfId="1321" xr:uid="{00000000-0005-0000-0000-000095060000}"/>
    <cellStyle name="표준 4 2 2 5 3 3 3 4" xfId="2262" xr:uid="{00000000-0005-0000-0000-000096060000}"/>
    <cellStyle name="표준 4 2 2 5 3 3 4" xfId="521" xr:uid="{00000000-0005-0000-0000-000097060000}"/>
    <cellStyle name="표준 4 2 2 5 3 3 4 2" xfId="1476" xr:uid="{00000000-0005-0000-0000-000098060000}"/>
    <cellStyle name="표준 4 2 2 5 3 3 4 3" xfId="2417" xr:uid="{00000000-0005-0000-0000-000099060000}"/>
    <cellStyle name="표준 4 2 2 5 3 3 5" xfId="1029" xr:uid="{00000000-0005-0000-0000-00009A060000}"/>
    <cellStyle name="표준 4 2 2 5 3 3 6" xfId="1970" xr:uid="{00000000-0005-0000-0000-00009B060000}"/>
    <cellStyle name="표준 4 2 2 5 3 4" xfId="125" xr:uid="{00000000-0005-0000-0000-00009C060000}"/>
    <cellStyle name="표준 4 2 2 5 3 4 2" xfId="271" xr:uid="{00000000-0005-0000-0000-00009D060000}"/>
    <cellStyle name="표준 4 2 2 5 3 4 2 2" xfId="718" xr:uid="{00000000-0005-0000-0000-00009E060000}"/>
    <cellStyle name="표준 4 2 2 5 3 4 2 2 2" xfId="1673" xr:uid="{00000000-0005-0000-0000-00009F060000}"/>
    <cellStyle name="표준 4 2 2 5 3 4 2 2 3" xfId="2614" xr:uid="{00000000-0005-0000-0000-0000A0060000}"/>
    <cellStyle name="표준 4 2 2 5 3 4 2 3" xfId="1226" xr:uid="{00000000-0005-0000-0000-0000A1060000}"/>
    <cellStyle name="표준 4 2 2 5 3 4 2 4" xfId="2167" xr:uid="{00000000-0005-0000-0000-0000A2060000}"/>
    <cellStyle name="표준 4 2 2 5 3 4 3" xfId="417" xr:uid="{00000000-0005-0000-0000-0000A3060000}"/>
    <cellStyle name="표준 4 2 2 5 3 4 3 2" xfId="864" xr:uid="{00000000-0005-0000-0000-0000A4060000}"/>
    <cellStyle name="표준 4 2 2 5 3 4 3 2 2" xfId="1819" xr:uid="{00000000-0005-0000-0000-0000A5060000}"/>
    <cellStyle name="표준 4 2 2 5 3 4 3 2 3" xfId="2760" xr:uid="{00000000-0005-0000-0000-0000A6060000}"/>
    <cellStyle name="표준 4 2 2 5 3 4 3 3" xfId="1372" xr:uid="{00000000-0005-0000-0000-0000A7060000}"/>
    <cellStyle name="표준 4 2 2 5 3 4 3 4" xfId="2313" xr:uid="{00000000-0005-0000-0000-0000A8060000}"/>
    <cellStyle name="표준 4 2 2 5 3 4 4" xfId="572" xr:uid="{00000000-0005-0000-0000-0000A9060000}"/>
    <cellStyle name="표준 4 2 2 5 3 4 4 2" xfId="1527" xr:uid="{00000000-0005-0000-0000-0000AA060000}"/>
    <cellStyle name="표준 4 2 2 5 3 4 4 3" xfId="2468" xr:uid="{00000000-0005-0000-0000-0000AB060000}"/>
    <cellStyle name="표준 4 2 2 5 3 4 5" xfId="1080" xr:uid="{00000000-0005-0000-0000-0000AC060000}"/>
    <cellStyle name="표준 4 2 2 5 3 4 6" xfId="2021" xr:uid="{00000000-0005-0000-0000-0000AD060000}"/>
    <cellStyle name="표준 4 2 2 5 3 5" xfId="176" xr:uid="{00000000-0005-0000-0000-0000AE060000}"/>
    <cellStyle name="표준 4 2 2 5 3 5 2" xfId="623" xr:uid="{00000000-0005-0000-0000-0000AF060000}"/>
    <cellStyle name="표준 4 2 2 5 3 5 2 2" xfId="1578" xr:uid="{00000000-0005-0000-0000-0000B0060000}"/>
    <cellStyle name="표준 4 2 2 5 3 5 2 3" xfId="2519" xr:uid="{00000000-0005-0000-0000-0000B1060000}"/>
    <cellStyle name="표준 4 2 2 5 3 5 3" xfId="1131" xr:uid="{00000000-0005-0000-0000-0000B2060000}"/>
    <cellStyle name="표준 4 2 2 5 3 5 4" xfId="2072" xr:uid="{00000000-0005-0000-0000-0000B3060000}"/>
    <cellStyle name="표준 4 2 2 5 3 6" xfId="322" xr:uid="{00000000-0005-0000-0000-0000B4060000}"/>
    <cellStyle name="표준 4 2 2 5 3 6 2" xfId="769" xr:uid="{00000000-0005-0000-0000-0000B5060000}"/>
    <cellStyle name="표준 4 2 2 5 3 6 2 2" xfId="1724" xr:uid="{00000000-0005-0000-0000-0000B6060000}"/>
    <cellStyle name="표준 4 2 2 5 3 6 2 3" xfId="2665" xr:uid="{00000000-0005-0000-0000-0000B7060000}"/>
    <cellStyle name="표준 4 2 2 5 3 6 3" xfId="1277" xr:uid="{00000000-0005-0000-0000-0000B8060000}"/>
    <cellStyle name="표준 4 2 2 5 3 6 4" xfId="2218" xr:uid="{00000000-0005-0000-0000-0000B9060000}"/>
    <cellStyle name="표준 4 2 2 5 3 7" xfId="477" xr:uid="{00000000-0005-0000-0000-0000BA060000}"/>
    <cellStyle name="표준 4 2 2 5 3 7 2" xfId="1432" xr:uid="{00000000-0005-0000-0000-0000BB060000}"/>
    <cellStyle name="표준 4 2 2 5 3 7 3" xfId="2373" xr:uid="{00000000-0005-0000-0000-0000BC060000}"/>
    <cellStyle name="표준 4 2 2 5 3 8" xfId="985" xr:uid="{00000000-0005-0000-0000-0000BD060000}"/>
    <cellStyle name="표준 4 2 2 5 3 9" xfId="1926" xr:uid="{00000000-0005-0000-0000-0000BE060000}"/>
    <cellStyle name="표준 4 2 2 5 4" xfId="30" xr:uid="{00000000-0005-0000-0000-0000BF060000}"/>
    <cellStyle name="표준 4 2 2 5 4 2" xfId="53" xr:uid="{00000000-0005-0000-0000-0000C0060000}"/>
    <cellStyle name="표준 4 2 2 5 4 2 2" xfId="98" xr:uid="{00000000-0005-0000-0000-0000C1060000}"/>
    <cellStyle name="표준 4 2 2 5 4 2 2 2" xfId="244" xr:uid="{00000000-0005-0000-0000-0000C2060000}"/>
    <cellStyle name="표준 4 2 2 5 4 2 2 2 2" xfId="691" xr:uid="{00000000-0005-0000-0000-0000C3060000}"/>
    <cellStyle name="표준 4 2 2 5 4 2 2 2 2 2" xfId="1646" xr:uid="{00000000-0005-0000-0000-0000C4060000}"/>
    <cellStyle name="표준 4 2 2 5 4 2 2 2 2 3" xfId="2587" xr:uid="{00000000-0005-0000-0000-0000C5060000}"/>
    <cellStyle name="표준 4 2 2 5 4 2 2 2 3" xfId="1199" xr:uid="{00000000-0005-0000-0000-0000C6060000}"/>
    <cellStyle name="표준 4 2 2 5 4 2 2 2 4" xfId="2140" xr:uid="{00000000-0005-0000-0000-0000C7060000}"/>
    <cellStyle name="표준 4 2 2 5 4 2 2 3" xfId="390" xr:uid="{00000000-0005-0000-0000-0000C8060000}"/>
    <cellStyle name="표준 4 2 2 5 4 2 2 3 2" xfId="837" xr:uid="{00000000-0005-0000-0000-0000C9060000}"/>
    <cellStyle name="표준 4 2 2 5 4 2 2 3 2 2" xfId="1792" xr:uid="{00000000-0005-0000-0000-0000CA060000}"/>
    <cellStyle name="표준 4 2 2 5 4 2 2 3 2 3" xfId="2733" xr:uid="{00000000-0005-0000-0000-0000CB060000}"/>
    <cellStyle name="표준 4 2 2 5 4 2 2 3 3" xfId="1345" xr:uid="{00000000-0005-0000-0000-0000CC060000}"/>
    <cellStyle name="표준 4 2 2 5 4 2 2 3 4" xfId="2286" xr:uid="{00000000-0005-0000-0000-0000CD060000}"/>
    <cellStyle name="표준 4 2 2 5 4 2 2 4" xfId="545" xr:uid="{00000000-0005-0000-0000-0000CE060000}"/>
    <cellStyle name="표준 4 2 2 5 4 2 2 4 2" xfId="1500" xr:uid="{00000000-0005-0000-0000-0000CF060000}"/>
    <cellStyle name="표준 4 2 2 5 4 2 2 4 3" xfId="2441" xr:uid="{00000000-0005-0000-0000-0000D0060000}"/>
    <cellStyle name="표준 4 2 2 5 4 2 2 5" xfId="1053" xr:uid="{00000000-0005-0000-0000-0000D1060000}"/>
    <cellStyle name="표준 4 2 2 5 4 2 2 6" xfId="1994" xr:uid="{00000000-0005-0000-0000-0000D2060000}"/>
    <cellStyle name="표준 4 2 2 5 4 2 3" xfId="149" xr:uid="{00000000-0005-0000-0000-0000D3060000}"/>
    <cellStyle name="표준 4 2 2 5 4 2 3 2" xfId="295" xr:uid="{00000000-0005-0000-0000-0000D4060000}"/>
    <cellStyle name="표준 4 2 2 5 4 2 3 2 2" xfId="742" xr:uid="{00000000-0005-0000-0000-0000D5060000}"/>
    <cellStyle name="표준 4 2 2 5 4 2 3 2 2 2" xfId="1697" xr:uid="{00000000-0005-0000-0000-0000D6060000}"/>
    <cellStyle name="표준 4 2 2 5 4 2 3 2 2 3" xfId="2638" xr:uid="{00000000-0005-0000-0000-0000D7060000}"/>
    <cellStyle name="표준 4 2 2 5 4 2 3 2 3" xfId="1250" xr:uid="{00000000-0005-0000-0000-0000D8060000}"/>
    <cellStyle name="표준 4 2 2 5 4 2 3 2 4" xfId="2191" xr:uid="{00000000-0005-0000-0000-0000D9060000}"/>
    <cellStyle name="표준 4 2 2 5 4 2 3 3" xfId="441" xr:uid="{00000000-0005-0000-0000-0000DA060000}"/>
    <cellStyle name="표준 4 2 2 5 4 2 3 3 2" xfId="888" xr:uid="{00000000-0005-0000-0000-0000DB060000}"/>
    <cellStyle name="표준 4 2 2 5 4 2 3 3 2 2" xfId="1843" xr:uid="{00000000-0005-0000-0000-0000DC060000}"/>
    <cellStyle name="표준 4 2 2 5 4 2 3 3 2 3" xfId="2784" xr:uid="{00000000-0005-0000-0000-0000DD060000}"/>
    <cellStyle name="표준 4 2 2 5 4 2 3 3 3" xfId="1396" xr:uid="{00000000-0005-0000-0000-0000DE060000}"/>
    <cellStyle name="표준 4 2 2 5 4 2 3 3 4" xfId="2337" xr:uid="{00000000-0005-0000-0000-0000DF060000}"/>
    <cellStyle name="표준 4 2 2 5 4 2 3 4" xfId="596" xr:uid="{00000000-0005-0000-0000-0000E0060000}"/>
    <cellStyle name="표준 4 2 2 5 4 2 3 4 2" xfId="1551" xr:uid="{00000000-0005-0000-0000-0000E1060000}"/>
    <cellStyle name="표준 4 2 2 5 4 2 3 4 3" xfId="2492" xr:uid="{00000000-0005-0000-0000-0000E2060000}"/>
    <cellStyle name="표준 4 2 2 5 4 2 3 5" xfId="1104" xr:uid="{00000000-0005-0000-0000-0000E3060000}"/>
    <cellStyle name="표준 4 2 2 5 4 2 3 6" xfId="2045" xr:uid="{00000000-0005-0000-0000-0000E4060000}"/>
    <cellStyle name="표준 4 2 2 5 4 2 4" xfId="200" xr:uid="{00000000-0005-0000-0000-0000E5060000}"/>
    <cellStyle name="표준 4 2 2 5 4 2 4 2" xfId="647" xr:uid="{00000000-0005-0000-0000-0000E6060000}"/>
    <cellStyle name="표준 4 2 2 5 4 2 4 2 2" xfId="1602" xr:uid="{00000000-0005-0000-0000-0000E7060000}"/>
    <cellStyle name="표준 4 2 2 5 4 2 4 2 3" xfId="2543" xr:uid="{00000000-0005-0000-0000-0000E8060000}"/>
    <cellStyle name="표준 4 2 2 5 4 2 4 3" xfId="1155" xr:uid="{00000000-0005-0000-0000-0000E9060000}"/>
    <cellStyle name="표준 4 2 2 5 4 2 4 4" xfId="2096" xr:uid="{00000000-0005-0000-0000-0000EA060000}"/>
    <cellStyle name="표준 4 2 2 5 4 2 5" xfId="346" xr:uid="{00000000-0005-0000-0000-0000EB060000}"/>
    <cellStyle name="표준 4 2 2 5 4 2 5 2" xfId="793" xr:uid="{00000000-0005-0000-0000-0000EC060000}"/>
    <cellStyle name="표준 4 2 2 5 4 2 5 2 2" xfId="1748" xr:uid="{00000000-0005-0000-0000-0000ED060000}"/>
    <cellStyle name="표준 4 2 2 5 4 2 5 2 3" xfId="2689" xr:uid="{00000000-0005-0000-0000-0000EE060000}"/>
    <cellStyle name="표준 4 2 2 5 4 2 5 3" xfId="1301" xr:uid="{00000000-0005-0000-0000-0000EF060000}"/>
    <cellStyle name="표준 4 2 2 5 4 2 5 4" xfId="2242" xr:uid="{00000000-0005-0000-0000-0000F0060000}"/>
    <cellStyle name="표준 4 2 2 5 4 2 6" xfId="501" xr:uid="{00000000-0005-0000-0000-0000F1060000}"/>
    <cellStyle name="표준 4 2 2 5 4 2 6 2" xfId="1456" xr:uid="{00000000-0005-0000-0000-0000F2060000}"/>
    <cellStyle name="표준 4 2 2 5 4 2 6 3" xfId="2397" xr:uid="{00000000-0005-0000-0000-0000F3060000}"/>
    <cellStyle name="표준 4 2 2 5 4 2 7" xfId="1009" xr:uid="{00000000-0005-0000-0000-0000F4060000}"/>
    <cellStyle name="표준 4 2 2 5 4 2 8" xfId="1950" xr:uid="{00000000-0005-0000-0000-0000F5060000}"/>
    <cellStyle name="표준 4 2 2 5 4 3" xfId="76" xr:uid="{00000000-0005-0000-0000-0000F6060000}"/>
    <cellStyle name="표준 4 2 2 5 4 3 2" xfId="222" xr:uid="{00000000-0005-0000-0000-0000F7060000}"/>
    <cellStyle name="표준 4 2 2 5 4 3 2 2" xfId="669" xr:uid="{00000000-0005-0000-0000-0000F8060000}"/>
    <cellStyle name="표준 4 2 2 5 4 3 2 2 2" xfId="1624" xr:uid="{00000000-0005-0000-0000-0000F9060000}"/>
    <cellStyle name="표준 4 2 2 5 4 3 2 2 3" xfId="2565" xr:uid="{00000000-0005-0000-0000-0000FA060000}"/>
    <cellStyle name="표준 4 2 2 5 4 3 2 3" xfId="1177" xr:uid="{00000000-0005-0000-0000-0000FB060000}"/>
    <cellStyle name="표준 4 2 2 5 4 3 2 4" xfId="2118" xr:uid="{00000000-0005-0000-0000-0000FC060000}"/>
    <cellStyle name="표준 4 2 2 5 4 3 3" xfId="368" xr:uid="{00000000-0005-0000-0000-0000FD060000}"/>
    <cellStyle name="표준 4 2 2 5 4 3 3 2" xfId="815" xr:uid="{00000000-0005-0000-0000-0000FE060000}"/>
    <cellStyle name="표준 4 2 2 5 4 3 3 2 2" xfId="1770" xr:uid="{00000000-0005-0000-0000-0000FF060000}"/>
    <cellStyle name="표준 4 2 2 5 4 3 3 2 3" xfId="2711" xr:uid="{00000000-0005-0000-0000-000000070000}"/>
    <cellStyle name="표준 4 2 2 5 4 3 3 3" xfId="1323" xr:uid="{00000000-0005-0000-0000-000001070000}"/>
    <cellStyle name="표준 4 2 2 5 4 3 3 4" xfId="2264" xr:uid="{00000000-0005-0000-0000-000002070000}"/>
    <cellStyle name="표준 4 2 2 5 4 3 4" xfId="523" xr:uid="{00000000-0005-0000-0000-000003070000}"/>
    <cellStyle name="표준 4 2 2 5 4 3 4 2" xfId="1478" xr:uid="{00000000-0005-0000-0000-000004070000}"/>
    <cellStyle name="표준 4 2 2 5 4 3 4 3" xfId="2419" xr:uid="{00000000-0005-0000-0000-000005070000}"/>
    <cellStyle name="표준 4 2 2 5 4 3 5" xfId="1031" xr:uid="{00000000-0005-0000-0000-000006070000}"/>
    <cellStyle name="표준 4 2 2 5 4 3 6" xfId="1972" xr:uid="{00000000-0005-0000-0000-000007070000}"/>
    <cellStyle name="표준 4 2 2 5 4 4" xfId="127" xr:uid="{00000000-0005-0000-0000-000008070000}"/>
    <cellStyle name="표준 4 2 2 5 4 4 2" xfId="273" xr:uid="{00000000-0005-0000-0000-000009070000}"/>
    <cellStyle name="표준 4 2 2 5 4 4 2 2" xfId="720" xr:uid="{00000000-0005-0000-0000-00000A070000}"/>
    <cellStyle name="표준 4 2 2 5 4 4 2 2 2" xfId="1675" xr:uid="{00000000-0005-0000-0000-00000B070000}"/>
    <cellStyle name="표준 4 2 2 5 4 4 2 2 3" xfId="2616" xr:uid="{00000000-0005-0000-0000-00000C070000}"/>
    <cellStyle name="표준 4 2 2 5 4 4 2 3" xfId="1228" xr:uid="{00000000-0005-0000-0000-00000D070000}"/>
    <cellStyle name="표준 4 2 2 5 4 4 2 4" xfId="2169" xr:uid="{00000000-0005-0000-0000-00000E070000}"/>
    <cellStyle name="표준 4 2 2 5 4 4 3" xfId="419" xr:uid="{00000000-0005-0000-0000-00000F070000}"/>
    <cellStyle name="표준 4 2 2 5 4 4 3 2" xfId="866" xr:uid="{00000000-0005-0000-0000-000010070000}"/>
    <cellStyle name="표준 4 2 2 5 4 4 3 2 2" xfId="1821" xr:uid="{00000000-0005-0000-0000-000011070000}"/>
    <cellStyle name="표준 4 2 2 5 4 4 3 2 3" xfId="2762" xr:uid="{00000000-0005-0000-0000-000012070000}"/>
    <cellStyle name="표준 4 2 2 5 4 4 3 3" xfId="1374" xr:uid="{00000000-0005-0000-0000-000013070000}"/>
    <cellStyle name="표준 4 2 2 5 4 4 3 4" xfId="2315" xr:uid="{00000000-0005-0000-0000-000014070000}"/>
    <cellStyle name="표준 4 2 2 5 4 4 4" xfId="574" xr:uid="{00000000-0005-0000-0000-000015070000}"/>
    <cellStyle name="표준 4 2 2 5 4 4 4 2" xfId="1529" xr:uid="{00000000-0005-0000-0000-000016070000}"/>
    <cellStyle name="표준 4 2 2 5 4 4 4 3" xfId="2470" xr:uid="{00000000-0005-0000-0000-000017070000}"/>
    <cellStyle name="표준 4 2 2 5 4 4 5" xfId="1082" xr:uid="{00000000-0005-0000-0000-000018070000}"/>
    <cellStyle name="표준 4 2 2 5 4 4 6" xfId="2023" xr:uid="{00000000-0005-0000-0000-000019070000}"/>
    <cellStyle name="표준 4 2 2 5 4 5" xfId="178" xr:uid="{00000000-0005-0000-0000-00001A070000}"/>
    <cellStyle name="표준 4 2 2 5 4 5 2" xfId="625" xr:uid="{00000000-0005-0000-0000-00001B070000}"/>
    <cellStyle name="표준 4 2 2 5 4 5 2 2" xfId="1580" xr:uid="{00000000-0005-0000-0000-00001C070000}"/>
    <cellStyle name="표준 4 2 2 5 4 5 2 3" xfId="2521" xr:uid="{00000000-0005-0000-0000-00001D070000}"/>
    <cellStyle name="표준 4 2 2 5 4 5 3" xfId="1133" xr:uid="{00000000-0005-0000-0000-00001E070000}"/>
    <cellStyle name="표준 4 2 2 5 4 5 4" xfId="2074" xr:uid="{00000000-0005-0000-0000-00001F070000}"/>
    <cellStyle name="표준 4 2 2 5 4 6" xfId="324" xr:uid="{00000000-0005-0000-0000-000020070000}"/>
    <cellStyle name="표준 4 2 2 5 4 6 2" xfId="771" xr:uid="{00000000-0005-0000-0000-000021070000}"/>
    <cellStyle name="표준 4 2 2 5 4 6 2 2" xfId="1726" xr:uid="{00000000-0005-0000-0000-000022070000}"/>
    <cellStyle name="표준 4 2 2 5 4 6 2 3" xfId="2667" xr:uid="{00000000-0005-0000-0000-000023070000}"/>
    <cellStyle name="표준 4 2 2 5 4 6 3" xfId="1279" xr:uid="{00000000-0005-0000-0000-000024070000}"/>
    <cellStyle name="표준 4 2 2 5 4 6 4" xfId="2220" xr:uid="{00000000-0005-0000-0000-000025070000}"/>
    <cellStyle name="표준 4 2 2 5 4 7" xfId="479" xr:uid="{00000000-0005-0000-0000-000026070000}"/>
    <cellStyle name="표준 4 2 2 5 4 7 2" xfId="1434" xr:uid="{00000000-0005-0000-0000-000027070000}"/>
    <cellStyle name="표준 4 2 2 5 4 7 3" xfId="2375" xr:uid="{00000000-0005-0000-0000-000028070000}"/>
    <cellStyle name="표준 4 2 2 5 4 8" xfId="987" xr:uid="{00000000-0005-0000-0000-000029070000}"/>
    <cellStyle name="표준 4 2 2 5 4 9" xfId="1928" xr:uid="{00000000-0005-0000-0000-00002A070000}"/>
    <cellStyle name="표준 4 2 2 5 5" xfId="47" xr:uid="{00000000-0005-0000-0000-00002B070000}"/>
    <cellStyle name="표준 4 2 2 5 5 10" xfId="897" xr:uid="{00000000-0005-0000-0000-00002C070000}"/>
    <cellStyle name="표준 4 2 2 5 5 10 2" xfId="1852" xr:uid="{00000000-0005-0000-0000-00002D070000}"/>
    <cellStyle name="표준 4 2 2 5 5 10 3" xfId="2793" xr:uid="{00000000-0005-0000-0000-00002E070000}"/>
    <cellStyle name="표준 4 2 2 5 5 11" xfId="911" xr:uid="{00000000-0005-0000-0000-00002F070000}"/>
    <cellStyle name="표준 4 2 2 5 5 11 2" xfId="925" xr:uid="{00000000-0005-0000-0000-000030070000}"/>
    <cellStyle name="표준 4 2 2 5 5 11 2 2" xfId="1880" xr:uid="{00000000-0005-0000-0000-000031070000}"/>
    <cellStyle name="표준 4 2 2 5 5 11 2 3" xfId="2821" xr:uid="{00000000-0005-0000-0000-000032070000}"/>
    <cellStyle name="표준 4 2 2 5 5 11 3" xfId="939" xr:uid="{00000000-0005-0000-0000-000033070000}"/>
    <cellStyle name="표준 4 2 2 5 5 11 3 2" xfId="953" xr:uid="{00000000-0005-0000-0000-000034070000}"/>
    <cellStyle name="표준 4 2 2 5 5 11 3 2 2" xfId="2849" xr:uid="{00000000-0005-0000-0000-000035070000}"/>
    <cellStyle name="표준 4 2 2 5 5 11 3 3" xfId="1894" xr:uid="{00000000-0005-0000-0000-000036070000}"/>
    <cellStyle name="표준 4 2 2 5 5 11 3 3 2" xfId="2860" xr:uid="{00000000-0005-0000-0000-000037070000}"/>
    <cellStyle name="표준 4 2 2 5 5 11 3 4" xfId="2835" xr:uid="{00000000-0005-0000-0000-000038070000}"/>
    <cellStyle name="표준 4 2 2 5 5 11 4" xfId="1866" xr:uid="{00000000-0005-0000-0000-000039070000}"/>
    <cellStyle name="표준 4 2 2 5 5 11 5" xfId="2807" xr:uid="{00000000-0005-0000-0000-00003A070000}"/>
    <cellStyle name="표준 4 2 2 5 5 12" xfId="1003" xr:uid="{00000000-0005-0000-0000-00003B070000}"/>
    <cellStyle name="표준 4 2 2 5 5 13" xfId="1944" xr:uid="{00000000-0005-0000-0000-00003C070000}"/>
    <cellStyle name="표준 4 2 2 5 5 2" xfId="92" xr:uid="{00000000-0005-0000-0000-00003D070000}"/>
    <cellStyle name="표준 4 2 2 5 5 2 10" xfId="1047" xr:uid="{00000000-0005-0000-0000-00003E070000}"/>
    <cellStyle name="표준 4 2 2 5 5 2 11" xfId="1988" xr:uid="{00000000-0005-0000-0000-00003F070000}"/>
    <cellStyle name="표준 4 2 2 5 5 2 2" xfId="101" xr:uid="{00000000-0005-0000-0000-000040070000}"/>
    <cellStyle name="표준 4 2 2 5 5 2 2 2" xfId="247" xr:uid="{00000000-0005-0000-0000-000041070000}"/>
    <cellStyle name="표준 4 2 2 5 5 2 2 2 2" xfId="694" xr:uid="{00000000-0005-0000-0000-000042070000}"/>
    <cellStyle name="표준 4 2 2 5 5 2 2 2 2 2" xfId="1649" xr:uid="{00000000-0005-0000-0000-000043070000}"/>
    <cellStyle name="표준 4 2 2 5 5 2 2 2 2 3" xfId="2590" xr:uid="{00000000-0005-0000-0000-000044070000}"/>
    <cellStyle name="표준 4 2 2 5 5 2 2 2 3" xfId="1202" xr:uid="{00000000-0005-0000-0000-000045070000}"/>
    <cellStyle name="표준 4 2 2 5 5 2 2 2 4" xfId="2143" xr:uid="{00000000-0005-0000-0000-000046070000}"/>
    <cellStyle name="표준 4 2 2 5 5 2 2 3" xfId="393" xr:uid="{00000000-0005-0000-0000-000047070000}"/>
    <cellStyle name="표준 4 2 2 5 5 2 2 3 2" xfId="840" xr:uid="{00000000-0005-0000-0000-000048070000}"/>
    <cellStyle name="표준 4 2 2 5 5 2 2 3 2 2" xfId="1795" xr:uid="{00000000-0005-0000-0000-000049070000}"/>
    <cellStyle name="표준 4 2 2 5 5 2 2 3 2 3" xfId="2736" xr:uid="{00000000-0005-0000-0000-00004A070000}"/>
    <cellStyle name="표준 4 2 2 5 5 2 2 3 3" xfId="1348" xr:uid="{00000000-0005-0000-0000-00004B070000}"/>
    <cellStyle name="표준 4 2 2 5 5 2 2 3 4" xfId="2289" xr:uid="{00000000-0005-0000-0000-00004C070000}"/>
    <cellStyle name="표준 4 2 2 5 5 2 2 4" xfId="548" xr:uid="{00000000-0005-0000-0000-00004D070000}"/>
    <cellStyle name="표준 4 2 2 5 5 2 2 4 2" xfId="1503" xr:uid="{00000000-0005-0000-0000-00004E070000}"/>
    <cellStyle name="표준 4 2 2 5 5 2 2 4 3" xfId="2444" xr:uid="{00000000-0005-0000-0000-00004F070000}"/>
    <cellStyle name="표준 4 2 2 5 5 2 2 5" xfId="1056" xr:uid="{00000000-0005-0000-0000-000050070000}"/>
    <cellStyle name="표준 4 2 2 5 5 2 2 6" xfId="1997" xr:uid="{00000000-0005-0000-0000-000051070000}"/>
    <cellStyle name="표준 4 2 2 5 5 2 3" xfId="155" xr:uid="{00000000-0005-0000-0000-000052070000}"/>
    <cellStyle name="표준 4 2 2 5 5 2 3 2" xfId="301" xr:uid="{00000000-0005-0000-0000-000053070000}"/>
    <cellStyle name="표준 4 2 2 5 5 2 3 2 2" xfId="748" xr:uid="{00000000-0005-0000-0000-000054070000}"/>
    <cellStyle name="표준 4 2 2 5 5 2 3 2 2 2" xfId="1703" xr:uid="{00000000-0005-0000-0000-000055070000}"/>
    <cellStyle name="표준 4 2 2 5 5 2 3 2 2 3" xfId="2644" xr:uid="{00000000-0005-0000-0000-000056070000}"/>
    <cellStyle name="표준 4 2 2 5 5 2 3 2 3" xfId="1256" xr:uid="{00000000-0005-0000-0000-000057070000}"/>
    <cellStyle name="표준 4 2 2 5 5 2 3 2 4" xfId="2197" xr:uid="{00000000-0005-0000-0000-000058070000}"/>
    <cellStyle name="표준 4 2 2 5 5 2 3 3" xfId="447" xr:uid="{00000000-0005-0000-0000-000059070000}"/>
    <cellStyle name="표준 4 2 2 5 5 2 3 3 2" xfId="894" xr:uid="{00000000-0005-0000-0000-00005A070000}"/>
    <cellStyle name="표준 4 2 2 5 5 2 3 3 2 2" xfId="1849" xr:uid="{00000000-0005-0000-0000-00005B070000}"/>
    <cellStyle name="표준 4 2 2 5 5 2 3 3 2 3" xfId="2790" xr:uid="{00000000-0005-0000-0000-00005C070000}"/>
    <cellStyle name="표준 4 2 2 5 5 2 3 3 3" xfId="1402" xr:uid="{00000000-0005-0000-0000-00005D070000}"/>
    <cellStyle name="표준 4 2 2 5 5 2 3 3 4" xfId="2343" xr:uid="{00000000-0005-0000-0000-00005E070000}"/>
    <cellStyle name="표준 4 2 2 5 5 2 3 4" xfId="602" xr:uid="{00000000-0005-0000-0000-00005F070000}"/>
    <cellStyle name="표준 4 2 2 5 5 2 3 4 2" xfId="1557" xr:uid="{00000000-0005-0000-0000-000060070000}"/>
    <cellStyle name="표준 4 2 2 5 5 2 3 4 3" xfId="2498" xr:uid="{00000000-0005-0000-0000-000061070000}"/>
    <cellStyle name="표준 4 2 2 5 5 2 3 5" xfId="1110" xr:uid="{00000000-0005-0000-0000-000062070000}"/>
    <cellStyle name="표준 4 2 2 5 5 2 3 6" xfId="2051" xr:uid="{00000000-0005-0000-0000-000063070000}"/>
    <cellStyle name="표준 4 2 2 5 5 2 4" xfId="238" xr:uid="{00000000-0005-0000-0000-000064070000}"/>
    <cellStyle name="표준 4 2 2 5 5 2 4 2" xfId="685" xr:uid="{00000000-0005-0000-0000-000065070000}"/>
    <cellStyle name="표준 4 2 2 5 5 2 4 2 2" xfId="1640" xr:uid="{00000000-0005-0000-0000-000066070000}"/>
    <cellStyle name="표준 4 2 2 5 5 2 4 2 3" xfId="2581" xr:uid="{00000000-0005-0000-0000-000067070000}"/>
    <cellStyle name="표준 4 2 2 5 5 2 4 3" xfId="1193" xr:uid="{00000000-0005-0000-0000-000068070000}"/>
    <cellStyle name="표준 4 2 2 5 5 2 4 4" xfId="2134" xr:uid="{00000000-0005-0000-0000-000069070000}"/>
    <cellStyle name="표준 4 2 2 5 5 2 5" xfId="384" xr:uid="{00000000-0005-0000-0000-00006A070000}"/>
    <cellStyle name="표준 4 2 2 5 5 2 5 2" xfId="831" xr:uid="{00000000-0005-0000-0000-00006B070000}"/>
    <cellStyle name="표준 4 2 2 5 5 2 5 2 2" xfId="1786" xr:uid="{00000000-0005-0000-0000-00006C070000}"/>
    <cellStyle name="표준 4 2 2 5 5 2 5 2 3" xfId="2727" xr:uid="{00000000-0005-0000-0000-00006D070000}"/>
    <cellStyle name="표준 4 2 2 5 5 2 5 3" xfId="1339" xr:uid="{00000000-0005-0000-0000-00006E070000}"/>
    <cellStyle name="표준 4 2 2 5 5 2 5 4" xfId="2280" xr:uid="{00000000-0005-0000-0000-00006F070000}"/>
    <cellStyle name="표준 4 2 2 5 5 2 6" xfId="454" xr:uid="{00000000-0005-0000-0000-000070070000}"/>
    <cellStyle name="표준 4 2 2 5 5 2 6 2" xfId="1409" xr:uid="{00000000-0005-0000-0000-000071070000}"/>
    <cellStyle name="표준 4 2 2 5 5 2 6 3" xfId="2350" xr:uid="{00000000-0005-0000-0000-000072070000}"/>
    <cellStyle name="표준 4 2 2 5 5 2 7" xfId="539" xr:uid="{00000000-0005-0000-0000-000073070000}"/>
    <cellStyle name="표준 4 2 2 5 5 2 7 2" xfId="1494" xr:uid="{00000000-0005-0000-0000-000074070000}"/>
    <cellStyle name="표준 4 2 2 5 5 2 7 3" xfId="2435" xr:uid="{00000000-0005-0000-0000-000075070000}"/>
    <cellStyle name="표준 4 2 2 5 5 2 8" xfId="901" xr:uid="{00000000-0005-0000-0000-000076070000}"/>
    <cellStyle name="표준 4 2 2 5 5 2 8 2" xfId="1856" xr:uid="{00000000-0005-0000-0000-000077070000}"/>
    <cellStyle name="표준 4 2 2 5 5 2 8 3" xfId="2797" xr:uid="{00000000-0005-0000-0000-000078070000}"/>
    <cellStyle name="표준 4 2 2 5 5 2 9" xfId="915" xr:uid="{00000000-0005-0000-0000-000079070000}"/>
    <cellStyle name="표준 4 2 2 5 5 2 9 2" xfId="929" xr:uid="{00000000-0005-0000-0000-00007A070000}"/>
    <cellStyle name="표준 4 2 2 5 5 2 9 2 2" xfId="1884" xr:uid="{00000000-0005-0000-0000-00007B070000}"/>
    <cellStyle name="표준 4 2 2 5 5 2 9 2 3" xfId="2825" xr:uid="{00000000-0005-0000-0000-00007C070000}"/>
    <cellStyle name="표준 4 2 2 5 5 2 9 3" xfId="943" xr:uid="{00000000-0005-0000-0000-00007D070000}"/>
    <cellStyle name="표준 4 2 2 5 5 2 9 3 2" xfId="962" xr:uid="{00000000-0005-0000-0000-00007E070000}"/>
    <cellStyle name="표준 4 2 2 5 5 2 9 3 2 2" xfId="2859" xr:uid="{00000000-0005-0000-0000-00007F070000}"/>
    <cellStyle name="표준 4 2 2 5 5 2 9 3 3" xfId="1898" xr:uid="{00000000-0005-0000-0000-000080070000}"/>
    <cellStyle name="표준 4 2 2 5 5 2 9 3 4" xfId="2839" xr:uid="{00000000-0005-0000-0000-000081070000}"/>
    <cellStyle name="표준 4 2 2 5 5 2 9 4" xfId="1870" xr:uid="{00000000-0005-0000-0000-000082070000}"/>
    <cellStyle name="표준 4 2 2 5 5 2 9 5" xfId="2811" xr:uid="{00000000-0005-0000-0000-000083070000}"/>
    <cellStyle name="표준 4 2 2 5 5 3" xfId="100" xr:uid="{00000000-0005-0000-0000-000084070000}"/>
    <cellStyle name="표준 4 2 2 5 5 3 2" xfId="246" xr:uid="{00000000-0005-0000-0000-000085070000}"/>
    <cellStyle name="표준 4 2 2 5 5 3 2 2" xfId="693" xr:uid="{00000000-0005-0000-0000-000086070000}"/>
    <cellStyle name="표준 4 2 2 5 5 3 2 2 2" xfId="1648" xr:uid="{00000000-0005-0000-0000-000087070000}"/>
    <cellStyle name="표준 4 2 2 5 5 3 2 2 3" xfId="2589" xr:uid="{00000000-0005-0000-0000-000088070000}"/>
    <cellStyle name="표준 4 2 2 5 5 3 2 3" xfId="1201" xr:uid="{00000000-0005-0000-0000-000089070000}"/>
    <cellStyle name="표준 4 2 2 5 5 3 2 4" xfId="2142" xr:uid="{00000000-0005-0000-0000-00008A070000}"/>
    <cellStyle name="표준 4 2 2 5 5 3 3" xfId="392" xr:uid="{00000000-0005-0000-0000-00008B070000}"/>
    <cellStyle name="표준 4 2 2 5 5 3 3 2" xfId="839" xr:uid="{00000000-0005-0000-0000-00008C070000}"/>
    <cellStyle name="표준 4 2 2 5 5 3 3 2 2" xfId="1794" xr:uid="{00000000-0005-0000-0000-00008D070000}"/>
    <cellStyle name="표준 4 2 2 5 5 3 3 2 3" xfId="2735" xr:uid="{00000000-0005-0000-0000-00008E070000}"/>
    <cellStyle name="표준 4 2 2 5 5 3 3 3" xfId="1347" xr:uid="{00000000-0005-0000-0000-00008F070000}"/>
    <cellStyle name="표준 4 2 2 5 5 3 3 4" xfId="2288" xr:uid="{00000000-0005-0000-0000-000090070000}"/>
    <cellStyle name="표준 4 2 2 5 5 3 4" xfId="547" xr:uid="{00000000-0005-0000-0000-000091070000}"/>
    <cellStyle name="표준 4 2 2 5 5 3 4 2" xfId="1502" xr:uid="{00000000-0005-0000-0000-000092070000}"/>
    <cellStyle name="표준 4 2 2 5 5 3 4 3" xfId="2443" xr:uid="{00000000-0005-0000-0000-000093070000}"/>
    <cellStyle name="표준 4 2 2 5 5 3 5" xfId="1055" xr:uid="{00000000-0005-0000-0000-000094070000}"/>
    <cellStyle name="표준 4 2 2 5 5 3 6" xfId="1996" xr:uid="{00000000-0005-0000-0000-000095070000}"/>
    <cellStyle name="표준 4 2 2 5 5 4" xfId="143" xr:uid="{00000000-0005-0000-0000-000096070000}"/>
    <cellStyle name="표준 4 2 2 5 5 4 10" xfId="2039" xr:uid="{00000000-0005-0000-0000-000097070000}"/>
    <cellStyle name="표준 4 2 2 5 5 4 2" xfId="153" xr:uid="{00000000-0005-0000-0000-000098070000}"/>
    <cellStyle name="표준 4 2 2 5 5 4 2 2" xfId="299" xr:uid="{00000000-0005-0000-0000-000099070000}"/>
    <cellStyle name="표준 4 2 2 5 5 4 2 2 2" xfId="746" xr:uid="{00000000-0005-0000-0000-00009A070000}"/>
    <cellStyle name="표준 4 2 2 5 5 4 2 2 2 2" xfId="1701" xr:uid="{00000000-0005-0000-0000-00009B070000}"/>
    <cellStyle name="표준 4 2 2 5 5 4 2 2 2 3" xfId="2642" xr:uid="{00000000-0005-0000-0000-00009C070000}"/>
    <cellStyle name="표준 4 2 2 5 5 4 2 2 3" xfId="1254" xr:uid="{00000000-0005-0000-0000-00009D070000}"/>
    <cellStyle name="표준 4 2 2 5 5 4 2 2 4" xfId="2195" xr:uid="{00000000-0005-0000-0000-00009E070000}"/>
    <cellStyle name="표준 4 2 2 5 5 4 2 3" xfId="445" xr:uid="{00000000-0005-0000-0000-00009F070000}"/>
    <cellStyle name="표준 4 2 2 5 5 4 2 3 2" xfId="892" xr:uid="{00000000-0005-0000-0000-0000A0070000}"/>
    <cellStyle name="표준 4 2 2 5 5 4 2 3 2 2" xfId="1847" xr:uid="{00000000-0005-0000-0000-0000A1070000}"/>
    <cellStyle name="표준 4 2 2 5 5 4 2 3 2 3" xfId="2788" xr:uid="{00000000-0005-0000-0000-0000A2070000}"/>
    <cellStyle name="표준 4 2 2 5 5 4 2 3 3" xfId="1400" xr:uid="{00000000-0005-0000-0000-0000A3070000}"/>
    <cellStyle name="표준 4 2 2 5 5 4 2 3 4" xfId="2341" xr:uid="{00000000-0005-0000-0000-0000A4070000}"/>
    <cellStyle name="표준 4 2 2 5 5 4 2 4" xfId="600" xr:uid="{00000000-0005-0000-0000-0000A5070000}"/>
    <cellStyle name="표준 4 2 2 5 5 4 2 4 2" xfId="1555" xr:uid="{00000000-0005-0000-0000-0000A6070000}"/>
    <cellStyle name="표준 4 2 2 5 5 4 2 4 3" xfId="2496" xr:uid="{00000000-0005-0000-0000-0000A7070000}"/>
    <cellStyle name="표준 4 2 2 5 5 4 2 5" xfId="1108" xr:uid="{00000000-0005-0000-0000-0000A8070000}"/>
    <cellStyle name="표준 4 2 2 5 5 4 2 6" xfId="2049" xr:uid="{00000000-0005-0000-0000-0000A9070000}"/>
    <cellStyle name="표준 4 2 2 5 5 4 3" xfId="289" xr:uid="{00000000-0005-0000-0000-0000AA070000}"/>
    <cellStyle name="표준 4 2 2 5 5 4 3 2" xfId="736" xr:uid="{00000000-0005-0000-0000-0000AB070000}"/>
    <cellStyle name="표준 4 2 2 5 5 4 3 2 2" xfId="1691" xr:uid="{00000000-0005-0000-0000-0000AC070000}"/>
    <cellStyle name="표준 4 2 2 5 5 4 3 2 3" xfId="2632" xr:uid="{00000000-0005-0000-0000-0000AD070000}"/>
    <cellStyle name="표준 4 2 2 5 5 4 3 3" xfId="1244" xr:uid="{00000000-0005-0000-0000-0000AE070000}"/>
    <cellStyle name="표준 4 2 2 5 5 4 3 4" xfId="2185" xr:uid="{00000000-0005-0000-0000-0000AF070000}"/>
    <cellStyle name="표준 4 2 2 5 5 4 4" xfId="435" xr:uid="{00000000-0005-0000-0000-0000B0070000}"/>
    <cellStyle name="표준 4 2 2 5 5 4 4 2" xfId="882" xr:uid="{00000000-0005-0000-0000-0000B1070000}"/>
    <cellStyle name="표준 4 2 2 5 5 4 4 2 2" xfId="1837" xr:uid="{00000000-0005-0000-0000-0000B2070000}"/>
    <cellStyle name="표준 4 2 2 5 5 4 4 2 3" xfId="2778" xr:uid="{00000000-0005-0000-0000-0000B3070000}"/>
    <cellStyle name="표준 4 2 2 5 5 4 4 3" xfId="1390" xr:uid="{00000000-0005-0000-0000-0000B4070000}"/>
    <cellStyle name="표준 4 2 2 5 5 4 4 4" xfId="2331" xr:uid="{00000000-0005-0000-0000-0000B5070000}"/>
    <cellStyle name="표준 4 2 2 5 5 4 5" xfId="452" xr:uid="{00000000-0005-0000-0000-0000B6070000}"/>
    <cellStyle name="표준 4 2 2 5 5 4 5 2" xfId="1407" xr:uid="{00000000-0005-0000-0000-0000B7070000}"/>
    <cellStyle name="표준 4 2 2 5 5 4 5 3" xfId="2348" xr:uid="{00000000-0005-0000-0000-0000B8070000}"/>
    <cellStyle name="표준 4 2 2 5 5 4 6" xfId="590" xr:uid="{00000000-0005-0000-0000-0000B9070000}"/>
    <cellStyle name="표준 4 2 2 5 5 4 6 2" xfId="1545" xr:uid="{00000000-0005-0000-0000-0000BA070000}"/>
    <cellStyle name="표준 4 2 2 5 5 4 6 3" xfId="2486" xr:uid="{00000000-0005-0000-0000-0000BB070000}"/>
    <cellStyle name="표준 4 2 2 5 5 4 7" xfId="899" xr:uid="{00000000-0005-0000-0000-0000BC070000}"/>
    <cellStyle name="표준 4 2 2 5 5 4 7 2" xfId="1854" xr:uid="{00000000-0005-0000-0000-0000BD070000}"/>
    <cellStyle name="표준 4 2 2 5 5 4 7 3" xfId="2795" xr:uid="{00000000-0005-0000-0000-0000BE070000}"/>
    <cellStyle name="표준 4 2 2 5 5 4 8" xfId="913" xr:uid="{00000000-0005-0000-0000-0000BF070000}"/>
    <cellStyle name="표준 4 2 2 5 5 4 8 2" xfId="927" xr:uid="{00000000-0005-0000-0000-0000C0070000}"/>
    <cellStyle name="표준 4 2 2 5 5 4 8 2 2" xfId="1882" xr:uid="{00000000-0005-0000-0000-0000C1070000}"/>
    <cellStyle name="표준 4 2 2 5 5 4 8 2 3" xfId="2823" xr:uid="{00000000-0005-0000-0000-0000C2070000}"/>
    <cellStyle name="표준 4 2 2 5 5 4 8 3" xfId="941" xr:uid="{00000000-0005-0000-0000-0000C3070000}"/>
    <cellStyle name="표준 4 2 2 5 5 4 8 3 2" xfId="964" xr:uid="{00000000-0005-0000-0000-0000C4070000}"/>
    <cellStyle name="표준 4 2 2 5 5 4 8 3 2 2" xfId="2855" xr:uid="{00000000-0005-0000-0000-0000C5070000}"/>
    <cellStyle name="표준 4 2 2 5 5 4 8 3 3" xfId="1896" xr:uid="{00000000-0005-0000-0000-0000C6070000}"/>
    <cellStyle name="표준 4 2 2 5 5 4 8 3 4" xfId="2837" xr:uid="{00000000-0005-0000-0000-0000C7070000}"/>
    <cellStyle name="표준 4 2 2 5 5 4 8 4" xfId="1868" xr:uid="{00000000-0005-0000-0000-0000C8070000}"/>
    <cellStyle name="표준 4 2 2 5 5 4 8 5" xfId="2809" xr:uid="{00000000-0005-0000-0000-0000C9070000}"/>
    <cellStyle name="표준 4 2 2 5 5 4 9" xfId="1098" xr:uid="{00000000-0005-0000-0000-0000CA070000}"/>
    <cellStyle name="표준 4 2 2 5 5 5" xfId="152" xr:uid="{00000000-0005-0000-0000-0000CB070000}"/>
    <cellStyle name="표준 4 2 2 5 5 5 2" xfId="298" xr:uid="{00000000-0005-0000-0000-0000CC070000}"/>
    <cellStyle name="표준 4 2 2 5 5 5 2 2" xfId="745" xr:uid="{00000000-0005-0000-0000-0000CD070000}"/>
    <cellStyle name="표준 4 2 2 5 5 5 2 2 2" xfId="1700" xr:uid="{00000000-0005-0000-0000-0000CE070000}"/>
    <cellStyle name="표준 4 2 2 5 5 5 2 2 3" xfId="2641" xr:uid="{00000000-0005-0000-0000-0000CF070000}"/>
    <cellStyle name="표준 4 2 2 5 5 5 2 3" xfId="1253" xr:uid="{00000000-0005-0000-0000-0000D0070000}"/>
    <cellStyle name="표준 4 2 2 5 5 5 2 4" xfId="2194" xr:uid="{00000000-0005-0000-0000-0000D1070000}"/>
    <cellStyle name="표준 4 2 2 5 5 5 3" xfId="444" xr:uid="{00000000-0005-0000-0000-0000D2070000}"/>
    <cellStyle name="표준 4 2 2 5 5 5 3 2" xfId="891" xr:uid="{00000000-0005-0000-0000-0000D3070000}"/>
    <cellStyle name="표준 4 2 2 5 5 5 3 2 2" xfId="1846" xr:uid="{00000000-0005-0000-0000-0000D4070000}"/>
    <cellStyle name="표준 4 2 2 5 5 5 3 2 3" xfId="2787" xr:uid="{00000000-0005-0000-0000-0000D5070000}"/>
    <cellStyle name="표준 4 2 2 5 5 5 3 3" xfId="1399" xr:uid="{00000000-0005-0000-0000-0000D6070000}"/>
    <cellStyle name="표준 4 2 2 5 5 5 3 4" xfId="2340" xr:uid="{00000000-0005-0000-0000-0000D7070000}"/>
    <cellStyle name="표준 4 2 2 5 5 5 4" xfId="599" xr:uid="{00000000-0005-0000-0000-0000D8070000}"/>
    <cellStyle name="표준 4 2 2 5 5 5 4 2" xfId="1554" xr:uid="{00000000-0005-0000-0000-0000D9070000}"/>
    <cellStyle name="표준 4 2 2 5 5 5 4 3" xfId="2495" xr:uid="{00000000-0005-0000-0000-0000DA070000}"/>
    <cellStyle name="표준 4 2 2 5 5 5 5" xfId="1107" xr:uid="{00000000-0005-0000-0000-0000DB070000}"/>
    <cellStyle name="표준 4 2 2 5 5 5 6" xfId="2048" xr:uid="{00000000-0005-0000-0000-0000DC070000}"/>
    <cellStyle name="표준 4 2 2 5 5 6" xfId="194" xr:uid="{00000000-0005-0000-0000-0000DD070000}"/>
    <cellStyle name="표준 4 2 2 5 5 6 2" xfId="641" xr:uid="{00000000-0005-0000-0000-0000DE070000}"/>
    <cellStyle name="표준 4 2 2 5 5 6 2 2" xfId="1596" xr:uid="{00000000-0005-0000-0000-0000DF070000}"/>
    <cellStyle name="표준 4 2 2 5 5 6 2 3" xfId="2537" xr:uid="{00000000-0005-0000-0000-0000E0070000}"/>
    <cellStyle name="표준 4 2 2 5 5 6 3" xfId="1149" xr:uid="{00000000-0005-0000-0000-0000E1070000}"/>
    <cellStyle name="표준 4 2 2 5 5 6 4" xfId="2090" xr:uid="{00000000-0005-0000-0000-0000E2070000}"/>
    <cellStyle name="표준 4 2 2 5 5 7" xfId="340" xr:uid="{00000000-0005-0000-0000-0000E3070000}"/>
    <cellStyle name="표준 4 2 2 5 5 7 2" xfId="451" xr:uid="{00000000-0005-0000-0000-0000E4070000}"/>
    <cellStyle name="표준 4 2 2 5 5 7 2 2" xfId="1406" xr:uid="{00000000-0005-0000-0000-0000E5070000}"/>
    <cellStyle name="표준 4 2 2 5 5 7 2 3" xfId="2347" xr:uid="{00000000-0005-0000-0000-0000E6070000}"/>
    <cellStyle name="표준 4 2 2 5 5 7 3" xfId="787" xr:uid="{00000000-0005-0000-0000-0000E7070000}"/>
    <cellStyle name="표준 4 2 2 5 5 7 3 2" xfId="1742" xr:uid="{00000000-0005-0000-0000-0000E8070000}"/>
    <cellStyle name="표준 4 2 2 5 5 7 3 3" xfId="2683" xr:uid="{00000000-0005-0000-0000-0000E9070000}"/>
    <cellStyle name="표준 4 2 2 5 5 7 4" xfId="898" xr:uid="{00000000-0005-0000-0000-0000EA070000}"/>
    <cellStyle name="표준 4 2 2 5 5 7 4 2" xfId="1853" xr:uid="{00000000-0005-0000-0000-0000EB070000}"/>
    <cellStyle name="표준 4 2 2 5 5 7 4 3" xfId="2794" xr:uid="{00000000-0005-0000-0000-0000EC070000}"/>
    <cellStyle name="표준 4 2 2 5 5 7 5" xfId="912" xr:uid="{00000000-0005-0000-0000-0000ED070000}"/>
    <cellStyle name="표준 4 2 2 5 5 7 5 2" xfId="926" xr:uid="{00000000-0005-0000-0000-0000EE070000}"/>
    <cellStyle name="표준 4 2 2 5 5 7 5 2 2" xfId="1881" xr:uid="{00000000-0005-0000-0000-0000EF070000}"/>
    <cellStyle name="표준 4 2 2 5 5 7 5 2 3" xfId="2822" xr:uid="{00000000-0005-0000-0000-0000F0070000}"/>
    <cellStyle name="표준 4 2 2 5 5 7 5 3" xfId="940" xr:uid="{00000000-0005-0000-0000-0000F1070000}"/>
    <cellStyle name="표준 4 2 2 5 5 7 5 3 2" xfId="966" xr:uid="{00000000-0005-0000-0000-0000F2070000}"/>
    <cellStyle name="표준 4 2 2 5 5 7 5 3 3" xfId="1895" xr:uid="{00000000-0005-0000-0000-0000F3070000}"/>
    <cellStyle name="표준 4 2 2 5 5 7 5 3 4" xfId="2836" xr:uid="{00000000-0005-0000-0000-0000F4070000}"/>
    <cellStyle name="표준 4 2 2 5 5 7 5 4" xfId="1867" xr:uid="{00000000-0005-0000-0000-0000F5070000}"/>
    <cellStyle name="표준 4 2 2 5 5 7 5 5" xfId="2808" xr:uid="{00000000-0005-0000-0000-0000F6070000}"/>
    <cellStyle name="표준 4 2 2 5 5 7 6" xfId="1295" xr:uid="{00000000-0005-0000-0000-0000F7070000}"/>
    <cellStyle name="표준 4 2 2 5 5 7 7" xfId="2236" xr:uid="{00000000-0005-0000-0000-0000F8070000}"/>
    <cellStyle name="표준 4 2 2 5 5 8" xfId="450" xr:uid="{00000000-0005-0000-0000-0000F9070000}"/>
    <cellStyle name="표준 4 2 2 5 5 8 2" xfId="1405" xr:uid="{00000000-0005-0000-0000-0000FA070000}"/>
    <cellStyle name="표준 4 2 2 5 5 8 3" xfId="2346" xr:uid="{00000000-0005-0000-0000-0000FB070000}"/>
    <cellStyle name="표준 4 2 2 5 5 9" xfId="495" xr:uid="{00000000-0005-0000-0000-0000FC070000}"/>
    <cellStyle name="표준 4 2 2 5 5 9 2" xfId="1450" xr:uid="{00000000-0005-0000-0000-0000FD070000}"/>
    <cellStyle name="표준 4 2 2 5 5 9 3" xfId="2391" xr:uid="{00000000-0005-0000-0000-0000FE070000}"/>
    <cellStyle name="표준 4 2 2 5 6" xfId="70" xr:uid="{00000000-0005-0000-0000-0000FF070000}"/>
    <cellStyle name="표준 4 2 2 5 6 2" xfId="216" xr:uid="{00000000-0005-0000-0000-000000080000}"/>
    <cellStyle name="표준 4 2 2 5 6 2 2" xfId="663" xr:uid="{00000000-0005-0000-0000-000001080000}"/>
    <cellStyle name="표준 4 2 2 5 6 2 2 2" xfId="1618" xr:uid="{00000000-0005-0000-0000-000002080000}"/>
    <cellStyle name="표준 4 2 2 5 6 2 2 3" xfId="2559" xr:uid="{00000000-0005-0000-0000-000003080000}"/>
    <cellStyle name="표준 4 2 2 5 6 2 3" xfId="1171" xr:uid="{00000000-0005-0000-0000-000004080000}"/>
    <cellStyle name="표준 4 2 2 5 6 2 4" xfId="2112" xr:uid="{00000000-0005-0000-0000-000005080000}"/>
    <cellStyle name="표준 4 2 2 5 6 3" xfId="362" xr:uid="{00000000-0005-0000-0000-000006080000}"/>
    <cellStyle name="표준 4 2 2 5 6 3 2" xfId="809" xr:uid="{00000000-0005-0000-0000-000007080000}"/>
    <cellStyle name="표준 4 2 2 5 6 3 2 2" xfId="1764" xr:uid="{00000000-0005-0000-0000-000008080000}"/>
    <cellStyle name="표준 4 2 2 5 6 3 2 3" xfId="2705" xr:uid="{00000000-0005-0000-0000-000009080000}"/>
    <cellStyle name="표준 4 2 2 5 6 3 3" xfId="1317" xr:uid="{00000000-0005-0000-0000-00000A080000}"/>
    <cellStyle name="표준 4 2 2 5 6 3 4" xfId="2258" xr:uid="{00000000-0005-0000-0000-00000B080000}"/>
    <cellStyle name="표준 4 2 2 5 6 4" xfId="517" xr:uid="{00000000-0005-0000-0000-00000C080000}"/>
    <cellStyle name="표준 4 2 2 5 6 4 2" xfId="1472" xr:uid="{00000000-0005-0000-0000-00000D080000}"/>
    <cellStyle name="표준 4 2 2 5 6 4 3" xfId="2413" xr:uid="{00000000-0005-0000-0000-00000E080000}"/>
    <cellStyle name="표준 4 2 2 5 6 5" xfId="1025" xr:uid="{00000000-0005-0000-0000-00000F080000}"/>
    <cellStyle name="표준 4 2 2 5 6 6" xfId="1966" xr:uid="{00000000-0005-0000-0000-000010080000}"/>
    <cellStyle name="표준 4 2 2 5 7" xfId="121" xr:uid="{00000000-0005-0000-0000-000011080000}"/>
    <cellStyle name="표준 4 2 2 5 7 10" xfId="2017" xr:uid="{00000000-0005-0000-0000-000012080000}"/>
    <cellStyle name="표준 4 2 2 5 7 2" xfId="154" xr:uid="{00000000-0005-0000-0000-000013080000}"/>
    <cellStyle name="표준 4 2 2 5 7 2 2" xfId="300" xr:uid="{00000000-0005-0000-0000-000014080000}"/>
    <cellStyle name="표준 4 2 2 5 7 2 2 2" xfId="455" xr:uid="{00000000-0005-0000-0000-000015080000}"/>
    <cellStyle name="표준 4 2 2 5 7 2 2 2 2" xfId="1410" xr:uid="{00000000-0005-0000-0000-000016080000}"/>
    <cellStyle name="표준 4 2 2 5 7 2 2 2 3" xfId="2351" xr:uid="{00000000-0005-0000-0000-000017080000}"/>
    <cellStyle name="표준 4 2 2 5 7 2 2 3" xfId="747" xr:uid="{00000000-0005-0000-0000-000018080000}"/>
    <cellStyle name="표준 4 2 2 5 7 2 2 3 2" xfId="1702" xr:uid="{00000000-0005-0000-0000-000019080000}"/>
    <cellStyle name="표준 4 2 2 5 7 2 2 3 3" xfId="2643" xr:uid="{00000000-0005-0000-0000-00001A080000}"/>
    <cellStyle name="표준 4 2 2 5 7 2 2 4" xfId="902" xr:uid="{00000000-0005-0000-0000-00001B080000}"/>
    <cellStyle name="표준 4 2 2 5 7 2 2 4 2" xfId="1857" xr:uid="{00000000-0005-0000-0000-00001C080000}"/>
    <cellStyle name="표준 4 2 2 5 7 2 2 4 3" xfId="2798" xr:uid="{00000000-0005-0000-0000-00001D080000}"/>
    <cellStyle name="표준 4 2 2 5 7 2 2 5" xfId="916" xr:uid="{00000000-0005-0000-0000-00001E080000}"/>
    <cellStyle name="표준 4 2 2 5 7 2 2 5 2" xfId="930" xr:uid="{00000000-0005-0000-0000-00001F080000}"/>
    <cellStyle name="표준 4 2 2 5 7 2 2 5 2 2" xfId="1885" xr:uid="{00000000-0005-0000-0000-000020080000}"/>
    <cellStyle name="표준 4 2 2 5 7 2 2 5 2 3" xfId="2826" xr:uid="{00000000-0005-0000-0000-000021080000}"/>
    <cellStyle name="표준 4 2 2 5 7 2 2 5 3" xfId="944" xr:uid="{00000000-0005-0000-0000-000022080000}"/>
    <cellStyle name="표준 4 2 2 5 7 2 2 5 3 2" xfId="965" xr:uid="{00000000-0005-0000-0000-000023080000}"/>
    <cellStyle name="표준 4 2 2 5 7 2 2 5 3 3" xfId="1899" xr:uid="{00000000-0005-0000-0000-000024080000}"/>
    <cellStyle name="표준 4 2 2 5 7 2 2 5 3 4" xfId="2840" xr:uid="{00000000-0005-0000-0000-000025080000}"/>
    <cellStyle name="표준 4 2 2 5 7 2 2 5 4" xfId="1871" xr:uid="{00000000-0005-0000-0000-000026080000}"/>
    <cellStyle name="표준 4 2 2 5 7 2 2 5 5" xfId="2812" xr:uid="{00000000-0005-0000-0000-000027080000}"/>
    <cellStyle name="표준 4 2 2 5 7 2 2 6" xfId="1255" xr:uid="{00000000-0005-0000-0000-000028080000}"/>
    <cellStyle name="표준 4 2 2 5 7 2 2 7" xfId="2196" xr:uid="{00000000-0005-0000-0000-000029080000}"/>
    <cellStyle name="표준 4 2 2 5 7 2 3" xfId="446" xr:uid="{00000000-0005-0000-0000-00002A080000}"/>
    <cellStyle name="표준 4 2 2 5 7 2 3 2" xfId="893" xr:uid="{00000000-0005-0000-0000-00002B080000}"/>
    <cellStyle name="표준 4 2 2 5 7 2 3 2 2" xfId="1848" xr:uid="{00000000-0005-0000-0000-00002C080000}"/>
    <cellStyle name="표준 4 2 2 5 7 2 3 2 3" xfId="2789" xr:uid="{00000000-0005-0000-0000-00002D080000}"/>
    <cellStyle name="표준 4 2 2 5 7 2 3 3" xfId="1401" xr:uid="{00000000-0005-0000-0000-00002E080000}"/>
    <cellStyle name="표준 4 2 2 5 7 2 3 4" xfId="2342" xr:uid="{00000000-0005-0000-0000-00002F080000}"/>
    <cellStyle name="표준 4 2 2 5 7 2 4" xfId="601" xr:uid="{00000000-0005-0000-0000-000030080000}"/>
    <cellStyle name="표준 4 2 2 5 7 2 4 2" xfId="1556" xr:uid="{00000000-0005-0000-0000-000031080000}"/>
    <cellStyle name="표준 4 2 2 5 7 2 4 3" xfId="2497" xr:uid="{00000000-0005-0000-0000-000032080000}"/>
    <cellStyle name="표준 4 2 2 5 7 2 5" xfId="1109" xr:uid="{00000000-0005-0000-0000-000033080000}"/>
    <cellStyle name="표준 4 2 2 5 7 2 6" xfId="2050" xr:uid="{00000000-0005-0000-0000-000034080000}"/>
    <cellStyle name="표준 4 2 2 5 7 3" xfId="267" xr:uid="{00000000-0005-0000-0000-000035080000}"/>
    <cellStyle name="표준 4 2 2 5 7 3 2" xfId="714" xr:uid="{00000000-0005-0000-0000-000036080000}"/>
    <cellStyle name="표준 4 2 2 5 7 3 2 2" xfId="1669" xr:uid="{00000000-0005-0000-0000-000037080000}"/>
    <cellStyle name="표준 4 2 2 5 7 3 2 3" xfId="2610" xr:uid="{00000000-0005-0000-0000-000038080000}"/>
    <cellStyle name="표준 4 2 2 5 7 3 3" xfId="1222" xr:uid="{00000000-0005-0000-0000-000039080000}"/>
    <cellStyle name="표준 4 2 2 5 7 3 4" xfId="2163" xr:uid="{00000000-0005-0000-0000-00003A080000}"/>
    <cellStyle name="표준 4 2 2 5 7 4" xfId="413" xr:uid="{00000000-0005-0000-0000-00003B080000}"/>
    <cellStyle name="표준 4 2 2 5 7 4 2" xfId="860" xr:uid="{00000000-0005-0000-0000-00003C080000}"/>
    <cellStyle name="표준 4 2 2 5 7 4 2 2" xfId="1815" xr:uid="{00000000-0005-0000-0000-00003D080000}"/>
    <cellStyle name="표준 4 2 2 5 7 4 2 3" xfId="2756" xr:uid="{00000000-0005-0000-0000-00003E080000}"/>
    <cellStyle name="표준 4 2 2 5 7 4 3" xfId="1368" xr:uid="{00000000-0005-0000-0000-00003F080000}"/>
    <cellStyle name="표준 4 2 2 5 7 4 4" xfId="2309" xr:uid="{00000000-0005-0000-0000-000040080000}"/>
    <cellStyle name="표준 4 2 2 5 7 5" xfId="453" xr:uid="{00000000-0005-0000-0000-000041080000}"/>
    <cellStyle name="표준 4 2 2 5 7 5 2" xfId="1408" xr:uid="{00000000-0005-0000-0000-000042080000}"/>
    <cellStyle name="표준 4 2 2 5 7 5 3" xfId="2349" xr:uid="{00000000-0005-0000-0000-000043080000}"/>
    <cellStyle name="표준 4 2 2 5 7 6" xfId="568" xr:uid="{00000000-0005-0000-0000-000044080000}"/>
    <cellStyle name="표준 4 2 2 5 7 6 2" xfId="1523" xr:uid="{00000000-0005-0000-0000-000045080000}"/>
    <cellStyle name="표준 4 2 2 5 7 6 3" xfId="2464" xr:uid="{00000000-0005-0000-0000-000046080000}"/>
    <cellStyle name="표준 4 2 2 5 7 7" xfId="900" xr:uid="{00000000-0005-0000-0000-000047080000}"/>
    <cellStyle name="표준 4 2 2 5 7 7 2" xfId="1855" xr:uid="{00000000-0005-0000-0000-000048080000}"/>
    <cellStyle name="표준 4 2 2 5 7 7 3" xfId="2796" xr:uid="{00000000-0005-0000-0000-000049080000}"/>
    <cellStyle name="표준 4 2 2 5 7 8" xfId="914" xr:uid="{00000000-0005-0000-0000-00004A080000}"/>
    <cellStyle name="표준 4 2 2 5 7 8 2" xfId="928" xr:uid="{00000000-0005-0000-0000-00004B080000}"/>
    <cellStyle name="표준 4 2 2 5 7 8 2 2" xfId="1883" xr:uid="{00000000-0005-0000-0000-00004C080000}"/>
    <cellStyle name="표준 4 2 2 5 7 8 2 3" xfId="2824" xr:uid="{00000000-0005-0000-0000-00004D080000}"/>
    <cellStyle name="표준 4 2 2 5 7 8 3" xfId="942" xr:uid="{00000000-0005-0000-0000-00004E080000}"/>
    <cellStyle name="표준 4 2 2 5 7 8 3 2" xfId="963" xr:uid="{00000000-0005-0000-0000-00004F080000}"/>
    <cellStyle name="표준 4 2 2 5 7 8 3 2 2" xfId="2854" xr:uid="{00000000-0005-0000-0000-000050080000}"/>
    <cellStyle name="표준 4 2 2 5 7 8 3 3" xfId="1897" xr:uid="{00000000-0005-0000-0000-000051080000}"/>
    <cellStyle name="표준 4 2 2 5 7 8 3 4" xfId="2838" xr:uid="{00000000-0005-0000-0000-000052080000}"/>
    <cellStyle name="표준 4 2 2 5 7 8 4" xfId="1869" xr:uid="{00000000-0005-0000-0000-000053080000}"/>
    <cellStyle name="표준 4 2 2 5 7 8 5" xfId="2810" xr:uid="{00000000-0005-0000-0000-000054080000}"/>
    <cellStyle name="표준 4 2 2 5 7 9" xfId="1076" xr:uid="{00000000-0005-0000-0000-000055080000}"/>
    <cellStyle name="표준 4 2 2 5 8" xfId="172" xr:uid="{00000000-0005-0000-0000-000056080000}"/>
    <cellStyle name="표준 4 2 2 5 8 2" xfId="619" xr:uid="{00000000-0005-0000-0000-000057080000}"/>
    <cellStyle name="표준 4 2 2 5 8 2 2" xfId="1574" xr:uid="{00000000-0005-0000-0000-000058080000}"/>
    <cellStyle name="표준 4 2 2 5 8 2 3" xfId="2515" xr:uid="{00000000-0005-0000-0000-000059080000}"/>
    <cellStyle name="표준 4 2 2 5 8 3" xfId="1127" xr:uid="{00000000-0005-0000-0000-00005A080000}"/>
    <cellStyle name="표준 4 2 2 5 8 4" xfId="2068" xr:uid="{00000000-0005-0000-0000-00005B080000}"/>
    <cellStyle name="표준 4 2 2 5 9" xfId="318" xr:uid="{00000000-0005-0000-0000-00005C080000}"/>
    <cellStyle name="표준 4 2 2 5 9 2" xfId="765" xr:uid="{00000000-0005-0000-0000-00005D080000}"/>
    <cellStyle name="표준 4 2 2 5 9 2 2" xfId="1720" xr:uid="{00000000-0005-0000-0000-00005E080000}"/>
    <cellStyle name="표준 4 2 2 5 9 2 3" xfId="2661" xr:uid="{00000000-0005-0000-0000-00005F080000}"/>
    <cellStyle name="표준 4 2 2 5 9 3" xfId="1273" xr:uid="{00000000-0005-0000-0000-000060080000}"/>
    <cellStyle name="표준 4 2 2 5 9 4" xfId="2214" xr:uid="{00000000-0005-0000-0000-000061080000}"/>
    <cellStyle name="표준 4 2 2 6" xfId="36" xr:uid="{00000000-0005-0000-0000-000062080000}"/>
    <cellStyle name="표준 4 2 2 6 2" xfId="81" xr:uid="{00000000-0005-0000-0000-000063080000}"/>
    <cellStyle name="표준 4 2 2 6 2 2" xfId="227" xr:uid="{00000000-0005-0000-0000-000064080000}"/>
    <cellStyle name="표준 4 2 2 6 2 2 2" xfId="674" xr:uid="{00000000-0005-0000-0000-000065080000}"/>
    <cellStyle name="표준 4 2 2 6 2 2 2 2" xfId="1629" xr:uid="{00000000-0005-0000-0000-000066080000}"/>
    <cellStyle name="표준 4 2 2 6 2 2 2 3" xfId="2570" xr:uid="{00000000-0005-0000-0000-000067080000}"/>
    <cellStyle name="표준 4 2 2 6 2 2 3" xfId="1182" xr:uid="{00000000-0005-0000-0000-000068080000}"/>
    <cellStyle name="표준 4 2 2 6 2 2 4" xfId="2123" xr:uid="{00000000-0005-0000-0000-000069080000}"/>
    <cellStyle name="표준 4 2 2 6 2 3" xfId="373" xr:uid="{00000000-0005-0000-0000-00006A080000}"/>
    <cellStyle name="표준 4 2 2 6 2 3 2" xfId="820" xr:uid="{00000000-0005-0000-0000-00006B080000}"/>
    <cellStyle name="표준 4 2 2 6 2 3 2 2" xfId="1775" xr:uid="{00000000-0005-0000-0000-00006C080000}"/>
    <cellStyle name="표준 4 2 2 6 2 3 2 3" xfId="2716" xr:uid="{00000000-0005-0000-0000-00006D080000}"/>
    <cellStyle name="표준 4 2 2 6 2 3 3" xfId="1328" xr:uid="{00000000-0005-0000-0000-00006E080000}"/>
    <cellStyle name="표준 4 2 2 6 2 3 4" xfId="2269" xr:uid="{00000000-0005-0000-0000-00006F080000}"/>
    <cellStyle name="표준 4 2 2 6 2 4" xfId="528" xr:uid="{00000000-0005-0000-0000-000070080000}"/>
    <cellStyle name="표준 4 2 2 6 2 4 2" xfId="1483" xr:uid="{00000000-0005-0000-0000-000071080000}"/>
    <cellStyle name="표준 4 2 2 6 2 4 3" xfId="2424" xr:uid="{00000000-0005-0000-0000-000072080000}"/>
    <cellStyle name="표준 4 2 2 6 2 5" xfId="1036" xr:uid="{00000000-0005-0000-0000-000073080000}"/>
    <cellStyle name="표준 4 2 2 6 2 6" xfId="1977" xr:uid="{00000000-0005-0000-0000-000074080000}"/>
    <cellStyle name="표준 4 2 2 6 3" xfId="132" xr:uid="{00000000-0005-0000-0000-000075080000}"/>
    <cellStyle name="표준 4 2 2 6 3 2" xfId="278" xr:uid="{00000000-0005-0000-0000-000076080000}"/>
    <cellStyle name="표준 4 2 2 6 3 2 2" xfId="725" xr:uid="{00000000-0005-0000-0000-000077080000}"/>
    <cellStyle name="표준 4 2 2 6 3 2 2 2" xfId="1680" xr:uid="{00000000-0005-0000-0000-000078080000}"/>
    <cellStyle name="표준 4 2 2 6 3 2 2 3" xfId="2621" xr:uid="{00000000-0005-0000-0000-000079080000}"/>
    <cellStyle name="표준 4 2 2 6 3 2 3" xfId="1233" xr:uid="{00000000-0005-0000-0000-00007A080000}"/>
    <cellStyle name="표준 4 2 2 6 3 2 4" xfId="2174" xr:uid="{00000000-0005-0000-0000-00007B080000}"/>
    <cellStyle name="표준 4 2 2 6 3 3" xfId="424" xr:uid="{00000000-0005-0000-0000-00007C080000}"/>
    <cellStyle name="표준 4 2 2 6 3 3 2" xfId="871" xr:uid="{00000000-0005-0000-0000-00007D080000}"/>
    <cellStyle name="표준 4 2 2 6 3 3 2 2" xfId="1826" xr:uid="{00000000-0005-0000-0000-00007E080000}"/>
    <cellStyle name="표준 4 2 2 6 3 3 2 3" xfId="2767" xr:uid="{00000000-0005-0000-0000-00007F080000}"/>
    <cellStyle name="표준 4 2 2 6 3 3 3" xfId="1379" xr:uid="{00000000-0005-0000-0000-000080080000}"/>
    <cellStyle name="표준 4 2 2 6 3 3 4" xfId="2320" xr:uid="{00000000-0005-0000-0000-000081080000}"/>
    <cellStyle name="표준 4 2 2 6 3 4" xfId="579" xr:uid="{00000000-0005-0000-0000-000082080000}"/>
    <cellStyle name="표준 4 2 2 6 3 4 2" xfId="1534" xr:uid="{00000000-0005-0000-0000-000083080000}"/>
    <cellStyle name="표준 4 2 2 6 3 4 3" xfId="2475" xr:uid="{00000000-0005-0000-0000-000084080000}"/>
    <cellStyle name="표준 4 2 2 6 3 5" xfId="1087" xr:uid="{00000000-0005-0000-0000-000085080000}"/>
    <cellStyle name="표준 4 2 2 6 3 6" xfId="2028" xr:uid="{00000000-0005-0000-0000-000086080000}"/>
    <cellStyle name="표준 4 2 2 6 4" xfId="183" xr:uid="{00000000-0005-0000-0000-000087080000}"/>
    <cellStyle name="표준 4 2 2 6 4 2" xfId="630" xr:uid="{00000000-0005-0000-0000-000088080000}"/>
    <cellStyle name="표준 4 2 2 6 4 2 2" xfId="1585" xr:uid="{00000000-0005-0000-0000-000089080000}"/>
    <cellStyle name="표준 4 2 2 6 4 2 3" xfId="2526" xr:uid="{00000000-0005-0000-0000-00008A080000}"/>
    <cellStyle name="표준 4 2 2 6 4 3" xfId="1138" xr:uid="{00000000-0005-0000-0000-00008B080000}"/>
    <cellStyle name="표준 4 2 2 6 4 4" xfId="2079" xr:uid="{00000000-0005-0000-0000-00008C080000}"/>
    <cellStyle name="표준 4 2 2 6 5" xfId="329" xr:uid="{00000000-0005-0000-0000-00008D080000}"/>
    <cellStyle name="표준 4 2 2 6 5 2" xfId="776" xr:uid="{00000000-0005-0000-0000-00008E080000}"/>
    <cellStyle name="표준 4 2 2 6 5 2 2" xfId="1731" xr:uid="{00000000-0005-0000-0000-00008F080000}"/>
    <cellStyle name="표준 4 2 2 6 5 2 3" xfId="2672" xr:uid="{00000000-0005-0000-0000-000090080000}"/>
    <cellStyle name="표준 4 2 2 6 5 3" xfId="1284" xr:uid="{00000000-0005-0000-0000-000091080000}"/>
    <cellStyle name="표준 4 2 2 6 5 4" xfId="2225" xr:uid="{00000000-0005-0000-0000-000092080000}"/>
    <cellStyle name="표준 4 2 2 6 6" xfId="484" xr:uid="{00000000-0005-0000-0000-000093080000}"/>
    <cellStyle name="표준 4 2 2 6 6 2" xfId="1439" xr:uid="{00000000-0005-0000-0000-000094080000}"/>
    <cellStyle name="표준 4 2 2 6 6 3" xfId="2380" xr:uid="{00000000-0005-0000-0000-000095080000}"/>
    <cellStyle name="표준 4 2 2 6 7" xfId="992" xr:uid="{00000000-0005-0000-0000-000096080000}"/>
    <cellStyle name="표준 4 2 2 6 8" xfId="1933" xr:uid="{00000000-0005-0000-0000-000097080000}"/>
    <cellStyle name="표준 4 2 2 7" xfId="59" xr:uid="{00000000-0005-0000-0000-000098080000}"/>
    <cellStyle name="표준 4 2 2 7 2" xfId="205" xr:uid="{00000000-0005-0000-0000-000099080000}"/>
    <cellStyle name="표준 4 2 2 7 2 2" xfId="652" xr:uid="{00000000-0005-0000-0000-00009A080000}"/>
    <cellStyle name="표준 4 2 2 7 2 2 2" xfId="1607" xr:uid="{00000000-0005-0000-0000-00009B080000}"/>
    <cellStyle name="표준 4 2 2 7 2 2 3" xfId="2548" xr:uid="{00000000-0005-0000-0000-00009C080000}"/>
    <cellStyle name="표준 4 2 2 7 2 3" xfId="1160" xr:uid="{00000000-0005-0000-0000-00009D080000}"/>
    <cellStyle name="표준 4 2 2 7 2 4" xfId="2101" xr:uid="{00000000-0005-0000-0000-00009E080000}"/>
    <cellStyle name="표준 4 2 2 7 3" xfId="351" xr:uid="{00000000-0005-0000-0000-00009F080000}"/>
    <cellStyle name="표준 4 2 2 7 3 2" xfId="798" xr:uid="{00000000-0005-0000-0000-0000A0080000}"/>
    <cellStyle name="표준 4 2 2 7 3 2 2" xfId="1753" xr:uid="{00000000-0005-0000-0000-0000A1080000}"/>
    <cellStyle name="표준 4 2 2 7 3 2 3" xfId="2694" xr:uid="{00000000-0005-0000-0000-0000A2080000}"/>
    <cellStyle name="표준 4 2 2 7 3 3" xfId="1306" xr:uid="{00000000-0005-0000-0000-0000A3080000}"/>
    <cellStyle name="표준 4 2 2 7 3 4" xfId="2247" xr:uid="{00000000-0005-0000-0000-0000A4080000}"/>
    <cellStyle name="표준 4 2 2 7 4" xfId="506" xr:uid="{00000000-0005-0000-0000-0000A5080000}"/>
    <cellStyle name="표준 4 2 2 7 4 2" xfId="1461" xr:uid="{00000000-0005-0000-0000-0000A6080000}"/>
    <cellStyle name="표준 4 2 2 7 4 3" xfId="2402" xr:uid="{00000000-0005-0000-0000-0000A7080000}"/>
    <cellStyle name="표준 4 2 2 7 5" xfId="1014" xr:uid="{00000000-0005-0000-0000-0000A8080000}"/>
    <cellStyle name="표준 4 2 2 7 6" xfId="1955" xr:uid="{00000000-0005-0000-0000-0000A9080000}"/>
    <cellStyle name="표준 4 2 2 8" xfId="110" xr:uid="{00000000-0005-0000-0000-0000AA080000}"/>
    <cellStyle name="표준 4 2 2 8 2" xfId="256" xr:uid="{00000000-0005-0000-0000-0000AB080000}"/>
    <cellStyle name="표준 4 2 2 8 2 2" xfId="703" xr:uid="{00000000-0005-0000-0000-0000AC080000}"/>
    <cellStyle name="표준 4 2 2 8 2 2 2" xfId="1658" xr:uid="{00000000-0005-0000-0000-0000AD080000}"/>
    <cellStyle name="표준 4 2 2 8 2 2 3" xfId="2599" xr:uid="{00000000-0005-0000-0000-0000AE080000}"/>
    <cellStyle name="표준 4 2 2 8 2 3" xfId="1211" xr:uid="{00000000-0005-0000-0000-0000AF080000}"/>
    <cellStyle name="표준 4 2 2 8 2 4" xfId="2152" xr:uid="{00000000-0005-0000-0000-0000B0080000}"/>
    <cellStyle name="표준 4 2 2 8 3" xfId="402" xr:uid="{00000000-0005-0000-0000-0000B1080000}"/>
    <cellStyle name="표준 4 2 2 8 3 2" xfId="849" xr:uid="{00000000-0005-0000-0000-0000B2080000}"/>
    <cellStyle name="표준 4 2 2 8 3 2 2" xfId="1804" xr:uid="{00000000-0005-0000-0000-0000B3080000}"/>
    <cellStyle name="표준 4 2 2 8 3 2 3" xfId="2745" xr:uid="{00000000-0005-0000-0000-0000B4080000}"/>
    <cellStyle name="표준 4 2 2 8 3 3" xfId="1357" xr:uid="{00000000-0005-0000-0000-0000B5080000}"/>
    <cellStyle name="표준 4 2 2 8 3 4" xfId="2298" xr:uid="{00000000-0005-0000-0000-0000B6080000}"/>
    <cellStyle name="표준 4 2 2 8 4" xfId="557" xr:uid="{00000000-0005-0000-0000-0000B7080000}"/>
    <cellStyle name="표준 4 2 2 8 4 2" xfId="1512" xr:uid="{00000000-0005-0000-0000-0000B8080000}"/>
    <cellStyle name="표준 4 2 2 8 4 3" xfId="2453" xr:uid="{00000000-0005-0000-0000-0000B9080000}"/>
    <cellStyle name="표준 4 2 2 8 5" xfId="1065" xr:uid="{00000000-0005-0000-0000-0000BA080000}"/>
    <cellStyle name="표준 4 2 2 8 6" xfId="2006" xr:uid="{00000000-0005-0000-0000-0000BB080000}"/>
    <cellStyle name="표준 4 2 2 9" xfId="161" xr:uid="{00000000-0005-0000-0000-0000BC080000}"/>
    <cellStyle name="표준 4 2 2 9 2" xfId="608" xr:uid="{00000000-0005-0000-0000-0000BD080000}"/>
    <cellStyle name="표준 4 2 2 9 2 2" xfId="1563" xr:uid="{00000000-0005-0000-0000-0000BE080000}"/>
    <cellStyle name="표준 4 2 2 9 2 3" xfId="2504" xr:uid="{00000000-0005-0000-0000-0000BF080000}"/>
    <cellStyle name="표준 4 2 2 9 3" xfId="1116" xr:uid="{00000000-0005-0000-0000-0000C0080000}"/>
    <cellStyle name="표준 4 2 2 9 4" xfId="2057" xr:uid="{00000000-0005-0000-0000-0000C1080000}"/>
    <cellStyle name="표준 4 2 3" xfId="19" xr:uid="{00000000-0005-0000-0000-0000C2080000}"/>
    <cellStyle name="표준 4 2 3 2" xfId="42" xr:uid="{00000000-0005-0000-0000-0000C3080000}"/>
    <cellStyle name="표준 4 2 3 2 2" xfId="87" xr:uid="{00000000-0005-0000-0000-0000C4080000}"/>
    <cellStyle name="표준 4 2 3 2 2 2" xfId="233" xr:uid="{00000000-0005-0000-0000-0000C5080000}"/>
    <cellStyle name="표준 4 2 3 2 2 2 2" xfId="680" xr:uid="{00000000-0005-0000-0000-0000C6080000}"/>
    <cellStyle name="표준 4 2 3 2 2 2 2 2" xfId="1635" xr:uid="{00000000-0005-0000-0000-0000C7080000}"/>
    <cellStyle name="표준 4 2 3 2 2 2 2 3" xfId="2576" xr:uid="{00000000-0005-0000-0000-0000C8080000}"/>
    <cellStyle name="표준 4 2 3 2 2 2 3" xfId="1188" xr:uid="{00000000-0005-0000-0000-0000C9080000}"/>
    <cellStyle name="표준 4 2 3 2 2 2 4" xfId="2129" xr:uid="{00000000-0005-0000-0000-0000CA080000}"/>
    <cellStyle name="표준 4 2 3 2 2 3" xfId="379" xr:uid="{00000000-0005-0000-0000-0000CB080000}"/>
    <cellStyle name="표준 4 2 3 2 2 3 2" xfId="826" xr:uid="{00000000-0005-0000-0000-0000CC080000}"/>
    <cellStyle name="표준 4 2 3 2 2 3 2 2" xfId="1781" xr:uid="{00000000-0005-0000-0000-0000CD080000}"/>
    <cellStyle name="표준 4 2 3 2 2 3 2 3" xfId="2722" xr:uid="{00000000-0005-0000-0000-0000CE080000}"/>
    <cellStyle name="표준 4 2 3 2 2 3 3" xfId="1334" xr:uid="{00000000-0005-0000-0000-0000CF080000}"/>
    <cellStyle name="표준 4 2 3 2 2 3 4" xfId="2275" xr:uid="{00000000-0005-0000-0000-0000D0080000}"/>
    <cellStyle name="표준 4 2 3 2 2 4" xfId="534" xr:uid="{00000000-0005-0000-0000-0000D1080000}"/>
    <cellStyle name="표준 4 2 3 2 2 4 2" xfId="1489" xr:uid="{00000000-0005-0000-0000-0000D2080000}"/>
    <cellStyle name="표준 4 2 3 2 2 4 3" xfId="2430" xr:uid="{00000000-0005-0000-0000-0000D3080000}"/>
    <cellStyle name="표준 4 2 3 2 2 5" xfId="1042" xr:uid="{00000000-0005-0000-0000-0000D4080000}"/>
    <cellStyle name="표준 4 2 3 2 2 6" xfId="1983" xr:uid="{00000000-0005-0000-0000-0000D5080000}"/>
    <cellStyle name="표준 4 2 3 2 3" xfId="138" xr:uid="{00000000-0005-0000-0000-0000D6080000}"/>
    <cellStyle name="표준 4 2 3 2 3 2" xfId="284" xr:uid="{00000000-0005-0000-0000-0000D7080000}"/>
    <cellStyle name="표준 4 2 3 2 3 2 2" xfId="731" xr:uid="{00000000-0005-0000-0000-0000D8080000}"/>
    <cellStyle name="표준 4 2 3 2 3 2 2 2" xfId="1686" xr:uid="{00000000-0005-0000-0000-0000D9080000}"/>
    <cellStyle name="표준 4 2 3 2 3 2 2 3" xfId="2627" xr:uid="{00000000-0005-0000-0000-0000DA080000}"/>
    <cellStyle name="표준 4 2 3 2 3 2 3" xfId="1239" xr:uid="{00000000-0005-0000-0000-0000DB080000}"/>
    <cellStyle name="표준 4 2 3 2 3 2 4" xfId="2180" xr:uid="{00000000-0005-0000-0000-0000DC080000}"/>
    <cellStyle name="표준 4 2 3 2 3 3" xfId="430" xr:uid="{00000000-0005-0000-0000-0000DD080000}"/>
    <cellStyle name="표준 4 2 3 2 3 3 2" xfId="877" xr:uid="{00000000-0005-0000-0000-0000DE080000}"/>
    <cellStyle name="표준 4 2 3 2 3 3 2 2" xfId="1832" xr:uid="{00000000-0005-0000-0000-0000DF080000}"/>
    <cellStyle name="표준 4 2 3 2 3 3 2 3" xfId="2773" xr:uid="{00000000-0005-0000-0000-0000E0080000}"/>
    <cellStyle name="표준 4 2 3 2 3 3 3" xfId="1385" xr:uid="{00000000-0005-0000-0000-0000E1080000}"/>
    <cellStyle name="표준 4 2 3 2 3 3 4" xfId="2326" xr:uid="{00000000-0005-0000-0000-0000E2080000}"/>
    <cellStyle name="표준 4 2 3 2 3 4" xfId="585" xr:uid="{00000000-0005-0000-0000-0000E3080000}"/>
    <cellStyle name="표준 4 2 3 2 3 4 2" xfId="1540" xr:uid="{00000000-0005-0000-0000-0000E4080000}"/>
    <cellStyle name="표준 4 2 3 2 3 4 3" xfId="2481" xr:uid="{00000000-0005-0000-0000-0000E5080000}"/>
    <cellStyle name="표준 4 2 3 2 3 5" xfId="1093" xr:uid="{00000000-0005-0000-0000-0000E6080000}"/>
    <cellStyle name="표준 4 2 3 2 3 6" xfId="2034" xr:uid="{00000000-0005-0000-0000-0000E7080000}"/>
    <cellStyle name="표준 4 2 3 2 4" xfId="189" xr:uid="{00000000-0005-0000-0000-0000E8080000}"/>
    <cellStyle name="표준 4 2 3 2 4 2" xfId="636" xr:uid="{00000000-0005-0000-0000-0000E9080000}"/>
    <cellStyle name="표준 4 2 3 2 4 2 2" xfId="1591" xr:uid="{00000000-0005-0000-0000-0000EA080000}"/>
    <cellStyle name="표준 4 2 3 2 4 2 3" xfId="2532" xr:uid="{00000000-0005-0000-0000-0000EB080000}"/>
    <cellStyle name="표준 4 2 3 2 4 3" xfId="1144" xr:uid="{00000000-0005-0000-0000-0000EC080000}"/>
    <cellStyle name="표준 4 2 3 2 4 4" xfId="2085" xr:uid="{00000000-0005-0000-0000-0000ED080000}"/>
    <cellStyle name="표준 4 2 3 2 5" xfId="335" xr:uid="{00000000-0005-0000-0000-0000EE080000}"/>
    <cellStyle name="표준 4 2 3 2 5 2" xfId="782" xr:uid="{00000000-0005-0000-0000-0000EF080000}"/>
    <cellStyle name="표준 4 2 3 2 5 2 2" xfId="1737" xr:uid="{00000000-0005-0000-0000-0000F0080000}"/>
    <cellStyle name="표준 4 2 3 2 5 2 3" xfId="2678" xr:uid="{00000000-0005-0000-0000-0000F1080000}"/>
    <cellStyle name="표준 4 2 3 2 5 3" xfId="1290" xr:uid="{00000000-0005-0000-0000-0000F2080000}"/>
    <cellStyle name="표준 4 2 3 2 5 4" xfId="2231" xr:uid="{00000000-0005-0000-0000-0000F3080000}"/>
    <cellStyle name="표준 4 2 3 2 6" xfId="490" xr:uid="{00000000-0005-0000-0000-0000F4080000}"/>
    <cellStyle name="표준 4 2 3 2 6 2" xfId="1445" xr:uid="{00000000-0005-0000-0000-0000F5080000}"/>
    <cellStyle name="표준 4 2 3 2 6 3" xfId="2386" xr:uid="{00000000-0005-0000-0000-0000F6080000}"/>
    <cellStyle name="표준 4 2 3 2 7" xfId="998" xr:uid="{00000000-0005-0000-0000-0000F7080000}"/>
    <cellStyle name="표준 4 2 3 2 8" xfId="1939" xr:uid="{00000000-0005-0000-0000-0000F8080000}"/>
    <cellStyle name="표준 4 2 3 3" xfId="65" xr:uid="{00000000-0005-0000-0000-0000F9080000}"/>
    <cellStyle name="표준 4 2 3 3 2" xfId="211" xr:uid="{00000000-0005-0000-0000-0000FA080000}"/>
    <cellStyle name="표준 4 2 3 3 2 2" xfId="658" xr:uid="{00000000-0005-0000-0000-0000FB080000}"/>
    <cellStyle name="표준 4 2 3 3 2 2 2" xfId="1613" xr:uid="{00000000-0005-0000-0000-0000FC080000}"/>
    <cellStyle name="표준 4 2 3 3 2 2 3" xfId="2554" xr:uid="{00000000-0005-0000-0000-0000FD080000}"/>
    <cellStyle name="표준 4 2 3 3 2 3" xfId="1166" xr:uid="{00000000-0005-0000-0000-0000FE080000}"/>
    <cellStyle name="표준 4 2 3 3 2 4" xfId="2107" xr:uid="{00000000-0005-0000-0000-0000FF080000}"/>
    <cellStyle name="표준 4 2 3 3 3" xfId="357" xr:uid="{00000000-0005-0000-0000-000000090000}"/>
    <cellStyle name="표준 4 2 3 3 3 2" xfId="804" xr:uid="{00000000-0005-0000-0000-000001090000}"/>
    <cellStyle name="표준 4 2 3 3 3 2 2" xfId="1759" xr:uid="{00000000-0005-0000-0000-000002090000}"/>
    <cellStyle name="표준 4 2 3 3 3 2 3" xfId="2700" xr:uid="{00000000-0005-0000-0000-000003090000}"/>
    <cellStyle name="표준 4 2 3 3 3 3" xfId="1312" xr:uid="{00000000-0005-0000-0000-000004090000}"/>
    <cellStyle name="표준 4 2 3 3 3 4" xfId="2253" xr:uid="{00000000-0005-0000-0000-000005090000}"/>
    <cellStyle name="표준 4 2 3 3 4" xfId="512" xr:uid="{00000000-0005-0000-0000-000006090000}"/>
    <cellStyle name="표준 4 2 3 3 4 2" xfId="1467" xr:uid="{00000000-0005-0000-0000-000007090000}"/>
    <cellStyle name="표준 4 2 3 3 4 3" xfId="2408" xr:uid="{00000000-0005-0000-0000-000008090000}"/>
    <cellStyle name="표준 4 2 3 3 5" xfId="1020" xr:uid="{00000000-0005-0000-0000-000009090000}"/>
    <cellStyle name="표준 4 2 3 3 6" xfId="1961" xr:uid="{00000000-0005-0000-0000-00000A090000}"/>
    <cellStyle name="표준 4 2 3 4" xfId="116" xr:uid="{00000000-0005-0000-0000-00000B090000}"/>
    <cellStyle name="표준 4 2 3 4 2" xfId="262" xr:uid="{00000000-0005-0000-0000-00000C090000}"/>
    <cellStyle name="표준 4 2 3 4 2 2" xfId="709" xr:uid="{00000000-0005-0000-0000-00000D090000}"/>
    <cellStyle name="표준 4 2 3 4 2 2 2" xfId="1664" xr:uid="{00000000-0005-0000-0000-00000E090000}"/>
    <cellStyle name="표준 4 2 3 4 2 2 3" xfId="2605" xr:uid="{00000000-0005-0000-0000-00000F090000}"/>
    <cellStyle name="표준 4 2 3 4 2 3" xfId="1217" xr:uid="{00000000-0005-0000-0000-000010090000}"/>
    <cellStyle name="표준 4 2 3 4 2 4" xfId="2158" xr:uid="{00000000-0005-0000-0000-000011090000}"/>
    <cellStyle name="표준 4 2 3 4 3" xfId="408" xr:uid="{00000000-0005-0000-0000-000012090000}"/>
    <cellStyle name="표준 4 2 3 4 3 2" xfId="855" xr:uid="{00000000-0005-0000-0000-000013090000}"/>
    <cellStyle name="표준 4 2 3 4 3 2 2" xfId="1810" xr:uid="{00000000-0005-0000-0000-000014090000}"/>
    <cellStyle name="표준 4 2 3 4 3 2 3" xfId="2751" xr:uid="{00000000-0005-0000-0000-000015090000}"/>
    <cellStyle name="표준 4 2 3 4 3 3" xfId="1363" xr:uid="{00000000-0005-0000-0000-000016090000}"/>
    <cellStyle name="표준 4 2 3 4 3 4" xfId="2304" xr:uid="{00000000-0005-0000-0000-000017090000}"/>
    <cellStyle name="표준 4 2 3 4 4" xfId="563" xr:uid="{00000000-0005-0000-0000-000018090000}"/>
    <cellStyle name="표준 4 2 3 4 4 2" xfId="1518" xr:uid="{00000000-0005-0000-0000-000019090000}"/>
    <cellStyle name="표준 4 2 3 4 4 3" xfId="2459" xr:uid="{00000000-0005-0000-0000-00001A090000}"/>
    <cellStyle name="표준 4 2 3 4 5" xfId="1071" xr:uid="{00000000-0005-0000-0000-00001B090000}"/>
    <cellStyle name="표준 4 2 3 4 6" xfId="2012" xr:uid="{00000000-0005-0000-0000-00001C090000}"/>
    <cellStyle name="표준 4 2 3 5" xfId="167" xr:uid="{00000000-0005-0000-0000-00001D090000}"/>
    <cellStyle name="표준 4 2 3 5 2" xfId="614" xr:uid="{00000000-0005-0000-0000-00001E090000}"/>
    <cellStyle name="표준 4 2 3 5 2 2" xfId="1569" xr:uid="{00000000-0005-0000-0000-00001F090000}"/>
    <cellStyle name="표준 4 2 3 5 2 3" xfId="2510" xr:uid="{00000000-0005-0000-0000-000020090000}"/>
    <cellStyle name="표준 4 2 3 5 3" xfId="1122" xr:uid="{00000000-0005-0000-0000-000021090000}"/>
    <cellStyle name="표준 4 2 3 5 4" xfId="2063" xr:uid="{00000000-0005-0000-0000-000022090000}"/>
    <cellStyle name="표준 4 2 3 6" xfId="313" xr:uid="{00000000-0005-0000-0000-000023090000}"/>
    <cellStyle name="표준 4 2 3 6 2" xfId="760" xr:uid="{00000000-0005-0000-0000-000024090000}"/>
    <cellStyle name="표준 4 2 3 6 2 2" xfId="1715" xr:uid="{00000000-0005-0000-0000-000025090000}"/>
    <cellStyle name="표준 4 2 3 6 2 3" xfId="2656" xr:uid="{00000000-0005-0000-0000-000026090000}"/>
    <cellStyle name="표준 4 2 3 6 3" xfId="1268" xr:uid="{00000000-0005-0000-0000-000027090000}"/>
    <cellStyle name="표준 4 2 3 6 4" xfId="2209" xr:uid="{00000000-0005-0000-0000-000028090000}"/>
    <cellStyle name="표준 4 2 3 7" xfId="468" xr:uid="{00000000-0005-0000-0000-000029090000}"/>
    <cellStyle name="표준 4 2 3 7 2" xfId="1423" xr:uid="{00000000-0005-0000-0000-00002A090000}"/>
    <cellStyle name="표준 4 2 3 7 3" xfId="2364" xr:uid="{00000000-0005-0000-0000-00002B090000}"/>
    <cellStyle name="표준 4 2 3 8" xfId="976" xr:uid="{00000000-0005-0000-0000-00002C090000}"/>
    <cellStyle name="표준 4 2 3 9" xfId="1917" xr:uid="{00000000-0005-0000-0000-00002D090000}"/>
    <cellStyle name="표준 4 2 4" xfId="35" xr:uid="{00000000-0005-0000-0000-00002E090000}"/>
    <cellStyle name="표준 4 2 4 2" xfId="80" xr:uid="{00000000-0005-0000-0000-00002F090000}"/>
    <cellStyle name="표준 4 2 4 2 2" xfId="226" xr:uid="{00000000-0005-0000-0000-000030090000}"/>
    <cellStyle name="표준 4 2 4 2 2 2" xfId="673" xr:uid="{00000000-0005-0000-0000-000031090000}"/>
    <cellStyle name="표준 4 2 4 2 2 2 2" xfId="1628" xr:uid="{00000000-0005-0000-0000-000032090000}"/>
    <cellStyle name="표준 4 2 4 2 2 2 3" xfId="2569" xr:uid="{00000000-0005-0000-0000-000033090000}"/>
    <cellStyle name="표준 4 2 4 2 2 3" xfId="1181" xr:uid="{00000000-0005-0000-0000-000034090000}"/>
    <cellStyle name="표준 4 2 4 2 2 4" xfId="2122" xr:uid="{00000000-0005-0000-0000-000035090000}"/>
    <cellStyle name="표준 4 2 4 2 3" xfId="372" xr:uid="{00000000-0005-0000-0000-000036090000}"/>
    <cellStyle name="표준 4 2 4 2 3 2" xfId="819" xr:uid="{00000000-0005-0000-0000-000037090000}"/>
    <cellStyle name="표준 4 2 4 2 3 2 2" xfId="1774" xr:uid="{00000000-0005-0000-0000-000038090000}"/>
    <cellStyle name="표준 4 2 4 2 3 2 3" xfId="2715" xr:uid="{00000000-0005-0000-0000-000039090000}"/>
    <cellStyle name="표준 4 2 4 2 3 3" xfId="1327" xr:uid="{00000000-0005-0000-0000-00003A090000}"/>
    <cellStyle name="표준 4 2 4 2 3 4" xfId="2268" xr:uid="{00000000-0005-0000-0000-00003B090000}"/>
    <cellStyle name="표준 4 2 4 2 4" xfId="527" xr:uid="{00000000-0005-0000-0000-00003C090000}"/>
    <cellStyle name="표준 4 2 4 2 4 2" xfId="1482" xr:uid="{00000000-0005-0000-0000-00003D090000}"/>
    <cellStyle name="표준 4 2 4 2 4 3" xfId="2423" xr:uid="{00000000-0005-0000-0000-00003E090000}"/>
    <cellStyle name="표준 4 2 4 2 5" xfId="1035" xr:uid="{00000000-0005-0000-0000-00003F090000}"/>
    <cellStyle name="표준 4 2 4 2 6" xfId="1976" xr:uid="{00000000-0005-0000-0000-000040090000}"/>
    <cellStyle name="표준 4 2 4 3" xfId="131" xr:uid="{00000000-0005-0000-0000-000041090000}"/>
    <cellStyle name="표준 4 2 4 3 2" xfId="277" xr:uid="{00000000-0005-0000-0000-000042090000}"/>
    <cellStyle name="표준 4 2 4 3 2 2" xfId="724" xr:uid="{00000000-0005-0000-0000-000043090000}"/>
    <cellStyle name="표준 4 2 4 3 2 2 2" xfId="1679" xr:uid="{00000000-0005-0000-0000-000044090000}"/>
    <cellStyle name="표준 4 2 4 3 2 2 3" xfId="2620" xr:uid="{00000000-0005-0000-0000-000045090000}"/>
    <cellStyle name="표준 4 2 4 3 2 3" xfId="1232" xr:uid="{00000000-0005-0000-0000-000046090000}"/>
    <cellStyle name="표준 4 2 4 3 2 4" xfId="2173" xr:uid="{00000000-0005-0000-0000-000047090000}"/>
    <cellStyle name="표준 4 2 4 3 3" xfId="423" xr:uid="{00000000-0005-0000-0000-000048090000}"/>
    <cellStyle name="표준 4 2 4 3 3 2" xfId="870" xr:uid="{00000000-0005-0000-0000-000049090000}"/>
    <cellStyle name="표준 4 2 4 3 3 2 2" xfId="1825" xr:uid="{00000000-0005-0000-0000-00004A090000}"/>
    <cellStyle name="표준 4 2 4 3 3 2 3" xfId="2766" xr:uid="{00000000-0005-0000-0000-00004B090000}"/>
    <cellStyle name="표준 4 2 4 3 3 3" xfId="1378" xr:uid="{00000000-0005-0000-0000-00004C090000}"/>
    <cellStyle name="표준 4 2 4 3 3 4" xfId="2319" xr:uid="{00000000-0005-0000-0000-00004D090000}"/>
    <cellStyle name="표준 4 2 4 3 4" xfId="578" xr:uid="{00000000-0005-0000-0000-00004E090000}"/>
    <cellStyle name="표준 4 2 4 3 4 2" xfId="1533" xr:uid="{00000000-0005-0000-0000-00004F090000}"/>
    <cellStyle name="표준 4 2 4 3 4 3" xfId="2474" xr:uid="{00000000-0005-0000-0000-000050090000}"/>
    <cellStyle name="표준 4 2 4 3 5" xfId="1086" xr:uid="{00000000-0005-0000-0000-000051090000}"/>
    <cellStyle name="표준 4 2 4 3 6" xfId="2027" xr:uid="{00000000-0005-0000-0000-000052090000}"/>
    <cellStyle name="표준 4 2 4 4" xfId="182" xr:uid="{00000000-0005-0000-0000-000053090000}"/>
    <cellStyle name="표준 4 2 4 4 2" xfId="629" xr:uid="{00000000-0005-0000-0000-000054090000}"/>
    <cellStyle name="표준 4 2 4 4 2 2" xfId="1584" xr:uid="{00000000-0005-0000-0000-000055090000}"/>
    <cellStyle name="표준 4 2 4 4 2 3" xfId="2525" xr:uid="{00000000-0005-0000-0000-000056090000}"/>
    <cellStyle name="표준 4 2 4 4 3" xfId="1137" xr:uid="{00000000-0005-0000-0000-000057090000}"/>
    <cellStyle name="표준 4 2 4 4 4" xfId="2078" xr:uid="{00000000-0005-0000-0000-000058090000}"/>
    <cellStyle name="표준 4 2 4 5" xfId="328" xr:uid="{00000000-0005-0000-0000-000059090000}"/>
    <cellStyle name="표준 4 2 4 5 2" xfId="775" xr:uid="{00000000-0005-0000-0000-00005A090000}"/>
    <cellStyle name="표준 4 2 4 5 2 2" xfId="1730" xr:uid="{00000000-0005-0000-0000-00005B090000}"/>
    <cellStyle name="표준 4 2 4 5 2 3" xfId="2671" xr:uid="{00000000-0005-0000-0000-00005C090000}"/>
    <cellStyle name="표준 4 2 4 5 3" xfId="1283" xr:uid="{00000000-0005-0000-0000-00005D090000}"/>
    <cellStyle name="표준 4 2 4 5 4" xfId="2224" xr:uid="{00000000-0005-0000-0000-00005E090000}"/>
    <cellStyle name="표준 4 2 4 6" xfId="483" xr:uid="{00000000-0005-0000-0000-00005F090000}"/>
    <cellStyle name="표준 4 2 4 6 2" xfId="1438" xr:uid="{00000000-0005-0000-0000-000060090000}"/>
    <cellStyle name="표준 4 2 4 6 3" xfId="2379" xr:uid="{00000000-0005-0000-0000-000061090000}"/>
    <cellStyle name="표준 4 2 4 7" xfId="991" xr:uid="{00000000-0005-0000-0000-000062090000}"/>
    <cellStyle name="표준 4 2 4 8" xfId="1932" xr:uid="{00000000-0005-0000-0000-000063090000}"/>
    <cellStyle name="표준 4 2 5" xfId="58" xr:uid="{00000000-0005-0000-0000-000064090000}"/>
    <cellStyle name="표준 4 2 5 2" xfId="204" xr:uid="{00000000-0005-0000-0000-000065090000}"/>
    <cellStyle name="표준 4 2 5 2 2" xfId="651" xr:uid="{00000000-0005-0000-0000-000066090000}"/>
    <cellStyle name="표준 4 2 5 2 2 2" xfId="1606" xr:uid="{00000000-0005-0000-0000-000067090000}"/>
    <cellStyle name="표준 4 2 5 2 2 3" xfId="2547" xr:uid="{00000000-0005-0000-0000-000068090000}"/>
    <cellStyle name="표준 4 2 5 2 3" xfId="1159" xr:uid="{00000000-0005-0000-0000-000069090000}"/>
    <cellStyle name="표준 4 2 5 2 4" xfId="2100" xr:uid="{00000000-0005-0000-0000-00006A090000}"/>
    <cellStyle name="표준 4 2 5 3" xfId="350" xr:uid="{00000000-0005-0000-0000-00006B090000}"/>
    <cellStyle name="표준 4 2 5 3 2" xfId="797" xr:uid="{00000000-0005-0000-0000-00006C090000}"/>
    <cellStyle name="표준 4 2 5 3 2 2" xfId="1752" xr:uid="{00000000-0005-0000-0000-00006D090000}"/>
    <cellStyle name="표준 4 2 5 3 2 3" xfId="2693" xr:uid="{00000000-0005-0000-0000-00006E090000}"/>
    <cellStyle name="표준 4 2 5 3 3" xfId="1305" xr:uid="{00000000-0005-0000-0000-00006F090000}"/>
    <cellStyle name="표준 4 2 5 3 4" xfId="2246" xr:uid="{00000000-0005-0000-0000-000070090000}"/>
    <cellStyle name="표준 4 2 5 4" xfId="505" xr:uid="{00000000-0005-0000-0000-000071090000}"/>
    <cellStyle name="표준 4 2 5 4 2" xfId="1460" xr:uid="{00000000-0005-0000-0000-000072090000}"/>
    <cellStyle name="표준 4 2 5 4 3" xfId="2401" xr:uid="{00000000-0005-0000-0000-000073090000}"/>
    <cellStyle name="표준 4 2 5 5" xfId="1013" xr:uid="{00000000-0005-0000-0000-000074090000}"/>
    <cellStyle name="표준 4 2 5 6" xfId="1954" xr:uid="{00000000-0005-0000-0000-000075090000}"/>
    <cellStyle name="표준 4 2 6" xfId="109" xr:uid="{00000000-0005-0000-0000-000076090000}"/>
    <cellStyle name="표준 4 2 6 2" xfId="255" xr:uid="{00000000-0005-0000-0000-000077090000}"/>
    <cellStyle name="표준 4 2 6 2 2" xfId="702" xr:uid="{00000000-0005-0000-0000-000078090000}"/>
    <cellStyle name="표준 4 2 6 2 2 2" xfId="1657" xr:uid="{00000000-0005-0000-0000-000079090000}"/>
    <cellStyle name="표준 4 2 6 2 2 3" xfId="2598" xr:uid="{00000000-0005-0000-0000-00007A090000}"/>
    <cellStyle name="표준 4 2 6 2 3" xfId="1210" xr:uid="{00000000-0005-0000-0000-00007B090000}"/>
    <cellStyle name="표준 4 2 6 2 4" xfId="2151" xr:uid="{00000000-0005-0000-0000-00007C090000}"/>
    <cellStyle name="표준 4 2 6 3" xfId="401" xr:uid="{00000000-0005-0000-0000-00007D090000}"/>
    <cellStyle name="표준 4 2 6 3 2" xfId="848" xr:uid="{00000000-0005-0000-0000-00007E090000}"/>
    <cellStyle name="표준 4 2 6 3 2 2" xfId="1803" xr:uid="{00000000-0005-0000-0000-00007F090000}"/>
    <cellStyle name="표준 4 2 6 3 2 3" xfId="2744" xr:uid="{00000000-0005-0000-0000-000080090000}"/>
    <cellStyle name="표준 4 2 6 3 3" xfId="1356" xr:uid="{00000000-0005-0000-0000-000081090000}"/>
    <cellStyle name="표준 4 2 6 3 4" xfId="2297" xr:uid="{00000000-0005-0000-0000-000082090000}"/>
    <cellStyle name="표준 4 2 6 4" xfId="556" xr:uid="{00000000-0005-0000-0000-000083090000}"/>
    <cellStyle name="표준 4 2 6 4 2" xfId="1511" xr:uid="{00000000-0005-0000-0000-000084090000}"/>
    <cellStyle name="표준 4 2 6 4 3" xfId="2452" xr:uid="{00000000-0005-0000-0000-000085090000}"/>
    <cellStyle name="표준 4 2 6 5" xfId="1064" xr:uid="{00000000-0005-0000-0000-000086090000}"/>
    <cellStyle name="표준 4 2 6 6" xfId="2005" xr:uid="{00000000-0005-0000-0000-000087090000}"/>
    <cellStyle name="표준 4 2 7" xfId="160" xr:uid="{00000000-0005-0000-0000-000088090000}"/>
    <cellStyle name="표준 4 2 7 2" xfId="607" xr:uid="{00000000-0005-0000-0000-000089090000}"/>
    <cellStyle name="표준 4 2 7 2 2" xfId="1562" xr:uid="{00000000-0005-0000-0000-00008A090000}"/>
    <cellStyle name="표준 4 2 7 2 3" xfId="2503" xr:uid="{00000000-0005-0000-0000-00008B090000}"/>
    <cellStyle name="표준 4 2 7 3" xfId="1115" xr:uid="{00000000-0005-0000-0000-00008C090000}"/>
    <cellStyle name="표준 4 2 7 4" xfId="2056" xr:uid="{00000000-0005-0000-0000-00008D090000}"/>
    <cellStyle name="표준 4 2 8" xfId="306" xr:uid="{00000000-0005-0000-0000-00008E090000}"/>
    <cellStyle name="표준 4 2 8 2" xfId="753" xr:uid="{00000000-0005-0000-0000-00008F090000}"/>
    <cellStyle name="표준 4 2 8 2 2" xfId="1708" xr:uid="{00000000-0005-0000-0000-000090090000}"/>
    <cellStyle name="표준 4 2 8 2 3" xfId="2649" xr:uid="{00000000-0005-0000-0000-000091090000}"/>
    <cellStyle name="표준 4 2 8 3" xfId="1261" xr:uid="{00000000-0005-0000-0000-000092090000}"/>
    <cellStyle name="표준 4 2 8 4" xfId="2202" xr:uid="{00000000-0005-0000-0000-000093090000}"/>
    <cellStyle name="표준 4 2 9" xfId="461" xr:uid="{00000000-0005-0000-0000-000094090000}"/>
    <cellStyle name="표준 4 2 9 2" xfId="1416" xr:uid="{00000000-0005-0000-0000-000095090000}"/>
    <cellStyle name="표준 4 2 9 3" xfId="2357" xr:uid="{00000000-0005-0000-0000-000096090000}"/>
    <cellStyle name="표준 4 3" xfId="17" xr:uid="{00000000-0005-0000-0000-000097090000}"/>
    <cellStyle name="표준 4 3 2" xfId="40" xr:uid="{00000000-0005-0000-0000-000098090000}"/>
    <cellStyle name="표준 4 3 2 2" xfId="85" xr:uid="{00000000-0005-0000-0000-000099090000}"/>
    <cellStyle name="표준 4 3 2 2 2" xfId="231" xr:uid="{00000000-0005-0000-0000-00009A090000}"/>
    <cellStyle name="표준 4 3 2 2 2 2" xfId="678" xr:uid="{00000000-0005-0000-0000-00009B090000}"/>
    <cellStyle name="표준 4 3 2 2 2 2 2" xfId="1633" xr:uid="{00000000-0005-0000-0000-00009C090000}"/>
    <cellStyle name="표준 4 3 2 2 2 2 3" xfId="2574" xr:uid="{00000000-0005-0000-0000-00009D090000}"/>
    <cellStyle name="표준 4 3 2 2 2 3" xfId="1186" xr:uid="{00000000-0005-0000-0000-00009E090000}"/>
    <cellStyle name="표준 4 3 2 2 2 4" xfId="2127" xr:uid="{00000000-0005-0000-0000-00009F090000}"/>
    <cellStyle name="표준 4 3 2 2 3" xfId="377" xr:uid="{00000000-0005-0000-0000-0000A0090000}"/>
    <cellStyle name="표준 4 3 2 2 3 2" xfId="824" xr:uid="{00000000-0005-0000-0000-0000A1090000}"/>
    <cellStyle name="표준 4 3 2 2 3 2 2" xfId="1779" xr:uid="{00000000-0005-0000-0000-0000A2090000}"/>
    <cellStyle name="표준 4 3 2 2 3 2 3" xfId="2720" xr:uid="{00000000-0005-0000-0000-0000A3090000}"/>
    <cellStyle name="표준 4 3 2 2 3 3" xfId="1332" xr:uid="{00000000-0005-0000-0000-0000A4090000}"/>
    <cellStyle name="표준 4 3 2 2 3 4" xfId="2273" xr:uid="{00000000-0005-0000-0000-0000A5090000}"/>
    <cellStyle name="표준 4 3 2 2 4" xfId="532" xr:uid="{00000000-0005-0000-0000-0000A6090000}"/>
    <cellStyle name="표준 4 3 2 2 4 2" xfId="1487" xr:uid="{00000000-0005-0000-0000-0000A7090000}"/>
    <cellStyle name="표준 4 3 2 2 4 3" xfId="2428" xr:uid="{00000000-0005-0000-0000-0000A8090000}"/>
    <cellStyle name="표준 4 3 2 2 5" xfId="1040" xr:uid="{00000000-0005-0000-0000-0000A9090000}"/>
    <cellStyle name="표준 4 3 2 2 6" xfId="1981" xr:uid="{00000000-0005-0000-0000-0000AA090000}"/>
    <cellStyle name="표준 4 3 2 3" xfId="136" xr:uid="{00000000-0005-0000-0000-0000AB090000}"/>
    <cellStyle name="표준 4 3 2 3 2" xfId="282" xr:uid="{00000000-0005-0000-0000-0000AC090000}"/>
    <cellStyle name="표준 4 3 2 3 2 2" xfId="729" xr:uid="{00000000-0005-0000-0000-0000AD090000}"/>
    <cellStyle name="표준 4 3 2 3 2 2 2" xfId="1684" xr:uid="{00000000-0005-0000-0000-0000AE090000}"/>
    <cellStyle name="표준 4 3 2 3 2 2 3" xfId="2625" xr:uid="{00000000-0005-0000-0000-0000AF090000}"/>
    <cellStyle name="표준 4 3 2 3 2 3" xfId="1237" xr:uid="{00000000-0005-0000-0000-0000B0090000}"/>
    <cellStyle name="표준 4 3 2 3 2 4" xfId="2178" xr:uid="{00000000-0005-0000-0000-0000B1090000}"/>
    <cellStyle name="표준 4 3 2 3 3" xfId="428" xr:uid="{00000000-0005-0000-0000-0000B2090000}"/>
    <cellStyle name="표준 4 3 2 3 3 2" xfId="875" xr:uid="{00000000-0005-0000-0000-0000B3090000}"/>
    <cellStyle name="표준 4 3 2 3 3 2 2" xfId="1830" xr:uid="{00000000-0005-0000-0000-0000B4090000}"/>
    <cellStyle name="표준 4 3 2 3 3 2 3" xfId="2771" xr:uid="{00000000-0005-0000-0000-0000B5090000}"/>
    <cellStyle name="표준 4 3 2 3 3 3" xfId="1383" xr:uid="{00000000-0005-0000-0000-0000B6090000}"/>
    <cellStyle name="표준 4 3 2 3 3 4" xfId="2324" xr:uid="{00000000-0005-0000-0000-0000B7090000}"/>
    <cellStyle name="표준 4 3 2 3 4" xfId="583" xr:uid="{00000000-0005-0000-0000-0000B8090000}"/>
    <cellStyle name="표준 4 3 2 3 4 2" xfId="1538" xr:uid="{00000000-0005-0000-0000-0000B9090000}"/>
    <cellStyle name="표준 4 3 2 3 4 3" xfId="2479" xr:uid="{00000000-0005-0000-0000-0000BA090000}"/>
    <cellStyle name="표준 4 3 2 3 5" xfId="1091" xr:uid="{00000000-0005-0000-0000-0000BB090000}"/>
    <cellStyle name="표준 4 3 2 3 6" xfId="2032" xr:uid="{00000000-0005-0000-0000-0000BC090000}"/>
    <cellStyle name="표준 4 3 2 4" xfId="187" xr:uid="{00000000-0005-0000-0000-0000BD090000}"/>
    <cellStyle name="표준 4 3 2 4 2" xfId="634" xr:uid="{00000000-0005-0000-0000-0000BE090000}"/>
    <cellStyle name="표준 4 3 2 4 2 2" xfId="1589" xr:uid="{00000000-0005-0000-0000-0000BF090000}"/>
    <cellStyle name="표준 4 3 2 4 2 3" xfId="2530" xr:uid="{00000000-0005-0000-0000-0000C0090000}"/>
    <cellStyle name="표준 4 3 2 4 3" xfId="1142" xr:uid="{00000000-0005-0000-0000-0000C1090000}"/>
    <cellStyle name="표준 4 3 2 4 4" xfId="2083" xr:uid="{00000000-0005-0000-0000-0000C2090000}"/>
    <cellStyle name="표준 4 3 2 5" xfId="333" xr:uid="{00000000-0005-0000-0000-0000C3090000}"/>
    <cellStyle name="표준 4 3 2 5 2" xfId="780" xr:uid="{00000000-0005-0000-0000-0000C4090000}"/>
    <cellStyle name="표준 4 3 2 5 2 2" xfId="1735" xr:uid="{00000000-0005-0000-0000-0000C5090000}"/>
    <cellStyle name="표준 4 3 2 5 2 3" xfId="2676" xr:uid="{00000000-0005-0000-0000-0000C6090000}"/>
    <cellStyle name="표준 4 3 2 5 3" xfId="1288" xr:uid="{00000000-0005-0000-0000-0000C7090000}"/>
    <cellStyle name="표준 4 3 2 5 4" xfId="2229" xr:uid="{00000000-0005-0000-0000-0000C8090000}"/>
    <cellStyle name="표준 4 3 2 6" xfId="488" xr:uid="{00000000-0005-0000-0000-0000C9090000}"/>
    <cellStyle name="표준 4 3 2 6 2" xfId="1443" xr:uid="{00000000-0005-0000-0000-0000CA090000}"/>
    <cellStyle name="표준 4 3 2 6 3" xfId="2384" xr:uid="{00000000-0005-0000-0000-0000CB090000}"/>
    <cellStyle name="표준 4 3 2 7" xfId="996" xr:uid="{00000000-0005-0000-0000-0000CC090000}"/>
    <cellStyle name="표준 4 3 2 8" xfId="1937" xr:uid="{00000000-0005-0000-0000-0000CD090000}"/>
    <cellStyle name="표준 4 3 3" xfId="63" xr:uid="{00000000-0005-0000-0000-0000CE090000}"/>
    <cellStyle name="표준 4 3 3 2" xfId="209" xr:uid="{00000000-0005-0000-0000-0000CF090000}"/>
    <cellStyle name="표준 4 3 3 2 2" xfId="656" xr:uid="{00000000-0005-0000-0000-0000D0090000}"/>
    <cellStyle name="표준 4 3 3 2 2 2" xfId="1611" xr:uid="{00000000-0005-0000-0000-0000D1090000}"/>
    <cellStyle name="표준 4 3 3 2 2 3" xfId="2552" xr:uid="{00000000-0005-0000-0000-0000D2090000}"/>
    <cellStyle name="표준 4 3 3 2 3" xfId="1164" xr:uid="{00000000-0005-0000-0000-0000D3090000}"/>
    <cellStyle name="표준 4 3 3 2 4" xfId="2105" xr:uid="{00000000-0005-0000-0000-0000D4090000}"/>
    <cellStyle name="표준 4 3 3 3" xfId="355" xr:uid="{00000000-0005-0000-0000-0000D5090000}"/>
    <cellStyle name="표준 4 3 3 3 2" xfId="802" xr:uid="{00000000-0005-0000-0000-0000D6090000}"/>
    <cellStyle name="표준 4 3 3 3 2 2" xfId="1757" xr:uid="{00000000-0005-0000-0000-0000D7090000}"/>
    <cellStyle name="표준 4 3 3 3 2 3" xfId="2698" xr:uid="{00000000-0005-0000-0000-0000D8090000}"/>
    <cellStyle name="표준 4 3 3 3 3" xfId="1310" xr:uid="{00000000-0005-0000-0000-0000D9090000}"/>
    <cellStyle name="표준 4 3 3 3 4" xfId="2251" xr:uid="{00000000-0005-0000-0000-0000DA090000}"/>
    <cellStyle name="표준 4 3 3 4" xfId="510" xr:uid="{00000000-0005-0000-0000-0000DB090000}"/>
    <cellStyle name="표준 4 3 3 4 2" xfId="1465" xr:uid="{00000000-0005-0000-0000-0000DC090000}"/>
    <cellStyle name="표준 4 3 3 4 3" xfId="2406" xr:uid="{00000000-0005-0000-0000-0000DD090000}"/>
    <cellStyle name="표준 4 3 3 5" xfId="1018" xr:uid="{00000000-0005-0000-0000-0000DE090000}"/>
    <cellStyle name="표준 4 3 3 6" xfId="1959" xr:uid="{00000000-0005-0000-0000-0000DF090000}"/>
    <cellStyle name="표준 4 3 4" xfId="114" xr:uid="{00000000-0005-0000-0000-0000E0090000}"/>
    <cellStyle name="표준 4 3 4 2" xfId="260" xr:uid="{00000000-0005-0000-0000-0000E1090000}"/>
    <cellStyle name="표준 4 3 4 2 2" xfId="707" xr:uid="{00000000-0005-0000-0000-0000E2090000}"/>
    <cellStyle name="표준 4 3 4 2 2 2" xfId="1662" xr:uid="{00000000-0005-0000-0000-0000E3090000}"/>
    <cellStyle name="표준 4 3 4 2 2 3" xfId="2603" xr:uid="{00000000-0005-0000-0000-0000E4090000}"/>
    <cellStyle name="표준 4 3 4 2 3" xfId="1215" xr:uid="{00000000-0005-0000-0000-0000E5090000}"/>
    <cellStyle name="표준 4 3 4 2 4" xfId="2156" xr:uid="{00000000-0005-0000-0000-0000E6090000}"/>
    <cellStyle name="표준 4 3 4 3" xfId="406" xr:uid="{00000000-0005-0000-0000-0000E7090000}"/>
    <cellStyle name="표준 4 3 4 3 2" xfId="853" xr:uid="{00000000-0005-0000-0000-0000E8090000}"/>
    <cellStyle name="표준 4 3 4 3 2 2" xfId="1808" xr:uid="{00000000-0005-0000-0000-0000E9090000}"/>
    <cellStyle name="표준 4 3 4 3 2 3" xfId="2749" xr:uid="{00000000-0005-0000-0000-0000EA090000}"/>
    <cellStyle name="표준 4 3 4 3 3" xfId="1361" xr:uid="{00000000-0005-0000-0000-0000EB090000}"/>
    <cellStyle name="표준 4 3 4 3 4" xfId="2302" xr:uid="{00000000-0005-0000-0000-0000EC090000}"/>
    <cellStyle name="표준 4 3 4 4" xfId="561" xr:uid="{00000000-0005-0000-0000-0000ED090000}"/>
    <cellStyle name="표준 4 3 4 4 2" xfId="1516" xr:uid="{00000000-0005-0000-0000-0000EE090000}"/>
    <cellStyle name="표준 4 3 4 4 3" xfId="2457" xr:uid="{00000000-0005-0000-0000-0000EF090000}"/>
    <cellStyle name="표준 4 3 4 5" xfId="1069" xr:uid="{00000000-0005-0000-0000-0000F0090000}"/>
    <cellStyle name="표준 4 3 4 6" xfId="2010" xr:uid="{00000000-0005-0000-0000-0000F1090000}"/>
    <cellStyle name="표준 4 3 5" xfId="165" xr:uid="{00000000-0005-0000-0000-0000F2090000}"/>
    <cellStyle name="표준 4 3 5 2" xfId="612" xr:uid="{00000000-0005-0000-0000-0000F3090000}"/>
    <cellStyle name="표준 4 3 5 2 2" xfId="1567" xr:uid="{00000000-0005-0000-0000-0000F4090000}"/>
    <cellStyle name="표준 4 3 5 2 3" xfId="2508" xr:uid="{00000000-0005-0000-0000-0000F5090000}"/>
    <cellStyle name="표준 4 3 5 3" xfId="1120" xr:uid="{00000000-0005-0000-0000-0000F6090000}"/>
    <cellStyle name="표준 4 3 5 4" xfId="2061" xr:uid="{00000000-0005-0000-0000-0000F7090000}"/>
    <cellStyle name="표준 4 3 6" xfId="311" xr:uid="{00000000-0005-0000-0000-0000F8090000}"/>
    <cellStyle name="표준 4 3 6 2" xfId="758" xr:uid="{00000000-0005-0000-0000-0000F9090000}"/>
    <cellStyle name="표준 4 3 6 2 2" xfId="1713" xr:uid="{00000000-0005-0000-0000-0000FA090000}"/>
    <cellStyle name="표준 4 3 6 2 3" xfId="2654" xr:uid="{00000000-0005-0000-0000-0000FB090000}"/>
    <cellStyle name="표준 4 3 6 3" xfId="1266" xr:uid="{00000000-0005-0000-0000-0000FC090000}"/>
    <cellStyle name="표준 4 3 6 4" xfId="2207" xr:uid="{00000000-0005-0000-0000-0000FD090000}"/>
    <cellStyle name="표준 4 3 7" xfId="466" xr:uid="{00000000-0005-0000-0000-0000FE090000}"/>
    <cellStyle name="표준 4 3 7 2" xfId="1421" xr:uid="{00000000-0005-0000-0000-0000FF090000}"/>
    <cellStyle name="표준 4 3 7 3" xfId="2362" xr:uid="{00000000-0005-0000-0000-0000000A0000}"/>
    <cellStyle name="표준 4 3 8" xfId="974" xr:uid="{00000000-0005-0000-0000-0000010A0000}"/>
    <cellStyle name="표준 4 3 9" xfId="1915" xr:uid="{00000000-0005-0000-0000-0000020A0000}"/>
    <cellStyle name="표준 4 4" xfId="33" xr:uid="{00000000-0005-0000-0000-0000030A0000}"/>
    <cellStyle name="표준 4 4 2" xfId="78" xr:uid="{00000000-0005-0000-0000-0000040A0000}"/>
    <cellStyle name="표준 4 4 2 2" xfId="224" xr:uid="{00000000-0005-0000-0000-0000050A0000}"/>
    <cellStyle name="표준 4 4 2 2 2" xfId="671" xr:uid="{00000000-0005-0000-0000-0000060A0000}"/>
    <cellStyle name="표준 4 4 2 2 2 2" xfId="1626" xr:uid="{00000000-0005-0000-0000-0000070A0000}"/>
    <cellStyle name="표준 4 4 2 2 2 3" xfId="2567" xr:uid="{00000000-0005-0000-0000-0000080A0000}"/>
    <cellStyle name="표준 4 4 2 2 3" xfId="1179" xr:uid="{00000000-0005-0000-0000-0000090A0000}"/>
    <cellStyle name="표준 4 4 2 2 4" xfId="2120" xr:uid="{00000000-0005-0000-0000-00000A0A0000}"/>
    <cellStyle name="표준 4 4 2 3" xfId="370" xr:uid="{00000000-0005-0000-0000-00000B0A0000}"/>
    <cellStyle name="표준 4 4 2 3 2" xfId="817" xr:uid="{00000000-0005-0000-0000-00000C0A0000}"/>
    <cellStyle name="표준 4 4 2 3 2 2" xfId="1772" xr:uid="{00000000-0005-0000-0000-00000D0A0000}"/>
    <cellStyle name="표준 4 4 2 3 2 3" xfId="2713" xr:uid="{00000000-0005-0000-0000-00000E0A0000}"/>
    <cellStyle name="표준 4 4 2 3 3" xfId="1325" xr:uid="{00000000-0005-0000-0000-00000F0A0000}"/>
    <cellStyle name="표준 4 4 2 3 4" xfId="2266" xr:uid="{00000000-0005-0000-0000-0000100A0000}"/>
    <cellStyle name="표준 4 4 2 4" xfId="525" xr:uid="{00000000-0005-0000-0000-0000110A0000}"/>
    <cellStyle name="표준 4 4 2 4 2" xfId="1480" xr:uid="{00000000-0005-0000-0000-0000120A0000}"/>
    <cellStyle name="표준 4 4 2 4 3" xfId="2421" xr:uid="{00000000-0005-0000-0000-0000130A0000}"/>
    <cellStyle name="표준 4 4 2 5" xfId="1033" xr:uid="{00000000-0005-0000-0000-0000140A0000}"/>
    <cellStyle name="표준 4 4 2 6" xfId="1974" xr:uid="{00000000-0005-0000-0000-0000150A0000}"/>
    <cellStyle name="표준 4 4 3" xfId="129" xr:uid="{00000000-0005-0000-0000-0000160A0000}"/>
    <cellStyle name="표준 4 4 3 2" xfId="275" xr:uid="{00000000-0005-0000-0000-0000170A0000}"/>
    <cellStyle name="표준 4 4 3 2 2" xfId="722" xr:uid="{00000000-0005-0000-0000-0000180A0000}"/>
    <cellStyle name="표준 4 4 3 2 2 2" xfId="1677" xr:uid="{00000000-0005-0000-0000-0000190A0000}"/>
    <cellStyle name="표준 4 4 3 2 2 3" xfId="2618" xr:uid="{00000000-0005-0000-0000-00001A0A0000}"/>
    <cellStyle name="표준 4 4 3 2 3" xfId="1230" xr:uid="{00000000-0005-0000-0000-00001B0A0000}"/>
    <cellStyle name="표준 4 4 3 2 4" xfId="2171" xr:uid="{00000000-0005-0000-0000-00001C0A0000}"/>
    <cellStyle name="표준 4 4 3 3" xfId="421" xr:uid="{00000000-0005-0000-0000-00001D0A0000}"/>
    <cellStyle name="표준 4 4 3 3 2" xfId="868" xr:uid="{00000000-0005-0000-0000-00001E0A0000}"/>
    <cellStyle name="표준 4 4 3 3 2 2" xfId="1823" xr:uid="{00000000-0005-0000-0000-00001F0A0000}"/>
    <cellStyle name="표준 4 4 3 3 2 3" xfId="2764" xr:uid="{00000000-0005-0000-0000-0000200A0000}"/>
    <cellStyle name="표준 4 4 3 3 3" xfId="1376" xr:uid="{00000000-0005-0000-0000-0000210A0000}"/>
    <cellStyle name="표준 4 4 3 3 4" xfId="2317" xr:uid="{00000000-0005-0000-0000-0000220A0000}"/>
    <cellStyle name="표준 4 4 3 4" xfId="576" xr:uid="{00000000-0005-0000-0000-0000230A0000}"/>
    <cellStyle name="표준 4 4 3 4 2" xfId="1531" xr:uid="{00000000-0005-0000-0000-0000240A0000}"/>
    <cellStyle name="표준 4 4 3 4 3" xfId="2472" xr:uid="{00000000-0005-0000-0000-0000250A0000}"/>
    <cellStyle name="표준 4 4 3 5" xfId="1084" xr:uid="{00000000-0005-0000-0000-0000260A0000}"/>
    <cellStyle name="표준 4 4 3 6" xfId="2025" xr:uid="{00000000-0005-0000-0000-0000270A0000}"/>
    <cellStyle name="표준 4 4 4" xfId="180" xr:uid="{00000000-0005-0000-0000-0000280A0000}"/>
    <cellStyle name="표준 4 4 4 2" xfId="627" xr:uid="{00000000-0005-0000-0000-0000290A0000}"/>
    <cellStyle name="표준 4 4 4 2 2" xfId="1582" xr:uid="{00000000-0005-0000-0000-00002A0A0000}"/>
    <cellStyle name="표준 4 4 4 2 3" xfId="2523" xr:uid="{00000000-0005-0000-0000-00002B0A0000}"/>
    <cellStyle name="표준 4 4 4 3" xfId="1135" xr:uid="{00000000-0005-0000-0000-00002C0A0000}"/>
    <cellStyle name="표준 4 4 4 4" xfId="2076" xr:uid="{00000000-0005-0000-0000-00002D0A0000}"/>
    <cellStyle name="표준 4 4 5" xfId="326" xr:uid="{00000000-0005-0000-0000-00002E0A0000}"/>
    <cellStyle name="표준 4 4 5 2" xfId="773" xr:uid="{00000000-0005-0000-0000-00002F0A0000}"/>
    <cellStyle name="표준 4 4 5 2 2" xfId="1728" xr:uid="{00000000-0005-0000-0000-0000300A0000}"/>
    <cellStyle name="표준 4 4 5 2 3" xfId="2669" xr:uid="{00000000-0005-0000-0000-0000310A0000}"/>
    <cellStyle name="표준 4 4 5 3" xfId="1281" xr:uid="{00000000-0005-0000-0000-0000320A0000}"/>
    <cellStyle name="표준 4 4 5 4" xfId="2222" xr:uid="{00000000-0005-0000-0000-0000330A0000}"/>
    <cellStyle name="표준 4 4 6" xfId="481" xr:uid="{00000000-0005-0000-0000-0000340A0000}"/>
    <cellStyle name="표준 4 4 6 2" xfId="1436" xr:uid="{00000000-0005-0000-0000-0000350A0000}"/>
    <cellStyle name="표준 4 4 6 3" xfId="2377" xr:uid="{00000000-0005-0000-0000-0000360A0000}"/>
    <cellStyle name="표준 4 4 7" xfId="989" xr:uid="{00000000-0005-0000-0000-0000370A0000}"/>
    <cellStyle name="표준 4 4 8" xfId="1930" xr:uid="{00000000-0005-0000-0000-0000380A0000}"/>
    <cellStyle name="표준 4 5" xfId="56" xr:uid="{00000000-0005-0000-0000-0000390A0000}"/>
    <cellStyle name="표준 4 5 2" xfId="202" xr:uid="{00000000-0005-0000-0000-00003A0A0000}"/>
    <cellStyle name="표준 4 5 2 2" xfId="649" xr:uid="{00000000-0005-0000-0000-00003B0A0000}"/>
    <cellStyle name="표준 4 5 2 2 2" xfId="1604" xr:uid="{00000000-0005-0000-0000-00003C0A0000}"/>
    <cellStyle name="표준 4 5 2 2 3" xfId="2545" xr:uid="{00000000-0005-0000-0000-00003D0A0000}"/>
    <cellStyle name="표준 4 5 2 3" xfId="1157" xr:uid="{00000000-0005-0000-0000-00003E0A0000}"/>
    <cellStyle name="표준 4 5 2 4" xfId="2098" xr:uid="{00000000-0005-0000-0000-00003F0A0000}"/>
    <cellStyle name="표준 4 5 3" xfId="348" xr:uid="{00000000-0005-0000-0000-0000400A0000}"/>
    <cellStyle name="표준 4 5 3 2" xfId="795" xr:uid="{00000000-0005-0000-0000-0000410A0000}"/>
    <cellStyle name="표준 4 5 3 2 2" xfId="1750" xr:uid="{00000000-0005-0000-0000-0000420A0000}"/>
    <cellStyle name="표준 4 5 3 2 3" xfId="2691" xr:uid="{00000000-0005-0000-0000-0000430A0000}"/>
    <cellStyle name="표준 4 5 3 3" xfId="1303" xr:uid="{00000000-0005-0000-0000-0000440A0000}"/>
    <cellStyle name="표준 4 5 3 4" xfId="2244" xr:uid="{00000000-0005-0000-0000-0000450A0000}"/>
    <cellStyle name="표준 4 5 4" xfId="503" xr:uid="{00000000-0005-0000-0000-0000460A0000}"/>
    <cellStyle name="표준 4 5 4 2" xfId="1458" xr:uid="{00000000-0005-0000-0000-0000470A0000}"/>
    <cellStyle name="표준 4 5 4 3" xfId="2399" xr:uid="{00000000-0005-0000-0000-0000480A0000}"/>
    <cellStyle name="표준 4 5 5" xfId="1011" xr:uid="{00000000-0005-0000-0000-0000490A0000}"/>
    <cellStyle name="표준 4 5 6" xfId="1952" xr:uid="{00000000-0005-0000-0000-00004A0A0000}"/>
    <cellStyle name="표준 4 6" xfId="107" xr:uid="{00000000-0005-0000-0000-00004B0A0000}"/>
    <cellStyle name="표준 4 6 2" xfId="253" xr:uid="{00000000-0005-0000-0000-00004C0A0000}"/>
    <cellStyle name="표준 4 6 2 2" xfId="700" xr:uid="{00000000-0005-0000-0000-00004D0A0000}"/>
    <cellStyle name="표준 4 6 2 2 2" xfId="1655" xr:uid="{00000000-0005-0000-0000-00004E0A0000}"/>
    <cellStyle name="표준 4 6 2 2 3" xfId="2596" xr:uid="{00000000-0005-0000-0000-00004F0A0000}"/>
    <cellStyle name="표준 4 6 2 3" xfId="1208" xr:uid="{00000000-0005-0000-0000-0000500A0000}"/>
    <cellStyle name="표준 4 6 2 4" xfId="2149" xr:uid="{00000000-0005-0000-0000-0000510A0000}"/>
    <cellStyle name="표준 4 6 3" xfId="399" xr:uid="{00000000-0005-0000-0000-0000520A0000}"/>
    <cellStyle name="표준 4 6 3 2" xfId="846" xr:uid="{00000000-0005-0000-0000-0000530A0000}"/>
    <cellStyle name="표준 4 6 3 2 2" xfId="1801" xr:uid="{00000000-0005-0000-0000-0000540A0000}"/>
    <cellStyle name="표준 4 6 3 2 3" xfId="2742" xr:uid="{00000000-0005-0000-0000-0000550A0000}"/>
    <cellStyle name="표준 4 6 3 3" xfId="1354" xr:uid="{00000000-0005-0000-0000-0000560A0000}"/>
    <cellStyle name="표준 4 6 3 4" xfId="2295" xr:uid="{00000000-0005-0000-0000-0000570A0000}"/>
    <cellStyle name="표준 4 6 4" xfId="554" xr:uid="{00000000-0005-0000-0000-0000580A0000}"/>
    <cellStyle name="표준 4 6 4 2" xfId="1509" xr:uid="{00000000-0005-0000-0000-0000590A0000}"/>
    <cellStyle name="표준 4 6 4 3" xfId="2450" xr:uid="{00000000-0005-0000-0000-00005A0A0000}"/>
    <cellStyle name="표준 4 6 5" xfId="1062" xr:uid="{00000000-0005-0000-0000-00005B0A0000}"/>
    <cellStyle name="표준 4 6 6" xfId="2003" xr:uid="{00000000-0005-0000-0000-00005C0A0000}"/>
    <cellStyle name="표준 4 7" xfId="158" xr:uid="{00000000-0005-0000-0000-00005D0A0000}"/>
    <cellStyle name="표준 4 7 2" xfId="605" xr:uid="{00000000-0005-0000-0000-00005E0A0000}"/>
    <cellStyle name="표준 4 7 2 2" xfId="1560" xr:uid="{00000000-0005-0000-0000-00005F0A0000}"/>
    <cellStyle name="표준 4 7 2 3" xfId="2501" xr:uid="{00000000-0005-0000-0000-0000600A0000}"/>
    <cellStyle name="표준 4 7 3" xfId="1113" xr:uid="{00000000-0005-0000-0000-0000610A0000}"/>
    <cellStyle name="표준 4 7 4" xfId="2054" xr:uid="{00000000-0005-0000-0000-0000620A0000}"/>
    <cellStyle name="표준 4 8" xfId="304" xr:uid="{00000000-0005-0000-0000-0000630A0000}"/>
    <cellStyle name="표준 4 8 2" xfId="751" xr:uid="{00000000-0005-0000-0000-0000640A0000}"/>
    <cellStyle name="표준 4 8 2 2" xfId="1706" xr:uid="{00000000-0005-0000-0000-0000650A0000}"/>
    <cellStyle name="표준 4 8 2 3" xfId="2647" xr:uid="{00000000-0005-0000-0000-0000660A0000}"/>
    <cellStyle name="표준 4 8 3" xfId="1259" xr:uid="{00000000-0005-0000-0000-0000670A0000}"/>
    <cellStyle name="표준 4 8 4" xfId="2200" xr:uid="{00000000-0005-0000-0000-0000680A0000}"/>
    <cellStyle name="표준 4 9" xfId="459" xr:uid="{00000000-0005-0000-0000-0000690A0000}"/>
    <cellStyle name="표준 4 9 2" xfId="1414" xr:uid="{00000000-0005-0000-0000-00006A0A0000}"/>
    <cellStyle name="표준 4 9 3" xfId="2355" xr:uid="{00000000-0005-0000-0000-00006B0A0000}"/>
    <cellStyle name="표준 5" xfId="10" xr:uid="{00000000-0005-0000-0000-00006C0A0000}"/>
    <cellStyle name="표준 6" xfId="55" xr:uid="{00000000-0005-0000-0000-00006D0A0000}"/>
    <cellStyle name="표준 7" xfId="105" xr:uid="{00000000-0005-0000-0000-00006E0A0000}"/>
    <cellStyle name="표준 7 10" xfId="2001" xr:uid="{00000000-0005-0000-0000-00006F0A0000}"/>
    <cellStyle name="표준 7 2" xfId="156" xr:uid="{00000000-0005-0000-0000-0000700A0000}"/>
    <cellStyle name="표준 7 2 2" xfId="302" xr:uid="{00000000-0005-0000-0000-0000710A0000}"/>
    <cellStyle name="표준 7 2 2 2" xfId="749" xr:uid="{00000000-0005-0000-0000-0000720A0000}"/>
    <cellStyle name="표준 7 2 2 2 2" xfId="908" xr:uid="{00000000-0005-0000-0000-0000730A0000}"/>
    <cellStyle name="표준 7 2 2 2 2 2" xfId="1863" xr:uid="{00000000-0005-0000-0000-0000740A0000}"/>
    <cellStyle name="표준 7 2 2 2 2 3" xfId="2804" xr:uid="{00000000-0005-0000-0000-0000750A0000}"/>
    <cellStyle name="표준 7 2 2 2 3" xfId="922" xr:uid="{00000000-0005-0000-0000-0000760A0000}"/>
    <cellStyle name="표준 7 2 2 2 3 2" xfId="936" xr:uid="{00000000-0005-0000-0000-0000770A0000}"/>
    <cellStyle name="표준 7 2 2 2 3 2 2" xfId="1891" xr:uid="{00000000-0005-0000-0000-0000780A0000}"/>
    <cellStyle name="표준 7 2 2 2 3 2 3" xfId="2832" xr:uid="{00000000-0005-0000-0000-0000790A0000}"/>
    <cellStyle name="표준 7 2 2 2 3 3" xfId="950" xr:uid="{00000000-0005-0000-0000-00007A0A0000}"/>
    <cellStyle name="표준 7 2 2 2 3 3 2" xfId="959" xr:uid="{00000000-0005-0000-0000-00007B0A0000}"/>
    <cellStyle name="표준 7 2 2 2 3 3 3" xfId="1905" xr:uid="{00000000-0005-0000-0000-00007C0A0000}"/>
    <cellStyle name="표준 7 2 2 2 3 3 4" xfId="2846" xr:uid="{00000000-0005-0000-0000-00007D0A0000}"/>
    <cellStyle name="표준 7 2 2 2 3 4" xfId="1877" xr:uid="{00000000-0005-0000-0000-00007E0A0000}"/>
    <cellStyle name="표준 7 2 2 2 3 5" xfId="2818" xr:uid="{00000000-0005-0000-0000-00007F0A0000}"/>
    <cellStyle name="표준 7 2 2 2 4" xfId="1704" xr:uid="{00000000-0005-0000-0000-0000800A0000}"/>
    <cellStyle name="표준 7 2 2 2 5" xfId="2645" xr:uid="{00000000-0005-0000-0000-0000810A0000}"/>
    <cellStyle name="표준 7 2 2 3" xfId="1257" xr:uid="{00000000-0005-0000-0000-0000820A0000}"/>
    <cellStyle name="표준 7 2 2 4" xfId="2198" xr:uid="{00000000-0005-0000-0000-0000830A0000}"/>
    <cellStyle name="표준 7 2 3" xfId="448" xr:uid="{00000000-0005-0000-0000-0000840A0000}"/>
    <cellStyle name="표준 7 2 3 2" xfId="895" xr:uid="{00000000-0005-0000-0000-0000850A0000}"/>
    <cellStyle name="표준 7 2 3 2 2" xfId="1850" xr:uid="{00000000-0005-0000-0000-0000860A0000}"/>
    <cellStyle name="표준 7 2 3 2 3" xfId="2791" xr:uid="{00000000-0005-0000-0000-0000870A0000}"/>
    <cellStyle name="표준 7 2 3 3" xfId="1403" xr:uid="{00000000-0005-0000-0000-0000880A0000}"/>
    <cellStyle name="표준 7 2 3 4" xfId="2344" xr:uid="{00000000-0005-0000-0000-0000890A0000}"/>
    <cellStyle name="표준 7 2 4" xfId="603" xr:uid="{00000000-0005-0000-0000-00008A0A0000}"/>
    <cellStyle name="표준 7 2 4 2" xfId="1558" xr:uid="{00000000-0005-0000-0000-00008B0A0000}"/>
    <cellStyle name="표준 7 2 4 3" xfId="2499" xr:uid="{00000000-0005-0000-0000-00008C0A0000}"/>
    <cellStyle name="표준 7 2 5" xfId="1111" xr:uid="{00000000-0005-0000-0000-00008D0A0000}"/>
    <cellStyle name="표준 7 2 6" xfId="2052" xr:uid="{00000000-0005-0000-0000-00008E0A0000}"/>
    <cellStyle name="표준 7 3" xfId="251" xr:uid="{00000000-0005-0000-0000-00008F0A0000}"/>
    <cellStyle name="표준 7 3 2" xfId="698" xr:uid="{00000000-0005-0000-0000-0000900A0000}"/>
    <cellStyle name="표준 7 3 2 2" xfId="1653" xr:uid="{00000000-0005-0000-0000-0000910A0000}"/>
    <cellStyle name="표준 7 3 2 3" xfId="2594" xr:uid="{00000000-0005-0000-0000-0000920A0000}"/>
    <cellStyle name="표준 7 3 3" xfId="1206" xr:uid="{00000000-0005-0000-0000-0000930A0000}"/>
    <cellStyle name="표준 7 3 4" xfId="2147" xr:uid="{00000000-0005-0000-0000-0000940A0000}"/>
    <cellStyle name="표준 7 4" xfId="397" xr:uid="{00000000-0005-0000-0000-0000950A0000}"/>
    <cellStyle name="표준 7 4 2" xfId="844" xr:uid="{00000000-0005-0000-0000-0000960A0000}"/>
    <cellStyle name="표준 7 4 2 2" xfId="1799" xr:uid="{00000000-0005-0000-0000-0000970A0000}"/>
    <cellStyle name="표준 7 4 2 3" xfId="2740" xr:uid="{00000000-0005-0000-0000-0000980A0000}"/>
    <cellStyle name="표준 7 4 3" xfId="1352" xr:uid="{00000000-0005-0000-0000-0000990A0000}"/>
    <cellStyle name="표준 7 4 4" xfId="2293" xr:uid="{00000000-0005-0000-0000-00009A0A0000}"/>
    <cellStyle name="표준 7 5" xfId="456" xr:uid="{00000000-0005-0000-0000-00009B0A0000}"/>
    <cellStyle name="표준 7 5 2" xfId="1411" xr:uid="{00000000-0005-0000-0000-00009C0A0000}"/>
    <cellStyle name="표준 7 5 3" xfId="2352" xr:uid="{00000000-0005-0000-0000-00009D0A0000}"/>
    <cellStyle name="표준 7 6" xfId="552" xr:uid="{00000000-0005-0000-0000-00009E0A0000}"/>
    <cellStyle name="표준 7 6 2" xfId="906" xr:uid="{00000000-0005-0000-0000-00009F0A0000}"/>
    <cellStyle name="표준 7 6 2 2" xfId="1861" xr:uid="{00000000-0005-0000-0000-0000A00A0000}"/>
    <cellStyle name="표준 7 6 2 3" xfId="2802" xr:uid="{00000000-0005-0000-0000-0000A10A0000}"/>
    <cellStyle name="표준 7 6 3" xfId="920" xr:uid="{00000000-0005-0000-0000-0000A20A0000}"/>
    <cellStyle name="표준 7 6 3 2" xfId="934" xr:uid="{00000000-0005-0000-0000-0000A30A0000}"/>
    <cellStyle name="표준 7 6 3 2 2" xfId="1889" xr:uid="{00000000-0005-0000-0000-0000A40A0000}"/>
    <cellStyle name="표준 7 6 3 2 3" xfId="2830" xr:uid="{00000000-0005-0000-0000-0000A50A0000}"/>
    <cellStyle name="표준 7 6 3 3" xfId="948" xr:uid="{00000000-0005-0000-0000-0000A60A0000}"/>
    <cellStyle name="표준 7 6 3 3 2" xfId="961" xr:uid="{00000000-0005-0000-0000-0000A70A0000}"/>
    <cellStyle name="표준 7 6 3 3 2 2" xfId="2858" xr:uid="{00000000-0005-0000-0000-0000A80A0000}"/>
    <cellStyle name="표준 7 6 3 3 3" xfId="1903" xr:uid="{00000000-0005-0000-0000-0000A90A0000}"/>
    <cellStyle name="표준 7 6 3 3 4" xfId="2844" xr:uid="{00000000-0005-0000-0000-0000AA0A0000}"/>
    <cellStyle name="표준 7 6 3 4" xfId="1875" xr:uid="{00000000-0005-0000-0000-0000AB0A0000}"/>
    <cellStyle name="표준 7 6 3 5" xfId="2816" xr:uid="{00000000-0005-0000-0000-0000AC0A0000}"/>
    <cellStyle name="표준 7 6 4" xfId="1507" xr:uid="{00000000-0005-0000-0000-0000AD0A0000}"/>
    <cellStyle name="표준 7 6 5" xfId="2448" xr:uid="{00000000-0005-0000-0000-0000AE0A0000}"/>
    <cellStyle name="표준 7 7" xfId="903" xr:uid="{00000000-0005-0000-0000-0000AF0A0000}"/>
    <cellStyle name="표준 7 7 2" xfId="1858" xr:uid="{00000000-0005-0000-0000-0000B00A0000}"/>
    <cellStyle name="표준 7 7 3" xfId="2799" xr:uid="{00000000-0005-0000-0000-0000B10A0000}"/>
    <cellStyle name="표준 7 8" xfId="917" xr:uid="{00000000-0005-0000-0000-0000B20A0000}"/>
    <cellStyle name="표준 7 8 2" xfId="931" xr:uid="{00000000-0005-0000-0000-0000B30A0000}"/>
    <cellStyle name="표준 7 8 2 2" xfId="1886" xr:uid="{00000000-0005-0000-0000-0000B40A0000}"/>
    <cellStyle name="표준 7 8 2 3" xfId="2827" xr:uid="{00000000-0005-0000-0000-0000B50A0000}"/>
    <cellStyle name="표준 7 8 3" xfId="945" xr:uid="{00000000-0005-0000-0000-0000B60A0000}"/>
    <cellStyle name="표준 7 8 3 2" xfId="957" xr:uid="{00000000-0005-0000-0000-0000B70A0000}"/>
    <cellStyle name="표준 7 8 3 2 2" xfId="2851" xr:uid="{00000000-0005-0000-0000-0000B80A0000}"/>
    <cellStyle name="표준 7 8 3 3" xfId="1900" xr:uid="{00000000-0005-0000-0000-0000B90A0000}"/>
    <cellStyle name="표준 7 8 3 4" xfId="2841" xr:uid="{00000000-0005-0000-0000-0000BA0A0000}"/>
    <cellStyle name="표준 7 8 4" xfId="1872" xr:uid="{00000000-0005-0000-0000-0000BB0A0000}"/>
    <cellStyle name="표준 7 8 5" xfId="2813" xr:uid="{00000000-0005-0000-0000-0000BC0A0000}"/>
    <cellStyle name="표준 7 9" xfId="1060" xr:uid="{00000000-0005-0000-0000-0000BD0A0000}"/>
    <cellStyle name="표준 8" xfId="106" xr:uid="{00000000-0005-0000-0000-0000BE0A0000}"/>
    <cellStyle name="표준 8 10" xfId="2002" xr:uid="{00000000-0005-0000-0000-0000BF0A0000}"/>
    <cellStyle name="표준 8 2" xfId="157" xr:uid="{00000000-0005-0000-0000-0000C00A0000}"/>
    <cellStyle name="표준 8 2 2" xfId="303" xr:uid="{00000000-0005-0000-0000-0000C10A0000}"/>
    <cellStyle name="표준 8 2 2 2" xfId="750" xr:uid="{00000000-0005-0000-0000-0000C20A0000}"/>
    <cellStyle name="표준 8 2 2 2 2" xfId="909" xr:uid="{00000000-0005-0000-0000-0000C30A0000}"/>
    <cellStyle name="표준 8 2 2 2 2 2" xfId="1864" xr:uid="{00000000-0005-0000-0000-0000C40A0000}"/>
    <cellStyle name="표준 8 2 2 2 2 3" xfId="2805" xr:uid="{00000000-0005-0000-0000-0000C50A0000}"/>
    <cellStyle name="표준 8 2 2 2 3" xfId="923" xr:uid="{00000000-0005-0000-0000-0000C60A0000}"/>
    <cellStyle name="표준 8 2 2 2 3 2" xfId="937" xr:uid="{00000000-0005-0000-0000-0000C70A0000}"/>
    <cellStyle name="표준 8 2 2 2 3 2 2" xfId="1892" xr:uid="{00000000-0005-0000-0000-0000C80A0000}"/>
    <cellStyle name="표준 8 2 2 2 3 2 3" xfId="2833" xr:uid="{00000000-0005-0000-0000-0000C90A0000}"/>
    <cellStyle name="표준 8 2 2 2 3 3" xfId="951" xr:uid="{00000000-0005-0000-0000-0000CA0A0000}"/>
    <cellStyle name="표준 8 2 2 2 3 3 2" xfId="958" xr:uid="{00000000-0005-0000-0000-0000CB0A0000}"/>
    <cellStyle name="표준 8 2 2 2 3 3 3" xfId="1906" xr:uid="{00000000-0005-0000-0000-0000CC0A0000}"/>
    <cellStyle name="표준 8 2 2 2 3 3 4" xfId="2847" xr:uid="{00000000-0005-0000-0000-0000CD0A0000}"/>
    <cellStyle name="표준 8 2 2 2 3 4" xfId="1878" xr:uid="{00000000-0005-0000-0000-0000CE0A0000}"/>
    <cellStyle name="표준 8 2 2 2 3 5" xfId="2819" xr:uid="{00000000-0005-0000-0000-0000CF0A0000}"/>
    <cellStyle name="표준 8 2 2 2 4" xfId="1705" xr:uid="{00000000-0005-0000-0000-0000D00A0000}"/>
    <cellStyle name="표준 8 2 2 2 5" xfId="2646" xr:uid="{00000000-0005-0000-0000-0000D10A0000}"/>
    <cellStyle name="표준 8 2 2 3" xfId="1258" xr:uid="{00000000-0005-0000-0000-0000D20A0000}"/>
    <cellStyle name="표준 8 2 2 4" xfId="2199" xr:uid="{00000000-0005-0000-0000-0000D30A0000}"/>
    <cellStyle name="표준 8 2 3" xfId="449" xr:uid="{00000000-0005-0000-0000-0000D40A0000}"/>
    <cellStyle name="표준 8 2 3 2" xfId="896" xr:uid="{00000000-0005-0000-0000-0000D50A0000}"/>
    <cellStyle name="표준 8 2 3 2 2" xfId="1851" xr:uid="{00000000-0005-0000-0000-0000D60A0000}"/>
    <cellStyle name="표준 8 2 3 2 3" xfId="2792" xr:uid="{00000000-0005-0000-0000-0000D70A0000}"/>
    <cellStyle name="표준 8 2 3 3" xfId="1404" xr:uid="{00000000-0005-0000-0000-0000D80A0000}"/>
    <cellStyle name="표준 8 2 3 4" xfId="2345" xr:uid="{00000000-0005-0000-0000-0000D90A0000}"/>
    <cellStyle name="표준 8 2 4" xfId="604" xr:uid="{00000000-0005-0000-0000-0000DA0A0000}"/>
    <cellStyle name="표준 8 2 4 2" xfId="1559" xr:uid="{00000000-0005-0000-0000-0000DB0A0000}"/>
    <cellStyle name="표준 8 2 4 3" xfId="2500" xr:uid="{00000000-0005-0000-0000-0000DC0A0000}"/>
    <cellStyle name="표준 8 2 5" xfId="1112" xr:uid="{00000000-0005-0000-0000-0000DD0A0000}"/>
    <cellStyle name="표준 8 2 6" xfId="2053" xr:uid="{00000000-0005-0000-0000-0000DE0A0000}"/>
    <cellStyle name="표준 8 3" xfId="252" xr:uid="{00000000-0005-0000-0000-0000DF0A0000}"/>
    <cellStyle name="표준 8 3 2" xfId="699" xr:uid="{00000000-0005-0000-0000-0000E00A0000}"/>
    <cellStyle name="표준 8 3 2 2" xfId="1654" xr:uid="{00000000-0005-0000-0000-0000E10A0000}"/>
    <cellStyle name="표준 8 3 2 3" xfId="2595" xr:uid="{00000000-0005-0000-0000-0000E20A0000}"/>
    <cellStyle name="표준 8 3 3" xfId="1207" xr:uid="{00000000-0005-0000-0000-0000E30A0000}"/>
    <cellStyle name="표준 8 3 4" xfId="2148" xr:uid="{00000000-0005-0000-0000-0000E40A0000}"/>
    <cellStyle name="표준 8 4" xfId="398" xr:uid="{00000000-0005-0000-0000-0000E50A0000}"/>
    <cellStyle name="표준 8 4 2" xfId="845" xr:uid="{00000000-0005-0000-0000-0000E60A0000}"/>
    <cellStyle name="표준 8 4 2 2" xfId="1800" xr:uid="{00000000-0005-0000-0000-0000E70A0000}"/>
    <cellStyle name="표준 8 4 2 3" xfId="2741" xr:uid="{00000000-0005-0000-0000-0000E80A0000}"/>
    <cellStyle name="표준 8 4 3" xfId="1353" xr:uid="{00000000-0005-0000-0000-0000E90A0000}"/>
    <cellStyle name="표준 8 4 4" xfId="2294" xr:uid="{00000000-0005-0000-0000-0000EA0A0000}"/>
    <cellStyle name="표준 8 5" xfId="457" xr:uid="{00000000-0005-0000-0000-0000EB0A0000}"/>
    <cellStyle name="표준 8 5 2" xfId="1412" xr:uid="{00000000-0005-0000-0000-0000EC0A0000}"/>
    <cellStyle name="표준 8 5 3" xfId="2353" xr:uid="{00000000-0005-0000-0000-0000ED0A0000}"/>
    <cellStyle name="표준 8 6" xfId="553" xr:uid="{00000000-0005-0000-0000-0000EE0A0000}"/>
    <cellStyle name="표준 8 6 2" xfId="907" xr:uid="{00000000-0005-0000-0000-0000EF0A0000}"/>
    <cellStyle name="표준 8 6 2 2" xfId="1862" xr:uid="{00000000-0005-0000-0000-0000F00A0000}"/>
    <cellStyle name="표준 8 6 2 3" xfId="2803" xr:uid="{00000000-0005-0000-0000-0000F10A0000}"/>
    <cellStyle name="표준 8 6 3" xfId="921" xr:uid="{00000000-0005-0000-0000-0000F20A0000}"/>
    <cellStyle name="표준 8 6 3 2" xfId="935" xr:uid="{00000000-0005-0000-0000-0000F30A0000}"/>
    <cellStyle name="표준 8 6 3 2 2" xfId="1890" xr:uid="{00000000-0005-0000-0000-0000F40A0000}"/>
    <cellStyle name="표준 8 6 3 2 3" xfId="2831" xr:uid="{00000000-0005-0000-0000-0000F50A0000}"/>
    <cellStyle name="표준 8 6 3 3" xfId="949" xr:uid="{00000000-0005-0000-0000-0000F60A0000}"/>
    <cellStyle name="표준 8 6 3 3 2" xfId="960" xr:uid="{00000000-0005-0000-0000-0000F70A0000}"/>
    <cellStyle name="표준 8 6 3 3 2 2" xfId="2857" xr:uid="{00000000-0005-0000-0000-0000F80A0000}"/>
    <cellStyle name="표준 8 6 3 3 3" xfId="1904" xr:uid="{00000000-0005-0000-0000-0000F90A0000}"/>
    <cellStyle name="표준 8 6 3 3 4" xfId="2845" xr:uid="{00000000-0005-0000-0000-0000FA0A0000}"/>
    <cellStyle name="표준 8 6 3 4" xfId="1876" xr:uid="{00000000-0005-0000-0000-0000FB0A0000}"/>
    <cellStyle name="표준 8 6 3 5" xfId="2817" xr:uid="{00000000-0005-0000-0000-0000FC0A0000}"/>
    <cellStyle name="표준 8 6 4" xfId="1508" xr:uid="{00000000-0005-0000-0000-0000FD0A0000}"/>
    <cellStyle name="표준 8 6 5" xfId="2449" xr:uid="{00000000-0005-0000-0000-0000FE0A0000}"/>
    <cellStyle name="표준 8 7" xfId="904" xr:uid="{00000000-0005-0000-0000-0000FF0A0000}"/>
    <cellStyle name="표준 8 7 2" xfId="1859" xr:uid="{00000000-0005-0000-0000-0000000B0000}"/>
    <cellStyle name="표준 8 7 3" xfId="2800" xr:uid="{00000000-0005-0000-0000-0000010B0000}"/>
    <cellStyle name="표준 8 8" xfId="918" xr:uid="{00000000-0005-0000-0000-0000020B0000}"/>
    <cellStyle name="표준 8 8 2" xfId="932" xr:uid="{00000000-0005-0000-0000-0000030B0000}"/>
    <cellStyle name="표준 8 8 2 2" xfId="1887" xr:uid="{00000000-0005-0000-0000-0000040B0000}"/>
    <cellStyle name="표준 8 8 2 3" xfId="2828" xr:uid="{00000000-0005-0000-0000-0000050B0000}"/>
    <cellStyle name="표준 8 8 3" xfId="946" xr:uid="{00000000-0005-0000-0000-0000060B0000}"/>
    <cellStyle name="표준 8 8 3 2" xfId="956" xr:uid="{00000000-0005-0000-0000-0000070B0000}"/>
    <cellStyle name="표준 8 8 3 2 2" xfId="2853" xr:uid="{00000000-0005-0000-0000-0000080B0000}"/>
    <cellStyle name="표준 8 8 3 3" xfId="1901" xr:uid="{00000000-0005-0000-0000-0000090B0000}"/>
    <cellStyle name="표준 8 8 3 4" xfId="2842" xr:uid="{00000000-0005-0000-0000-00000A0B0000}"/>
    <cellStyle name="표준 8 8 4" xfId="1873" xr:uid="{00000000-0005-0000-0000-00000B0B0000}"/>
    <cellStyle name="표준 8 8 5" xfId="2814" xr:uid="{00000000-0005-0000-0000-00000C0B0000}"/>
    <cellStyle name="표준 8 9" xfId="1061" xr:uid="{00000000-0005-0000-0000-00000D0B0000}"/>
    <cellStyle name="표준 9" xfId="151" xr:uid="{00000000-0005-0000-0000-00000E0B0000}"/>
    <cellStyle name="표준 9 2" xfId="297" xr:uid="{00000000-0005-0000-0000-00000F0B0000}"/>
    <cellStyle name="표준 9 2 2" xfId="744" xr:uid="{00000000-0005-0000-0000-0000100B0000}"/>
    <cellStyle name="표준 9 2 2 2" xfId="1699" xr:uid="{00000000-0005-0000-0000-0000110B0000}"/>
    <cellStyle name="표준 9 2 2 3" xfId="2640" xr:uid="{00000000-0005-0000-0000-0000120B0000}"/>
    <cellStyle name="표준 9 2 2 3 2" xfId="2852" xr:uid="{00000000-0005-0000-0000-0000130B0000}"/>
    <cellStyle name="표준 9 2 3" xfId="1252" xr:uid="{00000000-0005-0000-0000-0000140B0000}"/>
    <cellStyle name="표준 9 2 4" xfId="2193" xr:uid="{00000000-0005-0000-0000-0000150B0000}"/>
    <cellStyle name="표준 9 3" xfId="443" xr:uid="{00000000-0005-0000-0000-0000160B0000}"/>
    <cellStyle name="표준 9 3 2" xfId="890" xr:uid="{00000000-0005-0000-0000-0000170B0000}"/>
    <cellStyle name="표준 9 3 2 2" xfId="1845" xr:uid="{00000000-0005-0000-0000-0000180B0000}"/>
    <cellStyle name="표준 9 3 2 3" xfId="2786" xr:uid="{00000000-0005-0000-0000-0000190B0000}"/>
    <cellStyle name="표준 9 3 3" xfId="1398" xr:uid="{00000000-0005-0000-0000-00001A0B0000}"/>
    <cellStyle name="표준 9 3 4" xfId="2339" xr:uid="{00000000-0005-0000-0000-00001B0B0000}"/>
    <cellStyle name="표준 9 4" xfId="458" xr:uid="{00000000-0005-0000-0000-00001C0B0000}"/>
    <cellStyle name="표준 9 4 2" xfId="1413" xr:uid="{00000000-0005-0000-0000-00001D0B0000}"/>
    <cellStyle name="표준 9 4 3" xfId="2354" xr:uid="{00000000-0005-0000-0000-00001E0B0000}"/>
    <cellStyle name="표준 9 5" xfId="598" xr:uid="{00000000-0005-0000-0000-00001F0B0000}"/>
    <cellStyle name="표준 9 5 2" xfId="1553" xr:uid="{00000000-0005-0000-0000-0000200B0000}"/>
    <cellStyle name="표준 9 5 3" xfId="2494" xr:uid="{00000000-0005-0000-0000-0000210B0000}"/>
    <cellStyle name="표준 9 6" xfId="910" xr:uid="{00000000-0005-0000-0000-0000220B0000}"/>
    <cellStyle name="표준 9 6 2" xfId="1865" xr:uid="{00000000-0005-0000-0000-0000230B0000}"/>
    <cellStyle name="표준 9 6 3" xfId="2806" xr:uid="{00000000-0005-0000-0000-0000240B0000}"/>
    <cellStyle name="표준 9 7" xfId="924" xr:uid="{00000000-0005-0000-0000-0000250B0000}"/>
    <cellStyle name="표준 9 7 2" xfId="938" xr:uid="{00000000-0005-0000-0000-0000260B0000}"/>
    <cellStyle name="표준 9 7 2 2" xfId="1893" xr:uid="{00000000-0005-0000-0000-0000270B0000}"/>
    <cellStyle name="표준 9 7 2 3" xfId="2834" xr:uid="{00000000-0005-0000-0000-0000280B0000}"/>
    <cellStyle name="표준 9 7 3" xfId="952" xr:uid="{00000000-0005-0000-0000-0000290B0000}"/>
    <cellStyle name="표준 9 7 3 2" xfId="954" xr:uid="{00000000-0005-0000-0000-00002A0B0000}"/>
    <cellStyle name="표준 9 7 3 2 2" xfId="2850" xr:uid="{00000000-0005-0000-0000-00002B0B0000}"/>
    <cellStyle name="표준 9 7 3 3" xfId="1907" xr:uid="{00000000-0005-0000-0000-00002C0B0000}"/>
    <cellStyle name="표준 9 7 3 4" xfId="2848" xr:uid="{00000000-0005-0000-0000-00002D0B0000}"/>
    <cellStyle name="표준 9 7 4" xfId="1879" xr:uid="{00000000-0005-0000-0000-00002E0B0000}"/>
    <cellStyle name="표준 9 7 5" xfId="2820" xr:uid="{00000000-0005-0000-0000-00002F0B0000}"/>
    <cellStyle name="표준 9 8" xfId="1106" xr:uid="{00000000-0005-0000-0000-0000300B0000}"/>
    <cellStyle name="표준 9 9" xfId="2047" xr:uid="{00000000-0005-0000-0000-0000310B0000}"/>
    <cellStyle name="표준_면세점 리뉴얼 일정표_WBS" xfId="1" xr:uid="{00000000-0005-0000-0000-0000320B0000}"/>
    <cellStyle name="하이퍼링크" xfId="2861" builtinId="8" hidden="1"/>
    <cellStyle name="하이퍼링크" xfId="2863" builtinId="8" hidden="1"/>
    <cellStyle name="하이퍼링크" xfId="2865" builtinId="8" hidden="1"/>
    <cellStyle name="하이퍼링크" xfId="2867" builtinId="8" hidden="1"/>
    <cellStyle name="하이퍼링크" xfId="2869" builtinId="8" hidden="1"/>
    <cellStyle name="하이퍼링크" xfId="2871" builtinId="8" hidden="1"/>
    <cellStyle name="하이퍼링크" xfId="2873" builtinId="8"/>
  </cellStyles>
  <dxfs count="0"/>
  <tableStyles count="0" defaultTableStyle="TableStyleMedium9" defaultPivotStyle="PivotStyleLight16"/>
  <colors>
    <mruColors>
      <color rgb="FFFF6600"/>
      <color rgb="FF00FF00"/>
      <color rgb="FF99FFCC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960120</xdr:colOff>
      <xdr:row>44</xdr:row>
      <xdr:rowOff>0</xdr:rowOff>
    </xdr:from>
    <xdr:ext cx="9188" cy="246530"/>
    <xdr:sp macro="" textlink="">
      <xdr:nvSpPr>
        <xdr:cNvPr id="2" name="Text Box 3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>
          <a:spLocks noChangeArrowheads="1"/>
        </xdr:cNvSpPr>
      </xdr:nvSpPr>
      <xdr:spPr bwMode="auto">
        <a:xfrm>
          <a:off x="3474720" y="41862375"/>
          <a:ext cx="9188" cy="2465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960120</xdr:colOff>
      <xdr:row>44</xdr:row>
      <xdr:rowOff>0</xdr:rowOff>
    </xdr:from>
    <xdr:ext cx="9188" cy="246530"/>
    <xdr:sp macro="" textlink="">
      <xdr:nvSpPr>
        <xdr:cNvPr id="3" name="Text Box 30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>
          <a:spLocks noChangeArrowheads="1"/>
        </xdr:cNvSpPr>
      </xdr:nvSpPr>
      <xdr:spPr bwMode="auto">
        <a:xfrm>
          <a:off x="3474720" y="41862375"/>
          <a:ext cx="9188" cy="2465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23</xdr:col>
      <xdr:colOff>960120</xdr:colOff>
      <xdr:row>44</xdr:row>
      <xdr:rowOff>0</xdr:rowOff>
    </xdr:from>
    <xdr:ext cx="0" cy="246530"/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>
          <a:spLocks noChangeArrowheads="1"/>
        </xdr:cNvSpPr>
      </xdr:nvSpPr>
      <xdr:spPr bwMode="auto">
        <a:xfrm>
          <a:off x="18486120" y="41862375"/>
          <a:ext cx="0" cy="2465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23</xdr:col>
      <xdr:colOff>960120</xdr:colOff>
      <xdr:row>44</xdr:row>
      <xdr:rowOff>0</xdr:rowOff>
    </xdr:from>
    <xdr:ext cx="0" cy="246530"/>
    <xdr:sp macro="" textlink="">
      <xdr:nvSpPr>
        <xdr:cNvPr id="5" name="Text Box 30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>
          <a:spLocks noChangeArrowheads="1"/>
        </xdr:cNvSpPr>
      </xdr:nvSpPr>
      <xdr:spPr bwMode="auto">
        <a:xfrm>
          <a:off x="18486120" y="41862375"/>
          <a:ext cx="0" cy="2465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960120</xdr:colOff>
      <xdr:row>44</xdr:row>
      <xdr:rowOff>0</xdr:rowOff>
    </xdr:from>
    <xdr:ext cx="9188" cy="246530"/>
    <xdr:sp macro="" textlink="">
      <xdr:nvSpPr>
        <xdr:cNvPr id="6" name="Text Box 3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>
          <a:spLocks noChangeArrowheads="1"/>
        </xdr:cNvSpPr>
      </xdr:nvSpPr>
      <xdr:spPr bwMode="auto">
        <a:xfrm>
          <a:off x="3474720" y="41862375"/>
          <a:ext cx="9188" cy="2465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960120</xdr:colOff>
      <xdr:row>44</xdr:row>
      <xdr:rowOff>0</xdr:rowOff>
    </xdr:from>
    <xdr:ext cx="9188" cy="246530"/>
    <xdr:sp macro="" textlink="">
      <xdr:nvSpPr>
        <xdr:cNvPr id="7" name="Text Box 30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>
          <a:spLocks noChangeArrowheads="1"/>
        </xdr:cNvSpPr>
      </xdr:nvSpPr>
      <xdr:spPr bwMode="auto">
        <a:xfrm>
          <a:off x="3474720" y="41862375"/>
          <a:ext cx="9188" cy="2465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960120</xdr:colOff>
      <xdr:row>44</xdr:row>
      <xdr:rowOff>0</xdr:rowOff>
    </xdr:from>
    <xdr:ext cx="9188" cy="246530"/>
    <xdr:sp macro="" textlink="">
      <xdr:nvSpPr>
        <xdr:cNvPr id="8" name="Text Box 3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 txBox="1">
          <a:spLocks noChangeArrowheads="1"/>
        </xdr:cNvSpPr>
      </xdr:nvSpPr>
      <xdr:spPr bwMode="auto">
        <a:xfrm>
          <a:off x="3474720" y="42110025"/>
          <a:ext cx="9188" cy="2465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960120</xdr:colOff>
      <xdr:row>44</xdr:row>
      <xdr:rowOff>0</xdr:rowOff>
    </xdr:from>
    <xdr:ext cx="9188" cy="246530"/>
    <xdr:sp macro="" textlink="">
      <xdr:nvSpPr>
        <xdr:cNvPr id="9" name="Text Box 30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 txBox="1">
          <a:spLocks noChangeArrowheads="1"/>
        </xdr:cNvSpPr>
      </xdr:nvSpPr>
      <xdr:spPr bwMode="auto">
        <a:xfrm>
          <a:off x="3474720" y="42110025"/>
          <a:ext cx="9188" cy="2465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960120</xdr:colOff>
      <xdr:row>44</xdr:row>
      <xdr:rowOff>0</xdr:rowOff>
    </xdr:from>
    <xdr:ext cx="9188" cy="246529"/>
    <xdr:sp macro="" textlink="">
      <xdr:nvSpPr>
        <xdr:cNvPr id="10" name="Text Box 30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 txBox="1">
          <a:spLocks noChangeArrowheads="1"/>
        </xdr:cNvSpPr>
      </xdr:nvSpPr>
      <xdr:spPr bwMode="auto">
        <a:xfrm>
          <a:off x="3474720" y="44338875"/>
          <a:ext cx="9188" cy="2465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23</xdr:col>
      <xdr:colOff>960120</xdr:colOff>
      <xdr:row>44</xdr:row>
      <xdr:rowOff>0</xdr:rowOff>
    </xdr:from>
    <xdr:ext cx="0" cy="246529"/>
    <xdr:sp macro="" textlink="">
      <xdr:nvSpPr>
        <xdr:cNvPr id="11" name="Text Box 3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 txBox="1">
          <a:spLocks noChangeArrowheads="1"/>
        </xdr:cNvSpPr>
      </xdr:nvSpPr>
      <xdr:spPr bwMode="auto">
        <a:xfrm>
          <a:off x="18486120" y="44338875"/>
          <a:ext cx="0" cy="2465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23</xdr:col>
      <xdr:colOff>960120</xdr:colOff>
      <xdr:row>44</xdr:row>
      <xdr:rowOff>0</xdr:rowOff>
    </xdr:from>
    <xdr:ext cx="0" cy="246529"/>
    <xdr:sp macro="" textlink="">
      <xdr:nvSpPr>
        <xdr:cNvPr id="12" name="Text Box 30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 txBox="1">
          <a:spLocks noChangeArrowheads="1"/>
        </xdr:cNvSpPr>
      </xdr:nvSpPr>
      <xdr:spPr bwMode="auto">
        <a:xfrm>
          <a:off x="18486120" y="44338875"/>
          <a:ext cx="0" cy="2465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960120</xdr:colOff>
      <xdr:row>44</xdr:row>
      <xdr:rowOff>0</xdr:rowOff>
    </xdr:from>
    <xdr:ext cx="9188" cy="247751"/>
    <xdr:sp macro="" textlink="">
      <xdr:nvSpPr>
        <xdr:cNvPr id="13" name="Text Box 3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 txBox="1">
          <a:spLocks noChangeArrowheads="1"/>
        </xdr:cNvSpPr>
      </xdr:nvSpPr>
      <xdr:spPr bwMode="auto">
        <a:xfrm>
          <a:off x="3474720" y="44338875"/>
          <a:ext cx="9188" cy="2477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960120</xdr:colOff>
      <xdr:row>44</xdr:row>
      <xdr:rowOff>0</xdr:rowOff>
    </xdr:from>
    <xdr:ext cx="9188" cy="247751"/>
    <xdr:sp macro="" textlink="">
      <xdr:nvSpPr>
        <xdr:cNvPr id="14" name="Text Box 30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 txBox="1">
          <a:spLocks noChangeArrowheads="1"/>
        </xdr:cNvSpPr>
      </xdr:nvSpPr>
      <xdr:spPr bwMode="auto">
        <a:xfrm>
          <a:off x="3474720" y="44338875"/>
          <a:ext cx="9188" cy="2477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960120</xdr:colOff>
      <xdr:row>44</xdr:row>
      <xdr:rowOff>0</xdr:rowOff>
    </xdr:from>
    <xdr:ext cx="9188" cy="247751"/>
    <xdr:sp macro="" textlink="">
      <xdr:nvSpPr>
        <xdr:cNvPr id="15" name="Text Box 3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 txBox="1">
          <a:spLocks noChangeArrowheads="1"/>
        </xdr:cNvSpPr>
      </xdr:nvSpPr>
      <xdr:spPr bwMode="auto">
        <a:xfrm>
          <a:off x="3474720" y="44338875"/>
          <a:ext cx="9188" cy="2477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960120</xdr:colOff>
      <xdr:row>44</xdr:row>
      <xdr:rowOff>0</xdr:rowOff>
    </xdr:from>
    <xdr:ext cx="9188" cy="247751"/>
    <xdr:sp macro="" textlink="">
      <xdr:nvSpPr>
        <xdr:cNvPr id="16" name="Text Box 30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 txBox="1">
          <a:spLocks noChangeArrowheads="1"/>
        </xdr:cNvSpPr>
      </xdr:nvSpPr>
      <xdr:spPr bwMode="auto">
        <a:xfrm>
          <a:off x="3474720" y="44338875"/>
          <a:ext cx="9188" cy="2477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960120</xdr:colOff>
      <xdr:row>44</xdr:row>
      <xdr:rowOff>0</xdr:rowOff>
    </xdr:from>
    <xdr:ext cx="9188" cy="246530"/>
    <xdr:sp macro="" textlink="">
      <xdr:nvSpPr>
        <xdr:cNvPr id="17" name="Text Box 3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 txBox="1">
          <a:spLocks noChangeArrowheads="1"/>
        </xdr:cNvSpPr>
      </xdr:nvSpPr>
      <xdr:spPr bwMode="auto">
        <a:xfrm>
          <a:off x="3474720" y="42110025"/>
          <a:ext cx="9188" cy="2465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960120</xdr:colOff>
      <xdr:row>44</xdr:row>
      <xdr:rowOff>0</xdr:rowOff>
    </xdr:from>
    <xdr:ext cx="9188" cy="246530"/>
    <xdr:sp macro="" textlink="">
      <xdr:nvSpPr>
        <xdr:cNvPr id="18" name="Text Box 30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 txBox="1">
          <a:spLocks noChangeArrowheads="1"/>
        </xdr:cNvSpPr>
      </xdr:nvSpPr>
      <xdr:spPr bwMode="auto">
        <a:xfrm>
          <a:off x="3474720" y="42110025"/>
          <a:ext cx="9188" cy="2465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960120</xdr:colOff>
      <xdr:row>44</xdr:row>
      <xdr:rowOff>0</xdr:rowOff>
    </xdr:from>
    <xdr:ext cx="9188" cy="246530"/>
    <xdr:sp macro="" textlink="">
      <xdr:nvSpPr>
        <xdr:cNvPr id="19" name="Text Box 30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 txBox="1">
          <a:spLocks noChangeArrowheads="1"/>
        </xdr:cNvSpPr>
      </xdr:nvSpPr>
      <xdr:spPr bwMode="auto">
        <a:xfrm>
          <a:off x="3474720" y="42110025"/>
          <a:ext cx="9188" cy="2465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960120</xdr:colOff>
      <xdr:row>44</xdr:row>
      <xdr:rowOff>0</xdr:rowOff>
    </xdr:from>
    <xdr:ext cx="9188" cy="246530"/>
    <xdr:sp macro="" textlink="">
      <xdr:nvSpPr>
        <xdr:cNvPr id="20" name="Text Box 3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 txBox="1">
          <a:spLocks noChangeArrowheads="1"/>
        </xdr:cNvSpPr>
      </xdr:nvSpPr>
      <xdr:spPr bwMode="auto">
        <a:xfrm>
          <a:off x="3474720" y="42357675"/>
          <a:ext cx="9188" cy="2465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960120</xdr:colOff>
      <xdr:row>44</xdr:row>
      <xdr:rowOff>0</xdr:rowOff>
    </xdr:from>
    <xdr:ext cx="9188" cy="246530"/>
    <xdr:sp macro="" textlink="">
      <xdr:nvSpPr>
        <xdr:cNvPr id="21" name="Text Box 3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 txBox="1">
          <a:spLocks noChangeArrowheads="1"/>
        </xdr:cNvSpPr>
      </xdr:nvSpPr>
      <xdr:spPr bwMode="auto">
        <a:xfrm>
          <a:off x="3474720" y="42357675"/>
          <a:ext cx="9188" cy="2465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960120</xdr:colOff>
      <xdr:row>44</xdr:row>
      <xdr:rowOff>0</xdr:rowOff>
    </xdr:from>
    <xdr:ext cx="9188" cy="247751"/>
    <xdr:sp macro="" textlink="">
      <xdr:nvSpPr>
        <xdr:cNvPr id="22" name="Text Box 30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 txBox="1">
          <a:spLocks noChangeArrowheads="1"/>
        </xdr:cNvSpPr>
      </xdr:nvSpPr>
      <xdr:spPr bwMode="auto">
        <a:xfrm>
          <a:off x="3474720" y="44338875"/>
          <a:ext cx="9188" cy="2477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960120</xdr:colOff>
      <xdr:row>44</xdr:row>
      <xdr:rowOff>0</xdr:rowOff>
    </xdr:from>
    <xdr:ext cx="9188" cy="247751"/>
    <xdr:sp macro="" textlink="">
      <xdr:nvSpPr>
        <xdr:cNvPr id="23" name="Text Box 30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 txBox="1">
          <a:spLocks noChangeArrowheads="1"/>
        </xdr:cNvSpPr>
      </xdr:nvSpPr>
      <xdr:spPr bwMode="auto">
        <a:xfrm>
          <a:off x="3474720" y="44338875"/>
          <a:ext cx="9188" cy="2477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960120</xdr:colOff>
      <xdr:row>44</xdr:row>
      <xdr:rowOff>0</xdr:rowOff>
    </xdr:from>
    <xdr:ext cx="9188" cy="247751"/>
    <xdr:sp macro="" textlink="">
      <xdr:nvSpPr>
        <xdr:cNvPr id="24" name="Text Box 30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 txBox="1">
          <a:spLocks noChangeArrowheads="1"/>
        </xdr:cNvSpPr>
      </xdr:nvSpPr>
      <xdr:spPr bwMode="auto">
        <a:xfrm>
          <a:off x="3474720" y="44338875"/>
          <a:ext cx="9188" cy="2477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960120</xdr:colOff>
      <xdr:row>44</xdr:row>
      <xdr:rowOff>0</xdr:rowOff>
    </xdr:from>
    <xdr:ext cx="9188" cy="246529"/>
    <xdr:sp macro="" textlink="">
      <xdr:nvSpPr>
        <xdr:cNvPr id="25" name="Text Box 30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 txBox="1">
          <a:spLocks noChangeArrowheads="1"/>
        </xdr:cNvSpPr>
      </xdr:nvSpPr>
      <xdr:spPr bwMode="auto">
        <a:xfrm>
          <a:off x="3474720" y="43595925"/>
          <a:ext cx="9188" cy="2465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23</xdr:col>
      <xdr:colOff>960120</xdr:colOff>
      <xdr:row>44</xdr:row>
      <xdr:rowOff>0</xdr:rowOff>
    </xdr:from>
    <xdr:ext cx="0" cy="246529"/>
    <xdr:sp macro="" textlink="">
      <xdr:nvSpPr>
        <xdr:cNvPr id="26" name="Text Box 3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SpPr txBox="1">
          <a:spLocks noChangeArrowheads="1"/>
        </xdr:cNvSpPr>
      </xdr:nvSpPr>
      <xdr:spPr bwMode="auto">
        <a:xfrm>
          <a:off x="18486120" y="43595925"/>
          <a:ext cx="0" cy="2465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23</xdr:col>
      <xdr:colOff>960120</xdr:colOff>
      <xdr:row>44</xdr:row>
      <xdr:rowOff>0</xdr:rowOff>
    </xdr:from>
    <xdr:ext cx="0" cy="246529"/>
    <xdr:sp macro="" textlink="">
      <xdr:nvSpPr>
        <xdr:cNvPr id="27" name="Text Box 30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 txBox="1">
          <a:spLocks noChangeArrowheads="1"/>
        </xdr:cNvSpPr>
      </xdr:nvSpPr>
      <xdr:spPr bwMode="auto">
        <a:xfrm>
          <a:off x="18486120" y="43595925"/>
          <a:ext cx="0" cy="2465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960120</xdr:colOff>
      <xdr:row>44</xdr:row>
      <xdr:rowOff>0</xdr:rowOff>
    </xdr:from>
    <xdr:ext cx="9188" cy="247751"/>
    <xdr:sp macro="" textlink="">
      <xdr:nvSpPr>
        <xdr:cNvPr id="28" name="Text Box 3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SpPr txBox="1">
          <a:spLocks noChangeArrowheads="1"/>
        </xdr:cNvSpPr>
      </xdr:nvSpPr>
      <xdr:spPr bwMode="auto">
        <a:xfrm>
          <a:off x="3474720" y="43595925"/>
          <a:ext cx="9188" cy="2477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960120</xdr:colOff>
      <xdr:row>44</xdr:row>
      <xdr:rowOff>0</xdr:rowOff>
    </xdr:from>
    <xdr:ext cx="9188" cy="247751"/>
    <xdr:sp macro="" textlink="">
      <xdr:nvSpPr>
        <xdr:cNvPr id="29" name="Text Box 30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SpPr txBox="1">
          <a:spLocks noChangeArrowheads="1"/>
        </xdr:cNvSpPr>
      </xdr:nvSpPr>
      <xdr:spPr bwMode="auto">
        <a:xfrm>
          <a:off x="3474720" y="43595925"/>
          <a:ext cx="9188" cy="2477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960120</xdr:colOff>
      <xdr:row>44</xdr:row>
      <xdr:rowOff>0</xdr:rowOff>
    </xdr:from>
    <xdr:ext cx="9188" cy="247751"/>
    <xdr:sp macro="" textlink="">
      <xdr:nvSpPr>
        <xdr:cNvPr id="30" name="Text Box 3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SpPr txBox="1">
          <a:spLocks noChangeArrowheads="1"/>
        </xdr:cNvSpPr>
      </xdr:nvSpPr>
      <xdr:spPr bwMode="auto">
        <a:xfrm>
          <a:off x="3474720" y="43595925"/>
          <a:ext cx="9188" cy="2477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960120</xdr:colOff>
      <xdr:row>44</xdr:row>
      <xdr:rowOff>0</xdr:rowOff>
    </xdr:from>
    <xdr:ext cx="9188" cy="247751"/>
    <xdr:sp macro="" textlink="">
      <xdr:nvSpPr>
        <xdr:cNvPr id="31" name="Text Box 30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SpPr txBox="1">
          <a:spLocks noChangeArrowheads="1"/>
        </xdr:cNvSpPr>
      </xdr:nvSpPr>
      <xdr:spPr bwMode="auto">
        <a:xfrm>
          <a:off x="3474720" y="43595925"/>
          <a:ext cx="9188" cy="2477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960120</xdr:colOff>
      <xdr:row>44</xdr:row>
      <xdr:rowOff>0</xdr:rowOff>
    </xdr:from>
    <xdr:ext cx="9188" cy="247751"/>
    <xdr:sp macro="" textlink="">
      <xdr:nvSpPr>
        <xdr:cNvPr id="32" name="Text Box 30"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SpPr txBox="1">
          <a:spLocks noChangeArrowheads="1"/>
        </xdr:cNvSpPr>
      </xdr:nvSpPr>
      <xdr:spPr bwMode="auto">
        <a:xfrm>
          <a:off x="3474720" y="43595925"/>
          <a:ext cx="9188" cy="2477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960120</xdr:colOff>
      <xdr:row>44</xdr:row>
      <xdr:rowOff>0</xdr:rowOff>
    </xdr:from>
    <xdr:ext cx="9188" cy="247751"/>
    <xdr:sp macro="" textlink="">
      <xdr:nvSpPr>
        <xdr:cNvPr id="33" name="Text Box 30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SpPr txBox="1">
          <a:spLocks noChangeArrowheads="1"/>
        </xdr:cNvSpPr>
      </xdr:nvSpPr>
      <xdr:spPr bwMode="auto">
        <a:xfrm>
          <a:off x="3474720" y="43595925"/>
          <a:ext cx="9188" cy="2477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960120</xdr:colOff>
      <xdr:row>44</xdr:row>
      <xdr:rowOff>0</xdr:rowOff>
    </xdr:from>
    <xdr:ext cx="9188" cy="247751"/>
    <xdr:sp macro="" textlink="">
      <xdr:nvSpPr>
        <xdr:cNvPr id="34" name="Text Box 30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SpPr txBox="1">
          <a:spLocks noChangeArrowheads="1"/>
        </xdr:cNvSpPr>
      </xdr:nvSpPr>
      <xdr:spPr bwMode="auto">
        <a:xfrm>
          <a:off x="3474720" y="43595925"/>
          <a:ext cx="9188" cy="2477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960120</xdr:colOff>
      <xdr:row>44</xdr:row>
      <xdr:rowOff>0</xdr:rowOff>
    </xdr:from>
    <xdr:ext cx="9188" cy="246530"/>
    <xdr:sp macro="" textlink="">
      <xdr:nvSpPr>
        <xdr:cNvPr id="35" name="Text Box 3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SpPr txBox="1">
          <a:spLocks noChangeArrowheads="1"/>
        </xdr:cNvSpPr>
      </xdr:nvSpPr>
      <xdr:spPr bwMode="auto">
        <a:xfrm>
          <a:off x="3474720" y="49291875"/>
          <a:ext cx="9188" cy="2465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960120</xdr:colOff>
      <xdr:row>44</xdr:row>
      <xdr:rowOff>0</xdr:rowOff>
    </xdr:from>
    <xdr:ext cx="9188" cy="246530"/>
    <xdr:sp macro="" textlink="">
      <xdr:nvSpPr>
        <xdr:cNvPr id="36" name="Text Box 30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SpPr txBox="1">
          <a:spLocks noChangeArrowheads="1"/>
        </xdr:cNvSpPr>
      </xdr:nvSpPr>
      <xdr:spPr bwMode="auto">
        <a:xfrm>
          <a:off x="3474720" y="49291875"/>
          <a:ext cx="9188" cy="2465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23</xdr:col>
      <xdr:colOff>960120</xdr:colOff>
      <xdr:row>44</xdr:row>
      <xdr:rowOff>0</xdr:rowOff>
    </xdr:from>
    <xdr:ext cx="0" cy="246530"/>
    <xdr:sp macro="" textlink="">
      <xdr:nvSpPr>
        <xdr:cNvPr id="37" name="Text Box 3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SpPr txBox="1">
          <a:spLocks noChangeArrowheads="1"/>
        </xdr:cNvSpPr>
      </xdr:nvSpPr>
      <xdr:spPr bwMode="auto">
        <a:xfrm>
          <a:off x="18486120" y="49291875"/>
          <a:ext cx="0" cy="2465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23</xdr:col>
      <xdr:colOff>960120</xdr:colOff>
      <xdr:row>44</xdr:row>
      <xdr:rowOff>0</xdr:rowOff>
    </xdr:from>
    <xdr:ext cx="0" cy="246530"/>
    <xdr:sp macro="" textlink="">
      <xdr:nvSpPr>
        <xdr:cNvPr id="38" name="Text Box 30"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SpPr txBox="1">
          <a:spLocks noChangeArrowheads="1"/>
        </xdr:cNvSpPr>
      </xdr:nvSpPr>
      <xdr:spPr bwMode="auto">
        <a:xfrm>
          <a:off x="18486120" y="49291875"/>
          <a:ext cx="0" cy="2465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960120</xdr:colOff>
      <xdr:row>44</xdr:row>
      <xdr:rowOff>0</xdr:rowOff>
    </xdr:from>
    <xdr:ext cx="9188" cy="246530"/>
    <xdr:sp macro="" textlink="">
      <xdr:nvSpPr>
        <xdr:cNvPr id="39" name="Text Box 3">
          <a:extLst>
            <a:ext uri="{FF2B5EF4-FFF2-40B4-BE49-F238E27FC236}">
              <a16:creationId xmlns:a16="http://schemas.microsoft.com/office/drawing/2014/main" id="{00000000-0008-0000-0100-000027000000}"/>
            </a:ext>
          </a:extLst>
        </xdr:cNvPr>
        <xdr:cNvSpPr txBox="1">
          <a:spLocks noChangeArrowheads="1"/>
        </xdr:cNvSpPr>
      </xdr:nvSpPr>
      <xdr:spPr bwMode="auto">
        <a:xfrm>
          <a:off x="3474720" y="49291875"/>
          <a:ext cx="9188" cy="2465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960120</xdr:colOff>
      <xdr:row>44</xdr:row>
      <xdr:rowOff>0</xdr:rowOff>
    </xdr:from>
    <xdr:ext cx="9188" cy="246530"/>
    <xdr:sp macro="" textlink="">
      <xdr:nvSpPr>
        <xdr:cNvPr id="40" name="Text Box 30">
          <a:extLst>
            <a:ext uri="{FF2B5EF4-FFF2-40B4-BE49-F238E27FC236}">
              <a16:creationId xmlns:a16="http://schemas.microsoft.com/office/drawing/2014/main" id="{00000000-0008-0000-0100-000028000000}"/>
            </a:ext>
          </a:extLst>
        </xdr:cNvPr>
        <xdr:cNvSpPr txBox="1">
          <a:spLocks noChangeArrowheads="1"/>
        </xdr:cNvSpPr>
      </xdr:nvSpPr>
      <xdr:spPr bwMode="auto">
        <a:xfrm>
          <a:off x="3474720" y="49291875"/>
          <a:ext cx="9188" cy="2465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960120</xdr:colOff>
      <xdr:row>44</xdr:row>
      <xdr:rowOff>0</xdr:rowOff>
    </xdr:from>
    <xdr:ext cx="9188" cy="246530"/>
    <xdr:sp macro="" textlink="">
      <xdr:nvSpPr>
        <xdr:cNvPr id="41" name="Text Box 3">
          <a:extLst>
            <a:ext uri="{FF2B5EF4-FFF2-40B4-BE49-F238E27FC236}">
              <a16:creationId xmlns:a16="http://schemas.microsoft.com/office/drawing/2014/main" id="{00000000-0008-0000-0100-000029000000}"/>
            </a:ext>
          </a:extLst>
        </xdr:cNvPr>
        <xdr:cNvSpPr txBox="1">
          <a:spLocks noChangeArrowheads="1"/>
        </xdr:cNvSpPr>
      </xdr:nvSpPr>
      <xdr:spPr bwMode="auto">
        <a:xfrm>
          <a:off x="3474720" y="49539525"/>
          <a:ext cx="9188" cy="2465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960120</xdr:colOff>
      <xdr:row>44</xdr:row>
      <xdr:rowOff>0</xdr:rowOff>
    </xdr:from>
    <xdr:ext cx="9188" cy="246530"/>
    <xdr:sp macro="" textlink="">
      <xdr:nvSpPr>
        <xdr:cNvPr id="42" name="Text Box 30">
          <a:extLst>
            <a:ext uri="{FF2B5EF4-FFF2-40B4-BE49-F238E27FC236}">
              <a16:creationId xmlns:a16="http://schemas.microsoft.com/office/drawing/2014/main" id="{00000000-0008-0000-0100-00002A000000}"/>
            </a:ext>
          </a:extLst>
        </xdr:cNvPr>
        <xdr:cNvSpPr txBox="1">
          <a:spLocks noChangeArrowheads="1"/>
        </xdr:cNvSpPr>
      </xdr:nvSpPr>
      <xdr:spPr bwMode="auto">
        <a:xfrm>
          <a:off x="3474720" y="49539525"/>
          <a:ext cx="9188" cy="2465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960120</xdr:colOff>
      <xdr:row>44</xdr:row>
      <xdr:rowOff>0</xdr:rowOff>
    </xdr:from>
    <xdr:ext cx="9188" cy="246529"/>
    <xdr:sp macro="" textlink="">
      <xdr:nvSpPr>
        <xdr:cNvPr id="43" name="Text Box 30">
          <a:extLst>
            <a:ext uri="{FF2B5EF4-FFF2-40B4-BE49-F238E27FC236}">
              <a16:creationId xmlns:a16="http://schemas.microsoft.com/office/drawing/2014/main" id="{00000000-0008-0000-0100-00002B000000}"/>
            </a:ext>
          </a:extLst>
        </xdr:cNvPr>
        <xdr:cNvSpPr txBox="1">
          <a:spLocks noChangeArrowheads="1"/>
        </xdr:cNvSpPr>
      </xdr:nvSpPr>
      <xdr:spPr bwMode="auto">
        <a:xfrm>
          <a:off x="3474720" y="51273075"/>
          <a:ext cx="9188" cy="2465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23</xdr:col>
      <xdr:colOff>960120</xdr:colOff>
      <xdr:row>44</xdr:row>
      <xdr:rowOff>0</xdr:rowOff>
    </xdr:from>
    <xdr:ext cx="0" cy="246529"/>
    <xdr:sp macro="" textlink="">
      <xdr:nvSpPr>
        <xdr:cNvPr id="44" name="Text Box 3">
          <a:extLst>
            <a:ext uri="{FF2B5EF4-FFF2-40B4-BE49-F238E27FC236}">
              <a16:creationId xmlns:a16="http://schemas.microsoft.com/office/drawing/2014/main" id="{00000000-0008-0000-0100-00002C000000}"/>
            </a:ext>
          </a:extLst>
        </xdr:cNvPr>
        <xdr:cNvSpPr txBox="1">
          <a:spLocks noChangeArrowheads="1"/>
        </xdr:cNvSpPr>
      </xdr:nvSpPr>
      <xdr:spPr bwMode="auto">
        <a:xfrm>
          <a:off x="18486120" y="51273075"/>
          <a:ext cx="0" cy="2465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23</xdr:col>
      <xdr:colOff>960120</xdr:colOff>
      <xdr:row>44</xdr:row>
      <xdr:rowOff>0</xdr:rowOff>
    </xdr:from>
    <xdr:ext cx="0" cy="246529"/>
    <xdr:sp macro="" textlink="">
      <xdr:nvSpPr>
        <xdr:cNvPr id="45" name="Text Box 30">
          <a:extLst>
            <a:ext uri="{FF2B5EF4-FFF2-40B4-BE49-F238E27FC236}">
              <a16:creationId xmlns:a16="http://schemas.microsoft.com/office/drawing/2014/main" id="{00000000-0008-0000-0100-00002D000000}"/>
            </a:ext>
          </a:extLst>
        </xdr:cNvPr>
        <xdr:cNvSpPr txBox="1">
          <a:spLocks noChangeArrowheads="1"/>
        </xdr:cNvSpPr>
      </xdr:nvSpPr>
      <xdr:spPr bwMode="auto">
        <a:xfrm>
          <a:off x="18486120" y="51273075"/>
          <a:ext cx="0" cy="2465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960120</xdr:colOff>
      <xdr:row>44</xdr:row>
      <xdr:rowOff>0</xdr:rowOff>
    </xdr:from>
    <xdr:ext cx="9188" cy="247751"/>
    <xdr:sp macro="" textlink="">
      <xdr:nvSpPr>
        <xdr:cNvPr id="46" name="Text Box 3">
          <a:extLst>
            <a:ext uri="{FF2B5EF4-FFF2-40B4-BE49-F238E27FC236}">
              <a16:creationId xmlns:a16="http://schemas.microsoft.com/office/drawing/2014/main" id="{00000000-0008-0000-0100-00002E000000}"/>
            </a:ext>
          </a:extLst>
        </xdr:cNvPr>
        <xdr:cNvSpPr txBox="1">
          <a:spLocks noChangeArrowheads="1"/>
        </xdr:cNvSpPr>
      </xdr:nvSpPr>
      <xdr:spPr bwMode="auto">
        <a:xfrm>
          <a:off x="3474720" y="51273075"/>
          <a:ext cx="9188" cy="2477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960120</xdr:colOff>
      <xdr:row>44</xdr:row>
      <xdr:rowOff>0</xdr:rowOff>
    </xdr:from>
    <xdr:ext cx="9188" cy="247751"/>
    <xdr:sp macro="" textlink="">
      <xdr:nvSpPr>
        <xdr:cNvPr id="47" name="Text Box 30">
          <a:extLst>
            <a:ext uri="{FF2B5EF4-FFF2-40B4-BE49-F238E27FC236}">
              <a16:creationId xmlns:a16="http://schemas.microsoft.com/office/drawing/2014/main" id="{00000000-0008-0000-0100-00002F000000}"/>
            </a:ext>
          </a:extLst>
        </xdr:cNvPr>
        <xdr:cNvSpPr txBox="1">
          <a:spLocks noChangeArrowheads="1"/>
        </xdr:cNvSpPr>
      </xdr:nvSpPr>
      <xdr:spPr bwMode="auto">
        <a:xfrm>
          <a:off x="3474720" y="51273075"/>
          <a:ext cx="9188" cy="2477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960120</xdr:colOff>
      <xdr:row>44</xdr:row>
      <xdr:rowOff>0</xdr:rowOff>
    </xdr:from>
    <xdr:ext cx="9188" cy="247751"/>
    <xdr:sp macro="" textlink="">
      <xdr:nvSpPr>
        <xdr:cNvPr id="48" name="Text Box 3">
          <a:extLst>
            <a:ext uri="{FF2B5EF4-FFF2-40B4-BE49-F238E27FC236}">
              <a16:creationId xmlns:a16="http://schemas.microsoft.com/office/drawing/2014/main" id="{00000000-0008-0000-0100-000030000000}"/>
            </a:ext>
          </a:extLst>
        </xdr:cNvPr>
        <xdr:cNvSpPr txBox="1">
          <a:spLocks noChangeArrowheads="1"/>
        </xdr:cNvSpPr>
      </xdr:nvSpPr>
      <xdr:spPr bwMode="auto">
        <a:xfrm>
          <a:off x="3474720" y="51273075"/>
          <a:ext cx="9188" cy="2477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960120</xdr:colOff>
      <xdr:row>44</xdr:row>
      <xdr:rowOff>0</xdr:rowOff>
    </xdr:from>
    <xdr:ext cx="9188" cy="247751"/>
    <xdr:sp macro="" textlink="">
      <xdr:nvSpPr>
        <xdr:cNvPr id="49" name="Text Box 30">
          <a:extLst>
            <a:ext uri="{FF2B5EF4-FFF2-40B4-BE49-F238E27FC236}">
              <a16:creationId xmlns:a16="http://schemas.microsoft.com/office/drawing/2014/main" id="{00000000-0008-0000-0100-000031000000}"/>
            </a:ext>
          </a:extLst>
        </xdr:cNvPr>
        <xdr:cNvSpPr txBox="1">
          <a:spLocks noChangeArrowheads="1"/>
        </xdr:cNvSpPr>
      </xdr:nvSpPr>
      <xdr:spPr bwMode="auto">
        <a:xfrm>
          <a:off x="3474720" y="51273075"/>
          <a:ext cx="9188" cy="2477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960120</xdr:colOff>
      <xdr:row>44</xdr:row>
      <xdr:rowOff>0</xdr:rowOff>
    </xdr:from>
    <xdr:ext cx="9188" cy="246530"/>
    <xdr:sp macro="" textlink="">
      <xdr:nvSpPr>
        <xdr:cNvPr id="50" name="Text Box 3">
          <a:extLst>
            <a:ext uri="{FF2B5EF4-FFF2-40B4-BE49-F238E27FC236}">
              <a16:creationId xmlns:a16="http://schemas.microsoft.com/office/drawing/2014/main" id="{00000000-0008-0000-0100-000032000000}"/>
            </a:ext>
          </a:extLst>
        </xdr:cNvPr>
        <xdr:cNvSpPr txBox="1">
          <a:spLocks noChangeArrowheads="1"/>
        </xdr:cNvSpPr>
      </xdr:nvSpPr>
      <xdr:spPr bwMode="auto">
        <a:xfrm>
          <a:off x="3474720" y="49539525"/>
          <a:ext cx="9188" cy="2465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960120</xdr:colOff>
      <xdr:row>44</xdr:row>
      <xdr:rowOff>0</xdr:rowOff>
    </xdr:from>
    <xdr:ext cx="9188" cy="246530"/>
    <xdr:sp macro="" textlink="">
      <xdr:nvSpPr>
        <xdr:cNvPr id="51" name="Text Box 30">
          <a:extLst>
            <a:ext uri="{FF2B5EF4-FFF2-40B4-BE49-F238E27FC236}">
              <a16:creationId xmlns:a16="http://schemas.microsoft.com/office/drawing/2014/main" id="{00000000-0008-0000-0100-000033000000}"/>
            </a:ext>
          </a:extLst>
        </xdr:cNvPr>
        <xdr:cNvSpPr txBox="1">
          <a:spLocks noChangeArrowheads="1"/>
        </xdr:cNvSpPr>
      </xdr:nvSpPr>
      <xdr:spPr bwMode="auto">
        <a:xfrm>
          <a:off x="3474720" y="49539525"/>
          <a:ext cx="9188" cy="2465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960120</xdr:colOff>
      <xdr:row>44</xdr:row>
      <xdr:rowOff>0</xdr:rowOff>
    </xdr:from>
    <xdr:ext cx="9188" cy="246530"/>
    <xdr:sp macro="" textlink="">
      <xdr:nvSpPr>
        <xdr:cNvPr id="52" name="Text Box 30">
          <a:extLst>
            <a:ext uri="{FF2B5EF4-FFF2-40B4-BE49-F238E27FC236}">
              <a16:creationId xmlns:a16="http://schemas.microsoft.com/office/drawing/2014/main" id="{00000000-0008-0000-0100-000034000000}"/>
            </a:ext>
          </a:extLst>
        </xdr:cNvPr>
        <xdr:cNvSpPr txBox="1">
          <a:spLocks noChangeArrowheads="1"/>
        </xdr:cNvSpPr>
      </xdr:nvSpPr>
      <xdr:spPr bwMode="auto">
        <a:xfrm>
          <a:off x="3474720" y="49539525"/>
          <a:ext cx="9188" cy="2465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960120</xdr:colOff>
      <xdr:row>44</xdr:row>
      <xdr:rowOff>0</xdr:rowOff>
    </xdr:from>
    <xdr:ext cx="9188" cy="246530"/>
    <xdr:sp macro="" textlink="">
      <xdr:nvSpPr>
        <xdr:cNvPr id="53" name="Text Box 3">
          <a:extLst>
            <a:ext uri="{FF2B5EF4-FFF2-40B4-BE49-F238E27FC236}">
              <a16:creationId xmlns:a16="http://schemas.microsoft.com/office/drawing/2014/main" id="{00000000-0008-0000-0100-000035000000}"/>
            </a:ext>
          </a:extLst>
        </xdr:cNvPr>
        <xdr:cNvSpPr txBox="1">
          <a:spLocks noChangeArrowheads="1"/>
        </xdr:cNvSpPr>
      </xdr:nvSpPr>
      <xdr:spPr bwMode="auto">
        <a:xfrm>
          <a:off x="3474720" y="49787175"/>
          <a:ext cx="9188" cy="2465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960120</xdr:colOff>
      <xdr:row>44</xdr:row>
      <xdr:rowOff>0</xdr:rowOff>
    </xdr:from>
    <xdr:ext cx="9188" cy="246530"/>
    <xdr:sp macro="" textlink="">
      <xdr:nvSpPr>
        <xdr:cNvPr id="54" name="Text Box 30">
          <a:extLst>
            <a:ext uri="{FF2B5EF4-FFF2-40B4-BE49-F238E27FC236}">
              <a16:creationId xmlns:a16="http://schemas.microsoft.com/office/drawing/2014/main" id="{00000000-0008-0000-0100-000036000000}"/>
            </a:ext>
          </a:extLst>
        </xdr:cNvPr>
        <xdr:cNvSpPr txBox="1">
          <a:spLocks noChangeArrowheads="1"/>
        </xdr:cNvSpPr>
      </xdr:nvSpPr>
      <xdr:spPr bwMode="auto">
        <a:xfrm>
          <a:off x="3474720" y="49787175"/>
          <a:ext cx="9188" cy="2465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960120</xdr:colOff>
      <xdr:row>44</xdr:row>
      <xdr:rowOff>0</xdr:rowOff>
    </xdr:from>
    <xdr:ext cx="9188" cy="247751"/>
    <xdr:sp macro="" textlink="">
      <xdr:nvSpPr>
        <xdr:cNvPr id="55" name="Text Box 30">
          <a:extLst>
            <a:ext uri="{FF2B5EF4-FFF2-40B4-BE49-F238E27FC236}">
              <a16:creationId xmlns:a16="http://schemas.microsoft.com/office/drawing/2014/main" id="{00000000-0008-0000-0100-000037000000}"/>
            </a:ext>
          </a:extLst>
        </xdr:cNvPr>
        <xdr:cNvSpPr txBox="1">
          <a:spLocks noChangeArrowheads="1"/>
        </xdr:cNvSpPr>
      </xdr:nvSpPr>
      <xdr:spPr bwMode="auto">
        <a:xfrm>
          <a:off x="3474720" y="51273075"/>
          <a:ext cx="9188" cy="2477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960120</xdr:colOff>
      <xdr:row>44</xdr:row>
      <xdr:rowOff>0</xdr:rowOff>
    </xdr:from>
    <xdr:ext cx="9188" cy="247751"/>
    <xdr:sp macro="" textlink="">
      <xdr:nvSpPr>
        <xdr:cNvPr id="56" name="Text Box 30">
          <a:extLst>
            <a:ext uri="{FF2B5EF4-FFF2-40B4-BE49-F238E27FC236}">
              <a16:creationId xmlns:a16="http://schemas.microsoft.com/office/drawing/2014/main" id="{00000000-0008-0000-0100-000038000000}"/>
            </a:ext>
          </a:extLst>
        </xdr:cNvPr>
        <xdr:cNvSpPr txBox="1">
          <a:spLocks noChangeArrowheads="1"/>
        </xdr:cNvSpPr>
      </xdr:nvSpPr>
      <xdr:spPr bwMode="auto">
        <a:xfrm>
          <a:off x="3474720" y="51273075"/>
          <a:ext cx="9188" cy="2477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960120</xdr:colOff>
      <xdr:row>44</xdr:row>
      <xdr:rowOff>0</xdr:rowOff>
    </xdr:from>
    <xdr:ext cx="9188" cy="247751"/>
    <xdr:sp macro="" textlink="">
      <xdr:nvSpPr>
        <xdr:cNvPr id="57" name="Text Box 30">
          <a:extLst>
            <a:ext uri="{FF2B5EF4-FFF2-40B4-BE49-F238E27FC236}">
              <a16:creationId xmlns:a16="http://schemas.microsoft.com/office/drawing/2014/main" id="{00000000-0008-0000-0100-000039000000}"/>
            </a:ext>
          </a:extLst>
        </xdr:cNvPr>
        <xdr:cNvSpPr txBox="1">
          <a:spLocks noChangeArrowheads="1"/>
        </xdr:cNvSpPr>
      </xdr:nvSpPr>
      <xdr:spPr bwMode="auto">
        <a:xfrm>
          <a:off x="3474720" y="51273075"/>
          <a:ext cx="9188" cy="2477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960120</xdr:colOff>
      <xdr:row>44</xdr:row>
      <xdr:rowOff>0</xdr:rowOff>
    </xdr:from>
    <xdr:ext cx="9188" cy="246529"/>
    <xdr:sp macro="" textlink="">
      <xdr:nvSpPr>
        <xdr:cNvPr id="58" name="Text Box 30">
          <a:extLst>
            <a:ext uri="{FF2B5EF4-FFF2-40B4-BE49-F238E27FC236}">
              <a16:creationId xmlns:a16="http://schemas.microsoft.com/office/drawing/2014/main" id="{00000000-0008-0000-0100-00003A000000}"/>
            </a:ext>
          </a:extLst>
        </xdr:cNvPr>
        <xdr:cNvSpPr txBox="1">
          <a:spLocks noChangeArrowheads="1"/>
        </xdr:cNvSpPr>
      </xdr:nvSpPr>
      <xdr:spPr bwMode="auto">
        <a:xfrm>
          <a:off x="3474720" y="51025425"/>
          <a:ext cx="9188" cy="2465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23</xdr:col>
      <xdr:colOff>960120</xdr:colOff>
      <xdr:row>44</xdr:row>
      <xdr:rowOff>0</xdr:rowOff>
    </xdr:from>
    <xdr:ext cx="0" cy="246529"/>
    <xdr:sp macro="" textlink="">
      <xdr:nvSpPr>
        <xdr:cNvPr id="59" name="Text Box 3">
          <a:extLst>
            <a:ext uri="{FF2B5EF4-FFF2-40B4-BE49-F238E27FC236}">
              <a16:creationId xmlns:a16="http://schemas.microsoft.com/office/drawing/2014/main" id="{00000000-0008-0000-0100-00003B000000}"/>
            </a:ext>
          </a:extLst>
        </xdr:cNvPr>
        <xdr:cNvSpPr txBox="1">
          <a:spLocks noChangeArrowheads="1"/>
        </xdr:cNvSpPr>
      </xdr:nvSpPr>
      <xdr:spPr bwMode="auto">
        <a:xfrm>
          <a:off x="18486120" y="51025425"/>
          <a:ext cx="0" cy="2465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23</xdr:col>
      <xdr:colOff>960120</xdr:colOff>
      <xdr:row>44</xdr:row>
      <xdr:rowOff>0</xdr:rowOff>
    </xdr:from>
    <xdr:ext cx="0" cy="246529"/>
    <xdr:sp macro="" textlink="">
      <xdr:nvSpPr>
        <xdr:cNvPr id="60" name="Text Box 30">
          <a:extLst>
            <a:ext uri="{FF2B5EF4-FFF2-40B4-BE49-F238E27FC236}">
              <a16:creationId xmlns:a16="http://schemas.microsoft.com/office/drawing/2014/main" id="{00000000-0008-0000-0100-00003C000000}"/>
            </a:ext>
          </a:extLst>
        </xdr:cNvPr>
        <xdr:cNvSpPr txBox="1">
          <a:spLocks noChangeArrowheads="1"/>
        </xdr:cNvSpPr>
      </xdr:nvSpPr>
      <xdr:spPr bwMode="auto">
        <a:xfrm>
          <a:off x="18486120" y="51025425"/>
          <a:ext cx="0" cy="2465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960120</xdr:colOff>
      <xdr:row>44</xdr:row>
      <xdr:rowOff>0</xdr:rowOff>
    </xdr:from>
    <xdr:ext cx="9188" cy="247751"/>
    <xdr:sp macro="" textlink="">
      <xdr:nvSpPr>
        <xdr:cNvPr id="61" name="Text Box 3">
          <a:extLst>
            <a:ext uri="{FF2B5EF4-FFF2-40B4-BE49-F238E27FC236}">
              <a16:creationId xmlns:a16="http://schemas.microsoft.com/office/drawing/2014/main" id="{00000000-0008-0000-0100-00003D000000}"/>
            </a:ext>
          </a:extLst>
        </xdr:cNvPr>
        <xdr:cNvSpPr txBox="1">
          <a:spLocks noChangeArrowheads="1"/>
        </xdr:cNvSpPr>
      </xdr:nvSpPr>
      <xdr:spPr bwMode="auto">
        <a:xfrm>
          <a:off x="3474720" y="51025425"/>
          <a:ext cx="9188" cy="2477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960120</xdr:colOff>
      <xdr:row>44</xdr:row>
      <xdr:rowOff>0</xdr:rowOff>
    </xdr:from>
    <xdr:ext cx="9188" cy="247751"/>
    <xdr:sp macro="" textlink="">
      <xdr:nvSpPr>
        <xdr:cNvPr id="62" name="Text Box 30">
          <a:extLst>
            <a:ext uri="{FF2B5EF4-FFF2-40B4-BE49-F238E27FC236}">
              <a16:creationId xmlns:a16="http://schemas.microsoft.com/office/drawing/2014/main" id="{00000000-0008-0000-0100-00003E000000}"/>
            </a:ext>
          </a:extLst>
        </xdr:cNvPr>
        <xdr:cNvSpPr txBox="1">
          <a:spLocks noChangeArrowheads="1"/>
        </xdr:cNvSpPr>
      </xdr:nvSpPr>
      <xdr:spPr bwMode="auto">
        <a:xfrm>
          <a:off x="3474720" y="51025425"/>
          <a:ext cx="9188" cy="2477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960120</xdr:colOff>
      <xdr:row>44</xdr:row>
      <xdr:rowOff>0</xdr:rowOff>
    </xdr:from>
    <xdr:ext cx="9188" cy="247751"/>
    <xdr:sp macro="" textlink="">
      <xdr:nvSpPr>
        <xdr:cNvPr id="63" name="Text Box 3">
          <a:extLst>
            <a:ext uri="{FF2B5EF4-FFF2-40B4-BE49-F238E27FC236}">
              <a16:creationId xmlns:a16="http://schemas.microsoft.com/office/drawing/2014/main" id="{00000000-0008-0000-0100-00003F000000}"/>
            </a:ext>
          </a:extLst>
        </xdr:cNvPr>
        <xdr:cNvSpPr txBox="1">
          <a:spLocks noChangeArrowheads="1"/>
        </xdr:cNvSpPr>
      </xdr:nvSpPr>
      <xdr:spPr bwMode="auto">
        <a:xfrm>
          <a:off x="3474720" y="51025425"/>
          <a:ext cx="9188" cy="2477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960120</xdr:colOff>
      <xdr:row>44</xdr:row>
      <xdr:rowOff>0</xdr:rowOff>
    </xdr:from>
    <xdr:ext cx="9188" cy="247751"/>
    <xdr:sp macro="" textlink="">
      <xdr:nvSpPr>
        <xdr:cNvPr id="64" name="Text Box 30">
          <a:extLst>
            <a:ext uri="{FF2B5EF4-FFF2-40B4-BE49-F238E27FC236}">
              <a16:creationId xmlns:a16="http://schemas.microsoft.com/office/drawing/2014/main" id="{00000000-0008-0000-0100-000040000000}"/>
            </a:ext>
          </a:extLst>
        </xdr:cNvPr>
        <xdr:cNvSpPr txBox="1">
          <a:spLocks noChangeArrowheads="1"/>
        </xdr:cNvSpPr>
      </xdr:nvSpPr>
      <xdr:spPr bwMode="auto">
        <a:xfrm>
          <a:off x="3474720" y="51025425"/>
          <a:ext cx="9188" cy="2477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960120</xdr:colOff>
      <xdr:row>44</xdr:row>
      <xdr:rowOff>0</xdr:rowOff>
    </xdr:from>
    <xdr:ext cx="9188" cy="247751"/>
    <xdr:sp macro="" textlink="">
      <xdr:nvSpPr>
        <xdr:cNvPr id="65" name="Text Box 30">
          <a:extLst>
            <a:ext uri="{FF2B5EF4-FFF2-40B4-BE49-F238E27FC236}">
              <a16:creationId xmlns:a16="http://schemas.microsoft.com/office/drawing/2014/main" id="{00000000-0008-0000-0100-000041000000}"/>
            </a:ext>
          </a:extLst>
        </xdr:cNvPr>
        <xdr:cNvSpPr txBox="1">
          <a:spLocks noChangeArrowheads="1"/>
        </xdr:cNvSpPr>
      </xdr:nvSpPr>
      <xdr:spPr bwMode="auto">
        <a:xfrm>
          <a:off x="3474720" y="51025425"/>
          <a:ext cx="9188" cy="2477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960120</xdr:colOff>
      <xdr:row>44</xdr:row>
      <xdr:rowOff>0</xdr:rowOff>
    </xdr:from>
    <xdr:ext cx="9188" cy="247751"/>
    <xdr:sp macro="" textlink="">
      <xdr:nvSpPr>
        <xdr:cNvPr id="66" name="Text Box 30">
          <a:extLst>
            <a:ext uri="{FF2B5EF4-FFF2-40B4-BE49-F238E27FC236}">
              <a16:creationId xmlns:a16="http://schemas.microsoft.com/office/drawing/2014/main" id="{00000000-0008-0000-0100-000042000000}"/>
            </a:ext>
          </a:extLst>
        </xdr:cNvPr>
        <xdr:cNvSpPr txBox="1">
          <a:spLocks noChangeArrowheads="1"/>
        </xdr:cNvSpPr>
      </xdr:nvSpPr>
      <xdr:spPr bwMode="auto">
        <a:xfrm>
          <a:off x="3474720" y="51025425"/>
          <a:ext cx="9188" cy="2477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960120</xdr:colOff>
      <xdr:row>44</xdr:row>
      <xdr:rowOff>0</xdr:rowOff>
    </xdr:from>
    <xdr:ext cx="9188" cy="247751"/>
    <xdr:sp macro="" textlink="">
      <xdr:nvSpPr>
        <xdr:cNvPr id="67" name="Text Box 30">
          <a:extLst>
            <a:ext uri="{FF2B5EF4-FFF2-40B4-BE49-F238E27FC236}">
              <a16:creationId xmlns:a16="http://schemas.microsoft.com/office/drawing/2014/main" id="{00000000-0008-0000-0100-000043000000}"/>
            </a:ext>
          </a:extLst>
        </xdr:cNvPr>
        <xdr:cNvSpPr txBox="1">
          <a:spLocks noChangeArrowheads="1"/>
        </xdr:cNvSpPr>
      </xdr:nvSpPr>
      <xdr:spPr bwMode="auto">
        <a:xfrm>
          <a:off x="3474720" y="51025425"/>
          <a:ext cx="9188" cy="2477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2:H34"/>
  <sheetViews>
    <sheetView showWhiteSpace="0" view="pageLayout" zoomScaleSheetLayoutView="120" workbookViewId="0">
      <selection activeCell="N21" sqref="M21:N21"/>
    </sheetView>
  </sheetViews>
  <sheetFormatPr defaultColWidth="8.85546875" defaultRowHeight="16.5"/>
  <cols>
    <col min="1" max="1" width="7.85546875" style="2" customWidth="1"/>
    <col min="2" max="2" width="11.7109375" style="2" customWidth="1"/>
    <col min="3" max="3" width="12.7109375" style="2" customWidth="1"/>
    <col min="4" max="4" width="30.42578125" style="2" customWidth="1"/>
    <col min="5" max="5" width="29" style="2" customWidth="1"/>
    <col min="6" max="6" width="12.85546875" style="2" customWidth="1"/>
    <col min="7" max="7" width="12" style="2" customWidth="1"/>
    <col min="8" max="8" width="13.85546875" style="2" customWidth="1"/>
    <col min="9" max="256" width="8.85546875" style="2"/>
    <col min="257" max="257" width="7.85546875" style="2" customWidth="1"/>
    <col min="258" max="258" width="11.7109375" style="2" customWidth="1"/>
    <col min="259" max="259" width="12.7109375" style="2" customWidth="1"/>
    <col min="260" max="260" width="35" style="2" customWidth="1"/>
    <col min="261" max="261" width="28" style="2" customWidth="1"/>
    <col min="262" max="262" width="12.85546875" style="2" customWidth="1"/>
    <col min="263" max="263" width="12" style="2" customWidth="1"/>
    <col min="264" max="264" width="13.85546875" style="2" customWidth="1"/>
    <col min="265" max="512" width="8.85546875" style="2"/>
    <col min="513" max="513" width="7.85546875" style="2" customWidth="1"/>
    <col min="514" max="514" width="11.7109375" style="2" customWidth="1"/>
    <col min="515" max="515" width="12.7109375" style="2" customWidth="1"/>
    <col min="516" max="516" width="35" style="2" customWidth="1"/>
    <col min="517" max="517" width="28" style="2" customWidth="1"/>
    <col min="518" max="518" width="12.85546875" style="2" customWidth="1"/>
    <col min="519" max="519" width="12" style="2" customWidth="1"/>
    <col min="520" max="520" width="13.85546875" style="2" customWidth="1"/>
    <col min="521" max="768" width="8.85546875" style="2"/>
    <col min="769" max="769" width="7.85546875" style="2" customWidth="1"/>
    <col min="770" max="770" width="11.7109375" style="2" customWidth="1"/>
    <col min="771" max="771" width="12.7109375" style="2" customWidth="1"/>
    <col min="772" max="772" width="35" style="2" customWidth="1"/>
    <col min="773" max="773" width="28" style="2" customWidth="1"/>
    <col min="774" max="774" width="12.85546875" style="2" customWidth="1"/>
    <col min="775" max="775" width="12" style="2" customWidth="1"/>
    <col min="776" max="776" width="13.85546875" style="2" customWidth="1"/>
    <col min="777" max="1024" width="8.85546875" style="2"/>
    <col min="1025" max="1025" width="7.85546875" style="2" customWidth="1"/>
    <col min="1026" max="1026" width="11.7109375" style="2" customWidth="1"/>
    <col min="1027" max="1027" width="12.7109375" style="2" customWidth="1"/>
    <col min="1028" max="1028" width="35" style="2" customWidth="1"/>
    <col min="1029" max="1029" width="28" style="2" customWidth="1"/>
    <col min="1030" max="1030" width="12.85546875" style="2" customWidth="1"/>
    <col min="1031" max="1031" width="12" style="2" customWidth="1"/>
    <col min="1032" max="1032" width="13.85546875" style="2" customWidth="1"/>
    <col min="1033" max="1280" width="8.85546875" style="2"/>
    <col min="1281" max="1281" width="7.85546875" style="2" customWidth="1"/>
    <col min="1282" max="1282" width="11.7109375" style="2" customWidth="1"/>
    <col min="1283" max="1283" width="12.7109375" style="2" customWidth="1"/>
    <col min="1284" max="1284" width="35" style="2" customWidth="1"/>
    <col min="1285" max="1285" width="28" style="2" customWidth="1"/>
    <col min="1286" max="1286" width="12.85546875" style="2" customWidth="1"/>
    <col min="1287" max="1287" width="12" style="2" customWidth="1"/>
    <col min="1288" max="1288" width="13.85546875" style="2" customWidth="1"/>
    <col min="1289" max="1536" width="8.85546875" style="2"/>
    <col min="1537" max="1537" width="7.85546875" style="2" customWidth="1"/>
    <col min="1538" max="1538" width="11.7109375" style="2" customWidth="1"/>
    <col min="1539" max="1539" width="12.7109375" style="2" customWidth="1"/>
    <col min="1540" max="1540" width="35" style="2" customWidth="1"/>
    <col min="1541" max="1541" width="28" style="2" customWidth="1"/>
    <col min="1542" max="1542" width="12.85546875" style="2" customWidth="1"/>
    <col min="1543" max="1543" width="12" style="2" customWidth="1"/>
    <col min="1544" max="1544" width="13.85546875" style="2" customWidth="1"/>
    <col min="1545" max="1792" width="8.85546875" style="2"/>
    <col min="1793" max="1793" width="7.85546875" style="2" customWidth="1"/>
    <col min="1794" max="1794" width="11.7109375" style="2" customWidth="1"/>
    <col min="1795" max="1795" width="12.7109375" style="2" customWidth="1"/>
    <col min="1796" max="1796" width="35" style="2" customWidth="1"/>
    <col min="1797" max="1797" width="28" style="2" customWidth="1"/>
    <col min="1798" max="1798" width="12.85546875" style="2" customWidth="1"/>
    <col min="1799" max="1799" width="12" style="2" customWidth="1"/>
    <col min="1800" max="1800" width="13.85546875" style="2" customWidth="1"/>
    <col min="1801" max="2048" width="8.85546875" style="2"/>
    <col min="2049" max="2049" width="7.85546875" style="2" customWidth="1"/>
    <col min="2050" max="2050" width="11.7109375" style="2" customWidth="1"/>
    <col min="2051" max="2051" width="12.7109375" style="2" customWidth="1"/>
    <col min="2052" max="2052" width="35" style="2" customWidth="1"/>
    <col min="2053" max="2053" width="28" style="2" customWidth="1"/>
    <col min="2054" max="2054" width="12.85546875" style="2" customWidth="1"/>
    <col min="2055" max="2055" width="12" style="2" customWidth="1"/>
    <col min="2056" max="2056" width="13.85546875" style="2" customWidth="1"/>
    <col min="2057" max="2304" width="8.85546875" style="2"/>
    <col min="2305" max="2305" width="7.85546875" style="2" customWidth="1"/>
    <col min="2306" max="2306" width="11.7109375" style="2" customWidth="1"/>
    <col min="2307" max="2307" width="12.7109375" style="2" customWidth="1"/>
    <col min="2308" max="2308" width="35" style="2" customWidth="1"/>
    <col min="2309" max="2309" width="28" style="2" customWidth="1"/>
    <col min="2310" max="2310" width="12.85546875" style="2" customWidth="1"/>
    <col min="2311" max="2311" width="12" style="2" customWidth="1"/>
    <col min="2312" max="2312" width="13.85546875" style="2" customWidth="1"/>
    <col min="2313" max="2560" width="8.85546875" style="2"/>
    <col min="2561" max="2561" width="7.85546875" style="2" customWidth="1"/>
    <col min="2562" max="2562" width="11.7109375" style="2" customWidth="1"/>
    <col min="2563" max="2563" width="12.7109375" style="2" customWidth="1"/>
    <col min="2564" max="2564" width="35" style="2" customWidth="1"/>
    <col min="2565" max="2565" width="28" style="2" customWidth="1"/>
    <col min="2566" max="2566" width="12.85546875" style="2" customWidth="1"/>
    <col min="2567" max="2567" width="12" style="2" customWidth="1"/>
    <col min="2568" max="2568" width="13.85546875" style="2" customWidth="1"/>
    <col min="2569" max="2816" width="8.85546875" style="2"/>
    <col min="2817" max="2817" width="7.85546875" style="2" customWidth="1"/>
    <col min="2818" max="2818" width="11.7109375" style="2" customWidth="1"/>
    <col min="2819" max="2819" width="12.7109375" style="2" customWidth="1"/>
    <col min="2820" max="2820" width="35" style="2" customWidth="1"/>
    <col min="2821" max="2821" width="28" style="2" customWidth="1"/>
    <col min="2822" max="2822" width="12.85546875" style="2" customWidth="1"/>
    <col min="2823" max="2823" width="12" style="2" customWidth="1"/>
    <col min="2824" max="2824" width="13.85546875" style="2" customWidth="1"/>
    <col min="2825" max="3072" width="8.85546875" style="2"/>
    <col min="3073" max="3073" width="7.85546875" style="2" customWidth="1"/>
    <col min="3074" max="3074" width="11.7109375" style="2" customWidth="1"/>
    <col min="3075" max="3075" width="12.7109375" style="2" customWidth="1"/>
    <col min="3076" max="3076" width="35" style="2" customWidth="1"/>
    <col min="3077" max="3077" width="28" style="2" customWidth="1"/>
    <col min="3078" max="3078" width="12.85546875" style="2" customWidth="1"/>
    <col min="3079" max="3079" width="12" style="2" customWidth="1"/>
    <col min="3080" max="3080" width="13.85546875" style="2" customWidth="1"/>
    <col min="3081" max="3328" width="8.85546875" style="2"/>
    <col min="3329" max="3329" width="7.85546875" style="2" customWidth="1"/>
    <col min="3330" max="3330" width="11.7109375" style="2" customWidth="1"/>
    <col min="3331" max="3331" width="12.7109375" style="2" customWidth="1"/>
    <col min="3332" max="3332" width="35" style="2" customWidth="1"/>
    <col min="3333" max="3333" width="28" style="2" customWidth="1"/>
    <col min="3334" max="3334" width="12.85546875" style="2" customWidth="1"/>
    <col min="3335" max="3335" width="12" style="2" customWidth="1"/>
    <col min="3336" max="3336" width="13.85546875" style="2" customWidth="1"/>
    <col min="3337" max="3584" width="8.85546875" style="2"/>
    <col min="3585" max="3585" width="7.85546875" style="2" customWidth="1"/>
    <col min="3586" max="3586" width="11.7109375" style="2" customWidth="1"/>
    <col min="3587" max="3587" width="12.7109375" style="2" customWidth="1"/>
    <col min="3588" max="3588" width="35" style="2" customWidth="1"/>
    <col min="3589" max="3589" width="28" style="2" customWidth="1"/>
    <col min="3590" max="3590" width="12.85546875" style="2" customWidth="1"/>
    <col min="3591" max="3591" width="12" style="2" customWidth="1"/>
    <col min="3592" max="3592" width="13.85546875" style="2" customWidth="1"/>
    <col min="3593" max="3840" width="8.85546875" style="2"/>
    <col min="3841" max="3841" width="7.85546875" style="2" customWidth="1"/>
    <col min="3842" max="3842" width="11.7109375" style="2" customWidth="1"/>
    <col min="3843" max="3843" width="12.7109375" style="2" customWidth="1"/>
    <col min="3844" max="3844" width="35" style="2" customWidth="1"/>
    <col min="3845" max="3845" width="28" style="2" customWidth="1"/>
    <col min="3846" max="3846" width="12.85546875" style="2" customWidth="1"/>
    <col min="3847" max="3847" width="12" style="2" customWidth="1"/>
    <col min="3848" max="3848" width="13.85546875" style="2" customWidth="1"/>
    <col min="3849" max="4096" width="8.85546875" style="2"/>
    <col min="4097" max="4097" width="7.85546875" style="2" customWidth="1"/>
    <col min="4098" max="4098" width="11.7109375" style="2" customWidth="1"/>
    <col min="4099" max="4099" width="12.7109375" style="2" customWidth="1"/>
    <col min="4100" max="4100" width="35" style="2" customWidth="1"/>
    <col min="4101" max="4101" width="28" style="2" customWidth="1"/>
    <col min="4102" max="4102" width="12.85546875" style="2" customWidth="1"/>
    <col min="4103" max="4103" width="12" style="2" customWidth="1"/>
    <col min="4104" max="4104" width="13.85546875" style="2" customWidth="1"/>
    <col min="4105" max="4352" width="8.85546875" style="2"/>
    <col min="4353" max="4353" width="7.85546875" style="2" customWidth="1"/>
    <col min="4354" max="4354" width="11.7109375" style="2" customWidth="1"/>
    <col min="4355" max="4355" width="12.7109375" style="2" customWidth="1"/>
    <col min="4356" max="4356" width="35" style="2" customWidth="1"/>
    <col min="4357" max="4357" width="28" style="2" customWidth="1"/>
    <col min="4358" max="4358" width="12.85546875" style="2" customWidth="1"/>
    <col min="4359" max="4359" width="12" style="2" customWidth="1"/>
    <col min="4360" max="4360" width="13.85546875" style="2" customWidth="1"/>
    <col min="4361" max="4608" width="8.85546875" style="2"/>
    <col min="4609" max="4609" width="7.85546875" style="2" customWidth="1"/>
    <col min="4610" max="4610" width="11.7109375" style="2" customWidth="1"/>
    <col min="4611" max="4611" width="12.7109375" style="2" customWidth="1"/>
    <col min="4612" max="4612" width="35" style="2" customWidth="1"/>
    <col min="4613" max="4613" width="28" style="2" customWidth="1"/>
    <col min="4614" max="4614" width="12.85546875" style="2" customWidth="1"/>
    <col min="4615" max="4615" width="12" style="2" customWidth="1"/>
    <col min="4616" max="4616" width="13.85546875" style="2" customWidth="1"/>
    <col min="4617" max="4864" width="8.85546875" style="2"/>
    <col min="4865" max="4865" width="7.85546875" style="2" customWidth="1"/>
    <col min="4866" max="4866" width="11.7109375" style="2" customWidth="1"/>
    <col min="4867" max="4867" width="12.7109375" style="2" customWidth="1"/>
    <col min="4868" max="4868" width="35" style="2" customWidth="1"/>
    <col min="4869" max="4869" width="28" style="2" customWidth="1"/>
    <col min="4870" max="4870" width="12.85546875" style="2" customWidth="1"/>
    <col min="4871" max="4871" width="12" style="2" customWidth="1"/>
    <col min="4872" max="4872" width="13.85546875" style="2" customWidth="1"/>
    <col min="4873" max="5120" width="8.85546875" style="2"/>
    <col min="5121" max="5121" width="7.85546875" style="2" customWidth="1"/>
    <col min="5122" max="5122" width="11.7109375" style="2" customWidth="1"/>
    <col min="5123" max="5123" width="12.7109375" style="2" customWidth="1"/>
    <col min="5124" max="5124" width="35" style="2" customWidth="1"/>
    <col min="5125" max="5125" width="28" style="2" customWidth="1"/>
    <col min="5126" max="5126" width="12.85546875" style="2" customWidth="1"/>
    <col min="5127" max="5127" width="12" style="2" customWidth="1"/>
    <col min="5128" max="5128" width="13.85546875" style="2" customWidth="1"/>
    <col min="5129" max="5376" width="8.85546875" style="2"/>
    <col min="5377" max="5377" width="7.85546875" style="2" customWidth="1"/>
    <col min="5378" max="5378" width="11.7109375" style="2" customWidth="1"/>
    <col min="5379" max="5379" width="12.7109375" style="2" customWidth="1"/>
    <col min="5380" max="5380" width="35" style="2" customWidth="1"/>
    <col min="5381" max="5381" width="28" style="2" customWidth="1"/>
    <col min="5382" max="5382" width="12.85546875" style="2" customWidth="1"/>
    <col min="5383" max="5383" width="12" style="2" customWidth="1"/>
    <col min="5384" max="5384" width="13.85546875" style="2" customWidth="1"/>
    <col min="5385" max="5632" width="8.85546875" style="2"/>
    <col min="5633" max="5633" width="7.85546875" style="2" customWidth="1"/>
    <col min="5634" max="5634" width="11.7109375" style="2" customWidth="1"/>
    <col min="5635" max="5635" width="12.7109375" style="2" customWidth="1"/>
    <col min="5636" max="5636" width="35" style="2" customWidth="1"/>
    <col min="5637" max="5637" width="28" style="2" customWidth="1"/>
    <col min="5638" max="5638" width="12.85546875" style="2" customWidth="1"/>
    <col min="5639" max="5639" width="12" style="2" customWidth="1"/>
    <col min="5640" max="5640" width="13.85546875" style="2" customWidth="1"/>
    <col min="5641" max="5888" width="8.85546875" style="2"/>
    <col min="5889" max="5889" width="7.85546875" style="2" customWidth="1"/>
    <col min="5890" max="5890" width="11.7109375" style="2" customWidth="1"/>
    <col min="5891" max="5891" width="12.7109375" style="2" customWidth="1"/>
    <col min="5892" max="5892" width="35" style="2" customWidth="1"/>
    <col min="5893" max="5893" width="28" style="2" customWidth="1"/>
    <col min="5894" max="5894" width="12.85546875" style="2" customWidth="1"/>
    <col min="5895" max="5895" width="12" style="2" customWidth="1"/>
    <col min="5896" max="5896" width="13.85546875" style="2" customWidth="1"/>
    <col min="5897" max="6144" width="8.85546875" style="2"/>
    <col min="6145" max="6145" width="7.85546875" style="2" customWidth="1"/>
    <col min="6146" max="6146" width="11.7109375" style="2" customWidth="1"/>
    <col min="6147" max="6147" width="12.7109375" style="2" customWidth="1"/>
    <col min="6148" max="6148" width="35" style="2" customWidth="1"/>
    <col min="6149" max="6149" width="28" style="2" customWidth="1"/>
    <col min="6150" max="6150" width="12.85546875" style="2" customWidth="1"/>
    <col min="6151" max="6151" width="12" style="2" customWidth="1"/>
    <col min="6152" max="6152" width="13.85546875" style="2" customWidth="1"/>
    <col min="6153" max="6400" width="8.85546875" style="2"/>
    <col min="6401" max="6401" width="7.85546875" style="2" customWidth="1"/>
    <col min="6402" max="6402" width="11.7109375" style="2" customWidth="1"/>
    <col min="6403" max="6403" width="12.7109375" style="2" customWidth="1"/>
    <col min="6404" max="6404" width="35" style="2" customWidth="1"/>
    <col min="6405" max="6405" width="28" style="2" customWidth="1"/>
    <col min="6406" max="6406" width="12.85546875" style="2" customWidth="1"/>
    <col min="6407" max="6407" width="12" style="2" customWidth="1"/>
    <col min="6408" max="6408" width="13.85546875" style="2" customWidth="1"/>
    <col min="6409" max="6656" width="8.85546875" style="2"/>
    <col min="6657" max="6657" width="7.85546875" style="2" customWidth="1"/>
    <col min="6658" max="6658" width="11.7109375" style="2" customWidth="1"/>
    <col min="6659" max="6659" width="12.7109375" style="2" customWidth="1"/>
    <col min="6660" max="6660" width="35" style="2" customWidth="1"/>
    <col min="6661" max="6661" width="28" style="2" customWidth="1"/>
    <col min="6662" max="6662" width="12.85546875" style="2" customWidth="1"/>
    <col min="6663" max="6663" width="12" style="2" customWidth="1"/>
    <col min="6664" max="6664" width="13.85546875" style="2" customWidth="1"/>
    <col min="6665" max="6912" width="8.85546875" style="2"/>
    <col min="6913" max="6913" width="7.85546875" style="2" customWidth="1"/>
    <col min="6914" max="6914" width="11.7109375" style="2" customWidth="1"/>
    <col min="6915" max="6915" width="12.7109375" style="2" customWidth="1"/>
    <col min="6916" max="6916" width="35" style="2" customWidth="1"/>
    <col min="6917" max="6917" width="28" style="2" customWidth="1"/>
    <col min="6918" max="6918" width="12.85546875" style="2" customWidth="1"/>
    <col min="6919" max="6919" width="12" style="2" customWidth="1"/>
    <col min="6920" max="6920" width="13.85546875" style="2" customWidth="1"/>
    <col min="6921" max="7168" width="8.85546875" style="2"/>
    <col min="7169" max="7169" width="7.85546875" style="2" customWidth="1"/>
    <col min="7170" max="7170" width="11.7109375" style="2" customWidth="1"/>
    <col min="7171" max="7171" width="12.7109375" style="2" customWidth="1"/>
    <col min="7172" max="7172" width="35" style="2" customWidth="1"/>
    <col min="7173" max="7173" width="28" style="2" customWidth="1"/>
    <col min="7174" max="7174" width="12.85546875" style="2" customWidth="1"/>
    <col min="7175" max="7175" width="12" style="2" customWidth="1"/>
    <col min="7176" max="7176" width="13.85546875" style="2" customWidth="1"/>
    <col min="7177" max="7424" width="8.85546875" style="2"/>
    <col min="7425" max="7425" width="7.85546875" style="2" customWidth="1"/>
    <col min="7426" max="7426" width="11.7109375" style="2" customWidth="1"/>
    <col min="7427" max="7427" width="12.7109375" style="2" customWidth="1"/>
    <col min="7428" max="7428" width="35" style="2" customWidth="1"/>
    <col min="7429" max="7429" width="28" style="2" customWidth="1"/>
    <col min="7430" max="7430" width="12.85546875" style="2" customWidth="1"/>
    <col min="7431" max="7431" width="12" style="2" customWidth="1"/>
    <col min="7432" max="7432" width="13.85546875" style="2" customWidth="1"/>
    <col min="7433" max="7680" width="8.85546875" style="2"/>
    <col min="7681" max="7681" width="7.85546875" style="2" customWidth="1"/>
    <col min="7682" max="7682" width="11.7109375" style="2" customWidth="1"/>
    <col min="7683" max="7683" width="12.7109375" style="2" customWidth="1"/>
    <col min="7684" max="7684" width="35" style="2" customWidth="1"/>
    <col min="7685" max="7685" width="28" style="2" customWidth="1"/>
    <col min="7686" max="7686" width="12.85546875" style="2" customWidth="1"/>
    <col min="7687" max="7687" width="12" style="2" customWidth="1"/>
    <col min="7688" max="7688" width="13.85546875" style="2" customWidth="1"/>
    <col min="7689" max="7936" width="8.85546875" style="2"/>
    <col min="7937" max="7937" width="7.85546875" style="2" customWidth="1"/>
    <col min="7938" max="7938" width="11.7109375" style="2" customWidth="1"/>
    <col min="7939" max="7939" width="12.7109375" style="2" customWidth="1"/>
    <col min="7940" max="7940" width="35" style="2" customWidth="1"/>
    <col min="7941" max="7941" width="28" style="2" customWidth="1"/>
    <col min="7942" max="7942" width="12.85546875" style="2" customWidth="1"/>
    <col min="7943" max="7943" width="12" style="2" customWidth="1"/>
    <col min="7944" max="7944" width="13.85546875" style="2" customWidth="1"/>
    <col min="7945" max="8192" width="8.85546875" style="2"/>
    <col min="8193" max="8193" width="7.85546875" style="2" customWidth="1"/>
    <col min="8194" max="8194" width="11.7109375" style="2" customWidth="1"/>
    <col min="8195" max="8195" width="12.7109375" style="2" customWidth="1"/>
    <col min="8196" max="8196" width="35" style="2" customWidth="1"/>
    <col min="8197" max="8197" width="28" style="2" customWidth="1"/>
    <col min="8198" max="8198" width="12.85546875" style="2" customWidth="1"/>
    <col min="8199" max="8199" width="12" style="2" customWidth="1"/>
    <col min="8200" max="8200" width="13.85546875" style="2" customWidth="1"/>
    <col min="8201" max="8448" width="8.85546875" style="2"/>
    <col min="8449" max="8449" width="7.85546875" style="2" customWidth="1"/>
    <col min="8450" max="8450" width="11.7109375" style="2" customWidth="1"/>
    <col min="8451" max="8451" width="12.7109375" style="2" customWidth="1"/>
    <col min="8452" max="8452" width="35" style="2" customWidth="1"/>
    <col min="8453" max="8453" width="28" style="2" customWidth="1"/>
    <col min="8454" max="8454" width="12.85546875" style="2" customWidth="1"/>
    <col min="8455" max="8455" width="12" style="2" customWidth="1"/>
    <col min="8456" max="8456" width="13.85546875" style="2" customWidth="1"/>
    <col min="8457" max="8704" width="8.85546875" style="2"/>
    <col min="8705" max="8705" width="7.85546875" style="2" customWidth="1"/>
    <col min="8706" max="8706" width="11.7109375" style="2" customWidth="1"/>
    <col min="8707" max="8707" width="12.7109375" style="2" customWidth="1"/>
    <col min="8708" max="8708" width="35" style="2" customWidth="1"/>
    <col min="8709" max="8709" width="28" style="2" customWidth="1"/>
    <col min="8710" max="8710" width="12.85546875" style="2" customWidth="1"/>
    <col min="8711" max="8711" width="12" style="2" customWidth="1"/>
    <col min="8712" max="8712" width="13.85546875" style="2" customWidth="1"/>
    <col min="8713" max="8960" width="8.85546875" style="2"/>
    <col min="8961" max="8961" width="7.85546875" style="2" customWidth="1"/>
    <col min="8962" max="8962" width="11.7109375" style="2" customWidth="1"/>
    <col min="8963" max="8963" width="12.7109375" style="2" customWidth="1"/>
    <col min="8964" max="8964" width="35" style="2" customWidth="1"/>
    <col min="8965" max="8965" width="28" style="2" customWidth="1"/>
    <col min="8966" max="8966" width="12.85546875" style="2" customWidth="1"/>
    <col min="8967" max="8967" width="12" style="2" customWidth="1"/>
    <col min="8968" max="8968" width="13.85546875" style="2" customWidth="1"/>
    <col min="8969" max="9216" width="8.85546875" style="2"/>
    <col min="9217" max="9217" width="7.85546875" style="2" customWidth="1"/>
    <col min="9218" max="9218" width="11.7109375" style="2" customWidth="1"/>
    <col min="9219" max="9219" width="12.7109375" style="2" customWidth="1"/>
    <col min="9220" max="9220" width="35" style="2" customWidth="1"/>
    <col min="9221" max="9221" width="28" style="2" customWidth="1"/>
    <col min="9222" max="9222" width="12.85546875" style="2" customWidth="1"/>
    <col min="9223" max="9223" width="12" style="2" customWidth="1"/>
    <col min="9224" max="9224" width="13.85546875" style="2" customWidth="1"/>
    <col min="9225" max="9472" width="8.85546875" style="2"/>
    <col min="9473" max="9473" width="7.85546875" style="2" customWidth="1"/>
    <col min="9474" max="9474" width="11.7109375" style="2" customWidth="1"/>
    <col min="9475" max="9475" width="12.7109375" style="2" customWidth="1"/>
    <col min="9476" max="9476" width="35" style="2" customWidth="1"/>
    <col min="9477" max="9477" width="28" style="2" customWidth="1"/>
    <col min="9478" max="9478" width="12.85546875" style="2" customWidth="1"/>
    <col min="9479" max="9479" width="12" style="2" customWidth="1"/>
    <col min="9480" max="9480" width="13.85546875" style="2" customWidth="1"/>
    <col min="9481" max="9728" width="8.85546875" style="2"/>
    <col min="9729" max="9729" width="7.85546875" style="2" customWidth="1"/>
    <col min="9730" max="9730" width="11.7109375" style="2" customWidth="1"/>
    <col min="9731" max="9731" width="12.7109375" style="2" customWidth="1"/>
    <col min="9732" max="9732" width="35" style="2" customWidth="1"/>
    <col min="9733" max="9733" width="28" style="2" customWidth="1"/>
    <col min="9734" max="9734" width="12.85546875" style="2" customWidth="1"/>
    <col min="9735" max="9735" width="12" style="2" customWidth="1"/>
    <col min="9736" max="9736" width="13.85546875" style="2" customWidth="1"/>
    <col min="9737" max="9984" width="8.85546875" style="2"/>
    <col min="9985" max="9985" width="7.85546875" style="2" customWidth="1"/>
    <col min="9986" max="9986" width="11.7109375" style="2" customWidth="1"/>
    <col min="9987" max="9987" width="12.7109375" style="2" customWidth="1"/>
    <col min="9988" max="9988" width="35" style="2" customWidth="1"/>
    <col min="9989" max="9989" width="28" style="2" customWidth="1"/>
    <col min="9990" max="9990" width="12.85546875" style="2" customWidth="1"/>
    <col min="9991" max="9991" width="12" style="2" customWidth="1"/>
    <col min="9992" max="9992" width="13.85546875" style="2" customWidth="1"/>
    <col min="9993" max="10240" width="8.85546875" style="2"/>
    <col min="10241" max="10241" width="7.85546875" style="2" customWidth="1"/>
    <col min="10242" max="10242" width="11.7109375" style="2" customWidth="1"/>
    <col min="10243" max="10243" width="12.7109375" style="2" customWidth="1"/>
    <col min="10244" max="10244" width="35" style="2" customWidth="1"/>
    <col min="10245" max="10245" width="28" style="2" customWidth="1"/>
    <col min="10246" max="10246" width="12.85546875" style="2" customWidth="1"/>
    <col min="10247" max="10247" width="12" style="2" customWidth="1"/>
    <col min="10248" max="10248" width="13.85546875" style="2" customWidth="1"/>
    <col min="10249" max="10496" width="8.85546875" style="2"/>
    <col min="10497" max="10497" width="7.85546875" style="2" customWidth="1"/>
    <col min="10498" max="10498" width="11.7109375" style="2" customWidth="1"/>
    <col min="10499" max="10499" width="12.7109375" style="2" customWidth="1"/>
    <col min="10500" max="10500" width="35" style="2" customWidth="1"/>
    <col min="10501" max="10501" width="28" style="2" customWidth="1"/>
    <col min="10502" max="10502" width="12.85546875" style="2" customWidth="1"/>
    <col min="10503" max="10503" width="12" style="2" customWidth="1"/>
    <col min="10504" max="10504" width="13.85546875" style="2" customWidth="1"/>
    <col min="10505" max="10752" width="8.85546875" style="2"/>
    <col min="10753" max="10753" width="7.85546875" style="2" customWidth="1"/>
    <col min="10754" max="10754" width="11.7109375" style="2" customWidth="1"/>
    <col min="10755" max="10755" width="12.7109375" style="2" customWidth="1"/>
    <col min="10756" max="10756" width="35" style="2" customWidth="1"/>
    <col min="10757" max="10757" width="28" style="2" customWidth="1"/>
    <col min="10758" max="10758" width="12.85546875" style="2" customWidth="1"/>
    <col min="10759" max="10759" width="12" style="2" customWidth="1"/>
    <col min="10760" max="10760" width="13.85546875" style="2" customWidth="1"/>
    <col min="10761" max="11008" width="8.85546875" style="2"/>
    <col min="11009" max="11009" width="7.85546875" style="2" customWidth="1"/>
    <col min="11010" max="11010" width="11.7109375" style="2" customWidth="1"/>
    <col min="11011" max="11011" width="12.7109375" style="2" customWidth="1"/>
    <col min="11012" max="11012" width="35" style="2" customWidth="1"/>
    <col min="11013" max="11013" width="28" style="2" customWidth="1"/>
    <col min="11014" max="11014" width="12.85546875" style="2" customWidth="1"/>
    <col min="11015" max="11015" width="12" style="2" customWidth="1"/>
    <col min="11016" max="11016" width="13.85546875" style="2" customWidth="1"/>
    <col min="11017" max="11264" width="8.85546875" style="2"/>
    <col min="11265" max="11265" width="7.85546875" style="2" customWidth="1"/>
    <col min="11266" max="11266" width="11.7109375" style="2" customWidth="1"/>
    <col min="11267" max="11267" width="12.7109375" style="2" customWidth="1"/>
    <col min="11268" max="11268" width="35" style="2" customWidth="1"/>
    <col min="11269" max="11269" width="28" style="2" customWidth="1"/>
    <col min="11270" max="11270" width="12.85546875" style="2" customWidth="1"/>
    <col min="11271" max="11271" width="12" style="2" customWidth="1"/>
    <col min="11272" max="11272" width="13.85546875" style="2" customWidth="1"/>
    <col min="11273" max="11520" width="8.85546875" style="2"/>
    <col min="11521" max="11521" width="7.85546875" style="2" customWidth="1"/>
    <col min="11522" max="11522" width="11.7109375" style="2" customWidth="1"/>
    <col min="11523" max="11523" width="12.7109375" style="2" customWidth="1"/>
    <col min="11524" max="11524" width="35" style="2" customWidth="1"/>
    <col min="11525" max="11525" width="28" style="2" customWidth="1"/>
    <col min="11526" max="11526" width="12.85546875" style="2" customWidth="1"/>
    <col min="11527" max="11527" width="12" style="2" customWidth="1"/>
    <col min="11528" max="11528" width="13.85546875" style="2" customWidth="1"/>
    <col min="11529" max="11776" width="8.85546875" style="2"/>
    <col min="11777" max="11777" width="7.85546875" style="2" customWidth="1"/>
    <col min="11778" max="11778" width="11.7109375" style="2" customWidth="1"/>
    <col min="11779" max="11779" width="12.7109375" style="2" customWidth="1"/>
    <col min="11780" max="11780" width="35" style="2" customWidth="1"/>
    <col min="11781" max="11781" width="28" style="2" customWidth="1"/>
    <col min="11782" max="11782" width="12.85546875" style="2" customWidth="1"/>
    <col min="11783" max="11783" width="12" style="2" customWidth="1"/>
    <col min="11784" max="11784" width="13.85546875" style="2" customWidth="1"/>
    <col min="11785" max="12032" width="8.85546875" style="2"/>
    <col min="12033" max="12033" width="7.85546875" style="2" customWidth="1"/>
    <col min="12034" max="12034" width="11.7109375" style="2" customWidth="1"/>
    <col min="12035" max="12035" width="12.7109375" style="2" customWidth="1"/>
    <col min="12036" max="12036" width="35" style="2" customWidth="1"/>
    <col min="12037" max="12037" width="28" style="2" customWidth="1"/>
    <col min="12038" max="12038" width="12.85546875" style="2" customWidth="1"/>
    <col min="12039" max="12039" width="12" style="2" customWidth="1"/>
    <col min="12040" max="12040" width="13.85546875" style="2" customWidth="1"/>
    <col min="12041" max="12288" width="8.85546875" style="2"/>
    <col min="12289" max="12289" width="7.85546875" style="2" customWidth="1"/>
    <col min="12290" max="12290" width="11.7109375" style="2" customWidth="1"/>
    <col min="12291" max="12291" width="12.7109375" style="2" customWidth="1"/>
    <col min="12292" max="12292" width="35" style="2" customWidth="1"/>
    <col min="12293" max="12293" width="28" style="2" customWidth="1"/>
    <col min="12294" max="12294" width="12.85546875" style="2" customWidth="1"/>
    <col min="12295" max="12295" width="12" style="2" customWidth="1"/>
    <col min="12296" max="12296" width="13.85546875" style="2" customWidth="1"/>
    <col min="12297" max="12544" width="8.85546875" style="2"/>
    <col min="12545" max="12545" width="7.85546875" style="2" customWidth="1"/>
    <col min="12546" max="12546" width="11.7109375" style="2" customWidth="1"/>
    <col min="12547" max="12547" width="12.7109375" style="2" customWidth="1"/>
    <col min="12548" max="12548" width="35" style="2" customWidth="1"/>
    <col min="12549" max="12549" width="28" style="2" customWidth="1"/>
    <col min="12550" max="12550" width="12.85546875" style="2" customWidth="1"/>
    <col min="12551" max="12551" width="12" style="2" customWidth="1"/>
    <col min="12552" max="12552" width="13.85546875" style="2" customWidth="1"/>
    <col min="12553" max="12800" width="8.85546875" style="2"/>
    <col min="12801" max="12801" width="7.85546875" style="2" customWidth="1"/>
    <col min="12802" max="12802" width="11.7109375" style="2" customWidth="1"/>
    <col min="12803" max="12803" width="12.7109375" style="2" customWidth="1"/>
    <col min="12804" max="12804" width="35" style="2" customWidth="1"/>
    <col min="12805" max="12805" width="28" style="2" customWidth="1"/>
    <col min="12806" max="12806" width="12.85546875" style="2" customWidth="1"/>
    <col min="12807" max="12807" width="12" style="2" customWidth="1"/>
    <col min="12808" max="12808" width="13.85546875" style="2" customWidth="1"/>
    <col min="12809" max="13056" width="8.85546875" style="2"/>
    <col min="13057" max="13057" width="7.85546875" style="2" customWidth="1"/>
    <col min="13058" max="13058" width="11.7109375" style="2" customWidth="1"/>
    <col min="13059" max="13059" width="12.7109375" style="2" customWidth="1"/>
    <col min="13060" max="13060" width="35" style="2" customWidth="1"/>
    <col min="13061" max="13061" width="28" style="2" customWidth="1"/>
    <col min="13062" max="13062" width="12.85546875" style="2" customWidth="1"/>
    <col min="13063" max="13063" width="12" style="2" customWidth="1"/>
    <col min="13064" max="13064" width="13.85546875" style="2" customWidth="1"/>
    <col min="13065" max="13312" width="8.85546875" style="2"/>
    <col min="13313" max="13313" width="7.85546875" style="2" customWidth="1"/>
    <col min="13314" max="13314" width="11.7109375" style="2" customWidth="1"/>
    <col min="13315" max="13315" width="12.7109375" style="2" customWidth="1"/>
    <col min="13316" max="13316" width="35" style="2" customWidth="1"/>
    <col min="13317" max="13317" width="28" style="2" customWidth="1"/>
    <col min="13318" max="13318" width="12.85546875" style="2" customWidth="1"/>
    <col min="13319" max="13319" width="12" style="2" customWidth="1"/>
    <col min="13320" max="13320" width="13.85546875" style="2" customWidth="1"/>
    <col min="13321" max="13568" width="8.85546875" style="2"/>
    <col min="13569" max="13569" width="7.85546875" style="2" customWidth="1"/>
    <col min="13570" max="13570" width="11.7109375" style="2" customWidth="1"/>
    <col min="13571" max="13571" width="12.7109375" style="2" customWidth="1"/>
    <col min="13572" max="13572" width="35" style="2" customWidth="1"/>
    <col min="13573" max="13573" width="28" style="2" customWidth="1"/>
    <col min="13574" max="13574" width="12.85546875" style="2" customWidth="1"/>
    <col min="13575" max="13575" width="12" style="2" customWidth="1"/>
    <col min="13576" max="13576" width="13.85546875" style="2" customWidth="1"/>
    <col min="13577" max="13824" width="8.85546875" style="2"/>
    <col min="13825" max="13825" width="7.85546875" style="2" customWidth="1"/>
    <col min="13826" max="13826" width="11.7109375" style="2" customWidth="1"/>
    <col min="13827" max="13827" width="12.7109375" style="2" customWidth="1"/>
    <col min="13828" max="13828" width="35" style="2" customWidth="1"/>
    <col min="13829" max="13829" width="28" style="2" customWidth="1"/>
    <col min="13830" max="13830" width="12.85546875" style="2" customWidth="1"/>
    <col min="13831" max="13831" width="12" style="2" customWidth="1"/>
    <col min="13832" max="13832" width="13.85546875" style="2" customWidth="1"/>
    <col min="13833" max="14080" width="8.85546875" style="2"/>
    <col min="14081" max="14081" width="7.85546875" style="2" customWidth="1"/>
    <col min="14082" max="14082" width="11.7109375" style="2" customWidth="1"/>
    <col min="14083" max="14083" width="12.7109375" style="2" customWidth="1"/>
    <col min="14084" max="14084" width="35" style="2" customWidth="1"/>
    <col min="14085" max="14085" width="28" style="2" customWidth="1"/>
    <col min="14086" max="14086" width="12.85546875" style="2" customWidth="1"/>
    <col min="14087" max="14087" width="12" style="2" customWidth="1"/>
    <col min="14088" max="14088" width="13.85546875" style="2" customWidth="1"/>
    <col min="14089" max="14336" width="8.85546875" style="2"/>
    <col min="14337" max="14337" width="7.85546875" style="2" customWidth="1"/>
    <col min="14338" max="14338" width="11.7109375" style="2" customWidth="1"/>
    <col min="14339" max="14339" width="12.7109375" style="2" customWidth="1"/>
    <col min="14340" max="14340" width="35" style="2" customWidth="1"/>
    <col min="14341" max="14341" width="28" style="2" customWidth="1"/>
    <col min="14342" max="14342" width="12.85546875" style="2" customWidth="1"/>
    <col min="14343" max="14343" width="12" style="2" customWidth="1"/>
    <col min="14344" max="14344" width="13.85546875" style="2" customWidth="1"/>
    <col min="14345" max="14592" width="8.85546875" style="2"/>
    <col min="14593" max="14593" width="7.85546875" style="2" customWidth="1"/>
    <col min="14594" max="14594" width="11.7109375" style="2" customWidth="1"/>
    <col min="14595" max="14595" width="12.7109375" style="2" customWidth="1"/>
    <col min="14596" max="14596" width="35" style="2" customWidth="1"/>
    <col min="14597" max="14597" width="28" style="2" customWidth="1"/>
    <col min="14598" max="14598" width="12.85546875" style="2" customWidth="1"/>
    <col min="14599" max="14599" width="12" style="2" customWidth="1"/>
    <col min="14600" max="14600" width="13.85546875" style="2" customWidth="1"/>
    <col min="14601" max="14848" width="8.85546875" style="2"/>
    <col min="14849" max="14849" width="7.85546875" style="2" customWidth="1"/>
    <col min="14850" max="14850" width="11.7109375" style="2" customWidth="1"/>
    <col min="14851" max="14851" width="12.7109375" style="2" customWidth="1"/>
    <col min="14852" max="14852" width="35" style="2" customWidth="1"/>
    <col min="14853" max="14853" width="28" style="2" customWidth="1"/>
    <col min="14854" max="14854" width="12.85546875" style="2" customWidth="1"/>
    <col min="14855" max="14855" width="12" style="2" customWidth="1"/>
    <col min="14856" max="14856" width="13.85546875" style="2" customWidth="1"/>
    <col min="14857" max="15104" width="8.85546875" style="2"/>
    <col min="15105" max="15105" width="7.85546875" style="2" customWidth="1"/>
    <col min="15106" max="15106" width="11.7109375" style="2" customWidth="1"/>
    <col min="15107" max="15107" width="12.7109375" style="2" customWidth="1"/>
    <col min="15108" max="15108" width="35" style="2" customWidth="1"/>
    <col min="15109" max="15109" width="28" style="2" customWidth="1"/>
    <col min="15110" max="15110" width="12.85546875" style="2" customWidth="1"/>
    <col min="15111" max="15111" width="12" style="2" customWidth="1"/>
    <col min="15112" max="15112" width="13.85546875" style="2" customWidth="1"/>
    <col min="15113" max="15360" width="8.85546875" style="2"/>
    <col min="15361" max="15361" width="7.85546875" style="2" customWidth="1"/>
    <col min="15362" max="15362" width="11.7109375" style="2" customWidth="1"/>
    <col min="15363" max="15363" width="12.7109375" style="2" customWidth="1"/>
    <col min="15364" max="15364" width="35" style="2" customWidth="1"/>
    <col min="15365" max="15365" width="28" style="2" customWidth="1"/>
    <col min="15366" max="15366" width="12.85546875" style="2" customWidth="1"/>
    <col min="15367" max="15367" width="12" style="2" customWidth="1"/>
    <col min="15368" max="15368" width="13.85546875" style="2" customWidth="1"/>
    <col min="15369" max="15616" width="8.85546875" style="2"/>
    <col min="15617" max="15617" width="7.85546875" style="2" customWidth="1"/>
    <col min="15618" max="15618" width="11.7109375" style="2" customWidth="1"/>
    <col min="15619" max="15619" width="12.7109375" style="2" customWidth="1"/>
    <col min="15620" max="15620" width="35" style="2" customWidth="1"/>
    <col min="15621" max="15621" width="28" style="2" customWidth="1"/>
    <col min="15622" max="15622" width="12.85546875" style="2" customWidth="1"/>
    <col min="15623" max="15623" width="12" style="2" customWidth="1"/>
    <col min="15624" max="15624" width="13.85546875" style="2" customWidth="1"/>
    <col min="15625" max="15872" width="8.85546875" style="2"/>
    <col min="15873" max="15873" width="7.85546875" style="2" customWidth="1"/>
    <col min="15874" max="15874" width="11.7109375" style="2" customWidth="1"/>
    <col min="15875" max="15875" width="12.7109375" style="2" customWidth="1"/>
    <col min="15876" max="15876" width="35" style="2" customWidth="1"/>
    <col min="15877" max="15877" width="28" style="2" customWidth="1"/>
    <col min="15878" max="15878" width="12.85546875" style="2" customWidth="1"/>
    <col min="15879" max="15879" width="12" style="2" customWidth="1"/>
    <col min="15880" max="15880" width="13.85546875" style="2" customWidth="1"/>
    <col min="15881" max="16128" width="8.85546875" style="2"/>
    <col min="16129" max="16129" width="7.85546875" style="2" customWidth="1"/>
    <col min="16130" max="16130" width="11.7109375" style="2" customWidth="1"/>
    <col min="16131" max="16131" width="12.7109375" style="2" customWidth="1"/>
    <col min="16132" max="16132" width="35" style="2" customWidth="1"/>
    <col min="16133" max="16133" width="28" style="2" customWidth="1"/>
    <col min="16134" max="16134" width="12.85546875" style="2" customWidth="1"/>
    <col min="16135" max="16135" width="12" style="2" customWidth="1"/>
    <col min="16136" max="16136" width="13.85546875" style="2" customWidth="1"/>
    <col min="16137" max="16384" width="8.85546875" style="2"/>
  </cols>
  <sheetData>
    <row r="2" spans="1:8" ht="26.25">
      <c r="A2" s="1" t="s">
        <v>3</v>
      </c>
      <c r="B2" s="1"/>
      <c r="C2" s="1"/>
      <c r="D2" s="1"/>
      <c r="E2" s="1"/>
      <c r="F2" s="1"/>
      <c r="G2" s="1"/>
      <c r="H2" s="1"/>
    </row>
    <row r="4" spans="1:8" ht="17.25" customHeight="1">
      <c r="A4" s="3" t="s">
        <v>4</v>
      </c>
      <c r="B4" s="3" t="s">
        <v>5</v>
      </c>
      <c r="C4" s="3" t="s">
        <v>6</v>
      </c>
      <c r="D4" s="3" t="s">
        <v>7</v>
      </c>
      <c r="E4" s="3" t="s">
        <v>8</v>
      </c>
      <c r="F4" s="3" t="s">
        <v>9</v>
      </c>
      <c r="G4" s="3" t="s">
        <v>10</v>
      </c>
      <c r="H4" s="3" t="s">
        <v>11</v>
      </c>
    </row>
    <row r="5" spans="1:8" ht="17.25" customHeight="1">
      <c r="A5" s="4">
        <v>1</v>
      </c>
      <c r="B5" s="8">
        <v>1</v>
      </c>
      <c r="C5" s="5">
        <v>42536</v>
      </c>
      <c r="D5" s="7" t="s">
        <v>19</v>
      </c>
      <c r="E5" s="7"/>
      <c r="F5" s="4" t="s">
        <v>21</v>
      </c>
      <c r="G5" s="4"/>
      <c r="H5" s="4"/>
    </row>
    <row r="6" spans="1:8">
      <c r="A6" s="4"/>
      <c r="B6" s="8"/>
      <c r="C6" s="5"/>
      <c r="D6" s="6"/>
      <c r="E6" s="7"/>
      <c r="F6" s="4"/>
      <c r="G6" s="4"/>
      <c r="H6" s="4"/>
    </row>
    <row r="7" spans="1:8" ht="18" customHeight="1">
      <c r="A7" s="4"/>
      <c r="B7" s="8"/>
      <c r="C7" s="5"/>
      <c r="D7" s="6"/>
      <c r="E7" s="7"/>
      <c r="F7" s="4"/>
      <c r="G7" s="4"/>
      <c r="H7" s="4"/>
    </row>
    <row r="8" spans="1:8">
      <c r="A8" s="4"/>
      <c r="B8" s="9"/>
      <c r="C8" s="5"/>
      <c r="D8" s="6"/>
      <c r="E8" s="7"/>
      <c r="F8" s="4"/>
      <c r="G8" s="4"/>
      <c r="H8" s="4"/>
    </row>
    <row r="9" spans="1:8" ht="17.25" customHeight="1">
      <c r="A9" s="4"/>
      <c r="B9" s="9"/>
      <c r="C9" s="5"/>
      <c r="D9" s="6"/>
      <c r="E9" s="7"/>
      <c r="F9" s="4"/>
      <c r="G9" s="4"/>
      <c r="H9" s="4"/>
    </row>
    <row r="10" spans="1:8" ht="17.25" customHeight="1">
      <c r="A10" s="4"/>
      <c r="B10" s="9"/>
      <c r="C10" s="5"/>
      <c r="D10" s="6"/>
      <c r="E10" s="7"/>
      <c r="F10" s="4"/>
      <c r="G10" s="4"/>
      <c r="H10" s="4"/>
    </row>
    <row r="11" spans="1:8">
      <c r="A11" s="4"/>
      <c r="B11" s="9"/>
      <c r="C11" s="5"/>
      <c r="D11" s="6"/>
      <c r="E11" s="7"/>
      <c r="F11" s="4"/>
      <c r="G11" s="4"/>
      <c r="H11" s="4"/>
    </row>
    <row r="12" spans="1:8" ht="17.25" customHeight="1">
      <c r="A12" s="4"/>
      <c r="B12" s="9"/>
      <c r="C12" s="5"/>
      <c r="D12" s="6"/>
      <c r="E12" s="7"/>
      <c r="F12" s="4"/>
      <c r="G12" s="4"/>
      <c r="H12" s="4"/>
    </row>
    <row r="13" spans="1:8" ht="17.25" customHeight="1">
      <c r="A13" s="4"/>
      <c r="B13" s="9"/>
      <c r="C13" s="5"/>
      <c r="D13" s="6"/>
      <c r="E13" s="7"/>
      <c r="F13" s="4"/>
      <c r="G13" s="4"/>
      <c r="H13" s="4"/>
    </row>
    <row r="14" spans="1:8" ht="17.25" customHeight="1">
      <c r="A14" s="4"/>
      <c r="B14" s="8"/>
      <c r="C14" s="5"/>
      <c r="D14" s="6"/>
      <c r="E14" s="6"/>
      <c r="F14" s="4"/>
      <c r="G14" s="4"/>
      <c r="H14" s="4"/>
    </row>
    <row r="15" spans="1:8" ht="17.25" customHeight="1">
      <c r="A15" s="4"/>
      <c r="B15" s="8"/>
      <c r="C15" s="5"/>
      <c r="D15" s="6"/>
      <c r="E15" s="6"/>
      <c r="F15" s="4"/>
      <c r="G15" s="4"/>
      <c r="H15" s="4"/>
    </row>
    <row r="16" spans="1:8" ht="17.25" customHeight="1">
      <c r="A16" s="4"/>
      <c r="B16" s="8"/>
      <c r="C16" s="5"/>
      <c r="D16" s="6"/>
      <c r="E16" s="6"/>
      <c r="F16" s="4"/>
      <c r="G16" s="4"/>
      <c r="H16" s="4"/>
    </row>
    <row r="17" spans="1:8" ht="17.25" customHeight="1">
      <c r="A17" s="4"/>
      <c r="B17" s="8"/>
      <c r="C17" s="5"/>
      <c r="D17" s="6"/>
      <c r="E17" s="6"/>
      <c r="F17" s="4"/>
      <c r="G17" s="4"/>
      <c r="H17" s="4"/>
    </row>
    <row r="18" spans="1:8" ht="17.25" customHeight="1">
      <c r="A18" s="4"/>
      <c r="B18" s="8"/>
      <c r="C18" s="5"/>
      <c r="D18" s="6"/>
      <c r="E18" s="6"/>
      <c r="F18" s="4"/>
      <c r="G18" s="4"/>
      <c r="H18" s="4"/>
    </row>
    <row r="19" spans="1:8" ht="17.25" customHeight="1">
      <c r="A19" s="4"/>
      <c r="B19" s="8"/>
      <c r="C19" s="5"/>
      <c r="D19" s="6"/>
      <c r="E19" s="6"/>
      <c r="F19" s="4"/>
      <c r="G19" s="4"/>
      <c r="H19" s="4"/>
    </row>
    <row r="20" spans="1:8" ht="17.25" customHeight="1">
      <c r="A20" s="4"/>
      <c r="B20" s="8"/>
      <c r="C20" s="5"/>
      <c r="D20" s="6"/>
      <c r="E20" s="6"/>
      <c r="F20" s="4"/>
      <c r="G20" s="4"/>
      <c r="H20" s="4"/>
    </row>
    <row r="21" spans="1:8" ht="17.25" customHeight="1">
      <c r="A21" s="4"/>
      <c r="B21" s="8"/>
      <c r="C21" s="5"/>
      <c r="D21" s="6"/>
      <c r="E21" s="6"/>
      <c r="F21" s="4"/>
      <c r="G21" s="4"/>
      <c r="H21" s="4"/>
    </row>
    <row r="22" spans="1:8" ht="17.25" customHeight="1">
      <c r="A22" s="4"/>
      <c r="B22" s="8"/>
      <c r="C22" s="5"/>
      <c r="D22" s="6"/>
      <c r="E22" s="6"/>
      <c r="F22" s="4"/>
      <c r="G22" s="4"/>
      <c r="H22" s="4"/>
    </row>
    <row r="23" spans="1:8" ht="17.25" customHeight="1">
      <c r="A23" s="4"/>
      <c r="B23" s="8"/>
      <c r="C23" s="5"/>
      <c r="D23" s="6"/>
      <c r="E23" s="6"/>
      <c r="F23" s="4"/>
      <c r="G23" s="4"/>
      <c r="H23" s="4"/>
    </row>
    <row r="24" spans="1:8" ht="17.25" customHeight="1">
      <c r="A24" s="4"/>
      <c r="B24" s="8"/>
      <c r="C24" s="5"/>
      <c r="D24" s="6"/>
      <c r="E24" s="6"/>
      <c r="F24" s="4"/>
      <c r="G24" s="4"/>
      <c r="H24" s="4"/>
    </row>
    <row r="25" spans="1:8" ht="17.25" customHeight="1">
      <c r="A25" s="4"/>
      <c r="B25" s="8"/>
      <c r="C25" s="5"/>
      <c r="D25" s="6"/>
      <c r="E25" s="6"/>
      <c r="F25" s="4"/>
      <c r="G25" s="4"/>
      <c r="H25" s="4"/>
    </row>
    <row r="26" spans="1:8" ht="17.25" customHeight="1">
      <c r="A26" s="4"/>
      <c r="B26" s="8"/>
      <c r="C26" s="5"/>
      <c r="D26" s="6"/>
      <c r="E26" s="6"/>
      <c r="F26" s="4"/>
      <c r="G26" s="4"/>
      <c r="H26" s="4"/>
    </row>
    <row r="27" spans="1:8" ht="17.25" customHeight="1">
      <c r="A27" s="4"/>
      <c r="B27" s="8"/>
      <c r="C27" s="5"/>
      <c r="D27" s="6"/>
      <c r="E27" s="6"/>
      <c r="F27" s="4"/>
      <c r="G27" s="4"/>
      <c r="H27" s="4"/>
    </row>
    <row r="28" spans="1:8" ht="17.25" customHeight="1">
      <c r="A28" s="4"/>
      <c r="B28" s="8"/>
      <c r="C28" s="5"/>
      <c r="D28" s="6"/>
      <c r="E28" s="6"/>
      <c r="F28" s="4"/>
      <c r="G28" s="4"/>
      <c r="H28" s="4"/>
    </row>
    <row r="29" spans="1:8" ht="17.25" customHeight="1">
      <c r="A29" s="4"/>
      <c r="B29" s="8"/>
      <c r="C29" s="5"/>
      <c r="D29" s="6"/>
      <c r="E29" s="6"/>
      <c r="F29" s="4"/>
      <c r="G29" s="4"/>
      <c r="H29" s="4"/>
    </row>
    <row r="30" spans="1:8" ht="17.25" customHeight="1">
      <c r="A30" s="4"/>
      <c r="B30" s="8"/>
      <c r="C30" s="5"/>
      <c r="D30" s="6"/>
      <c r="E30" s="6"/>
      <c r="F30" s="4"/>
      <c r="G30" s="4"/>
      <c r="H30" s="4"/>
    </row>
    <row r="31" spans="1:8" ht="17.25" customHeight="1">
      <c r="A31" s="4"/>
      <c r="B31" s="8"/>
      <c r="C31" s="5"/>
      <c r="D31" s="6"/>
      <c r="E31" s="6"/>
      <c r="F31" s="4"/>
      <c r="G31" s="4"/>
      <c r="H31" s="4"/>
    </row>
    <row r="32" spans="1:8" ht="17.25" customHeight="1">
      <c r="A32" s="4"/>
      <c r="B32" s="8"/>
      <c r="C32" s="5"/>
      <c r="D32" s="6"/>
      <c r="E32" s="6"/>
      <c r="F32" s="4"/>
      <c r="G32" s="4"/>
      <c r="H32" s="4"/>
    </row>
    <row r="33" spans="1:8" ht="17.25" customHeight="1">
      <c r="A33" s="4"/>
      <c r="B33" s="8"/>
      <c r="C33" s="5"/>
      <c r="D33" s="6"/>
      <c r="E33" s="6"/>
      <c r="F33" s="4"/>
      <c r="G33" s="4"/>
      <c r="H33" s="4"/>
    </row>
    <row r="34" spans="1:8" ht="17.25" customHeight="1"/>
  </sheetData>
  <phoneticPr fontId="29" type="noConversion"/>
  <pageMargins left="0.25" right="0.25" top="0.75" bottom="0.75" header="0.3" footer="0.3"/>
  <pageSetup paperSize="8" orientation="portrait" r:id="rId1"/>
  <headerFooter alignWithMargins="0">
    <oddHeader xml:space="preserve">&amp;LAmsterdam업무계획
&amp;RWBS(표준일정표)
</oddHeader>
    <oddFooter>&amp;L&amp;G&amp;R&amp;F</oddFooter>
  </headerFooter>
  <legacyDrawingHF r:id="rId2"/>
  <extLst>
    <ext xmlns:mx="http://schemas.microsoft.com/office/mac/excel/2008/main" uri="{64002731-A6B0-56B0-2670-7721B7C09600}">
      <mx:PLV Mode="1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B2:AI55"/>
  <sheetViews>
    <sheetView showGridLines="0" tabSelected="1" topLeftCell="A2" zoomScale="85" zoomScaleNormal="85" zoomScalePageLayoutView="110" workbookViewId="0">
      <pane xSplit="9" ySplit="5" topLeftCell="J7" activePane="bottomRight" state="frozen"/>
      <selection activeCell="A2" sqref="A2"/>
      <selection pane="topRight" activeCell="J2" sqref="J2"/>
      <selection pane="bottomLeft" activeCell="A7" sqref="A7"/>
      <selection pane="bottomRight" activeCell="V41" sqref="V41"/>
    </sheetView>
  </sheetViews>
  <sheetFormatPr defaultColWidth="9.140625" defaultRowHeight="10.5" outlineLevelRow="3"/>
  <cols>
    <col min="1" max="1" width="2.140625" style="29" customWidth="1"/>
    <col min="2" max="2" width="6" style="29" customWidth="1"/>
    <col min="3" max="3" width="16" style="30" customWidth="1"/>
    <col min="4" max="4" width="7" style="51" customWidth="1"/>
    <col min="5" max="5" width="4.7109375" style="29" customWidth="1"/>
    <col min="6" max="7" width="4.140625" style="26" customWidth="1"/>
    <col min="8" max="8" width="4.140625" style="29" customWidth="1"/>
    <col min="9" max="9" width="21.140625" style="30" customWidth="1"/>
    <col min="10" max="10" width="6.7109375" style="29" customWidth="1"/>
    <col min="11" max="11" width="18.28515625" style="51" customWidth="1"/>
    <col min="12" max="12" width="17.85546875" style="51" customWidth="1"/>
    <col min="13" max="13" width="13.140625" style="51" hidden="1" customWidth="1"/>
    <col min="14" max="14" width="13.140625" style="51" customWidth="1"/>
    <col min="15" max="15" width="14.140625" style="52" customWidth="1"/>
    <col min="16" max="16" width="18.140625" style="51" customWidth="1"/>
    <col min="17" max="17" width="17.42578125" style="51" customWidth="1"/>
    <col min="18" max="18" width="13.140625" style="52" customWidth="1"/>
    <col min="19" max="19" width="12.28515625" style="52" customWidth="1"/>
    <col min="20" max="20" width="10.42578125" style="49" customWidth="1"/>
    <col min="21" max="21" width="10.28515625" style="49" customWidth="1"/>
    <col min="22" max="22" width="10.140625" style="50" bestFit="1" customWidth="1"/>
    <col min="23" max="23" width="13.7109375" style="50" customWidth="1"/>
    <col min="24" max="24" width="37" style="53" customWidth="1"/>
    <col min="25" max="25" width="9.42578125" style="29" hidden="1" customWidth="1"/>
    <col min="26" max="26" width="3" style="36" customWidth="1"/>
    <col min="27" max="27" width="106.28515625" style="29" bestFit="1" customWidth="1"/>
    <col min="28" max="28" width="11.140625" style="29" customWidth="1"/>
    <col min="29" max="29" width="9.85546875" style="29" bestFit="1" customWidth="1"/>
    <col min="30" max="30" width="12.140625" style="29" bestFit="1" customWidth="1"/>
    <col min="31" max="31" width="9.85546875" style="29" bestFit="1" customWidth="1"/>
    <col min="32" max="32" width="12.140625" style="29" bestFit="1" customWidth="1"/>
    <col min="33" max="33" width="5.140625" style="29" bestFit="1" customWidth="1"/>
    <col min="34" max="34" width="8.7109375" style="29" bestFit="1" customWidth="1"/>
    <col min="35" max="35" width="6.28515625" style="29" bestFit="1" customWidth="1"/>
    <col min="36" max="16384" width="9.140625" style="29"/>
  </cols>
  <sheetData>
    <row r="2" spans="2:35" s="26" customFormat="1" ht="40.5" customHeight="1" thickBot="1">
      <c r="B2" s="159" t="s">
        <v>86</v>
      </c>
      <c r="C2" s="27"/>
      <c r="D2" s="28"/>
      <c r="H2" s="29"/>
      <c r="I2" s="30"/>
      <c r="K2" s="31"/>
      <c r="L2" s="31"/>
      <c r="M2" s="31"/>
      <c r="N2" s="31"/>
      <c r="O2" s="55" t="s">
        <v>26</v>
      </c>
      <c r="P2" s="54">
        <v>44867</v>
      </c>
      <c r="Q2" s="56" t="s">
        <v>27</v>
      </c>
      <c r="R2" s="205">
        <f>O6</f>
        <v>0.33743225806451616</v>
      </c>
      <c r="S2" s="55" t="s">
        <v>25</v>
      </c>
      <c r="T2" s="139">
        <f>R6</f>
        <v>0.19500000000000001</v>
      </c>
      <c r="U2" s="140" t="s">
        <v>22</v>
      </c>
      <c r="V2" s="141">
        <f>U6/T6</f>
        <v>0.57789377079270388</v>
      </c>
      <c r="W2" s="207" t="str">
        <f>IF(V2&lt;0.8,"(경고)",IF(V2&lt;0.9,"(주의)","(양호)"))</f>
        <v>(경고)</v>
      </c>
      <c r="X2" s="34"/>
      <c r="Z2" s="35"/>
      <c r="AA2" s="29"/>
    </row>
    <row r="3" spans="2:35" s="22" customFormat="1" ht="14.25">
      <c r="B3" s="239" t="s">
        <v>20</v>
      </c>
      <c r="C3" s="242" t="s">
        <v>23</v>
      </c>
      <c r="D3" s="243" t="s">
        <v>24</v>
      </c>
      <c r="E3" s="246" t="s">
        <v>43</v>
      </c>
      <c r="F3" s="247"/>
      <c r="G3" s="247"/>
      <c r="H3" s="247"/>
      <c r="I3" s="248"/>
      <c r="J3" s="235" t="s">
        <v>45</v>
      </c>
      <c r="K3" s="225"/>
      <c r="L3" s="225"/>
      <c r="M3" s="225"/>
      <c r="N3" s="225"/>
      <c r="O3" s="236"/>
      <c r="P3" s="255" t="s">
        <v>116</v>
      </c>
      <c r="Q3" s="247"/>
      <c r="R3" s="236"/>
      <c r="S3" s="221" t="s">
        <v>85</v>
      </c>
      <c r="T3" s="224" t="s">
        <v>18</v>
      </c>
      <c r="U3" s="225"/>
      <c r="V3" s="225"/>
      <c r="W3" s="226"/>
      <c r="X3" s="230" t="s">
        <v>40</v>
      </c>
      <c r="Z3" s="23"/>
    </row>
    <row r="4" spans="2:35" s="22" customFormat="1" ht="14.25">
      <c r="B4" s="240"/>
      <c r="C4" s="231"/>
      <c r="D4" s="244"/>
      <c r="E4" s="249"/>
      <c r="F4" s="250"/>
      <c r="G4" s="250"/>
      <c r="H4" s="250"/>
      <c r="I4" s="251"/>
      <c r="J4" s="237"/>
      <c r="K4" s="228"/>
      <c r="L4" s="228"/>
      <c r="M4" s="228"/>
      <c r="N4" s="228"/>
      <c r="O4" s="238"/>
      <c r="P4" s="256"/>
      <c r="Q4" s="257"/>
      <c r="R4" s="238"/>
      <c r="S4" s="222"/>
      <c r="T4" s="227"/>
      <c r="U4" s="228"/>
      <c r="V4" s="228"/>
      <c r="W4" s="229"/>
      <c r="X4" s="231"/>
      <c r="Z4" s="23"/>
    </row>
    <row r="5" spans="2:35" s="24" customFormat="1" ht="15" thickBot="1">
      <c r="B5" s="241"/>
      <c r="C5" s="232"/>
      <c r="D5" s="245"/>
      <c r="E5" s="252"/>
      <c r="F5" s="253"/>
      <c r="G5" s="253"/>
      <c r="H5" s="253"/>
      <c r="I5" s="254"/>
      <c r="J5" s="198" t="s">
        <v>0</v>
      </c>
      <c r="K5" s="198" t="s">
        <v>1</v>
      </c>
      <c r="L5" s="199" t="s">
        <v>2</v>
      </c>
      <c r="M5" s="198" t="s">
        <v>17</v>
      </c>
      <c r="N5" s="198" t="s">
        <v>17</v>
      </c>
      <c r="O5" s="200" t="s">
        <v>12</v>
      </c>
      <c r="P5" s="198" t="s">
        <v>1</v>
      </c>
      <c r="Q5" s="199" t="s">
        <v>2</v>
      </c>
      <c r="R5" s="200" t="s">
        <v>12</v>
      </c>
      <c r="S5" s="223"/>
      <c r="T5" s="201" t="s">
        <v>13</v>
      </c>
      <c r="U5" s="202" t="s">
        <v>16</v>
      </c>
      <c r="V5" s="203" t="s">
        <v>15</v>
      </c>
      <c r="W5" s="204" t="s">
        <v>14</v>
      </c>
      <c r="X5" s="232"/>
      <c r="Z5" s="25"/>
    </row>
    <row r="6" spans="2:35" s="37" customFormat="1" ht="19.5" customHeight="1" thickTop="1" thickBot="1">
      <c r="B6" s="10">
        <v>0</v>
      </c>
      <c r="C6" s="11" t="s">
        <v>48</v>
      </c>
      <c r="D6" s="12">
        <f>IF(COUNTBLANK(E6:I6)&lt;5, IF(E6&lt;&gt;"",0, IF(F6 &lt;&gt;"",1, IF(G6 &lt;&gt; "",2, IF(H6 &lt;&gt; "",3, IF(I6 &lt;&gt; "",4))))),"")</f>
        <v>0</v>
      </c>
      <c r="E6" s="233" t="s">
        <v>88</v>
      </c>
      <c r="F6" s="234"/>
      <c r="G6" s="234"/>
      <c r="H6" s="234"/>
      <c r="I6" s="234"/>
      <c r="J6" s="68" t="str">
        <f>CONCATENATE(NETWORKDAYS(K6,L6,holiday!B4:B39),"일")</f>
        <v>53일</v>
      </c>
      <c r="K6" s="69">
        <f>MIN(K19:K34)</f>
        <v>44837</v>
      </c>
      <c r="L6" s="69">
        <f>MAX(L19:L34)</f>
        <v>44909</v>
      </c>
      <c r="M6" s="68" t="s">
        <v>46</v>
      </c>
      <c r="N6" s="217" t="s">
        <v>97</v>
      </c>
      <c r="O6" s="142">
        <f>SUM(T19,T25,T33)</f>
        <v>0.33743225806451616</v>
      </c>
      <c r="P6" s="143">
        <f>IF(COUNT(P19:P34)&gt;0,MIN(P19:P34),"")</f>
        <v>44837</v>
      </c>
      <c r="Q6" s="143" t="str">
        <f>IF(COUNT(Q19:Q34)&gt;0,MAX(Q19:Q34),"")</f>
        <v/>
      </c>
      <c r="R6" s="142">
        <f>SUM(U19,U25,U33)</f>
        <v>0.19500000000000001</v>
      </c>
      <c r="S6" s="144">
        <f>SUM(S19,S25,S33)</f>
        <v>0.99999999999999989</v>
      </c>
      <c r="T6" s="154">
        <f>O6*S6</f>
        <v>0.3374322580645161</v>
      </c>
      <c r="U6" s="155">
        <f>R6*S6</f>
        <v>0.19499999999999998</v>
      </c>
      <c r="V6" s="156" t="str">
        <f>IF(L6-$P$2&lt;=0,0,CONCATENATE(NETWORKDAYS($P$2,L6,holiday!B4:B39)))</f>
        <v>31</v>
      </c>
      <c r="W6" s="176">
        <f>IF(SUM(T6:U6)&gt;0,(U6-T6)/S6,0)</f>
        <v>-0.14243225806451615</v>
      </c>
      <c r="X6" s="70"/>
      <c r="Z6" s="38"/>
      <c r="AA6" s="186" t="s">
        <v>47</v>
      </c>
      <c r="AB6" s="189"/>
    </row>
    <row r="7" spans="2:35" s="37" customFormat="1" ht="19.5" hidden="1" customHeight="1" thickBot="1">
      <c r="B7" s="103">
        <v>1</v>
      </c>
      <c r="C7" s="65" t="s">
        <v>49</v>
      </c>
      <c r="D7" s="62">
        <f>IF(COUNTBLANK(E7:I7)&lt;5, IF(E7&lt;&gt;"",0, IF(F7 &lt;&gt;"",1, IF(G7 &lt;&gt; "",2, IF(H7 &lt;&gt; "",3, IF(I7 &lt;&gt; "",4))))),"")</f>
        <v>1</v>
      </c>
      <c r="E7" s="63"/>
      <c r="F7" s="64" t="s">
        <v>28</v>
      </c>
      <c r="G7" s="65"/>
      <c r="H7" s="66"/>
      <c r="I7" s="67"/>
      <c r="J7" s="71" t="e">
        <f>CONCATENATE(NETWORKDAYS(K7,L7,holiday!B3:B16),"일")</f>
        <v>#REF!</v>
      </c>
      <c r="K7" s="72" t="e">
        <f>MIN(K8:K9)</f>
        <v>#REF!</v>
      </c>
      <c r="L7" s="72" t="e">
        <f>MAX(L8:L9)</f>
        <v>#REF!</v>
      </c>
      <c r="M7" s="73"/>
      <c r="N7" s="73"/>
      <c r="O7" s="149"/>
      <c r="P7" s="150"/>
      <c r="Q7" s="150"/>
      <c r="R7" s="149"/>
      <c r="S7" s="151"/>
      <c r="T7" s="148"/>
      <c r="U7" s="152"/>
      <c r="V7" s="153"/>
      <c r="W7" s="177" t="str">
        <f>IF(COUNTBLANK(S7)&gt;0,"",(U6-T6)/S7)</f>
        <v/>
      </c>
      <c r="X7" s="74"/>
      <c r="Z7" s="38"/>
      <c r="AA7" s="187" t="str">
        <f>O2</f>
        <v>*기준일자 :</v>
      </c>
      <c r="AB7" s="39">
        <f>P2</f>
        <v>44867</v>
      </c>
      <c r="AC7" s="40" t="str">
        <f>Q2</f>
        <v>계획진척 :</v>
      </c>
      <c r="AD7" s="41">
        <f>R2</f>
        <v>0.33743225806451616</v>
      </c>
      <c r="AE7" s="32" t="str">
        <f t="shared" ref="AE7:AI7" si="0">S2</f>
        <v>실제진척 :</v>
      </c>
      <c r="AF7" s="41">
        <f t="shared" si="0"/>
        <v>0.19500000000000001</v>
      </c>
      <c r="AG7" s="32" t="str">
        <f t="shared" si="0"/>
        <v>SPI :</v>
      </c>
      <c r="AH7" s="42">
        <f t="shared" si="0"/>
        <v>0.57789377079270388</v>
      </c>
      <c r="AI7" s="33" t="str">
        <f t="shared" si="0"/>
        <v>(경고)</v>
      </c>
    </row>
    <row r="8" spans="2:35" s="37" customFormat="1" ht="19.5" hidden="1" customHeight="1" thickBot="1">
      <c r="B8" s="103">
        <v>2</v>
      </c>
      <c r="C8" s="19" t="s">
        <v>50</v>
      </c>
      <c r="D8" s="17">
        <f>IF(COUNTBLANK(E8:I8)&lt;5, IF(E8&lt;&gt;"",0, IF(F8 &lt;&gt;"",1, IF(G8 &lt;&gt; "",2, IF(H8 &lt;&gt; "",3, IF(I8 &lt;&gt; "",4))))),"")</f>
        <v>2</v>
      </c>
      <c r="E8" s="18"/>
      <c r="F8" s="19"/>
      <c r="G8" s="20" t="s">
        <v>29</v>
      </c>
      <c r="H8" s="21"/>
      <c r="I8" s="21"/>
      <c r="J8" s="75" t="e">
        <f>IF(COUNTBLANK(K8:L8)&gt;0,"미정",CONCATENATE(NETWORKDAYS(K8,L8,holiday!B3:B16),"일"))</f>
        <v>#VALUE!</v>
      </c>
      <c r="K8" s="76">
        <f t="shared" ref="K8:R8" si="1">K19</f>
        <v>44837</v>
      </c>
      <c r="L8" s="76">
        <f t="shared" si="1"/>
        <v>44907</v>
      </c>
      <c r="M8" s="77"/>
      <c r="N8" s="77"/>
      <c r="O8" s="78">
        <f t="shared" si="1"/>
        <v>9.2000000000000012E-2</v>
      </c>
      <c r="P8" s="79">
        <f t="shared" si="1"/>
        <v>44837</v>
      </c>
      <c r="Q8" s="79" t="str">
        <f t="shared" si="1"/>
        <v/>
      </c>
      <c r="R8" s="80">
        <f t="shared" si="1"/>
        <v>0.05</v>
      </c>
      <c r="S8" s="81">
        <f>S19</f>
        <v>0.3</v>
      </c>
      <c r="T8" s="82">
        <f t="shared" ref="T8:T24" si="2">O8*S8</f>
        <v>2.7600000000000003E-2</v>
      </c>
      <c r="U8" s="83">
        <f t="shared" ref="U8:U24" si="3">R8*S8</f>
        <v>1.4999999999999999E-2</v>
      </c>
      <c r="V8" s="84">
        <f t="shared" ref="V8:V18" si="4">IF(COUNTBLANK(K8:L8)&gt;0,0,IF(L8-$P$2&lt;=0,0,L8-$P$2))</f>
        <v>40</v>
      </c>
      <c r="W8" s="178">
        <f>IF(COUNTBLANK(S8)&gt;0,"",(U8-T8)/S8)</f>
        <v>-4.2000000000000016E-2</v>
      </c>
      <c r="X8" s="85"/>
      <c r="Z8" s="38"/>
    </row>
    <row r="9" spans="2:35" s="37" customFormat="1" ht="19.5" hidden="1" customHeight="1" thickBot="1">
      <c r="B9" s="103">
        <v>3</v>
      </c>
      <c r="C9" s="59" t="s">
        <v>51</v>
      </c>
      <c r="D9" s="57">
        <f t="shared" ref="D9:D19" si="5">IF(COUNTBLANK(E9:I9)&lt;5, IF(E9&lt;&gt;"",0, IF(F9 &lt;&gt;"",1, IF(G9 &lt;&gt; "",2, IF(H9 &lt;&gt; "",3, IF(I9 &lt;&gt; "",4))))),"")</f>
        <v>2</v>
      </c>
      <c r="E9" s="58"/>
      <c r="F9" s="59"/>
      <c r="G9" s="60" t="s">
        <v>30</v>
      </c>
      <c r="H9" s="61"/>
      <c r="I9" s="61"/>
      <c r="J9" s="75" t="e">
        <f>IF(COUNTBLANK(K9:L9)&gt;0,"미정",CONCATENATE(NETWORKDAYS(K9,L9,holiday!B3:B16),"일"))</f>
        <v>#REF!</v>
      </c>
      <c r="K9" s="86" t="e">
        <f>#REF!</f>
        <v>#REF!</v>
      </c>
      <c r="L9" s="86" t="e">
        <f>#REF!</f>
        <v>#REF!</v>
      </c>
      <c r="M9" s="87"/>
      <c r="N9" s="87"/>
      <c r="O9" s="88" t="e">
        <f>#REF!</f>
        <v>#REF!</v>
      </c>
      <c r="P9" s="89" t="e">
        <f>#REF!</f>
        <v>#REF!</v>
      </c>
      <c r="Q9" s="89" t="e">
        <f>#REF!</f>
        <v>#REF!</v>
      </c>
      <c r="R9" s="90" t="e">
        <f>#REF!</f>
        <v>#REF!</v>
      </c>
      <c r="S9" s="91" t="e">
        <f>#REF!</f>
        <v>#REF!</v>
      </c>
      <c r="T9" s="82" t="e">
        <f t="shared" si="2"/>
        <v>#REF!</v>
      </c>
      <c r="U9" s="83" t="e">
        <f t="shared" si="3"/>
        <v>#REF!</v>
      </c>
      <c r="V9" s="84" t="e">
        <f t="shared" si="4"/>
        <v>#REF!</v>
      </c>
      <c r="W9" s="179" t="e">
        <f t="shared" ref="W9" si="6">IF(COUNTBLANK(S9)&gt;0,"",(U9-T9)/S9)</f>
        <v>#REF!</v>
      </c>
      <c r="X9" s="92"/>
      <c r="Z9" s="38"/>
    </row>
    <row r="10" spans="2:35" s="37" customFormat="1" ht="19.5" hidden="1" customHeight="1" thickBot="1">
      <c r="B10" s="103">
        <v>2</v>
      </c>
      <c r="C10" s="19" t="s">
        <v>52</v>
      </c>
      <c r="D10" s="17">
        <f>IF(COUNTBLANK(E10:I10)&lt;5, IF(E10&lt;&gt;"",0, IF(F10 &lt;&gt;"",1, IF(G10 &lt;&gt; "",2, IF(H10 &lt;&gt; "",3, IF(I10 &lt;&gt; "",4))))),"")</f>
        <v>2</v>
      </c>
      <c r="E10" s="18"/>
      <c r="F10" s="19"/>
      <c r="G10" s="20" t="s">
        <v>31</v>
      </c>
      <c r="H10" s="21"/>
      <c r="I10" s="21"/>
      <c r="J10" s="75" t="e">
        <f>IF(COUNTBLANK(K10:L10)&gt;0,"미정",CONCATENATE(NETWORKDAYS(K10,L10,holiday!B5:B17),"일"))</f>
        <v>#REF!</v>
      </c>
      <c r="K10" s="76" t="e">
        <f>#REF!</f>
        <v>#REF!</v>
      </c>
      <c r="L10" s="76" t="e">
        <f>#REF!</f>
        <v>#REF!</v>
      </c>
      <c r="M10" s="77"/>
      <c r="N10" s="77"/>
      <c r="O10" s="78" t="e">
        <f>#REF!</f>
        <v>#REF!</v>
      </c>
      <c r="P10" s="79" t="e">
        <f>#REF!</f>
        <v>#REF!</v>
      </c>
      <c r="Q10" s="79" t="e">
        <f>#REF!</f>
        <v>#REF!</v>
      </c>
      <c r="R10" s="80" t="e">
        <f>#REF!</f>
        <v>#REF!</v>
      </c>
      <c r="S10" s="81"/>
      <c r="T10" s="82" t="e">
        <f t="shared" si="2"/>
        <v>#REF!</v>
      </c>
      <c r="U10" s="83" t="e">
        <f t="shared" si="3"/>
        <v>#REF!</v>
      </c>
      <c r="V10" s="84" t="e">
        <f t="shared" si="4"/>
        <v>#REF!</v>
      </c>
      <c r="W10" s="178" t="str">
        <f>IF(COUNTBLANK(S10)&gt;0,"",(U10-T10)/S10)</f>
        <v/>
      </c>
      <c r="X10" s="85"/>
      <c r="Z10" s="38"/>
    </row>
    <row r="11" spans="2:35" s="37" customFormat="1" ht="19.5" hidden="1" customHeight="1" thickBot="1">
      <c r="B11" s="103">
        <v>3</v>
      </c>
      <c r="C11" s="59" t="s">
        <v>53</v>
      </c>
      <c r="D11" s="57">
        <f t="shared" ref="D11" si="7">IF(COUNTBLANK(E11:I11)&lt;5, IF(E11&lt;&gt;"",0, IF(F11 &lt;&gt;"",1, IF(G11 &lt;&gt; "",2, IF(H11 &lt;&gt; "",3, IF(I11 &lt;&gt; "",4))))),"")</f>
        <v>2</v>
      </c>
      <c r="E11" s="58"/>
      <c r="F11" s="59"/>
      <c r="G11" s="60" t="s">
        <v>32</v>
      </c>
      <c r="H11" s="61"/>
      <c r="I11" s="61"/>
      <c r="J11" s="75" t="e">
        <f>IF(COUNTBLANK(K11:L11)&gt;0,"미정",CONCATENATE(NETWORKDAYS(K11,L11,holiday!B5:B17),"일"))</f>
        <v>#REF!</v>
      </c>
      <c r="K11" s="86" t="e">
        <f>#REF!</f>
        <v>#REF!</v>
      </c>
      <c r="L11" s="86" t="e">
        <f>#REF!</f>
        <v>#REF!</v>
      </c>
      <c r="M11" s="87"/>
      <c r="N11" s="87"/>
      <c r="O11" s="88" t="e">
        <f>#REF!</f>
        <v>#REF!</v>
      </c>
      <c r="P11" s="89" t="e">
        <f>#REF!</f>
        <v>#REF!</v>
      </c>
      <c r="Q11" s="89" t="e">
        <f>#REF!</f>
        <v>#REF!</v>
      </c>
      <c r="R11" s="90" t="e">
        <f>#REF!</f>
        <v>#REF!</v>
      </c>
      <c r="S11" s="91" t="e">
        <f>#REF!</f>
        <v>#REF!</v>
      </c>
      <c r="T11" s="82" t="e">
        <f t="shared" si="2"/>
        <v>#REF!</v>
      </c>
      <c r="U11" s="83" t="e">
        <f t="shared" si="3"/>
        <v>#REF!</v>
      </c>
      <c r="V11" s="84" t="e">
        <f t="shared" si="4"/>
        <v>#REF!</v>
      </c>
      <c r="W11" s="179" t="e">
        <f t="shared" ref="W11" si="8">IF(COUNTBLANK(S11)&gt;0,"",(U11-T11)/S11)</f>
        <v>#REF!</v>
      </c>
      <c r="X11" s="92"/>
      <c r="Z11" s="38"/>
    </row>
    <row r="12" spans="2:35" s="37" customFormat="1" ht="19.5" hidden="1" customHeight="1" thickBot="1">
      <c r="B12" s="103">
        <v>2</v>
      </c>
      <c r="C12" s="19" t="s">
        <v>54</v>
      </c>
      <c r="D12" s="17">
        <f>IF(COUNTBLANK(E12:I12)&lt;5, IF(E12&lt;&gt;"",0, IF(F12 &lt;&gt;"",1, IF(G12 &lt;&gt; "",2, IF(H12 &lt;&gt; "",3, IF(I12 &lt;&gt; "",4))))),"")</f>
        <v>2</v>
      </c>
      <c r="E12" s="18"/>
      <c r="F12" s="19"/>
      <c r="G12" s="20" t="s">
        <v>33</v>
      </c>
      <c r="H12" s="21"/>
      <c r="I12" s="21"/>
      <c r="J12" s="75" t="e">
        <f>IF(COUNTBLANK(K12:L12)&gt;0,"미정",CONCATENATE(NETWORKDAYS(K12,L12,holiday!B7:B19),"일"))</f>
        <v>#REF!</v>
      </c>
      <c r="K12" s="76" t="e">
        <f>#REF!</f>
        <v>#REF!</v>
      </c>
      <c r="L12" s="76" t="e">
        <f>#REF!</f>
        <v>#REF!</v>
      </c>
      <c r="M12" s="77"/>
      <c r="N12" s="77"/>
      <c r="O12" s="78" t="e">
        <f>#REF!</f>
        <v>#REF!</v>
      </c>
      <c r="P12" s="79" t="e">
        <f>#REF!</f>
        <v>#REF!</v>
      </c>
      <c r="Q12" s="79" t="e">
        <f>#REF!</f>
        <v>#REF!</v>
      </c>
      <c r="R12" s="80"/>
      <c r="S12" s="81"/>
      <c r="T12" s="82" t="e">
        <f t="shared" si="2"/>
        <v>#REF!</v>
      </c>
      <c r="U12" s="83">
        <f t="shared" si="3"/>
        <v>0</v>
      </c>
      <c r="V12" s="84" t="e">
        <f t="shared" si="4"/>
        <v>#REF!</v>
      </c>
      <c r="W12" s="178" t="str">
        <f>IF(COUNTBLANK(S12)&gt;0,"",(U12-T12)/S12)</f>
        <v/>
      </c>
      <c r="X12" s="85"/>
      <c r="Z12" s="38"/>
    </row>
    <row r="13" spans="2:35" s="37" customFormat="1" ht="19.5" hidden="1" customHeight="1" thickBot="1">
      <c r="B13" s="103">
        <v>3</v>
      </c>
      <c r="C13" s="59" t="s">
        <v>55</v>
      </c>
      <c r="D13" s="57">
        <f t="shared" ref="D13" si="9">IF(COUNTBLANK(E13:I13)&lt;5, IF(E13&lt;&gt;"",0, IF(F13 &lt;&gt;"",1, IF(G13 &lt;&gt; "",2, IF(H13 &lt;&gt; "",3, IF(I13 &lt;&gt; "",4))))),"")</f>
        <v>2</v>
      </c>
      <c r="E13" s="58"/>
      <c r="F13" s="59"/>
      <c r="G13" s="60" t="s">
        <v>34</v>
      </c>
      <c r="H13" s="61"/>
      <c r="I13" s="61"/>
      <c r="J13" s="75" t="e">
        <f>IF(COUNTBLANK(K13:L13)&gt;0,"미정",CONCATENATE(NETWORKDAYS(K13,L13,holiday!B7:B19),"일"))</f>
        <v>#REF!</v>
      </c>
      <c r="K13" s="86" t="e">
        <f>#REF!</f>
        <v>#REF!</v>
      </c>
      <c r="L13" s="86" t="e">
        <f>#REF!</f>
        <v>#REF!</v>
      </c>
      <c r="M13" s="87"/>
      <c r="N13" s="87"/>
      <c r="O13" s="88" t="e">
        <f>#REF!</f>
        <v>#REF!</v>
      </c>
      <c r="P13" s="89" t="e">
        <f>#REF!</f>
        <v>#REF!</v>
      </c>
      <c r="Q13" s="89" t="e">
        <f>#REF!</f>
        <v>#REF!</v>
      </c>
      <c r="R13" s="90" t="e">
        <f>#REF!</f>
        <v>#REF!</v>
      </c>
      <c r="S13" s="91" t="e">
        <f>#REF!</f>
        <v>#REF!</v>
      </c>
      <c r="T13" s="82" t="e">
        <f t="shared" si="2"/>
        <v>#REF!</v>
      </c>
      <c r="U13" s="83" t="e">
        <f t="shared" si="3"/>
        <v>#REF!</v>
      </c>
      <c r="V13" s="84" t="e">
        <f t="shared" si="4"/>
        <v>#REF!</v>
      </c>
      <c r="W13" s="179" t="e">
        <f t="shared" ref="W13" si="10">IF(COUNTBLANK(S13)&gt;0,"",(U13-T13)/S13)</f>
        <v>#REF!</v>
      </c>
      <c r="X13" s="92"/>
      <c r="Z13" s="38"/>
    </row>
    <row r="14" spans="2:35" s="37" customFormat="1" ht="19.5" hidden="1" customHeight="1" thickBot="1">
      <c r="B14" s="103">
        <v>2</v>
      </c>
      <c r="C14" s="19" t="s">
        <v>56</v>
      </c>
      <c r="D14" s="17">
        <f>IF(COUNTBLANK(E14:I14)&lt;5, IF(E14&lt;&gt;"",0, IF(F14 &lt;&gt;"",1, IF(G14 &lt;&gt; "",2, IF(H14 &lt;&gt; "",3, IF(I14 &lt;&gt; "",4))))),"")</f>
        <v>2</v>
      </c>
      <c r="E14" s="18"/>
      <c r="F14" s="19"/>
      <c r="G14" s="20" t="s">
        <v>35</v>
      </c>
      <c r="H14" s="21"/>
      <c r="I14" s="21"/>
      <c r="J14" s="75" t="e">
        <f>IF(COUNTBLANK(K14:L14)&gt;0,"미정",CONCATENATE(NETWORKDAYS(K14,L14,holiday!B9:B21),"일"))</f>
        <v>#REF!</v>
      </c>
      <c r="K14" s="76" t="e">
        <f>#REF!</f>
        <v>#REF!</v>
      </c>
      <c r="L14" s="76" t="e">
        <f>#REF!</f>
        <v>#REF!</v>
      </c>
      <c r="M14" s="77"/>
      <c r="N14" s="77"/>
      <c r="O14" s="78" t="e">
        <f>#REF!</f>
        <v>#REF!</v>
      </c>
      <c r="P14" s="79" t="e">
        <f>#REF!</f>
        <v>#REF!</v>
      </c>
      <c r="Q14" s="79" t="e">
        <f>#REF!</f>
        <v>#REF!</v>
      </c>
      <c r="R14" s="80" t="e">
        <f>#REF!</f>
        <v>#REF!</v>
      </c>
      <c r="S14" s="81" t="e">
        <f>#REF!</f>
        <v>#REF!</v>
      </c>
      <c r="T14" s="82" t="e">
        <f t="shared" si="2"/>
        <v>#REF!</v>
      </c>
      <c r="U14" s="83" t="e">
        <f t="shared" si="3"/>
        <v>#REF!</v>
      </c>
      <c r="V14" s="84" t="e">
        <f t="shared" si="4"/>
        <v>#REF!</v>
      </c>
      <c r="W14" s="178" t="e">
        <f>IF(COUNTBLANK(S14)&gt;0,"",(U14-T14)/S14)</f>
        <v>#REF!</v>
      </c>
      <c r="X14" s="85"/>
      <c r="Z14" s="38"/>
    </row>
    <row r="15" spans="2:35" s="37" customFormat="1" ht="19.5" hidden="1" customHeight="1" thickBot="1">
      <c r="B15" s="103">
        <v>3</v>
      </c>
      <c r="C15" s="59" t="s">
        <v>57</v>
      </c>
      <c r="D15" s="57">
        <f t="shared" ref="D15:D16" si="11">IF(COUNTBLANK(E15:I15)&lt;5, IF(E15&lt;&gt;"",0, IF(F15 &lt;&gt;"",1, IF(G15 &lt;&gt; "",2, IF(H15 &lt;&gt; "",3, IF(I15 &lt;&gt; "",4))))),"")</f>
        <v>2</v>
      </c>
      <c r="E15" s="58"/>
      <c r="F15" s="59"/>
      <c r="G15" s="60" t="s">
        <v>36</v>
      </c>
      <c r="H15" s="61"/>
      <c r="I15" s="61"/>
      <c r="J15" s="75" t="e">
        <f>IF(COUNTBLANK(K15:L15)&gt;0,"미정",CONCATENATE(NETWORKDAYS(K15,L15,holiday!B9:B21),"일"))</f>
        <v>#REF!</v>
      </c>
      <c r="K15" s="86" t="e">
        <f>#REF!</f>
        <v>#REF!</v>
      </c>
      <c r="L15" s="86" t="e">
        <f>#REF!</f>
        <v>#REF!</v>
      </c>
      <c r="M15" s="87"/>
      <c r="N15" s="87"/>
      <c r="O15" s="88" t="e">
        <f>#REF!</f>
        <v>#REF!</v>
      </c>
      <c r="P15" s="89" t="e">
        <f>#REF!</f>
        <v>#REF!</v>
      </c>
      <c r="Q15" s="89" t="e">
        <f>#REF!</f>
        <v>#REF!</v>
      </c>
      <c r="R15" s="90" t="e">
        <f>#REF!</f>
        <v>#REF!</v>
      </c>
      <c r="S15" s="91" t="e">
        <f>#REF!</f>
        <v>#REF!</v>
      </c>
      <c r="T15" s="82" t="e">
        <f t="shared" si="2"/>
        <v>#REF!</v>
      </c>
      <c r="U15" s="83" t="e">
        <f t="shared" si="3"/>
        <v>#REF!</v>
      </c>
      <c r="V15" s="84" t="e">
        <f t="shared" si="4"/>
        <v>#REF!</v>
      </c>
      <c r="W15" s="179" t="e">
        <f t="shared" ref="W15:W16" si="12">IF(COUNTBLANK(S15)&gt;0,"",(U15-T15)/S15)</f>
        <v>#REF!</v>
      </c>
      <c r="X15" s="92"/>
      <c r="Z15" s="38"/>
    </row>
    <row r="16" spans="2:35" s="37" customFormat="1" ht="19.5" hidden="1" customHeight="1" thickBot="1">
      <c r="B16" s="103">
        <v>3</v>
      </c>
      <c r="C16" s="19" t="s">
        <v>58</v>
      </c>
      <c r="D16" s="57">
        <f t="shared" si="11"/>
        <v>2</v>
      </c>
      <c r="E16" s="58"/>
      <c r="F16" s="59"/>
      <c r="G16" s="60" t="s">
        <v>37</v>
      </c>
      <c r="H16" s="61"/>
      <c r="I16" s="61"/>
      <c r="J16" s="75" t="e">
        <f>IF(COUNTBLANK(K16:L16)&gt;0,"미정",CONCATENATE(NETWORKDAYS(K16,L16,holiday!B10:B22),"일"))</f>
        <v>#REF!</v>
      </c>
      <c r="K16" s="86" t="e">
        <f>#REF!</f>
        <v>#REF!</v>
      </c>
      <c r="L16" s="86" t="e">
        <f>#REF!</f>
        <v>#REF!</v>
      </c>
      <c r="M16" s="87"/>
      <c r="N16" s="87"/>
      <c r="O16" s="88" t="e">
        <f>#REF!</f>
        <v>#REF!</v>
      </c>
      <c r="P16" s="89" t="e">
        <f>#REF!</f>
        <v>#REF!</v>
      </c>
      <c r="Q16" s="89" t="e">
        <f>#REF!</f>
        <v>#REF!</v>
      </c>
      <c r="R16" s="90" t="e">
        <f>#REF!</f>
        <v>#REF!</v>
      </c>
      <c r="S16" s="91" t="e">
        <f>#REF!</f>
        <v>#REF!</v>
      </c>
      <c r="T16" s="82" t="e">
        <f t="shared" si="2"/>
        <v>#REF!</v>
      </c>
      <c r="U16" s="83" t="e">
        <f t="shared" si="3"/>
        <v>#REF!</v>
      </c>
      <c r="V16" s="84" t="e">
        <f t="shared" si="4"/>
        <v>#REF!</v>
      </c>
      <c r="W16" s="179" t="e">
        <f t="shared" si="12"/>
        <v>#REF!</v>
      </c>
      <c r="X16" s="92"/>
      <c r="Z16" s="38"/>
    </row>
    <row r="17" spans="2:28" s="37" customFormat="1" ht="19.5" hidden="1" customHeight="1" thickBot="1">
      <c r="B17" s="103">
        <v>2</v>
      </c>
      <c r="C17" s="59" t="s">
        <v>59</v>
      </c>
      <c r="D17" s="17">
        <f>IF(COUNTBLANK(E17:I17)&lt;5, IF(E17&lt;&gt;"",0, IF(F17 &lt;&gt;"",1, IF(G17 &lt;&gt; "",2, IF(H17 &lt;&gt; "",3, IF(I17 &lt;&gt; "",4))))),"")</f>
        <v>2</v>
      </c>
      <c r="E17" s="18"/>
      <c r="F17" s="19"/>
      <c r="G17" s="20" t="s">
        <v>38</v>
      </c>
      <c r="H17" s="21"/>
      <c r="I17" s="21"/>
      <c r="J17" s="75" t="e">
        <f>IF(COUNTBLANK(K17:L17)&gt;0,"미정",CONCATENATE(NETWORKDAYS(K17,L17,holiday!B12:B24),"일"))</f>
        <v>#REF!</v>
      </c>
      <c r="K17" s="76" t="e">
        <f>#REF!</f>
        <v>#REF!</v>
      </c>
      <c r="L17" s="76" t="e">
        <f>#REF!</f>
        <v>#REF!</v>
      </c>
      <c r="M17" s="77"/>
      <c r="N17" s="77"/>
      <c r="O17" s="78" t="e">
        <f>#REF!</f>
        <v>#REF!</v>
      </c>
      <c r="P17" s="79" t="e">
        <f>#REF!</f>
        <v>#REF!</v>
      </c>
      <c r="Q17" s="79" t="e">
        <f>#REF!</f>
        <v>#REF!</v>
      </c>
      <c r="R17" s="80" t="e">
        <f>#REF!</f>
        <v>#REF!</v>
      </c>
      <c r="S17" s="81" t="e">
        <f>#REF!</f>
        <v>#REF!</v>
      </c>
      <c r="T17" s="82" t="e">
        <f t="shared" si="2"/>
        <v>#REF!</v>
      </c>
      <c r="U17" s="83" t="e">
        <f t="shared" si="3"/>
        <v>#REF!</v>
      </c>
      <c r="V17" s="84" t="e">
        <f t="shared" si="4"/>
        <v>#REF!</v>
      </c>
      <c r="W17" s="178" t="e">
        <f>IF(COUNTBLANK(S17)&gt;0,"",(U17-T17)/S17)</f>
        <v>#REF!</v>
      </c>
      <c r="X17" s="85"/>
      <c r="Z17" s="38"/>
    </row>
    <row r="18" spans="2:28" s="37" customFormat="1" ht="19.5" hidden="1" customHeight="1" thickBot="1">
      <c r="B18" s="103">
        <v>3</v>
      </c>
      <c r="C18" s="19" t="s">
        <v>60</v>
      </c>
      <c r="D18" s="57">
        <f t="shared" ref="D18" si="13">IF(COUNTBLANK(E18:I18)&lt;5, IF(E18&lt;&gt;"",0, IF(F18 &lt;&gt;"",1, IF(G18 &lt;&gt; "",2, IF(H18 &lt;&gt; "",3, IF(I18 &lt;&gt; "",4))))),"")</f>
        <v>2</v>
      </c>
      <c r="E18" s="58"/>
      <c r="F18" s="59"/>
      <c r="G18" s="60" t="s">
        <v>39</v>
      </c>
      <c r="H18" s="61"/>
      <c r="I18" s="61"/>
      <c r="J18" s="75" t="e">
        <f>IF(COUNTBLANK(K18:L18)&gt;0,"미정",CONCATENATE(NETWORKDAYS(K18,L18,holiday!B12:B24),"일"))</f>
        <v>#REF!</v>
      </c>
      <c r="K18" s="86" t="e">
        <f>#REF!</f>
        <v>#REF!</v>
      </c>
      <c r="L18" s="86" t="e">
        <f>#REF!</f>
        <v>#REF!</v>
      </c>
      <c r="M18" s="87"/>
      <c r="N18" s="87"/>
      <c r="O18" s="88" t="e">
        <f>#REF!</f>
        <v>#REF!</v>
      </c>
      <c r="P18" s="89" t="e">
        <f>#REF!</f>
        <v>#REF!</v>
      </c>
      <c r="Q18" s="89" t="e">
        <f>#REF!</f>
        <v>#REF!</v>
      </c>
      <c r="R18" s="90" t="e">
        <f>#REF!</f>
        <v>#REF!</v>
      </c>
      <c r="S18" s="91" t="e">
        <f>#REF!</f>
        <v>#REF!</v>
      </c>
      <c r="T18" s="82" t="e">
        <f t="shared" si="2"/>
        <v>#REF!</v>
      </c>
      <c r="U18" s="83" t="e">
        <f t="shared" si="3"/>
        <v>#REF!</v>
      </c>
      <c r="V18" s="84" t="e">
        <f t="shared" si="4"/>
        <v>#REF!</v>
      </c>
      <c r="W18" s="179" t="e">
        <f t="shared" ref="W18" si="14">IF(COUNTBLANK(S18)&gt;0,"",(U18-T18)/S18)</f>
        <v>#REF!</v>
      </c>
      <c r="X18" s="92"/>
      <c r="Z18" s="38"/>
    </row>
    <row r="19" spans="2:28" s="45" customFormat="1" ht="19.5" customHeight="1" outlineLevel="1" thickBot="1">
      <c r="B19" s="103">
        <v>1</v>
      </c>
      <c r="C19" s="209" t="s">
        <v>92</v>
      </c>
      <c r="D19" s="13">
        <f t="shared" si="5"/>
        <v>1</v>
      </c>
      <c r="E19" s="14"/>
      <c r="F19" s="212" t="s">
        <v>87</v>
      </c>
      <c r="G19" s="15"/>
      <c r="H19" s="16"/>
      <c r="I19" s="16"/>
      <c r="J19" s="93" t="str">
        <f>IF(COUNTBLANK(K19:L19)&gt;0,"미정",CONCATENATE(NETWORKDAYS(K19,L19,holiday!B4:B39),"일"))</f>
        <v>51일</v>
      </c>
      <c r="K19" s="146">
        <f>IF(COUNTA(K20:K24)&gt;0, MIN(K20:K24), "")</f>
        <v>44837</v>
      </c>
      <c r="L19" s="147">
        <f>IF(COUNTA(L20:L24)&gt;0, MAX(L20:L24), "")</f>
        <v>44907</v>
      </c>
      <c r="M19" s="94" t="s">
        <v>46</v>
      </c>
      <c r="N19" s="214" t="s">
        <v>97</v>
      </c>
      <c r="O19" s="95">
        <f>SUM(T20)</f>
        <v>9.2000000000000012E-2</v>
      </c>
      <c r="P19" s="94">
        <f>IF(COUNT(P20:P24)&gt;0,MIN(P20:P24),"")</f>
        <v>44837</v>
      </c>
      <c r="Q19" s="94" t="str">
        <f>IF(COUNT(Q20:Q24)&gt;0,MAX(Q20:Q24),"")</f>
        <v/>
      </c>
      <c r="R19" s="95">
        <f>SUM(U20)</f>
        <v>0.05</v>
      </c>
      <c r="S19" s="96">
        <v>0.3</v>
      </c>
      <c r="T19" s="97">
        <f t="shared" si="2"/>
        <v>2.7600000000000003E-2</v>
      </c>
      <c r="U19" s="98">
        <f t="shared" si="3"/>
        <v>1.4999999999999999E-2</v>
      </c>
      <c r="V19" s="158">
        <f>IF(COUNTBLANK(K19:L19)&gt;0,0,IF(L19-$P$2&lt;=0,0,NETWORKDAYS($P$2,L19,holiday!B4:B39)))</f>
        <v>29</v>
      </c>
      <c r="W19" s="180">
        <f>IF(SUM(T19:U19)&gt;0,(U19-T19)/S19,0)</f>
        <v>-4.2000000000000016E-2</v>
      </c>
      <c r="X19" s="99"/>
      <c r="Y19" s="43"/>
      <c r="Z19" s="44"/>
      <c r="AA19" s="188"/>
      <c r="AB19" s="45" t="s">
        <v>44</v>
      </c>
    </row>
    <row r="20" spans="2:28" s="48" customFormat="1" ht="19.5" customHeight="1" outlineLevel="2" thickBot="1">
      <c r="B20" s="103">
        <v>2</v>
      </c>
      <c r="C20" s="112" t="s">
        <v>67</v>
      </c>
      <c r="D20" s="113">
        <f t="shared" ref="D20:D21" si="15">IF(COUNTBLANK(E20:I20)&lt;5, IF(E20&lt;&gt;"",0, IF(F20 &lt;&gt;"",1, IF(G20 &lt;&gt; "",2, IF(H20 &lt;&gt; "",3, IF(I20 &lt;&gt; "",4))))),"")</f>
        <v>2</v>
      </c>
      <c r="E20" s="114"/>
      <c r="F20" s="115"/>
      <c r="G20" s="213" t="s">
        <v>89</v>
      </c>
      <c r="H20" s="112"/>
      <c r="I20" s="112"/>
      <c r="J20" s="116" t="str">
        <f>CONCATENATE(NETWORKDAYS(K20,L20,holiday!B4:B39),"일")</f>
        <v>51일</v>
      </c>
      <c r="K20" s="117">
        <f>MIN(K21:K24)</f>
        <v>44837</v>
      </c>
      <c r="L20" s="117">
        <f>MAX(L21:L24)</f>
        <v>44907</v>
      </c>
      <c r="M20" s="118" t="s">
        <v>46</v>
      </c>
      <c r="N20" s="215" t="s">
        <v>97</v>
      </c>
      <c r="O20" s="119">
        <f>SUM(T21:T24)</f>
        <v>9.2000000000000012E-2</v>
      </c>
      <c r="P20" s="173">
        <f>IF(COUNT(P21:P24)&gt;0,MIN(P21:P24),"")</f>
        <v>44837</v>
      </c>
      <c r="Q20" s="173" t="str">
        <f>IF(COUNT(Q21:Q24)&gt;0,MAX(Q21:Q24),"")</f>
        <v/>
      </c>
      <c r="R20" s="119">
        <f>SUM(U21:U24)</f>
        <v>0.05</v>
      </c>
      <c r="S20" s="119">
        <v>1</v>
      </c>
      <c r="T20" s="120">
        <f t="shared" si="2"/>
        <v>9.2000000000000012E-2</v>
      </c>
      <c r="U20" s="121">
        <f t="shared" si="3"/>
        <v>0.05</v>
      </c>
      <c r="V20" s="157">
        <f>IF(COUNTBLANK(K20:L20)&gt;0,0,IF(L20-$P$2&lt;=0,0,NETWORKDAYS($P$2,L20,holiday!B4:B39)))</f>
        <v>29</v>
      </c>
      <c r="W20" s="181">
        <f>IF(COUNTBLANK(S20)&gt;0,"",(U20-T20)/S20)</f>
        <v>-4.200000000000001E-2</v>
      </c>
      <c r="X20" s="123"/>
      <c r="Y20" s="46"/>
      <c r="Z20" s="47"/>
      <c r="AA20" s="50"/>
    </row>
    <row r="21" spans="2:28" s="48" customFormat="1" ht="19.5" customHeight="1" outlineLevel="3" thickBot="1">
      <c r="B21" s="103">
        <v>3</v>
      </c>
      <c r="C21" s="104" t="s">
        <v>68</v>
      </c>
      <c r="D21" s="105">
        <f t="shared" si="15"/>
        <v>3</v>
      </c>
      <c r="E21" s="106"/>
      <c r="F21" s="107"/>
      <c r="G21" s="107"/>
      <c r="H21" s="211" t="s">
        <v>96</v>
      </c>
      <c r="I21" s="104"/>
      <c r="J21" s="108" t="str">
        <f>CONCATENATE(NETWORKDAYS(K21,L21,holiday!B4:B39),"일")</f>
        <v>25일</v>
      </c>
      <c r="K21" s="109">
        <v>44837</v>
      </c>
      <c r="L21" s="109">
        <v>44871</v>
      </c>
      <c r="M21" s="110" t="s">
        <v>46</v>
      </c>
      <c r="N21" s="216" t="s">
        <v>97</v>
      </c>
      <c r="O21" s="111">
        <f>IF(COUNTBLANK(K21:L21)&gt;0,0,1/NETWORKDAYS(K21,L21)*(IF($P$2&lt;=K21,0,NETWORKDAYS(K21,IF($P$2&gt;L21,L21,$P$2)))))</f>
        <v>0.92</v>
      </c>
      <c r="P21" s="208">
        <v>44837</v>
      </c>
      <c r="Q21" s="208"/>
      <c r="R21" s="101">
        <v>0.5</v>
      </c>
      <c r="S21" s="111">
        <v>0.1</v>
      </c>
      <c r="T21" s="125">
        <f t="shared" si="2"/>
        <v>9.2000000000000012E-2</v>
      </c>
      <c r="U21" s="126">
        <f t="shared" si="3"/>
        <v>0.05</v>
      </c>
      <c r="V21" s="157">
        <f>IF(COUNTBLANK(K21:L21)&gt;0,0,IF(L21-$P$2&lt;=0,0,NETWORKDAYS($P$2,L21,holiday!B4:B39)))</f>
        <v>3</v>
      </c>
      <c r="W21" s="182">
        <f>IF(COUNTBLANK(S21)&gt;0,"",(U21-T21)/S21)</f>
        <v>-0.4200000000000001</v>
      </c>
      <c r="X21" s="127"/>
      <c r="Y21" s="46"/>
      <c r="Z21" s="47"/>
      <c r="AA21" s="50"/>
    </row>
    <row r="22" spans="2:28" s="48" customFormat="1" ht="19.5" customHeight="1" outlineLevel="3" thickBot="1">
      <c r="B22" s="103">
        <v>4</v>
      </c>
      <c r="C22" s="104" t="s">
        <v>69</v>
      </c>
      <c r="D22" s="105">
        <f t="shared" ref="D22" si="16">IF(COUNTBLANK(E22:I22)&lt;5, IF(E22&lt;&gt;"",0, IF(F22 &lt;&gt;"",1, IF(G22 &lt;&gt; "",2, IF(H22 &lt;&gt; "",3, IF(I22 &lt;&gt; "",4))))),"")</f>
        <v>3</v>
      </c>
      <c r="E22" s="106"/>
      <c r="F22" s="107"/>
      <c r="G22" s="107"/>
      <c r="H22" s="211" t="s">
        <v>93</v>
      </c>
      <c r="I22" s="104"/>
      <c r="J22" s="108" t="str">
        <f>CONCATENATE(NETWORKDAYS(K22,L22,holiday!B4:B39),"일")</f>
        <v>5일</v>
      </c>
      <c r="K22" s="109">
        <v>44872</v>
      </c>
      <c r="L22" s="109">
        <v>44878</v>
      </c>
      <c r="M22" s="110" t="s">
        <v>41</v>
      </c>
      <c r="N22" s="216" t="s">
        <v>97</v>
      </c>
      <c r="O22" s="111">
        <f>IF(COUNTBLANK(K22:L22)&gt;0,0,1/NETWORKDAYS(K22,L22)*(IF($P$2&lt;=K22,0,NETWORKDAYS(K22,IF($P$2&gt;L22,L22,$P$2)))))</f>
        <v>0</v>
      </c>
      <c r="P22" s="208"/>
      <c r="Q22" s="208"/>
      <c r="R22" s="101">
        <v>0</v>
      </c>
      <c r="S22" s="111">
        <v>0.2</v>
      </c>
      <c r="T22" s="125">
        <f t="shared" si="2"/>
        <v>0</v>
      </c>
      <c r="U22" s="126">
        <f t="shared" si="3"/>
        <v>0</v>
      </c>
      <c r="V22" s="157">
        <f>IF(COUNTBLANK(K22:L22)&gt;0,0,IF(L22-$P$2&lt;=0,0,NETWORKDAYS($P$2,L22,holiday!B4:B39)))</f>
        <v>8</v>
      </c>
      <c r="W22" s="182">
        <f>IF(COUNTBLANK(S22)&gt;0,"",(U22-T22)/S22)</f>
        <v>0</v>
      </c>
      <c r="X22" s="127"/>
      <c r="Y22" s="46"/>
      <c r="Z22" s="47"/>
      <c r="AA22" s="50"/>
    </row>
    <row r="23" spans="2:28" s="48" customFormat="1" ht="19.5" customHeight="1" outlineLevel="3" thickBot="1">
      <c r="B23" s="103">
        <v>5</v>
      </c>
      <c r="C23" s="104" t="s">
        <v>61</v>
      </c>
      <c r="D23" s="105">
        <f t="shared" ref="D23" si="17">IF(COUNTBLANK(E23:I23)&lt;5, IF(E23&lt;&gt;"",0, IF(F23 &lt;&gt;"",1, IF(G23 &lt;&gt; "",2, IF(H23 &lt;&gt; "",3, IF(I23 &lt;&gt; "",4))))),"")</f>
        <v>3</v>
      </c>
      <c r="E23" s="106"/>
      <c r="F23" s="107"/>
      <c r="G23" s="107"/>
      <c r="H23" s="210" t="s">
        <v>94</v>
      </c>
      <c r="I23" s="104"/>
      <c r="J23" s="108" t="str">
        <f>CONCATENATE(NETWORKDAYS(K23,L23,holiday!B4:B39),"일")</f>
        <v>10일</v>
      </c>
      <c r="K23" s="109">
        <v>44879</v>
      </c>
      <c r="L23" s="109">
        <v>44892</v>
      </c>
      <c r="M23" s="110" t="s">
        <v>41</v>
      </c>
      <c r="N23" s="216" t="s">
        <v>97</v>
      </c>
      <c r="O23" s="111">
        <f>IF(COUNTBLANK(K23:L23)&gt;0,0,1/NETWORKDAYS(K23,L23)*(IF($P$2&lt;=K23,0,NETWORKDAYS(K23,IF($P$2&gt;L23,L23,$P$2)))))</f>
        <v>0</v>
      </c>
      <c r="P23" s="208"/>
      <c r="Q23" s="208"/>
      <c r="R23" s="101">
        <v>0</v>
      </c>
      <c r="S23" s="111">
        <v>0.2</v>
      </c>
      <c r="T23" s="125">
        <f t="shared" si="2"/>
        <v>0</v>
      </c>
      <c r="U23" s="126">
        <f t="shared" si="3"/>
        <v>0</v>
      </c>
      <c r="V23" s="157">
        <f>IF(COUNTBLANK(K23:L23)&gt;0,0,IF(L23-$P$2&lt;=0,0,NETWORKDAYS($P$2,L23,holiday!B4:B39)))</f>
        <v>18</v>
      </c>
      <c r="W23" s="182">
        <f>IF(COUNTBLANK(S23)&gt;0,"",(U23-T23)/S23)</f>
        <v>0</v>
      </c>
      <c r="X23" s="127"/>
      <c r="Y23" s="46"/>
      <c r="Z23" s="47"/>
      <c r="AA23" s="50"/>
    </row>
    <row r="24" spans="2:28" s="48" customFormat="1" ht="19.5" customHeight="1" outlineLevel="3" thickBot="1">
      <c r="B24" s="103">
        <v>6</v>
      </c>
      <c r="C24" s="104" t="s">
        <v>62</v>
      </c>
      <c r="D24" s="105">
        <f t="shared" ref="D24" si="18">IF(COUNTBLANK(E24:I24)&lt;5, IF(E24&lt;&gt;"",0, IF(F24 &lt;&gt;"",1, IF(G24 &lt;&gt; "",2, IF(H24 &lt;&gt; "",3, IF(I24 &lt;&gt; "",4))))),"")</f>
        <v>3</v>
      </c>
      <c r="E24" s="106"/>
      <c r="F24" s="107"/>
      <c r="G24" s="107"/>
      <c r="H24" s="210" t="s">
        <v>95</v>
      </c>
      <c r="I24" s="104"/>
      <c r="J24" s="108" t="str">
        <f>CONCATENATE(NETWORKDAYS(K24,L24,holiday!B4:B39),"일")</f>
        <v>11일</v>
      </c>
      <c r="K24" s="109">
        <v>44893</v>
      </c>
      <c r="L24" s="109">
        <v>44907</v>
      </c>
      <c r="M24" s="110" t="s">
        <v>41</v>
      </c>
      <c r="N24" s="216" t="s">
        <v>97</v>
      </c>
      <c r="O24" s="111">
        <f>IF(COUNTBLANK(K24:L24)&gt;0,0,1/NETWORKDAYS(K24,L24)*(IF($P$2&lt;=K24,0,NETWORKDAYS(K24,IF($P$2&gt;L24,L24,$P$2)))))</f>
        <v>0</v>
      </c>
      <c r="P24" s="208"/>
      <c r="Q24" s="208"/>
      <c r="R24" s="101">
        <v>0</v>
      </c>
      <c r="S24" s="111">
        <v>0.2</v>
      </c>
      <c r="T24" s="125">
        <f t="shared" si="2"/>
        <v>0</v>
      </c>
      <c r="U24" s="126">
        <f t="shared" si="3"/>
        <v>0</v>
      </c>
      <c r="V24" s="157">
        <f>IF(COUNTBLANK(K24:L24)&gt;0,0,IF(L24-$P$2&lt;=0,0,NETWORKDAYS($P$2,L24,holiday!B4:B39)))</f>
        <v>29</v>
      </c>
      <c r="W24" s="182">
        <f>IF(COUNTBLANK(S24)&gt;0,"",(U24-T24)/S24)</f>
        <v>0</v>
      </c>
      <c r="X24" s="127"/>
      <c r="Y24" s="46"/>
      <c r="Z24" s="47"/>
      <c r="AA24" s="50"/>
    </row>
    <row r="25" spans="2:28" s="48" customFormat="1" ht="19.5" customHeight="1" outlineLevel="3" thickBot="1">
      <c r="B25" s="103">
        <v>7</v>
      </c>
      <c r="C25" s="102" t="s">
        <v>91</v>
      </c>
      <c r="D25" s="13">
        <f>IF(COUNTBLANK(E25:I25)&lt;5, IF(E25&lt;&gt;"",0, IF(F25 &lt;&gt;"",1, IF(G25 &lt;&gt; "",2, IF(H25 &lt;&gt; "",3, IF(I25 &lt;&gt; "",4))))),"")</f>
        <v>1</v>
      </c>
      <c r="E25" s="14"/>
      <c r="F25" s="212" t="s">
        <v>98</v>
      </c>
      <c r="G25" s="15"/>
      <c r="H25" s="16"/>
      <c r="I25" s="16"/>
      <c r="J25" s="93" t="str">
        <f>IF(COUNTBLANK(K25:L25)&gt;0,"미정",CONCATENATE(NETWORKDAYS(K25,L25,holiday!B4:B39),"일"))</f>
        <v>40일</v>
      </c>
      <c r="K25" s="94">
        <f>MIN(K26:K30)</f>
        <v>44837</v>
      </c>
      <c r="L25" s="94">
        <f>MAX(L26:L30)</f>
        <v>44892</v>
      </c>
      <c r="M25" s="94" t="s">
        <v>46</v>
      </c>
      <c r="N25" s="94" t="s">
        <v>109</v>
      </c>
      <c r="O25" s="95">
        <f>SUM(T26:T27)</f>
        <v>0.51638709677419359</v>
      </c>
      <c r="P25" s="94">
        <f>IF(COUNT(P26:P32)&gt;0,MIN(P26:P32),"")</f>
        <v>44837</v>
      </c>
      <c r="Q25" s="94" t="str">
        <f>IF(COUNT(Q26:Q32)&gt;0,MAX(Q26:Q32),"")</f>
        <v/>
      </c>
      <c r="R25" s="95">
        <f>SUM(U26:U27)</f>
        <v>0.30000000000000004</v>
      </c>
      <c r="S25" s="96">
        <v>0.6</v>
      </c>
      <c r="T25" s="97">
        <f t="shared" ref="T25:T33" si="19">O25*S25</f>
        <v>0.30983225806451614</v>
      </c>
      <c r="U25" s="98">
        <f t="shared" ref="U25:U33" si="20">R25*S25</f>
        <v>0.18000000000000002</v>
      </c>
      <c r="V25" s="158">
        <f>IF(COUNTBLANK(K25:L25)&gt;0,0,IF(L25-$P$2&lt;=0,0,NETWORKDAYS($P$2,L25,holiday!B4:B39)))</f>
        <v>18</v>
      </c>
      <c r="W25" s="183">
        <f>IF(SUM(T25:U25)&gt;0,(U25-T25)/S25,0)</f>
        <v>-0.21638709677419354</v>
      </c>
      <c r="X25" s="99"/>
      <c r="Y25" s="46"/>
      <c r="Z25" s="47"/>
      <c r="AA25" s="50"/>
    </row>
    <row r="26" spans="2:28" s="45" customFormat="1" ht="19.5" customHeight="1" outlineLevel="1" thickBot="1">
      <c r="B26" s="103">
        <v>8</v>
      </c>
      <c r="C26" s="112" t="s">
        <v>63</v>
      </c>
      <c r="D26" s="113">
        <f>IF(COUNTBLANK(E26:I26)&lt;5, IF(E26&lt;&gt;"",0, IF(F26 &lt;&gt;"",1, IF(G26 &lt;&gt; "",2, IF(H26 &lt;&gt; "",3, IF(I26 &lt;&gt; "",4))))),"")</f>
        <v>2</v>
      </c>
      <c r="E26" s="114"/>
      <c r="F26" s="115"/>
      <c r="G26" s="213" t="s">
        <v>90</v>
      </c>
      <c r="H26" s="112"/>
      <c r="I26" s="112"/>
      <c r="J26" s="116" t="str">
        <f>CONCATENATE(NETWORKDAYS(K26,L26,holiday!B4:B39),"일")</f>
        <v>31일</v>
      </c>
      <c r="K26" s="117">
        <v>44837</v>
      </c>
      <c r="L26" s="117">
        <v>44879</v>
      </c>
      <c r="M26" s="118" t="s">
        <v>46</v>
      </c>
      <c r="N26" s="215" t="s">
        <v>110</v>
      </c>
      <c r="O26" s="119">
        <f>IF(COUNTBLANK(K26:L26)&gt;0,0,1/NETWORKDAYS(K26,L26)*(IF($P$2&lt;=K26,0,NETWORKDAYS(K26,IF($P$2&gt;L26,L26,$P$2)))))</f>
        <v>0.74193548387096775</v>
      </c>
      <c r="P26" s="173">
        <v>44837</v>
      </c>
      <c r="Q26" s="173"/>
      <c r="R26" s="119">
        <v>0.5</v>
      </c>
      <c r="S26" s="119">
        <v>0.2</v>
      </c>
      <c r="T26" s="120">
        <f t="shared" si="19"/>
        <v>0.14838709677419357</v>
      </c>
      <c r="U26" s="121">
        <f t="shared" si="20"/>
        <v>0.1</v>
      </c>
      <c r="V26" s="157">
        <f>IF(COUNTBLANK(K26:L26)&gt;0,0,IF(L26-$P$2&lt;=0,0,NETWORKDAYS($P$2,L26,holiday!B4:B39)))</f>
        <v>9</v>
      </c>
      <c r="W26" s="181">
        <f t="shared" ref="W26:W32" si="21">IF(COUNTBLANK(S26)&gt;0,"",(U26-T26)/S26)</f>
        <v>-0.2419354838709678</v>
      </c>
      <c r="X26" s="122"/>
      <c r="Y26" s="43"/>
      <c r="Z26" s="44"/>
      <c r="AA26" s="188"/>
    </row>
    <row r="27" spans="2:28" s="48" customFormat="1" ht="19.5" customHeight="1" outlineLevel="2" thickBot="1">
      <c r="B27" s="103">
        <v>9</v>
      </c>
      <c r="C27" s="112" t="s">
        <v>64</v>
      </c>
      <c r="D27" s="113">
        <f t="shared" ref="D27:D34" si="22">IF(COUNTBLANK(E27:I27)&lt;5, IF(E27&lt;&gt;"",0, IF(F27 &lt;&gt;"",1, IF(G27 &lt;&gt; "",2, IF(H27 &lt;&gt; "",3, IF(I27 &lt;&gt; "",4))))),"")</f>
        <v>2</v>
      </c>
      <c r="E27" s="114"/>
      <c r="F27" s="115"/>
      <c r="G27" s="213" t="s">
        <v>106</v>
      </c>
      <c r="H27" s="112"/>
      <c r="I27" s="112"/>
      <c r="J27" s="116" t="str">
        <f>CONCATENATE(NETWORKDAYS(K27,L27,holiday!B4:B39),"일")</f>
        <v>25일</v>
      </c>
      <c r="K27" s="117">
        <f>MIN(K28)</f>
        <v>44837</v>
      </c>
      <c r="L27" s="117">
        <f>MAX(L28)</f>
        <v>44871</v>
      </c>
      <c r="M27" s="118" t="s">
        <v>46</v>
      </c>
      <c r="N27" s="215" t="s">
        <v>111</v>
      </c>
      <c r="O27" s="119">
        <f>SUM(T28:T32)</f>
        <v>0.92</v>
      </c>
      <c r="P27" s="173">
        <f>IF(COUNT(P28)&gt;0,MIN(P28),"")</f>
        <v>44837</v>
      </c>
      <c r="Q27" s="173" t="str">
        <f>IF(COUNT(Q28)&gt;0,MAX(Q28),"")</f>
        <v/>
      </c>
      <c r="R27" s="119">
        <f>SUM(U28:U32)</f>
        <v>0.5</v>
      </c>
      <c r="S27" s="119">
        <v>0.4</v>
      </c>
      <c r="T27" s="120">
        <f t="shared" si="19"/>
        <v>0.36800000000000005</v>
      </c>
      <c r="U27" s="121">
        <f t="shared" si="20"/>
        <v>0.2</v>
      </c>
      <c r="V27" s="157">
        <f>IF(COUNTBLANK(K27:L27)&gt;0,0,IF(L27-$P$2&lt;=0,0,NETWORKDAYS($P$2,L27,holiday!B4:B39)))</f>
        <v>3</v>
      </c>
      <c r="W27" s="181">
        <f t="shared" si="21"/>
        <v>-0.4200000000000001</v>
      </c>
      <c r="X27" s="123"/>
      <c r="Y27" s="46"/>
      <c r="Z27" s="47"/>
      <c r="AA27" s="50"/>
    </row>
    <row r="28" spans="2:28" s="48" customFormat="1" ht="19.5" customHeight="1" outlineLevel="2" thickBot="1">
      <c r="B28" s="103">
        <v>10</v>
      </c>
      <c r="C28" s="104" t="s">
        <v>65</v>
      </c>
      <c r="D28" s="105">
        <f t="shared" si="22"/>
        <v>3</v>
      </c>
      <c r="E28" s="106"/>
      <c r="F28" s="107"/>
      <c r="G28" s="107"/>
      <c r="H28" s="210" t="s">
        <v>99</v>
      </c>
      <c r="I28" s="104"/>
      <c r="J28" s="108" t="str">
        <f>CONCATENATE(NETWORKDAYS(K28,L28,holiday!B4:B39),"일")</f>
        <v>25일</v>
      </c>
      <c r="K28" s="109">
        <v>44837</v>
      </c>
      <c r="L28" s="109">
        <v>44871</v>
      </c>
      <c r="M28" s="110" t="s">
        <v>46</v>
      </c>
      <c r="N28" s="216" t="s">
        <v>112</v>
      </c>
      <c r="O28" s="111">
        <f>IF(COUNTBLANK(K28:L28)&gt;0,0,1/NETWORKDAYS(K28,L28)*(IF($P$2&lt;=K28,0,NETWORKDAYS(K28,IF($P$2&gt;L28,L28,$P$2)))))</f>
        <v>0.92</v>
      </c>
      <c r="P28" s="100">
        <v>44837</v>
      </c>
      <c r="Q28" s="100"/>
      <c r="R28" s="101">
        <v>0.5</v>
      </c>
      <c r="S28" s="111">
        <v>1</v>
      </c>
      <c r="T28" s="125">
        <f t="shared" si="19"/>
        <v>0.92</v>
      </c>
      <c r="U28" s="126">
        <f t="shared" si="20"/>
        <v>0.5</v>
      </c>
      <c r="V28" s="157">
        <f>IF(COUNTBLANK(K28:L28)&gt;0,0,IF(L28-$P$2&lt;=0,0,NETWORKDAYS($P$2,L28,holiday!B4:B39)))</f>
        <v>3</v>
      </c>
      <c r="W28" s="182">
        <f t="shared" si="21"/>
        <v>-0.42000000000000004</v>
      </c>
      <c r="X28" s="206"/>
      <c r="Y28" s="46"/>
      <c r="Z28" s="47"/>
      <c r="AA28" s="50"/>
    </row>
    <row r="29" spans="2:28" s="48" customFormat="1" ht="19.5" customHeight="1" outlineLevel="3" thickBot="1">
      <c r="B29" s="103">
        <v>11</v>
      </c>
      <c r="C29" s="104" t="s">
        <v>100</v>
      </c>
      <c r="D29" s="105">
        <f t="shared" si="22"/>
        <v>3</v>
      </c>
      <c r="E29" s="106"/>
      <c r="F29" s="107"/>
      <c r="G29" s="107"/>
      <c r="H29" s="210" t="s">
        <v>105</v>
      </c>
      <c r="I29" s="104"/>
      <c r="J29" s="108" t="str">
        <f>CONCATENATE(NETWORKDAYS(K29,L29,holiday!B4:B39),"일")</f>
        <v>5일</v>
      </c>
      <c r="K29" s="109">
        <v>44872</v>
      </c>
      <c r="L29" s="109">
        <v>44878</v>
      </c>
      <c r="M29" s="110" t="s">
        <v>46</v>
      </c>
      <c r="N29" s="216" t="s">
        <v>112</v>
      </c>
      <c r="O29" s="111">
        <f t="shared" ref="O29:O32" si="23">IF(COUNTBLANK(K29:L29)&gt;0,0,1/NETWORKDAYS(K29,L29)*(IF($P$2&lt;=K29,0,NETWORKDAYS(K29,IF($P$2&gt;L29,L29,$P$2)))))</f>
        <v>0</v>
      </c>
      <c r="P29" s="100"/>
      <c r="Q29" s="100"/>
      <c r="R29" s="101">
        <v>0</v>
      </c>
      <c r="S29" s="111">
        <v>1</v>
      </c>
      <c r="T29" s="125">
        <f t="shared" si="19"/>
        <v>0</v>
      </c>
      <c r="U29" s="126">
        <f t="shared" si="20"/>
        <v>0</v>
      </c>
      <c r="V29" s="157">
        <f>IF(COUNTBLANK(K29:L29)&gt;0,0,IF(L29-$P$2&lt;=0,0,NETWORKDAYS($P$2,L29,holiday!B4:B39)))</f>
        <v>8</v>
      </c>
      <c r="W29" s="182">
        <f t="shared" si="21"/>
        <v>0</v>
      </c>
      <c r="X29" s="206"/>
      <c r="Y29" s="46"/>
      <c r="Z29" s="47"/>
      <c r="AA29" s="50"/>
    </row>
    <row r="30" spans="2:28" s="48" customFormat="1" ht="19.5" customHeight="1" outlineLevel="2" thickBot="1">
      <c r="B30" s="103">
        <v>12</v>
      </c>
      <c r="C30" s="104" t="s">
        <v>102</v>
      </c>
      <c r="D30" s="105">
        <f t="shared" si="22"/>
        <v>3</v>
      </c>
      <c r="E30" s="106"/>
      <c r="F30" s="107"/>
      <c r="G30" s="107"/>
      <c r="H30" s="210" t="s">
        <v>101</v>
      </c>
      <c r="I30" s="104"/>
      <c r="J30" s="108" t="str">
        <f>CONCATENATE(NETWORKDAYS(K30,L30,holiday!B4:B39),"일")</f>
        <v>10일</v>
      </c>
      <c r="K30" s="109">
        <v>44879</v>
      </c>
      <c r="L30" s="109">
        <v>44892</v>
      </c>
      <c r="M30" s="110" t="s">
        <v>46</v>
      </c>
      <c r="N30" s="216" t="s">
        <v>112</v>
      </c>
      <c r="O30" s="111">
        <f t="shared" si="23"/>
        <v>0</v>
      </c>
      <c r="P30" s="100"/>
      <c r="Q30" s="100"/>
      <c r="R30" s="101">
        <v>0</v>
      </c>
      <c r="S30" s="111">
        <v>1</v>
      </c>
      <c r="T30" s="125">
        <f t="shared" si="19"/>
        <v>0</v>
      </c>
      <c r="U30" s="126">
        <f t="shared" si="20"/>
        <v>0</v>
      </c>
      <c r="V30" s="157">
        <f>IF(COUNTBLANK(K30:L30)&gt;0,0,IF(L30-$P$2&lt;=0,0,NETWORKDAYS($P$2,L30,holiday!B4:B39)))</f>
        <v>18</v>
      </c>
      <c r="W30" s="182">
        <f t="shared" si="21"/>
        <v>0</v>
      </c>
      <c r="X30" s="206"/>
      <c r="Y30" s="46"/>
      <c r="Z30" s="47"/>
      <c r="AA30" s="50"/>
    </row>
    <row r="31" spans="2:28" s="48" customFormat="1" ht="19.5" customHeight="1" outlineLevel="3" thickBot="1">
      <c r="B31" s="103">
        <v>13</v>
      </c>
      <c r="C31" s="104" t="s">
        <v>103</v>
      </c>
      <c r="D31" s="105">
        <f t="shared" si="22"/>
        <v>3</v>
      </c>
      <c r="E31" s="106"/>
      <c r="F31" s="107"/>
      <c r="G31" s="107"/>
      <c r="H31" s="210" t="s">
        <v>107</v>
      </c>
      <c r="I31" s="104"/>
      <c r="J31" s="108" t="str">
        <f>CONCATENATE(NETWORKDAYS(K31,L31,holiday!B4:B39),"일")</f>
        <v>11일</v>
      </c>
      <c r="K31" s="109">
        <v>44893</v>
      </c>
      <c r="L31" s="109">
        <v>44907</v>
      </c>
      <c r="M31" s="110" t="s">
        <v>46</v>
      </c>
      <c r="N31" s="216" t="s">
        <v>112</v>
      </c>
      <c r="O31" s="111">
        <f t="shared" si="23"/>
        <v>0</v>
      </c>
      <c r="P31" s="100"/>
      <c r="Q31" s="100"/>
      <c r="R31" s="101">
        <v>0</v>
      </c>
      <c r="S31" s="111">
        <v>1</v>
      </c>
      <c r="T31" s="125">
        <f t="shared" si="19"/>
        <v>0</v>
      </c>
      <c r="U31" s="126">
        <f t="shared" si="20"/>
        <v>0</v>
      </c>
      <c r="V31" s="157">
        <f>IF(COUNTBLANK(K31:L31)&gt;0,0,IF(L31-$P$2&lt;=0,0,NETWORKDAYS($P$2,L31,holiday!B4:B39)))</f>
        <v>29</v>
      </c>
      <c r="W31" s="182">
        <f t="shared" si="21"/>
        <v>0</v>
      </c>
      <c r="X31" s="206"/>
      <c r="Y31" s="46"/>
      <c r="Z31" s="47"/>
      <c r="AA31" s="50"/>
    </row>
    <row r="32" spans="2:28" s="45" customFormat="1" ht="19.5" customHeight="1" outlineLevel="1" thickBot="1">
      <c r="B32" s="103">
        <v>14</v>
      </c>
      <c r="C32" s="104" t="s">
        <v>104</v>
      </c>
      <c r="D32" s="105">
        <f t="shared" si="22"/>
        <v>3</v>
      </c>
      <c r="E32" s="106"/>
      <c r="F32" s="107"/>
      <c r="G32" s="107"/>
      <c r="H32" s="210" t="s">
        <v>108</v>
      </c>
      <c r="I32" s="104"/>
      <c r="J32" s="108" t="str">
        <f>CONCATENATE(NETWORKDAYS(K32,L32,holiday!B4:B39),"일")</f>
        <v>21일</v>
      </c>
      <c r="K32" s="109">
        <v>44879</v>
      </c>
      <c r="L32" s="109">
        <v>44907</v>
      </c>
      <c r="M32" s="110" t="s">
        <v>46</v>
      </c>
      <c r="N32" s="216" t="s">
        <v>110</v>
      </c>
      <c r="O32" s="111">
        <f t="shared" si="23"/>
        <v>0</v>
      </c>
      <c r="P32" s="100"/>
      <c r="Q32" s="100"/>
      <c r="R32" s="101">
        <v>0</v>
      </c>
      <c r="S32" s="111">
        <v>1</v>
      </c>
      <c r="T32" s="125">
        <f t="shared" si="19"/>
        <v>0</v>
      </c>
      <c r="U32" s="126">
        <f t="shared" si="20"/>
        <v>0</v>
      </c>
      <c r="V32" s="157">
        <f>IF(COUNTBLANK(K32:L32)&gt;0,0,IF(L32-$P$2&lt;=0,0,NETWORKDAYS($P$2,L32,holiday!B4:B39)))</f>
        <v>29</v>
      </c>
      <c r="W32" s="182">
        <f t="shared" si="21"/>
        <v>0</v>
      </c>
      <c r="X32" s="206"/>
      <c r="Y32" s="43"/>
      <c r="Z32" s="44"/>
      <c r="AA32" s="188"/>
    </row>
    <row r="33" spans="2:27" s="48" customFormat="1" ht="19.5" customHeight="1" outlineLevel="2" thickBot="1">
      <c r="B33" s="103">
        <v>15</v>
      </c>
      <c r="C33" s="160" t="s">
        <v>66</v>
      </c>
      <c r="D33" s="161">
        <f t="shared" si="22"/>
        <v>1</v>
      </c>
      <c r="E33" s="162"/>
      <c r="F33" s="163" t="s">
        <v>113</v>
      </c>
      <c r="G33" s="163"/>
      <c r="H33" s="164"/>
      <c r="I33" s="164"/>
      <c r="J33" s="165" t="str">
        <f>IF(COUNTBLANK(K33:L33)&gt;0,"미정",CONCATENATE(NETWORKDAYS(K33,L33,holiday!B4:B39),"일"))</f>
        <v>7일</v>
      </c>
      <c r="K33" s="166">
        <f>MIN(K34:K36)</f>
        <v>44901</v>
      </c>
      <c r="L33" s="166">
        <f>MAX(L34:L36)</f>
        <v>44909</v>
      </c>
      <c r="M33" s="166" t="s">
        <v>46</v>
      </c>
      <c r="N33" s="219" t="s">
        <v>115</v>
      </c>
      <c r="O33" s="167">
        <f>SUM(T34)</f>
        <v>0</v>
      </c>
      <c r="P33" s="166" t="str">
        <f>IF(COUNT(P34:P36)&gt;0,MIN(P34:P36),"")</f>
        <v/>
      </c>
      <c r="Q33" s="166" t="str">
        <f>IF(COUNT(Q34:Q36)&gt;0,MAX(Q34:Q36),"")</f>
        <v/>
      </c>
      <c r="R33" s="167">
        <f>SUM(U34)</f>
        <v>0</v>
      </c>
      <c r="S33" s="168">
        <v>0.1</v>
      </c>
      <c r="T33" s="169">
        <f t="shared" si="19"/>
        <v>0</v>
      </c>
      <c r="U33" s="170">
        <f t="shared" si="20"/>
        <v>0</v>
      </c>
      <c r="V33" s="171">
        <f>IF(COUNTBLANK(K33:L33)&gt;0,0,IF(L33-$P$2&lt;=0,0,NETWORKDAYS($P$2,L33,holiday!B4:B39)))</f>
        <v>31</v>
      </c>
      <c r="W33" s="184">
        <f>IF(SUM(T33:U33)&gt;0,(U33-T33)/S33,0)</f>
        <v>0</v>
      </c>
      <c r="X33" s="172"/>
      <c r="Y33" s="46"/>
      <c r="Z33" s="47"/>
      <c r="AA33" s="50"/>
    </row>
    <row r="34" spans="2:27" s="48" customFormat="1" ht="19.5" customHeight="1" outlineLevel="3" thickBot="1">
      <c r="B34" s="103">
        <v>16</v>
      </c>
      <c r="C34" s="145" t="s">
        <v>117</v>
      </c>
      <c r="D34" s="129">
        <f t="shared" si="22"/>
        <v>2</v>
      </c>
      <c r="E34" s="130"/>
      <c r="F34" s="131"/>
      <c r="G34" s="218" t="s">
        <v>114</v>
      </c>
      <c r="H34" s="128"/>
      <c r="I34" s="128"/>
      <c r="J34" s="132" t="str">
        <f>CONCATENATE(NETWORKDAYS(K34,L34,holiday!B4:B39),"일")</f>
        <v>2일</v>
      </c>
      <c r="K34" s="133">
        <v>44908</v>
      </c>
      <c r="L34" s="133">
        <v>44909</v>
      </c>
      <c r="M34" s="134" t="s">
        <v>42</v>
      </c>
      <c r="N34" s="220" t="s">
        <v>115</v>
      </c>
      <c r="O34" s="137">
        <f>IF(COUNTBLANK(K34:L34)&gt;0,0,1/NETWORKDAYS(K34,L34)*(IF($P$2&lt;=K34,0,NETWORKDAYS(K34,IF($P$2&gt;L34,L34,$P$2)))))</f>
        <v>0</v>
      </c>
      <c r="P34" s="174"/>
      <c r="Q34" s="174"/>
      <c r="R34" s="135">
        <v>0</v>
      </c>
      <c r="S34" s="135">
        <v>0.1</v>
      </c>
      <c r="T34" s="136">
        <f t="shared" ref="T34" si="24">O34*S34</f>
        <v>0</v>
      </c>
      <c r="U34" s="137">
        <f t="shared" ref="U34" si="25">R34*S34</f>
        <v>0</v>
      </c>
      <c r="V34" s="124">
        <f>IF(COUNTBLANK(K34:L34)&gt;0,0,IF(L34-$P$2&lt;=0,0,NETWORKDAYS($P$2,L34,holiday!B4:B39)))</f>
        <v>31</v>
      </c>
      <c r="W34" s="185">
        <f t="shared" ref="W34" si="26">IF(COUNTBLANK(S34)&gt;0,"",(U34-T34)/S34)</f>
        <v>0</v>
      </c>
      <c r="X34" s="138"/>
      <c r="Y34" s="46"/>
      <c r="Z34" s="47"/>
      <c r="AA34" s="50"/>
    </row>
    <row r="35" spans="2:27" s="48" customFormat="1" ht="19.5" customHeight="1" outlineLevel="3" thickBot="1">
      <c r="B35" s="103">
        <v>17</v>
      </c>
      <c r="C35" s="145" t="s">
        <v>118</v>
      </c>
      <c r="D35" s="129">
        <f t="shared" ref="D35" si="27">IF(COUNTBLANK(E35:I35)&lt;5, IF(E35&lt;&gt;"",0, IF(F35 &lt;&gt;"",1, IF(G35 &lt;&gt; "",2, IF(H35 &lt;&gt; "",3, IF(I35 &lt;&gt; "",4))))),"")</f>
        <v>2</v>
      </c>
      <c r="E35" s="130"/>
      <c r="F35" s="131"/>
      <c r="G35" s="218" t="s">
        <v>119</v>
      </c>
      <c r="H35" s="128"/>
      <c r="I35" s="128"/>
      <c r="J35" s="132" t="str">
        <f>CONCATENATE(NETWORKDAYS(K35,L35,holiday!B5:B40),"일")</f>
        <v>7일</v>
      </c>
      <c r="K35" s="133">
        <v>44901</v>
      </c>
      <c r="L35" s="133">
        <v>44909</v>
      </c>
      <c r="M35" s="134" t="s">
        <v>42</v>
      </c>
      <c r="N35" s="220" t="s">
        <v>115</v>
      </c>
      <c r="O35" s="137">
        <f>IF(COUNTBLANK(K35:L35)&gt;0,0,1/NETWORKDAYS(K35,L35)*(IF($P$2&lt;=K35,0,NETWORKDAYS(K35,IF($P$2&gt;L35,L35,$P$2)))))</f>
        <v>0</v>
      </c>
      <c r="P35" s="174"/>
      <c r="Q35" s="174"/>
      <c r="R35" s="135">
        <v>0</v>
      </c>
      <c r="S35" s="135">
        <v>0.1</v>
      </c>
      <c r="T35" s="136">
        <f t="shared" ref="T35" si="28">O35*S35</f>
        <v>0</v>
      </c>
      <c r="U35" s="137">
        <f t="shared" ref="U35" si="29">R35*S35</f>
        <v>0</v>
      </c>
      <c r="V35" s="124">
        <f>IF(COUNTBLANK(K35:L35)&gt;0,0,IF(L35-$P$2&lt;=0,0,NETWORKDAYS($P$2,L35,holiday!B5:B40)))</f>
        <v>31</v>
      </c>
      <c r="W35" s="185">
        <f t="shared" ref="W35" si="30">IF(COUNTBLANK(S35)&gt;0,"",(U35-T35)/S35)</f>
        <v>0</v>
      </c>
      <c r="X35" s="138"/>
      <c r="Y35" s="46"/>
      <c r="Z35" s="47"/>
      <c r="AA35" s="50"/>
    </row>
    <row r="36" spans="2:27" s="48" customFormat="1" ht="19.5" customHeight="1" outlineLevel="3"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 s="46"/>
      <c r="Z36" s="47"/>
      <c r="AA36" s="50"/>
    </row>
    <row r="37" spans="2:27" s="48" customFormat="1" ht="19.5" customHeight="1" outlineLevel="3"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 s="46"/>
      <c r="Z37" s="47"/>
      <c r="AA37" s="50"/>
    </row>
    <row r="38" spans="2:27" s="48" customFormat="1" ht="19.5" customHeight="1" outlineLevel="2"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 s="46"/>
      <c r="Z38" s="47"/>
      <c r="AA38" s="50"/>
    </row>
    <row r="39" spans="2:27" s="48" customFormat="1" ht="19.5" customHeight="1" outlineLevel="3"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 s="46"/>
      <c r="Z39" s="47"/>
      <c r="AA39" s="50"/>
    </row>
    <row r="40" spans="2:27" s="48" customFormat="1" ht="19.5" customHeight="1" outlineLevel="3"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 s="46"/>
      <c r="Z40" s="47"/>
      <c r="AA40" s="50"/>
    </row>
    <row r="41" spans="2:27" s="45" customFormat="1" ht="19.5" customHeight="1" outlineLevel="1"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 s="43"/>
      <c r="Z41" s="44"/>
      <c r="AA41" s="188"/>
    </row>
    <row r="42" spans="2:27" s="48" customFormat="1" ht="19.5" customHeight="1" outlineLevel="3"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 s="46"/>
      <c r="Z42" s="47"/>
      <c r="AA42" s="50"/>
    </row>
    <row r="43" spans="2:27" s="48" customFormat="1" ht="19.5" customHeight="1" outlineLevel="3"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 s="46"/>
      <c r="Z43" s="47"/>
      <c r="AA43" s="50"/>
    </row>
    <row r="44" spans="2:27" s="48" customFormat="1" ht="19.5" customHeight="1" outlineLevel="3"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 s="46"/>
      <c r="Z44" s="47"/>
      <c r="AA44" s="50"/>
    </row>
    <row r="45" spans="2:27" outlineLevel="1"/>
    <row r="49" spans="3:26" ht="13.5">
      <c r="C49" s="175"/>
      <c r="J49"/>
      <c r="L49" s="52"/>
      <c r="O49" s="51"/>
      <c r="P49" s="52"/>
      <c r="Q49" s="52"/>
      <c r="R49" s="49"/>
      <c r="S49" s="49"/>
      <c r="T49" s="50"/>
      <c r="U49" s="50"/>
      <c r="V49" s="53"/>
      <c r="W49" s="29"/>
      <c r="X49" s="36"/>
      <c r="Z49" s="29"/>
    </row>
    <row r="50" spans="3:26">
      <c r="J50" s="36"/>
      <c r="L50" s="52"/>
      <c r="O50" s="51"/>
      <c r="P50" s="52"/>
      <c r="Q50" s="52"/>
      <c r="R50" s="49"/>
      <c r="S50" s="49"/>
      <c r="T50" s="50"/>
      <c r="U50" s="50"/>
      <c r="V50" s="53"/>
      <c r="W50" s="29"/>
      <c r="X50" s="36"/>
      <c r="Z50" s="29"/>
    </row>
    <row r="51" spans="3:26">
      <c r="V51" s="49"/>
    </row>
    <row r="52" spans="3:26" ht="13.5">
      <c r="C52"/>
      <c r="D52" s="29"/>
      <c r="V52" s="49"/>
    </row>
    <row r="53" spans="3:26" ht="13.5">
      <c r="C53"/>
      <c r="D53" s="29"/>
    </row>
    <row r="54" spans="3:26" ht="13.5">
      <c r="C54"/>
      <c r="D54" s="30"/>
    </row>
    <row r="55" spans="3:26" ht="13.5">
      <c r="C55"/>
      <c r="D55" s="30"/>
    </row>
  </sheetData>
  <mergeCells count="10">
    <mergeCell ref="B3:B5"/>
    <mergeCell ref="C3:C5"/>
    <mergeCell ref="D3:D5"/>
    <mergeCell ref="E3:I5"/>
    <mergeCell ref="P3:R4"/>
    <mergeCell ref="S3:S5"/>
    <mergeCell ref="T3:W4"/>
    <mergeCell ref="X3:X5"/>
    <mergeCell ref="E6:I6"/>
    <mergeCell ref="J3:O4"/>
  </mergeCells>
  <phoneticPr fontId="29" type="noConversion"/>
  <conditionalFormatting sqref="W7">
    <cfRule type="iconSet" priority="805">
      <iconSet iconSet="3Symbols">
        <cfvo type="percent" val="0"/>
        <cfvo type="percent" val="80"/>
        <cfvo type="percent" val="100"/>
      </iconSet>
    </cfRule>
  </conditionalFormatting>
  <conditionalFormatting sqref="W10:W11">
    <cfRule type="iconSet" priority="578">
      <iconSet>
        <cfvo type="percent" val="0"/>
        <cfvo type="num" val="-5"/>
        <cfvo type="num" val="0"/>
      </iconSet>
    </cfRule>
  </conditionalFormatting>
  <conditionalFormatting sqref="W12:W13">
    <cfRule type="iconSet" priority="575">
      <iconSet>
        <cfvo type="percent" val="0"/>
        <cfvo type="num" val="-5"/>
        <cfvo type="num" val="0"/>
      </iconSet>
    </cfRule>
  </conditionalFormatting>
  <conditionalFormatting sqref="W14:W15">
    <cfRule type="iconSet" priority="572">
      <iconSet>
        <cfvo type="percent" val="0"/>
        <cfvo type="num" val="-5"/>
        <cfvo type="num" val="0"/>
      </iconSet>
    </cfRule>
  </conditionalFormatting>
  <conditionalFormatting sqref="W16">
    <cfRule type="iconSet" priority="569">
      <iconSet>
        <cfvo type="percent" val="0"/>
        <cfvo type="num" val="-5"/>
        <cfvo type="num" val="0"/>
      </iconSet>
    </cfRule>
  </conditionalFormatting>
  <conditionalFormatting sqref="W17:W18">
    <cfRule type="iconSet" priority="566">
      <iconSet>
        <cfvo type="percent" val="0"/>
        <cfvo type="num" val="-5"/>
        <cfvo type="num" val="0"/>
      </iconSet>
    </cfRule>
  </conditionalFormatting>
  <conditionalFormatting sqref="W19:W44">
    <cfRule type="iconSet" priority="893">
      <iconSet>
        <cfvo type="percent" val="0"/>
        <cfvo type="percent" val="33"/>
        <cfvo type="percent" val="67"/>
      </iconSet>
    </cfRule>
    <cfRule type="colorScale" priority="89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R6:R44">
    <cfRule type="dataBar" priority="8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{8E2C4BAD-7101-468D-92B0-DB2D717CF129}</x14:id>
        </ext>
      </extLst>
    </cfRule>
  </conditionalFormatting>
  <conditionalFormatting sqref="O6:O44">
    <cfRule type="dataBar" priority="8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{04B2E005-D4BB-419B-B1DB-7DFE78AE5DAA}</x14:id>
        </ext>
      </extLst>
    </cfRule>
  </conditionalFormatting>
  <pageMargins left="0.70866141732283472" right="0.70866141732283472" top="0.74803149606299213" bottom="0.74803149606299213" header="0.31496062992125984" footer="0.31496062992125984"/>
  <pageSetup paperSize="8" scale="68" fitToHeight="0" orientation="landscape" horizontalDpi="300" verticalDpi="30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E2C4BAD-7101-468D-92B0-DB2D717CF129}">
            <x14:dataBar minLength="0" maxLength="100" border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R6:R44</xm:sqref>
        </x14:conditionalFormatting>
        <x14:conditionalFormatting xmlns:xm="http://schemas.microsoft.com/office/excel/2006/main">
          <x14:cfRule type="dataBar" id="{04B2E005-D4BB-419B-B1DB-7DFE78AE5DAA}">
            <x14:dataBar minLength="0" maxLength="100" border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O6:O44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C39"/>
  <sheetViews>
    <sheetView showGridLines="0" workbookViewId="0">
      <selection activeCell="B2" sqref="B2:C23"/>
    </sheetView>
  </sheetViews>
  <sheetFormatPr defaultColWidth="11.42578125" defaultRowHeight="13.5"/>
  <cols>
    <col min="1" max="1" width="5.5703125" customWidth="1"/>
    <col min="2" max="2" width="13.28515625" customWidth="1"/>
    <col min="3" max="3" width="14.28515625" customWidth="1"/>
  </cols>
  <sheetData>
    <row r="2" spans="2:3" ht="17.25">
      <c r="B2" s="258" t="s">
        <v>70</v>
      </c>
      <c r="C2" s="258"/>
    </row>
    <row r="3" spans="2:3" ht="14.25" thickBot="1">
      <c r="B3" s="193" t="s">
        <v>72</v>
      </c>
      <c r="C3" s="190" t="s">
        <v>71</v>
      </c>
    </row>
    <row r="4" spans="2:3">
      <c r="B4" s="194">
        <v>43101</v>
      </c>
      <c r="C4" s="195" t="s">
        <v>73</v>
      </c>
    </row>
    <row r="5" spans="2:3">
      <c r="B5" s="196">
        <v>43146</v>
      </c>
      <c r="C5" s="197" t="s">
        <v>74</v>
      </c>
    </row>
    <row r="6" spans="2:3">
      <c r="B6" s="196">
        <v>43147</v>
      </c>
      <c r="C6" s="197" t="s">
        <v>74</v>
      </c>
    </row>
    <row r="7" spans="2:3">
      <c r="B7" s="196">
        <v>43160</v>
      </c>
      <c r="C7" s="197" t="s">
        <v>75</v>
      </c>
    </row>
    <row r="8" spans="2:3">
      <c r="B8" s="196">
        <v>43227</v>
      </c>
      <c r="C8" s="197" t="s">
        <v>76</v>
      </c>
    </row>
    <row r="9" spans="2:3">
      <c r="B9" s="196">
        <v>43242</v>
      </c>
      <c r="C9" s="197" t="s">
        <v>77</v>
      </c>
    </row>
    <row r="10" spans="2:3">
      <c r="B10" s="196">
        <v>43257</v>
      </c>
      <c r="C10" s="197" t="s">
        <v>78</v>
      </c>
    </row>
    <row r="11" spans="2:3">
      <c r="B11" s="196">
        <v>43264</v>
      </c>
      <c r="C11" s="197" t="s">
        <v>79</v>
      </c>
    </row>
    <row r="12" spans="2:3">
      <c r="B12" s="196">
        <v>43327</v>
      </c>
      <c r="C12" s="197" t="s">
        <v>80</v>
      </c>
    </row>
    <row r="13" spans="2:3">
      <c r="B13" s="196">
        <v>43367</v>
      </c>
      <c r="C13" s="197" t="s">
        <v>81</v>
      </c>
    </row>
    <row r="14" spans="2:3">
      <c r="B14" s="196">
        <v>43368</v>
      </c>
      <c r="C14" s="197" t="s">
        <v>81</v>
      </c>
    </row>
    <row r="15" spans="2:3">
      <c r="B15" s="196">
        <v>43369</v>
      </c>
      <c r="C15" s="197" t="s">
        <v>76</v>
      </c>
    </row>
    <row r="16" spans="2:3">
      <c r="B16" s="196">
        <v>43376</v>
      </c>
      <c r="C16" s="197" t="s">
        <v>82</v>
      </c>
    </row>
    <row r="17" spans="2:3">
      <c r="B17" s="196">
        <v>43382</v>
      </c>
      <c r="C17" s="197" t="s">
        <v>83</v>
      </c>
    </row>
    <row r="18" spans="2:3">
      <c r="B18" s="196">
        <v>43459</v>
      </c>
      <c r="C18" s="197" t="s">
        <v>84</v>
      </c>
    </row>
    <row r="19" spans="2:3">
      <c r="B19" s="192"/>
      <c r="C19" s="191"/>
    </row>
    <row r="20" spans="2:3">
      <c r="B20" s="192"/>
      <c r="C20" s="191"/>
    </row>
    <row r="21" spans="2:3">
      <c r="B21" s="192"/>
      <c r="C21" s="191"/>
    </row>
    <row r="22" spans="2:3">
      <c r="B22" s="192"/>
      <c r="C22" s="191"/>
    </row>
    <row r="23" spans="2:3">
      <c r="B23" s="192"/>
      <c r="C23" s="191"/>
    </row>
    <row r="24" spans="2:3">
      <c r="B24" s="192"/>
      <c r="C24" s="191"/>
    </row>
    <row r="25" spans="2:3">
      <c r="B25" s="192"/>
      <c r="C25" s="191"/>
    </row>
    <row r="26" spans="2:3">
      <c r="B26" s="192"/>
      <c r="C26" s="191"/>
    </row>
    <row r="27" spans="2:3">
      <c r="B27" s="192"/>
      <c r="C27" s="191"/>
    </row>
    <row r="28" spans="2:3">
      <c r="B28" s="192"/>
      <c r="C28" s="191"/>
    </row>
    <row r="29" spans="2:3">
      <c r="B29" s="192"/>
      <c r="C29" s="191"/>
    </row>
    <row r="30" spans="2:3">
      <c r="B30" s="192"/>
      <c r="C30" s="191"/>
    </row>
    <row r="31" spans="2:3">
      <c r="B31" s="192"/>
      <c r="C31" s="191"/>
    </row>
    <row r="32" spans="2:3">
      <c r="B32" s="192"/>
      <c r="C32" s="191"/>
    </row>
    <row r="33" spans="2:3">
      <c r="B33" s="192"/>
      <c r="C33" s="191"/>
    </row>
    <row r="34" spans="2:3">
      <c r="B34" s="192"/>
      <c r="C34" s="191"/>
    </row>
    <row r="35" spans="2:3">
      <c r="B35" s="192"/>
      <c r="C35" s="191"/>
    </row>
    <row r="36" spans="2:3">
      <c r="B36" s="192"/>
      <c r="C36" s="191"/>
    </row>
    <row r="37" spans="2:3">
      <c r="B37" s="192"/>
      <c r="C37" s="191"/>
    </row>
    <row r="38" spans="2:3">
      <c r="B38" s="192"/>
      <c r="C38" s="191"/>
    </row>
    <row r="39" spans="2:3">
      <c r="B39" s="192"/>
      <c r="C39" s="191"/>
    </row>
  </sheetData>
  <mergeCells count="1">
    <mergeCell ref="B2:C2"/>
  </mergeCells>
  <phoneticPr fontId="29" type="noConversion"/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38E4342280AA434C985DDFEB417B7E56" ma:contentTypeVersion="0" ma:contentTypeDescription="새 문서를 만듭니다." ma:contentTypeScope="" ma:versionID="4e4e0847f797b8c8c7fd93ec857981d4">
  <xsd:schema xmlns:xsd="http://www.w3.org/2001/XMLSchema" xmlns:p="http://schemas.microsoft.com/office/2006/metadata/properties" targetNamespace="http://schemas.microsoft.com/office/2006/metadata/properties" ma:root="true" ma:fieldsID="6d1ee5c80bf69a1ee28e268965e8a726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 ma:readOnly="true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/>
</p:properties>
</file>

<file path=customXml/itemProps1.xml><?xml version="1.0" encoding="utf-8"?>
<ds:datastoreItem xmlns:ds="http://schemas.openxmlformats.org/officeDocument/2006/customXml" ds:itemID="{7027AAF3-405D-401B-A8AA-5CF168C0D6C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89F85506-2CB1-4409-8C74-205CEBE0AFF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60312CF-9FDC-4866-B6CB-2479BA355ADD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 지정된 범위</vt:lpstr>
      </vt:variant>
      <vt:variant>
        <vt:i4>2</vt:i4>
      </vt:variant>
    </vt:vector>
  </HeadingPairs>
  <TitlesOfParts>
    <vt:vector size="5" baseType="lpstr">
      <vt:lpstr>history</vt:lpstr>
      <vt:lpstr>WBS</vt:lpstr>
      <vt:lpstr>holiday</vt:lpstr>
      <vt:lpstr>history!Print_Area</vt:lpstr>
      <vt:lpstr>WBS!Print_Area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WBS</dc:title>
  <dc:creator>오이택</dc:creator>
  <cp:keywords>WBS</cp:keywords>
  <cp:lastModifiedBy>home</cp:lastModifiedBy>
  <cp:lastPrinted>2017-11-23T08:27:20Z</cp:lastPrinted>
  <dcterms:created xsi:type="dcterms:W3CDTF">2009-11-06T04:48:19Z</dcterms:created>
  <dcterms:modified xsi:type="dcterms:W3CDTF">2022-11-07T04:28:50Z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0x01010038E4342280AA434C985DDFEB417B7E56</vt:lpwstr>
  </property>
</Properties>
</file>