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4235" activeTab="1"/>
  </bookViews>
  <sheets>
    <sheet name="Arkusz1" sheetId="4" r:id="rId1"/>
    <sheet name="Arkusz2" sheetId="5" r:id="rId2"/>
    <sheet name="BOM Report" sheetId="1" r:id="rId3"/>
  </sheets>
  <definedNames>
    <definedName name="_xlnm._FilterDatabase" localSheetId="0" hidden="1">Arkusz1!$A$3:$L$3</definedName>
    <definedName name="_xlnm._FilterDatabase" localSheetId="1" hidden="1">Arkusz2!$C$4:$E$46</definedName>
    <definedName name="_xlnm._FilterDatabase" localSheetId="2" hidden="1">'BOM Report'!$A$4:$H$4</definedName>
  </definedNames>
  <calcPr calcId="152511" calcOnSave="0" concurrentCalc="0"/>
  <pivotCaches>
    <pivotCache cacheId="7" r:id="rId4"/>
  </pivotCaches>
</workbook>
</file>

<file path=xl/calcChain.xml><?xml version="1.0" encoding="utf-8"?>
<calcChain xmlns="http://schemas.openxmlformats.org/spreadsheetml/2006/main">
  <c r="I33" i="1" l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5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6" i="1"/>
  <c r="A5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<sst xmlns="http://schemas.openxmlformats.org/spreadsheetml/2006/main" count="661" uniqueCount="208">
  <si>
    <t>Variant:</t>
  </si>
  <si>
    <t>#</t>
  </si>
  <si>
    <t xml:space="preserve">                   Project:</t>
  </si>
  <si>
    <t xml:space="preserve">BOM </t>
  </si>
  <si>
    <t>Electronic load 1.0</t>
  </si>
  <si>
    <t>STD</t>
  </si>
  <si>
    <t>Designator</t>
  </si>
  <si>
    <t>C1, C3, C5, C8, C9, C12, C17, C18, C19</t>
  </si>
  <si>
    <t>C2, C4, C6, C7, C10, C11, C13, C14</t>
  </si>
  <si>
    <t>C15, C16</t>
  </si>
  <si>
    <t>D1, D2</t>
  </si>
  <si>
    <t>J1</t>
  </si>
  <si>
    <t>J2</t>
  </si>
  <si>
    <t>L1</t>
  </si>
  <si>
    <t>L2</t>
  </si>
  <si>
    <t>M1, M2</t>
  </si>
  <si>
    <t>M3</t>
  </si>
  <si>
    <t>R1, R13, R25, R26</t>
  </si>
  <si>
    <t>R2, R3, R14, R15, R27, R28, R29, R31</t>
  </si>
  <si>
    <t>R4, R5, R20, R21, R37, R38, R42, R43</t>
  </si>
  <si>
    <t>R7, R9, R11, R12, R17, R19, R23, R24, R32, R34, R36, R41, R45, R46, R47, R48, R50</t>
  </si>
  <si>
    <t>R8, R10, R18, R22, R35, R39, R40, R44, R49, R53</t>
  </si>
  <si>
    <t>R51</t>
  </si>
  <si>
    <t>R52</t>
  </si>
  <si>
    <t>T1, T2, T3, T4</t>
  </si>
  <si>
    <t>U1, U5</t>
  </si>
  <si>
    <t>U2, U3, U6</t>
  </si>
  <si>
    <t>U4</t>
  </si>
  <si>
    <t>U7</t>
  </si>
  <si>
    <t>Comment</t>
  </si>
  <si>
    <t>100n</t>
  </si>
  <si>
    <t>1n</t>
  </si>
  <si>
    <t>10u</t>
  </si>
  <si>
    <t>PMEG6020ER.115</t>
  </si>
  <si>
    <t>15EDGVC3.81-05P</t>
  </si>
  <si>
    <t>67996-206HLF</t>
  </si>
  <si>
    <t>LCBA-601</t>
  </si>
  <si>
    <t>22uH</t>
  </si>
  <si>
    <t>KEYS7696</t>
  </si>
  <si>
    <t>15EDGK3.81-05P</t>
  </si>
  <si>
    <t>22R</t>
  </si>
  <si>
    <t>1M</t>
  </si>
  <si>
    <t>0R1/1%</t>
  </si>
  <si>
    <t>10k/1%</t>
  </si>
  <si>
    <t>1k</t>
  </si>
  <si>
    <t>54k9</t>
  </si>
  <si>
    <t>10k</t>
  </si>
  <si>
    <t>IRFP260NPBF</t>
  </si>
  <si>
    <t>MC34072</t>
  </si>
  <si>
    <t>AD8629ARZ</t>
  </si>
  <si>
    <t>LMR16006</t>
  </si>
  <si>
    <t>MCP9700A-E/TO</t>
  </si>
  <si>
    <t>Footprint</t>
  </si>
  <si>
    <t>C0603</t>
  </si>
  <si>
    <t>C1206</t>
  </si>
  <si>
    <t>SOD123</t>
  </si>
  <si>
    <t>MCV1,5/5-G3,81</t>
  </si>
  <si>
    <t>GP2x3</t>
  </si>
  <si>
    <t>R0603</t>
  </si>
  <si>
    <t>L4040</t>
  </si>
  <si>
    <t>KEY-7696</t>
  </si>
  <si>
    <t>R2512</t>
  </si>
  <si>
    <t>TO-247-HOR</t>
  </si>
  <si>
    <t>SO-8</t>
  </si>
  <si>
    <t>SOT-23-6</t>
  </si>
  <si>
    <t>TO-92A</t>
  </si>
  <si>
    <t>Description</t>
  </si>
  <si>
    <t>Capacitor: ceramic; 100nF; 50V; X7R; ±10%; SMD; 0603; Series: GRM</t>
  </si>
  <si>
    <t>Capacitor: ceramic; MLCC; 1nF; 50V; X7R; ±10%; SMD; 0603</t>
  </si>
  <si>
    <t>Capacitor: ceramic; 10uF; 35V; X7R; ±10%; SMD; 1206</t>
  </si>
  <si>
    <t>Diode: Schottky rectifying; SMD; 60V; 2A; SOD123W</t>
  </si>
  <si>
    <t>Pluggable terminal block; 3.81mm; ways:5; straight; socket; male</t>
  </si>
  <si>
    <t>Pin header; pin strips; male;2.54mm; PIN:6; THT</t>
  </si>
  <si>
    <t>Ferrite: bead; Imp.@ 100MHz:600Ohm; Mounting: SMD; 1A; Case:0603</t>
  </si>
  <si>
    <t>Inductor: wire; SMD; 1515; 22uH; 790mA; 0.37R; 4x4x1.65mm</t>
  </si>
  <si>
    <t>Terminal: screw terminal; THT, screw terminal; silver; 7x5mm</t>
  </si>
  <si>
    <t>Pluggable terminal block; 3.81mm; ways:5; straight; plug; female</t>
  </si>
  <si>
    <t>Resistor: thick film; SMD; 0603; 22R; 0.1W; ±5%;</t>
  </si>
  <si>
    <t>Resistor: thick film; SMD; 0603; 1M; 0.1W; ±5%;</t>
  </si>
  <si>
    <t>Rezystor: pomiarowy; SMD; 2512; 100mOhm; 3W; ±1%; 50ppm</t>
  </si>
  <si>
    <t>Rezystor: thick film; SMD; 0603; 10kOhm; 0,1W; ±1%; -55÷155°C</t>
  </si>
  <si>
    <t>Resistor: thick film; SMD; 0603; 1k; 0.1W; ±1%, Resistor: thick film; SMD; 0603; 1k; 0.1W; ±5%</t>
  </si>
  <si>
    <t>Resistor: thick film; SMD; 0603; 54.9k; 0.1W; ±1%;</t>
  </si>
  <si>
    <t>Resistor: thick film; SMD; 0603; 10k; 0.125W; ±5%</t>
  </si>
  <si>
    <t>Tranzystor: N-MOSFET; unipolarny; HEXFET; 200V; 35A; 300W; TO247AC</t>
  </si>
  <si>
    <t>Operational Amplifier Dual;4,5MHz,3-44V,SOIC-8</t>
  </si>
  <si>
    <t>Zero-Drift, Single-Supply, Rail-to-Rail  Input/Output Operational Amplifier</t>
  </si>
  <si>
    <t>60 V 0.6 A Buck Regulators With High Efficiency ECO  Mode</t>
  </si>
  <si>
    <t>Czujnik temperatury; przetwornik temperatury; -40÷150°C; TO92</t>
  </si>
  <si>
    <t>Supplier</t>
  </si>
  <si>
    <t>TME</t>
  </si>
  <si>
    <t>VISHAY</t>
  </si>
  <si>
    <t>Farnell</t>
  </si>
  <si>
    <t>Supplier Code</t>
  </si>
  <si>
    <t>GRM188R71H104KA93D</t>
  </si>
  <si>
    <t>VJ0603Y102KXACW1BC</t>
  </si>
  <si>
    <t>CL31B106KLHNNNE</t>
  </si>
  <si>
    <t>LQH44PN220MP0L</t>
  </si>
  <si>
    <t>SMD0603-22R</t>
  </si>
  <si>
    <t>SMD0603-1M</t>
  </si>
  <si>
    <t>LRP2512-R100-1%</t>
  </si>
  <si>
    <t>CRCW060310K0FKTABC</t>
  </si>
  <si>
    <t>SMD0603-1K-1%, SMD0603-1K</t>
  </si>
  <si>
    <t>RC0603FR-0754K9L</t>
  </si>
  <si>
    <t>WF06P-10K-5%</t>
  </si>
  <si>
    <t>1426371</t>
  </si>
  <si>
    <t>9994300</t>
  </si>
  <si>
    <t>2781719</t>
  </si>
  <si>
    <t>Quantity</t>
  </si>
  <si>
    <t>C1, C2, C3, C4, C5, C6, C7, C8, C9, C10, C11, C12, C13, C14, C15, C16, C17, C18</t>
  </si>
  <si>
    <t>Capacitor: ceramic; 100nF; 50V; X7R; ±10%; SMD; 0603; Series: GRM, Kondensator: ceramiczny; MLCC; 100nF; 50V; X7R; ±5%; SMD; 0603</t>
  </si>
  <si>
    <t>GRM188R71H104KA93D, CL10B104JB8NNNC</t>
  </si>
  <si>
    <t>C19, C20</t>
  </si>
  <si>
    <t>C21, C22</t>
  </si>
  <si>
    <t>C0805-10</t>
  </si>
  <si>
    <t>Capacitor: ceramic; MLCC; 10uF; 16V; X5R; ±10%; SMD; 0805</t>
  </si>
  <si>
    <t>CL21A106KOQNNNG</t>
  </si>
  <si>
    <t>D1</t>
  </si>
  <si>
    <t>LL-S194PBC-B4-1B</t>
  </si>
  <si>
    <t>LED0603B</t>
  </si>
  <si>
    <t>LED; SMD; 0603; blue; 20-40mcd; 1.6x0.8x0.4mm; 130°; 2.8÷3.8V; 20mA</t>
  </si>
  <si>
    <t>D2, D3, D4</t>
  </si>
  <si>
    <t>F1, F2</t>
  </si>
  <si>
    <t>SN005-60</t>
  </si>
  <si>
    <t>F1206</t>
  </si>
  <si>
    <t>Bezpiecznik: polimerowy PTC; 50mA; Obud:1206</t>
  </si>
  <si>
    <t>IC1</t>
  </si>
  <si>
    <t>STM32F042C6T6</t>
  </si>
  <si>
    <t>LQFP-48</t>
  </si>
  <si>
    <t>ARM microcontroller; Flash:32kB; 48MHz; SRAM:6kB; LQFP48</t>
  </si>
  <si>
    <t>10118192-0001LF</t>
  </si>
  <si>
    <t>USB-M-H</t>
  </si>
  <si>
    <t>Socket; USB B micro; on PCBs; SMT; PIN:5; horizontal; V: USB 2.0</t>
  </si>
  <si>
    <t>10118192-0001LF/C</t>
  </si>
  <si>
    <t>DS1065-02-1*5S8BS</t>
  </si>
  <si>
    <t>SIP-5 1.27-SMT -F</t>
  </si>
  <si>
    <t>Socket; pin strips; female; PIN:5; straight; 1.27mm; SMT; 1x5; 1A</t>
  </si>
  <si>
    <t>J3</t>
  </si>
  <si>
    <t>J4</t>
  </si>
  <si>
    <t>MC 1,5/5-G-3,81</t>
  </si>
  <si>
    <t>Złącze</t>
  </si>
  <si>
    <t>L1, L3</t>
  </si>
  <si>
    <t>M1</t>
  </si>
  <si>
    <t>REC001602AYPP5N00001</t>
  </si>
  <si>
    <t>LCD16*2</t>
  </si>
  <si>
    <t>Display: OLED; alphanumeric; 16x2; Window dimensions:66x16mm</t>
  </si>
  <si>
    <t>REC001602AYPP5N0</t>
  </si>
  <si>
    <t>R1</t>
  </si>
  <si>
    <t>470R</t>
  </si>
  <si>
    <t>Resistor: thick film; SMD; 0603; 470R; 0.1W; ±5%</t>
  </si>
  <si>
    <t>SMD0603-470R</t>
  </si>
  <si>
    <t>R2, R3, R10, R13, R14</t>
  </si>
  <si>
    <t>R4, R5, R11, R12, R16, R19, R20, R21, R22, R30, R31, R32, R33, R35</t>
  </si>
  <si>
    <t>R6, R7, R17, R18, R23, R25, R26, R27, R28, R29</t>
  </si>
  <si>
    <t>Resistor: thick film; SMD; 0603; 1k; 0.1W; ±5%</t>
  </si>
  <si>
    <t>SMD0603-1K</t>
  </si>
  <si>
    <t>R8, R24</t>
  </si>
  <si>
    <t>100k</t>
  </si>
  <si>
    <t>Resistor: thick film; SMD; 0603; 100k; 0.125W; ±5%</t>
  </si>
  <si>
    <t>WF06P-100K-5%</t>
  </si>
  <si>
    <t>R9</t>
  </si>
  <si>
    <t>4k7</t>
  </si>
  <si>
    <t>Resistor: thick film; SMD; 0603; 4.7k; 0.125W; ±5%</t>
  </si>
  <si>
    <t>WF06P-4K7-5%</t>
  </si>
  <si>
    <t>R15</t>
  </si>
  <si>
    <t>100R</t>
  </si>
  <si>
    <t>R0805</t>
  </si>
  <si>
    <t>Resistor: thick film; SMD; 0805; 100R; 0.125W; ±1%</t>
  </si>
  <si>
    <t>CRCW0805100RFKTABC</t>
  </si>
  <si>
    <t>R34</t>
  </si>
  <si>
    <t>RP1</t>
  </si>
  <si>
    <t>RK_POT</t>
  </si>
  <si>
    <t>Potentiometer: shaft; balance, single turn, vertical; 10kOhm; ±20%</t>
  </si>
  <si>
    <t>RK09K1130081</t>
  </si>
  <si>
    <t>SW1, SW2, SW3, SW4</t>
  </si>
  <si>
    <t>TACT-613N-F</t>
  </si>
  <si>
    <t>MSWITCH 13</t>
  </si>
  <si>
    <t>Mikroprzełacznik; 1-pozycyjne; SPST-NO; 0,05A/12VDC; THT; 1,6N</t>
  </si>
  <si>
    <t>T1</t>
  </si>
  <si>
    <t>BCR133</t>
  </si>
  <si>
    <t>SOT-23</t>
  </si>
  <si>
    <t>NPN Silicon Digital Transistor 10kOhm</t>
  </si>
  <si>
    <t>BCR133E6327</t>
  </si>
  <si>
    <t>U1</t>
  </si>
  <si>
    <t>DAC101S101</t>
  </si>
  <si>
    <t>MSOP-8</t>
  </si>
  <si>
    <t>D/A converter; 10bit; Channels:4; 2.7÷5.5VDC; MSOP8</t>
  </si>
  <si>
    <t>Mouser</t>
  </si>
  <si>
    <t>926-DA101S101CIMMNPB</t>
  </si>
  <si>
    <t>U2</t>
  </si>
  <si>
    <t>TJA1050T/CM</t>
  </si>
  <si>
    <t>High speed CAN transceiver</t>
  </si>
  <si>
    <t>U3</t>
  </si>
  <si>
    <t>ST3485EBDR</t>
  </si>
  <si>
    <t>Nadajnik-odbiornik linii; RS422 / RS485; 3,3VDC; SO8</t>
  </si>
  <si>
    <t>ST3485EBD</t>
  </si>
  <si>
    <t>U5</t>
  </si>
  <si>
    <t>MCP1700T3302ETT</t>
  </si>
  <si>
    <t>Micropower 3.3V 250mA LDO Regulator</t>
  </si>
  <si>
    <t>Stan</t>
  </si>
  <si>
    <t>ok.</t>
  </si>
  <si>
    <t>Il rzecz</t>
  </si>
  <si>
    <t>Suma z Il rzecz</t>
  </si>
  <si>
    <t>Etykiety wierszy</t>
  </si>
  <si>
    <t>Suma końcowa</t>
  </si>
  <si>
    <t>PN</t>
  </si>
  <si>
    <t>IL</t>
  </si>
  <si>
    <t>CL10B104JB8NNNC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</si>
</sst>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4"/>
      <name val="Arial"/>
      <family val="2"/>
      <charset val="238"/>
    </font>
    <font>
      <b/>
      <sz val="10"/>
      <name val="Times New Roman"/>
      <family val="1"/>
      <charset val="238"/>
    </font>
    <font>
      <b/>
      <sz val="10"/>
      <color rgb="FFFF0000"/>
      <name val="Arial"/>
      <family val="2"/>
    </font>
    <font>
      <sz val="10"/>
      <color rgb="FF0070C0"/>
      <name val="Times New Roman"/>
      <family val="1"/>
      <charset val="238"/>
    </font>
    <font>
      <sz val="10"/>
      <color rgb="FF7030A0"/>
      <name val="Times New Roman"/>
      <family val="1"/>
      <charset val="238"/>
    </font>
    <font>
      <sz val="10"/>
      <color rgb="FF00B050"/>
      <name val="Times New Roman"/>
      <family val="1"/>
      <charset val="238"/>
    </font>
    <font>
      <sz val="10"/>
      <color theme="9" tint="-0.249977111117893"/>
      <name val="Times New Roman"/>
      <family val="1"/>
      <charset val="238"/>
    </font>
    <font>
      <sz val="10"/>
      <color rgb="FF3399FF"/>
      <name val="Verdana"/>
      <family val="2"/>
      <charset val="238"/>
    </font>
    <font>
      <sz val="10"/>
      <color theme="9" tint="-0.499984740745262"/>
      <name val="Times New Roman"/>
      <family val="1"/>
      <charset val="238"/>
    </font>
    <font>
      <b/>
      <sz val="24"/>
      <color theme="9" tint="-0.499984740745262"/>
      <name val="Arial"/>
      <family val="2"/>
    </font>
    <font>
      <sz val="10"/>
      <color theme="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Alignment="0"/>
  </cellStyleXfs>
  <cellXfs count="5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4" fillId="0" borderId="0" xfId="0" applyFont="1" applyFill="1" applyAlignment="1">
      <alignment vertical="top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 applyProtection="1">
      <alignment vertical="center"/>
    </xf>
    <xf numFmtId="0" fontId="2" fillId="0" borderId="12" xfId="0" applyFont="1" applyBorder="1" applyAlignment="1" applyProtection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14" fillId="0" borderId="14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10" fillId="0" borderId="14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0" fillId="0" borderId="14" xfId="0" applyFont="1" applyBorder="1" applyAlignment="1">
      <alignment vertical="center" wrapText="1"/>
    </xf>
    <xf numFmtId="49" fontId="12" fillId="0" borderId="14" xfId="0" applyNumberFormat="1" applyFont="1" applyBorder="1" applyAlignment="1">
      <alignment vertical="center" wrapText="1"/>
    </xf>
    <xf numFmtId="1" fontId="7" fillId="0" borderId="15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2" borderId="4" xfId="0" applyFill="1" applyBorder="1" applyAlignment="1"/>
    <xf numFmtId="0" fontId="0" fillId="2" borderId="1" xfId="0" applyFill="1" applyBorder="1" applyAlignment="1">
      <alignment wrapText="1"/>
    </xf>
    <xf numFmtId="0" fontId="0" fillId="2" borderId="1" xfId="0" applyFill="1" applyBorder="1" applyAlignment="1"/>
    <xf numFmtId="0" fontId="0" fillId="2" borderId="10" xfId="0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vertical="center" wrapText="1"/>
    </xf>
    <xf numFmtId="0" fontId="9" fillId="4" borderId="14" xfId="0" applyFont="1" applyFill="1" applyBorder="1" applyAlignment="1">
      <alignment vertical="center" wrapText="1"/>
    </xf>
    <xf numFmtId="0" fontId="10" fillId="4" borderId="14" xfId="0" applyFont="1" applyFill="1" applyBorder="1" applyAlignment="1">
      <alignment vertical="center" wrapText="1"/>
    </xf>
    <xf numFmtId="0" fontId="11" fillId="4" borderId="14" xfId="0" applyFont="1" applyFill="1" applyBorder="1" applyAlignment="1">
      <alignment vertical="center" wrapText="1"/>
    </xf>
    <xf numFmtId="49" fontId="12" fillId="4" borderId="14" xfId="0" applyNumberFormat="1" applyFont="1" applyFill="1" applyBorder="1" applyAlignment="1">
      <alignment vertical="center" wrapText="1"/>
    </xf>
    <xf numFmtId="1" fontId="7" fillId="4" borderId="15" xfId="0" applyNumberFormat="1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/>
    </xf>
    <xf numFmtId="0" fontId="16" fillId="0" borderId="11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0" borderId="9" xfId="0" applyFont="1" applyBorder="1" applyAlignment="1">
      <alignment vertical="top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ny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theme="0" tint="-0.14993743705557422"/>
        </patternFill>
      </fill>
    </dxf>
    <dxf>
      <fill>
        <patternFill patternType="none">
          <bgColor theme="0" tint="-0.14993743705557422"/>
        </patternFill>
      </fill>
    </dxf>
    <dxf>
      <fill>
        <patternFill patternType="none">
          <bgColor theme="0" tint="-0.149937437055574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640.422660069446" createdVersion="5" refreshedVersion="5" minRefreshableVersion="3" recordCount="82">
  <cacheSource type="worksheet">
    <worksheetSource ref="F4:I86" sheet="BOM Report"/>
  </cacheSource>
  <cacheFields count="4">
    <cacheField name="Supplier" numFmtId="0">
      <sharedItems containsBlank="1" count="5">
        <s v="TME"/>
        <s v="VISHAY"/>
        <s v="Farnell"/>
        <m/>
        <s v="Mouser"/>
      </sharedItems>
    </cacheField>
    <cacheField name="Supplier Code" numFmtId="49">
      <sharedItems containsBlank="1" count="43">
        <s v="GRM188R71H104KA93D"/>
        <s v="VJ0603Y102KXACW1BC"/>
        <s v="CL31B106KLHNNNE"/>
        <s v="PMEG6020ER.115"/>
        <s v="15EDGVC3.81-05P"/>
        <s v="67996-206HLF"/>
        <s v="LCBA-601"/>
        <s v="LQH44PN220MP0L"/>
        <s v="KEYS7696"/>
        <s v="15EDGK3.81-05P"/>
        <s v="SMD0603-22R"/>
        <s v="SMD0603-1M"/>
        <s v="LRP2512-R100-1%"/>
        <s v="CRCW060310K0FKTABC"/>
        <s v="SMD0603-1K-1%, SMD0603-1K"/>
        <s v="RC0603FR-0754K9L"/>
        <s v="WF06P-10K-5%"/>
        <s v="IRFP260NPBF"/>
        <s v="1426371"/>
        <s v="9994300"/>
        <s v="2781719"/>
        <s v="MCP9700A-E/TO"/>
        <s v="GRM188R71H104KA93D, CL10B104JB8NNNC"/>
        <s v="CL21A106KOQNNNG"/>
        <s v="LL-S194PBC-B4-1B"/>
        <s v="SN005-60"/>
        <s v="STM32F042C6T6"/>
        <s v="10118192-0001LF/C"/>
        <s v="DS1065-02-1*5S8BS"/>
        <m/>
        <s v="REC001602AYPP5N0"/>
        <s v="SMD0603-470R"/>
        <s v="SMD0603-1K"/>
        <s v="WF06P-100K-5%"/>
        <s v="WF06P-4K7-5%"/>
        <s v="CRCW0805100RFKTABC"/>
        <s v="RK09K1130081"/>
        <s v="TACT-613N-F"/>
        <s v="BCR133E6327"/>
        <s v="926-DA101S101CIMMNPB"/>
        <s v="TJA1050T/CM"/>
        <s v="ST3485EBD"/>
        <s v="MCP1700T3302ETT"/>
      </sharedItems>
    </cacheField>
    <cacheField name="Quantity" numFmtId="1">
      <sharedItems containsSemiMixedTypes="0" containsString="0" containsNumber="1" containsInteger="1" minValue="1" maxValue="18"/>
    </cacheField>
    <cacheField name="Il rzecz" numFmtId="0">
      <sharedItems containsSemiMixedTypes="0" containsString="0" containsNumber="1" containsInteger="1" minValue="2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x v="0"/>
    <x v="0"/>
    <n v="9"/>
    <n v="18"/>
  </r>
  <r>
    <x v="0"/>
    <x v="1"/>
    <n v="8"/>
    <n v="16"/>
  </r>
  <r>
    <x v="0"/>
    <x v="2"/>
    <n v="2"/>
    <n v="4"/>
  </r>
  <r>
    <x v="0"/>
    <x v="3"/>
    <n v="2"/>
    <n v="4"/>
  </r>
  <r>
    <x v="0"/>
    <x v="4"/>
    <n v="1"/>
    <n v="2"/>
  </r>
  <r>
    <x v="0"/>
    <x v="5"/>
    <n v="1"/>
    <n v="2"/>
  </r>
  <r>
    <x v="0"/>
    <x v="6"/>
    <n v="1"/>
    <n v="2"/>
  </r>
  <r>
    <x v="0"/>
    <x v="7"/>
    <n v="1"/>
    <n v="2"/>
  </r>
  <r>
    <x v="0"/>
    <x v="8"/>
    <n v="2"/>
    <n v="4"/>
  </r>
  <r>
    <x v="0"/>
    <x v="9"/>
    <n v="1"/>
    <n v="2"/>
  </r>
  <r>
    <x v="0"/>
    <x v="10"/>
    <n v="4"/>
    <n v="8"/>
  </r>
  <r>
    <x v="1"/>
    <x v="11"/>
    <n v="8"/>
    <n v="16"/>
  </r>
  <r>
    <x v="0"/>
    <x v="12"/>
    <n v="8"/>
    <n v="16"/>
  </r>
  <r>
    <x v="0"/>
    <x v="13"/>
    <n v="17"/>
    <n v="34"/>
  </r>
  <r>
    <x v="0"/>
    <x v="14"/>
    <n v="10"/>
    <n v="20"/>
  </r>
  <r>
    <x v="0"/>
    <x v="15"/>
    <n v="1"/>
    <n v="2"/>
  </r>
  <r>
    <x v="0"/>
    <x v="16"/>
    <n v="1"/>
    <n v="2"/>
  </r>
  <r>
    <x v="0"/>
    <x v="17"/>
    <n v="4"/>
    <n v="8"/>
  </r>
  <r>
    <x v="2"/>
    <x v="18"/>
    <n v="2"/>
    <n v="4"/>
  </r>
  <r>
    <x v="2"/>
    <x v="19"/>
    <n v="3"/>
    <n v="6"/>
  </r>
  <r>
    <x v="2"/>
    <x v="20"/>
    <n v="1"/>
    <n v="2"/>
  </r>
  <r>
    <x v="0"/>
    <x v="21"/>
    <n v="1"/>
    <n v="2"/>
  </r>
  <r>
    <x v="0"/>
    <x v="22"/>
    <n v="18"/>
    <n v="36"/>
  </r>
  <r>
    <x v="0"/>
    <x v="2"/>
    <n v="2"/>
    <n v="4"/>
  </r>
  <r>
    <x v="0"/>
    <x v="23"/>
    <n v="2"/>
    <n v="4"/>
  </r>
  <r>
    <x v="0"/>
    <x v="24"/>
    <n v="1"/>
    <n v="2"/>
  </r>
  <r>
    <x v="0"/>
    <x v="3"/>
    <n v="3"/>
    <n v="6"/>
  </r>
  <r>
    <x v="0"/>
    <x v="25"/>
    <n v="2"/>
    <n v="4"/>
  </r>
  <r>
    <x v="0"/>
    <x v="26"/>
    <n v="1"/>
    <n v="2"/>
  </r>
  <r>
    <x v="0"/>
    <x v="27"/>
    <n v="1"/>
    <n v="2"/>
  </r>
  <r>
    <x v="0"/>
    <x v="28"/>
    <n v="1"/>
    <n v="2"/>
  </r>
  <r>
    <x v="0"/>
    <x v="5"/>
    <n v="1"/>
    <n v="2"/>
  </r>
  <r>
    <x v="3"/>
    <x v="29"/>
    <n v="1"/>
    <n v="2"/>
  </r>
  <r>
    <x v="0"/>
    <x v="6"/>
    <n v="2"/>
    <n v="4"/>
  </r>
  <r>
    <x v="0"/>
    <x v="7"/>
    <n v="1"/>
    <n v="2"/>
  </r>
  <r>
    <x v="0"/>
    <x v="30"/>
    <n v="1"/>
    <n v="2"/>
  </r>
  <r>
    <x v="0"/>
    <x v="31"/>
    <n v="1"/>
    <n v="2"/>
  </r>
  <r>
    <x v="0"/>
    <x v="10"/>
    <n v="5"/>
    <n v="10"/>
  </r>
  <r>
    <x v="0"/>
    <x v="16"/>
    <n v="14"/>
    <n v="28"/>
  </r>
  <r>
    <x v="0"/>
    <x v="32"/>
    <n v="10"/>
    <n v="20"/>
  </r>
  <r>
    <x v="0"/>
    <x v="33"/>
    <n v="2"/>
    <n v="4"/>
  </r>
  <r>
    <x v="0"/>
    <x v="34"/>
    <n v="1"/>
    <n v="2"/>
  </r>
  <r>
    <x v="0"/>
    <x v="35"/>
    <n v="1"/>
    <n v="2"/>
  </r>
  <r>
    <x v="0"/>
    <x v="15"/>
    <n v="1"/>
    <n v="2"/>
  </r>
  <r>
    <x v="0"/>
    <x v="36"/>
    <n v="1"/>
    <n v="2"/>
  </r>
  <r>
    <x v="0"/>
    <x v="37"/>
    <n v="4"/>
    <n v="8"/>
  </r>
  <r>
    <x v="0"/>
    <x v="38"/>
    <n v="1"/>
    <n v="2"/>
  </r>
  <r>
    <x v="4"/>
    <x v="39"/>
    <n v="1"/>
    <n v="2"/>
  </r>
  <r>
    <x v="0"/>
    <x v="40"/>
    <n v="1"/>
    <n v="2"/>
  </r>
  <r>
    <x v="0"/>
    <x v="41"/>
    <n v="1"/>
    <n v="2"/>
  </r>
  <r>
    <x v="2"/>
    <x v="20"/>
    <n v="1"/>
    <n v="2"/>
  </r>
  <r>
    <x v="0"/>
    <x v="42"/>
    <n v="1"/>
    <n v="2"/>
  </r>
  <r>
    <x v="0"/>
    <x v="22"/>
    <n v="18"/>
    <n v="36"/>
  </r>
  <r>
    <x v="0"/>
    <x v="2"/>
    <n v="2"/>
    <n v="4"/>
  </r>
  <r>
    <x v="0"/>
    <x v="23"/>
    <n v="2"/>
    <n v="4"/>
  </r>
  <r>
    <x v="0"/>
    <x v="24"/>
    <n v="1"/>
    <n v="2"/>
  </r>
  <r>
    <x v="0"/>
    <x v="3"/>
    <n v="3"/>
    <n v="6"/>
  </r>
  <r>
    <x v="0"/>
    <x v="25"/>
    <n v="2"/>
    <n v="4"/>
  </r>
  <r>
    <x v="0"/>
    <x v="26"/>
    <n v="1"/>
    <n v="2"/>
  </r>
  <r>
    <x v="0"/>
    <x v="27"/>
    <n v="1"/>
    <n v="2"/>
  </r>
  <r>
    <x v="0"/>
    <x v="28"/>
    <n v="1"/>
    <n v="2"/>
  </r>
  <r>
    <x v="0"/>
    <x v="5"/>
    <n v="1"/>
    <n v="2"/>
  </r>
  <r>
    <x v="3"/>
    <x v="29"/>
    <n v="1"/>
    <n v="2"/>
  </r>
  <r>
    <x v="0"/>
    <x v="6"/>
    <n v="2"/>
    <n v="4"/>
  </r>
  <r>
    <x v="0"/>
    <x v="7"/>
    <n v="1"/>
    <n v="2"/>
  </r>
  <r>
    <x v="0"/>
    <x v="30"/>
    <n v="1"/>
    <n v="2"/>
  </r>
  <r>
    <x v="0"/>
    <x v="31"/>
    <n v="1"/>
    <n v="2"/>
  </r>
  <r>
    <x v="0"/>
    <x v="10"/>
    <n v="5"/>
    <n v="10"/>
  </r>
  <r>
    <x v="0"/>
    <x v="16"/>
    <n v="14"/>
    <n v="28"/>
  </r>
  <r>
    <x v="0"/>
    <x v="32"/>
    <n v="10"/>
    <n v="20"/>
  </r>
  <r>
    <x v="0"/>
    <x v="33"/>
    <n v="2"/>
    <n v="4"/>
  </r>
  <r>
    <x v="0"/>
    <x v="34"/>
    <n v="1"/>
    <n v="2"/>
  </r>
  <r>
    <x v="0"/>
    <x v="35"/>
    <n v="1"/>
    <n v="2"/>
  </r>
  <r>
    <x v="0"/>
    <x v="15"/>
    <n v="1"/>
    <n v="2"/>
  </r>
  <r>
    <x v="0"/>
    <x v="36"/>
    <n v="1"/>
    <n v="2"/>
  </r>
  <r>
    <x v="0"/>
    <x v="37"/>
    <n v="4"/>
    <n v="8"/>
  </r>
  <r>
    <x v="0"/>
    <x v="38"/>
    <n v="1"/>
    <n v="2"/>
  </r>
  <r>
    <x v="4"/>
    <x v="39"/>
    <n v="1"/>
    <n v="2"/>
  </r>
  <r>
    <x v="0"/>
    <x v="40"/>
    <n v="1"/>
    <n v="2"/>
  </r>
  <r>
    <x v="0"/>
    <x v="41"/>
    <n v="1"/>
    <n v="2"/>
  </r>
  <r>
    <x v="2"/>
    <x v="20"/>
    <n v="1"/>
    <n v="2"/>
  </r>
  <r>
    <x v="0"/>
    <x v="42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7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7" firstHeaderRow="1" firstDataRow="1" firstDataCol="1" rowPageCount="1" colPageCount="1"/>
  <pivotFields count="4">
    <pivotField axis="axisPage" showAll="0">
      <items count="6">
        <item x="2"/>
        <item x="4"/>
        <item x="0"/>
        <item x="1"/>
        <item x="3"/>
        <item t="default"/>
      </items>
    </pivotField>
    <pivotField axis="axisRow" showAll="0">
      <items count="44">
        <item x="27"/>
        <item x="18"/>
        <item x="9"/>
        <item x="4"/>
        <item x="20"/>
        <item x="5"/>
        <item x="39"/>
        <item x="19"/>
        <item x="38"/>
        <item x="23"/>
        <item x="2"/>
        <item x="13"/>
        <item x="35"/>
        <item x="28"/>
        <item x="0"/>
        <item x="22"/>
        <item x="17"/>
        <item x="8"/>
        <item x="6"/>
        <item x="24"/>
        <item x="7"/>
        <item x="12"/>
        <item x="42"/>
        <item x="21"/>
        <item x="3"/>
        <item x="15"/>
        <item x="30"/>
        <item x="36"/>
        <item x="32"/>
        <item x="14"/>
        <item x="11"/>
        <item x="10"/>
        <item x="31"/>
        <item x="25"/>
        <item x="41"/>
        <item x="26"/>
        <item x="37"/>
        <item x="40"/>
        <item x="1"/>
        <item x="33"/>
        <item x="16"/>
        <item x="34"/>
        <item x="29"/>
        <item t="default"/>
      </items>
    </pivotField>
    <pivotField numFmtId="1" showAll="0"/>
    <pivotField dataField="1" showAll="0"/>
  </pivotFields>
  <rowFields count="1">
    <field x="1"/>
  </rowFields>
  <rowItems count="4">
    <i>
      <x v="1"/>
    </i>
    <i>
      <x v="4"/>
    </i>
    <i>
      <x v="7"/>
    </i>
    <i t="grand">
      <x/>
    </i>
  </rowItems>
  <colItems count="1">
    <i/>
  </colItems>
  <pageFields count="1">
    <pageField fld="0" item="0" hier="-1"/>
  </pageFields>
  <dataFields count="1">
    <dataField name="Suma z Il rzecz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H2" sqref="H2:L47"/>
    </sheetView>
  </sheetViews>
  <sheetFormatPr defaultRowHeight="12.75" x14ac:dyDescent="0.2"/>
  <cols>
    <col min="1" max="1" width="17.85546875" customWidth="1"/>
    <col min="2" max="2" width="15.140625" bestFit="1" customWidth="1"/>
    <col min="8" max="8" width="48.140625" customWidth="1"/>
    <col min="9" max="9" width="9.140625" style="50"/>
    <col min="12" max="12" width="24.140625" customWidth="1"/>
    <col min="15" max="15" width="16.5703125" customWidth="1"/>
  </cols>
  <sheetData>
    <row r="1" spans="1:12" x14ac:dyDescent="0.2">
      <c r="A1" s="41" t="s">
        <v>89</v>
      </c>
      <c r="B1" t="s">
        <v>92</v>
      </c>
    </row>
    <row r="2" spans="1:12" x14ac:dyDescent="0.2">
      <c r="H2" t="s">
        <v>90</v>
      </c>
    </row>
    <row r="3" spans="1:12" x14ac:dyDescent="0.2">
      <c r="A3" s="41" t="s">
        <v>203</v>
      </c>
      <c r="B3" t="s">
        <v>202</v>
      </c>
      <c r="H3" t="s">
        <v>205</v>
      </c>
      <c r="I3" s="50" t="s">
        <v>206</v>
      </c>
      <c r="J3" t="s">
        <v>199</v>
      </c>
    </row>
    <row r="4" spans="1:12" x14ac:dyDescent="0.2">
      <c r="A4" s="42" t="s">
        <v>105</v>
      </c>
      <c r="B4" s="40">
        <v>4</v>
      </c>
      <c r="H4" s="42" t="s">
        <v>133</v>
      </c>
      <c r="I4" s="51">
        <v>4</v>
      </c>
    </row>
    <row r="5" spans="1:12" x14ac:dyDescent="0.2">
      <c r="A5" s="42" t="s">
        <v>107</v>
      </c>
      <c r="B5" s="40">
        <v>6</v>
      </c>
      <c r="H5" s="42" t="s">
        <v>39</v>
      </c>
      <c r="I5" s="51">
        <v>2</v>
      </c>
    </row>
    <row r="6" spans="1:12" x14ac:dyDescent="0.2">
      <c r="A6" s="42" t="s">
        <v>106</v>
      </c>
      <c r="B6" s="40">
        <v>6</v>
      </c>
      <c r="H6" s="42" t="s">
        <v>34</v>
      </c>
      <c r="I6" s="51">
        <v>2</v>
      </c>
    </row>
    <row r="7" spans="1:12" x14ac:dyDescent="0.2">
      <c r="A7" s="42" t="s">
        <v>204</v>
      </c>
      <c r="B7" s="40">
        <v>16</v>
      </c>
      <c r="H7" s="42" t="s">
        <v>35</v>
      </c>
      <c r="I7" s="51">
        <v>6</v>
      </c>
    </row>
    <row r="8" spans="1:12" x14ac:dyDescent="0.2">
      <c r="H8" s="42" t="s">
        <v>182</v>
      </c>
      <c r="I8" s="51">
        <v>4</v>
      </c>
      <c r="J8" s="38" t="s">
        <v>200</v>
      </c>
    </row>
    <row r="9" spans="1:12" x14ac:dyDescent="0.2">
      <c r="H9" s="42" t="s">
        <v>116</v>
      </c>
      <c r="I9" s="51">
        <v>8</v>
      </c>
      <c r="J9" s="38" t="s">
        <v>200</v>
      </c>
    </row>
    <row r="10" spans="1:12" x14ac:dyDescent="0.2">
      <c r="H10" s="42" t="s">
        <v>96</v>
      </c>
      <c r="I10" s="51">
        <v>12</v>
      </c>
      <c r="J10" s="38" t="s">
        <v>200</v>
      </c>
    </row>
    <row r="11" spans="1:12" x14ac:dyDescent="0.2">
      <c r="H11" s="42" t="s">
        <v>101</v>
      </c>
      <c r="I11" s="51">
        <v>200</v>
      </c>
    </row>
    <row r="12" spans="1:12" x14ac:dyDescent="0.2">
      <c r="H12" s="42" t="s">
        <v>168</v>
      </c>
      <c r="I12" s="51">
        <v>4</v>
      </c>
      <c r="J12" s="38" t="s">
        <v>200</v>
      </c>
    </row>
    <row r="13" spans="1:12" x14ac:dyDescent="0.2">
      <c r="H13" s="42" t="s">
        <v>134</v>
      </c>
      <c r="I13" s="51">
        <v>4</v>
      </c>
    </row>
    <row r="14" spans="1:12" x14ac:dyDescent="0.2">
      <c r="H14" s="42" t="s">
        <v>207</v>
      </c>
      <c r="I14" s="51">
        <v>200</v>
      </c>
      <c r="J14" s="38"/>
      <c r="L14" s="38"/>
    </row>
    <row r="15" spans="1:12" x14ac:dyDescent="0.2">
      <c r="H15" s="42" t="s">
        <v>111</v>
      </c>
      <c r="I15" s="51">
        <v>72</v>
      </c>
      <c r="J15" s="38" t="s">
        <v>200</v>
      </c>
      <c r="L15" s="38" t="s">
        <v>30</v>
      </c>
    </row>
    <row r="16" spans="1:12" x14ac:dyDescent="0.2">
      <c r="H16" s="42" t="s">
        <v>47</v>
      </c>
      <c r="I16" s="51">
        <v>8</v>
      </c>
    </row>
    <row r="17" spans="8:10" x14ac:dyDescent="0.2">
      <c r="H17" s="42" t="s">
        <v>38</v>
      </c>
      <c r="I17" s="51">
        <v>4</v>
      </c>
    </row>
    <row r="18" spans="8:10" x14ac:dyDescent="0.2">
      <c r="H18" s="42" t="s">
        <v>36</v>
      </c>
      <c r="I18" s="51">
        <v>10</v>
      </c>
      <c r="J18" s="38" t="s">
        <v>200</v>
      </c>
    </row>
    <row r="19" spans="8:10" x14ac:dyDescent="0.2">
      <c r="H19" s="42" t="s">
        <v>118</v>
      </c>
      <c r="I19" s="51">
        <v>4</v>
      </c>
    </row>
    <row r="20" spans="8:10" x14ac:dyDescent="0.2">
      <c r="H20" s="42" t="s">
        <v>97</v>
      </c>
      <c r="I20" s="51">
        <v>6</v>
      </c>
    </row>
    <row r="21" spans="8:10" x14ac:dyDescent="0.2">
      <c r="H21" s="42" t="s">
        <v>100</v>
      </c>
      <c r="I21" s="51">
        <v>16</v>
      </c>
    </row>
    <row r="22" spans="8:10" x14ac:dyDescent="0.2">
      <c r="H22" s="42" t="s">
        <v>197</v>
      </c>
      <c r="I22" s="51">
        <v>4</v>
      </c>
      <c r="J22" s="38" t="s">
        <v>200</v>
      </c>
    </row>
    <row r="23" spans="8:10" x14ac:dyDescent="0.2">
      <c r="H23" s="42" t="s">
        <v>51</v>
      </c>
      <c r="I23" s="51">
        <v>2</v>
      </c>
    </row>
    <row r="24" spans="8:10" x14ac:dyDescent="0.2">
      <c r="H24" s="42" t="s">
        <v>33</v>
      </c>
      <c r="I24" s="51">
        <v>16</v>
      </c>
      <c r="J24" s="38" t="s">
        <v>200</v>
      </c>
    </row>
    <row r="25" spans="8:10" x14ac:dyDescent="0.2">
      <c r="H25" s="42" t="s">
        <v>103</v>
      </c>
      <c r="I25" s="51">
        <v>6</v>
      </c>
      <c r="J25" s="38" t="s">
        <v>200</v>
      </c>
    </row>
    <row r="26" spans="8:10" x14ac:dyDescent="0.2">
      <c r="H26" s="42" t="s">
        <v>146</v>
      </c>
      <c r="I26" s="51">
        <v>4</v>
      </c>
    </row>
    <row r="27" spans="8:10" x14ac:dyDescent="0.2">
      <c r="H27" s="42" t="s">
        <v>173</v>
      </c>
      <c r="I27" s="51">
        <v>4</v>
      </c>
    </row>
    <row r="28" spans="8:10" x14ac:dyDescent="0.2">
      <c r="H28" s="42" t="s">
        <v>155</v>
      </c>
      <c r="I28" s="51">
        <v>200</v>
      </c>
    </row>
    <row r="29" spans="8:10" x14ac:dyDescent="0.2">
      <c r="H29" s="42" t="s">
        <v>102</v>
      </c>
      <c r="I29" s="51">
        <v>20</v>
      </c>
      <c r="J29" s="38" t="s">
        <v>200</v>
      </c>
    </row>
    <row r="30" spans="8:10" x14ac:dyDescent="0.2">
      <c r="H30" s="42" t="s">
        <v>98</v>
      </c>
      <c r="I30" s="51">
        <v>28</v>
      </c>
      <c r="J30" s="38" t="s">
        <v>200</v>
      </c>
    </row>
    <row r="31" spans="8:10" x14ac:dyDescent="0.2">
      <c r="H31" s="42" t="s">
        <v>150</v>
      </c>
      <c r="I31" s="51">
        <v>4</v>
      </c>
      <c r="J31" s="38" t="s">
        <v>200</v>
      </c>
    </row>
    <row r="32" spans="8:10" x14ac:dyDescent="0.2">
      <c r="H32" s="42" t="s">
        <v>123</v>
      </c>
      <c r="I32" s="51">
        <v>8</v>
      </c>
      <c r="J32" s="38" t="s">
        <v>200</v>
      </c>
    </row>
    <row r="33" spans="8:12" x14ac:dyDescent="0.2">
      <c r="H33" s="42" t="s">
        <v>195</v>
      </c>
      <c r="I33" s="51">
        <v>4</v>
      </c>
    </row>
    <row r="34" spans="8:12" x14ac:dyDescent="0.2">
      <c r="H34" s="42" t="s">
        <v>127</v>
      </c>
      <c r="I34" s="51">
        <v>4</v>
      </c>
    </row>
    <row r="35" spans="8:12" x14ac:dyDescent="0.2">
      <c r="H35" s="42" t="s">
        <v>175</v>
      </c>
      <c r="I35" s="51">
        <v>16</v>
      </c>
    </row>
    <row r="36" spans="8:12" x14ac:dyDescent="0.2">
      <c r="H36" s="42" t="s">
        <v>190</v>
      </c>
      <c r="I36" s="51">
        <v>4</v>
      </c>
      <c r="L36">
        <v>-1</v>
      </c>
    </row>
    <row r="37" spans="8:12" x14ac:dyDescent="0.2">
      <c r="H37" s="42" t="s">
        <v>95</v>
      </c>
      <c r="I37" s="51">
        <v>16</v>
      </c>
      <c r="J37" s="38" t="s">
        <v>200</v>
      </c>
    </row>
    <row r="38" spans="8:12" x14ac:dyDescent="0.2">
      <c r="H38" s="42" t="s">
        <v>159</v>
      </c>
      <c r="I38" s="51">
        <v>8</v>
      </c>
      <c r="J38" s="38" t="s">
        <v>200</v>
      </c>
    </row>
    <row r="39" spans="8:12" x14ac:dyDescent="0.2">
      <c r="H39" s="42" t="s">
        <v>104</v>
      </c>
      <c r="I39" s="51">
        <v>58</v>
      </c>
      <c r="J39" s="38" t="s">
        <v>200</v>
      </c>
    </row>
    <row r="40" spans="8:12" x14ac:dyDescent="0.2">
      <c r="H40" s="42" t="s">
        <v>163</v>
      </c>
      <c r="I40" s="51">
        <v>4</v>
      </c>
      <c r="J40" s="38" t="s">
        <v>200</v>
      </c>
    </row>
    <row r="41" spans="8:12" x14ac:dyDescent="0.2">
      <c r="H41" s="42" t="s">
        <v>99</v>
      </c>
      <c r="I41" s="51">
        <v>16</v>
      </c>
      <c r="J41" s="38" t="s">
        <v>200</v>
      </c>
    </row>
    <row r="42" spans="8:12" x14ac:dyDescent="0.2">
      <c r="H42" s="42" t="s">
        <v>188</v>
      </c>
      <c r="I42" s="51">
        <v>4</v>
      </c>
    </row>
    <row r="43" spans="8:12" x14ac:dyDescent="0.2">
      <c r="H43" s="42" t="s">
        <v>105</v>
      </c>
      <c r="I43" s="51">
        <v>4</v>
      </c>
    </row>
    <row r="44" spans="8:12" x14ac:dyDescent="0.2">
      <c r="H44" s="42" t="s">
        <v>107</v>
      </c>
      <c r="I44" s="51">
        <v>6</v>
      </c>
    </row>
    <row r="45" spans="8:12" x14ac:dyDescent="0.2">
      <c r="H45" s="42" t="s">
        <v>106</v>
      </c>
      <c r="I45" s="51">
        <v>6</v>
      </c>
    </row>
  </sheetData>
  <conditionalFormatting sqref="J4:J45">
    <cfRule type="containsText" dxfId="9" priority="2" operator="containsText" text="ok.">
      <formula>NOT(ISERROR(SEARCH("ok.",J4)))</formula>
    </cfRule>
  </conditionalFormatting>
  <conditionalFormatting sqref="J4:J45">
    <cfRule type="containsBlanks" dxfId="7" priority="1">
      <formula>LEN(TRIM(J4))=0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3:G48"/>
  <sheetViews>
    <sheetView tabSelected="1" workbookViewId="0">
      <selection activeCell="J48" sqref="J48"/>
    </sheetView>
  </sheetViews>
  <sheetFormatPr defaultRowHeight="12.75" x14ac:dyDescent="0.2"/>
  <cols>
    <col min="3" max="3" width="39.85546875" customWidth="1"/>
  </cols>
  <sheetData>
    <row r="3" spans="3:7" x14ac:dyDescent="0.2">
      <c r="C3" t="s">
        <v>90</v>
      </c>
      <c r="D3" s="50"/>
    </row>
    <row r="4" spans="3:7" x14ac:dyDescent="0.2">
      <c r="C4" t="s">
        <v>205</v>
      </c>
      <c r="D4" s="50" t="s">
        <v>206</v>
      </c>
      <c r="E4" t="s">
        <v>199</v>
      </c>
    </row>
    <row r="5" spans="3:7" hidden="1" x14ac:dyDescent="0.2">
      <c r="C5" s="42" t="s">
        <v>133</v>
      </c>
      <c r="D5" s="51">
        <v>4</v>
      </c>
      <c r="E5" s="38" t="s">
        <v>200</v>
      </c>
    </row>
    <row r="6" spans="3:7" x14ac:dyDescent="0.2">
      <c r="C6" s="42" t="s">
        <v>39</v>
      </c>
      <c r="D6" s="51">
        <v>2</v>
      </c>
      <c r="E6" s="38" t="s">
        <v>200</v>
      </c>
    </row>
    <row r="7" spans="3:7" x14ac:dyDescent="0.2">
      <c r="C7" s="42" t="s">
        <v>34</v>
      </c>
      <c r="D7" s="51">
        <v>2</v>
      </c>
      <c r="E7" s="38" t="s">
        <v>200</v>
      </c>
    </row>
    <row r="8" spans="3:7" x14ac:dyDescent="0.2">
      <c r="C8" s="42" t="s">
        <v>35</v>
      </c>
      <c r="D8" s="51">
        <v>6</v>
      </c>
      <c r="E8" s="38" t="s">
        <v>200</v>
      </c>
    </row>
    <row r="9" spans="3:7" hidden="1" x14ac:dyDescent="0.2">
      <c r="C9" s="42" t="s">
        <v>182</v>
      </c>
      <c r="D9" s="51">
        <v>4</v>
      </c>
      <c r="E9" s="38" t="s">
        <v>200</v>
      </c>
    </row>
    <row r="10" spans="3:7" hidden="1" x14ac:dyDescent="0.2">
      <c r="C10" s="42" t="s">
        <v>116</v>
      </c>
      <c r="D10" s="51">
        <v>8</v>
      </c>
      <c r="E10" s="38" t="s">
        <v>200</v>
      </c>
    </row>
    <row r="11" spans="3:7" hidden="1" x14ac:dyDescent="0.2">
      <c r="C11" s="42" t="s">
        <v>96</v>
      </c>
      <c r="D11" s="51">
        <v>12</v>
      </c>
      <c r="E11" s="38" t="s">
        <v>200</v>
      </c>
    </row>
    <row r="12" spans="3:7" x14ac:dyDescent="0.2">
      <c r="C12" s="42" t="s">
        <v>101</v>
      </c>
      <c r="D12" s="51">
        <v>200</v>
      </c>
      <c r="E12" s="38" t="s">
        <v>200</v>
      </c>
    </row>
    <row r="13" spans="3:7" hidden="1" x14ac:dyDescent="0.2">
      <c r="C13" s="42" t="s">
        <v>168</v>
      </c>
      <c r="D13" s="51">
        <v>4</v>
      </c>
      <c r="E13" s="38" t="s">
        <v>200</v>
      </c>
    </row>
    <row r="14" spans="3:7" x14ac:dyDescent="0.2">
      <c r="C14" s="42" t="s">
        <v>134</v>
      </c>
      <c r="D14" s="51">
        <v>4</v>
      </c>
      <c r="E14" s="38" t="s">
        <v>200</v>
      </c>
    </row>
    <row r="15" spans="3:7" x14ac:dyDescent="0.2">
      <c r="C15" s="42" t="s">
        <v>207</v>
      </c>
      <c r="D15" s="51">
        <v>200</v>
      </c>
      <c r="E15" s="38" t="s">
        <v>200</v>
      </c>
      <c r="G15" s="38"/>
    </row>
    <row r="16" spans="3:7" hidden="1" x14ac:dyDescent="0.2">
      <c r="C16" s="42" t="s">
        <v>111</v>
      </c>
      <c r="D16" s="51">
        <v>72</v>
      </c>
      <c r="E16" s="38" t="s">
        <v>200</v>
      </c>
      <c r="G16" s="38" t="s">
        <v>30</v>
      </c>
    </row>
    <row r="17" spans="3:5" x14ac:dyDescent="0.2">
      <c r="C17" s="42" t="s">
        <v>47</v>
      </c>
      <c r="D17" s="51">
        <v>8</v>
      </c>
      <c r="E17" s="38" t="s">
        <v>200</v>
      </c>
    </row>
    <row r="18" spans="3:5" x14ac:dyDescent="0.2">
      <c r="C18" s="42" t="s">
        <v>38</v>
      </c>
      <c r="D18" s="51">
        <v>4</v>
      </c>
      <c r="E18" s="38" t="s">
        <v>200</v>
      </c>
    </row>
    <row r="19" spans="3:5" hidden="1" x14ac:dyDescent="0.2">
      <c r="C19" s="42" t="s">
        <v>36</v>
      </c>
      <c r="D19" s="51">
        <v>10</v>
      </c>
      <c r="E19" s="38" t="s">
        <v>200</v>
      </c>
    </row>
    <row r="20" spans="3:5" x14ac:dyDescent="0.2">
      <c r="C20" s="42" t="s">
        <v>118</v>
      </c>
      <c r="D20" s="51">
        <v>4</v>
      </c>
      <c r="E20" s="38" t="s">
        <v>200</v>
      </c>
    </row>
    <row r="21" spans="3:5" x14ac:dyDescent="0.2">
      <c r="C21" s="42" t="s">
        <v>97</v>
      </c>
      <c r="D21" s="51">
        <v>6</v>
      </c>
      <c r="E21" s="38" t="s">
        <v>200</v>
      </c>
    </row>
    <row r="22" spans="3:5" x14ac:dyDescent="0.2">
      <c r="C22" s="42" t="s">
        <v>100</v>
      </c>
      <c r="D22" s="51">
        <v>16</v>
      </c>
      <c r="E22" s="38" t="s">
        <v>200</v>
      </c>
    </row>
    <row r="23" spans="3:5" hidden="1" x14ac:dyDescent="0.2">
      <c r="C23" s="42" t="s">
        <v>197</v>
      </c>
      <c r="D23" s="51">
        <v>4</v>
      </c>
      <c r="E23" s="38" t="s">
        <v>200</v>
      </c>
    </row>
    <row r="24" spans="3:5" x14ac:dyDescent="0.2">
      <c r="C24" s="42" t="s">
        <v>51</v>
      </c>
      <c r="D24" s="51">
        <v>2</v>
      </c>
      <c r="E24" s="38" t="s">
        <v>200</v>
      </c>
    </row>
    <row r="25" spans="3:5" hidden="1" x14ac:dyDescent="0.2">
      <c r="C25" s="42" t="s">
        <v>33</v>
      </c>
      <c r="D25" s="51">
        <v>16</v>
      </c>
      <c r="E25" s="38" t="s">
        <v>200</v>
      </c>
    </row>
    <row r="26" spans="3:5" hidden="1" x14ac:dyDescent="0.2">
      <c r="C26" s="42" t="s">
        <v>103</v>
      </c>
      <c r="D26" s="51">
        <v>6</v>
      </c>
      <c r="E26" s="38" t="s">
        <v>200</v>
      </c>
    </row>
    <row r="27" spans="3:5" x14ac:dyDescent="0.2">
      <c r="C27" s="42" t="s">
        <v>146</v>
      </c>
      <c r="D27" s="51">
        <v>4</v>
      </c>
      <c r="E27" s="38" t="s">
        <v>200</v>
      </c>
    </row>
    <row r="28" spans="3:5" x14ac:dyDescent="0.2">
      <c r="C28" s="42" t="s">
        <v>173</v>
      </c>
      <c r="D28" s="51">
        <v>4</v>
      </c>
      <c r="E28" s="38" t="s">
        <v>200</v>
      </c>
    </row>
    <row r="29" spans="3:5" x14ac:dyDescent="0.2">
      <c r="C29" s="42" t="s">
        <v>155</v>
      </c>
      <c r="D29" s="51">
        <v>200</v>
      </c>
      <c r="E29" s="38" t="s">
        <v>200</v>
      </c>
    </row>
    <row r="30" spans="3:5" hidden="1" x14ac:dyDescent="0.2">
      <c r="C30" s="42" t="s">
        <v>102</v>
      </c>
      <c r="D30" s="51">
        <v>20</v>
      </c>
      <c r="E30" s="38" t="s">
        <v>200</v>
      </c>
    </row>
    <row r="31" spans="3:5" hidden="1" x14ac:dyDescent="0.2">
      <c r="C31" s="42" t="s">
        <v>98</v>
      </c>
      <c r="D31" s="51">
        <v>28</v>
      </c>
      <c r="E31" s="38" t="s">
        <v>200</v>
      </c>
    </row>
    <row r="32" spans="3:5" hidden="1" x14ac:dyDescent="0.2">
      <c r="C32" s="42" t="s">
        <v>150</v>
      </c>
      <c r="D32" s="51">
        <v>4</v>
      </c>
      <c r="E32" s="38" t="s">
        <v>200</v>
      </c>
    </row>
    <row r="33" spans="3:7" hidden="1" x14ac:dyDescent="0.2">
      <c r="C33" s="42" t="s">
        <v>123</v>
      </c>
      <c r="D33" s="51">
        <v>8</v>
      </c>
      <c r="E33" s="38" t="s">
        <v>200</v>
      </c>
    </row>
    <row r="34" spans="3:7" x14ac:dyDescent="0.2">
      <c r="C34" s="42" t="s">
        <v>195</v>
      </c>
      <c r="D34" s="51">
        <v>4</v>
      </c>
      <c r="E34" s="38" t="s">
        <v>200</v>
      </c>
    </row>
    <row r="35" spans="3:7" x14ac:dyDescent="0.2">
      <c r="C35" s="42" t="s">
        <v>127</v>
      </c>
      <c r="D35" s="51">
        <v>4</v>
      </c>
      <c r="E35" s="38" t="s">
        <v>200</v>
      </c>
    </row>
    <row r="36" spans="3:7" x14ac:dyDescent="0.2">
      <c r="C36" s="42" t="s">
        <v>175</v>
      </c>
      <c r="D36" s="51">
        <v>16</v>
      </c>
      <c r="E36" s="38" t="s">
        <v>200</v>
      </c>
    </row>
    <row r="37" spans="3:7" x14ac:dyDescent="0.2">
      <c r="C37" s="42" t="s">
        <v>190</v>
      </c>
      <c r="D37" s="51">
        <v>4</v>
      </c>
      <c r="E37" s="38" t="s">
        <v>200</v>
      </c>
      <c r="G37">
        <v>-1</v>
      </c>
    </row>
    <row r="38" spans="3:7" hidden="1" x14ac:dyDescent="0.2">
      <c r="C38" s="42" t="s">
        <v>95</v>
      </c>
      <c r="D38" s="51">
        <v>16</v>
      </c>
      <c r="E38" s="38" t="s">
        <v>200</v>
      </c>
    </row>
    <row r="39" spans="3:7" hidden="1" x14ac:dyDescent="0.2">
      <c r="C39" s="42" t="s">
        <v>159</v>
      </c>
      <c r="D39" s="51">
        <v>8</v>
      </c>
      <c r="E39" s="38" t="s">
        <v>200</v>
      </c>
    </row>
    <row r="40" spans="3:7" hidden="1" x14ac:dyDescent="0.2">
      <c r="C40" s="42" t="s">
        <v>104</v>
      </c>
      <c r="D40" s="51">
        <v>58</v>
      </c>
      <c r="E40" s="38" t="s">
        <v>200</v>
      </c>
    </row>
    <row r="41" spans="3:7" hidden="1" x14ac:dyDescent="0.2">
      <c r="C41" s="42" t="s">
        <v>163</v>
      </c>
      <c r="D41" s="51">
        <v>4</v>
      </c>
      <c r="E41" s="38" t="s">
        <v>200</v>
      </c>
    </row>
    <row r="42" spans="3:7" hidden="1" x14ac:dyDescent="0.2">
      <c r="C42" s="42" t="s">
        <v>99</v>
      </c>
      <c r="D42" s="51">
        <v>16</v>
      </c>
      <c r="E42" s="38" t="s">
        <v>200</v>
      </c>
    </row>
    <row r="43" spans="3:7" x14ac:dyDescent="0.2">
      <c r="C43" s="42" t="s">
        <v>188</v>
      </c>
      <c r="D43" s="51">
        <v>4</v>
      </c>
      <c r="E43" s="38" t="s">
        <v>200</v>
      </c>
    </row>
    <row r="44" spans="3:7" x14ac:dyDescent="0.2">
      <c r="C44" s="42" t="s">
        <v>105</v>
      </c>
      <c r="D44" s="51">
        <v>4</v>
      </c>
      <c r="E44" s="38" t="s">
        <v>200</v>
      </c>
    </row>
    <row r="45" spans="3:7" x14ac:dyDescent="0.2">
      <c r="C45" s="42" t="s">
        <v>107</v>
      </c>
      <c r="D45" s="51">
        <v>6</v>
      </c>
      <c r="E45" s="38" t="s">
        <v>200</v>
      </c>
    </row>
    <row r="46" spans="3:7" x14ac:dyDescent="0.2">
      <c r="C46" s="42" t="s">
        <v>106</v>
      </c>
      <c r="D46" s="51">
        <v>6</v>
      </c>
      <c r="E46" s="38" t="s">
        <v>200</v>
      </c>
    </row>
    <row r="47" spans="3:7" x14ac:dyDescent="0.2">
      <c r="D47" s="50"/>
    </row>
    <row r="48" spans="3:7" x14ac:dyDescent="0.2">
      <c r="D48" s="50"/>
    </row>
  </sheetData>
  <autoFilter ref="C4:E46">
    <filterColumn colId="2">
      <filters blank="1"/>
    </filterColumn>
  </autoFilter>
  <conditionalFormatting sqref="E5:E46">
    <cfRule type="containsText" dxfId="3" priority="2" operator="containsText" text="ok.">
      <formula>NOT(ISERROR(SEARCH("ok.",E5)))</formula>
    </cfRule>
  </conditionalFormatting>
  <conditionalFormatting sqref="E5:E46">
    <cfRule type="containsBlanks" dxfId="1" priority="1">
      <formula>LEN(TRIM(E5))=0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6"/>
  <sheetViews>
    <sheetView showGridLines="0" zoomScale="80" zoomScaleNormal="80" workbookViewId="0">
      <pane ySplit="4" topLeftCell="A5" activePane="bottomLeft" state="frozen"/>
      <selection pane="bottomLeft" activeCell="C24" sqref="C24"/>
    </sheetView>
  </sheetViews>
  <sheetFormatPr defaultRowHeight="12.75" x14ac:dyDescent="0.2"/>
  <cols>
    <col min="1" max="1" width="6.7109375" style="1" customWidth="1"/>
    <col min="2" max="2" width="48" style="4" customWidth="1"/>
    <col min="3" max="3" width="19.7109375" style="1" customWidth="1"/>
    <col min="4" max="4" width="18.28515625" style="4" customWidth="1"/>
    <col min="5" max="5" width="74.42578125" style="4" customWidth="1"/>
    <col min="6" max="6" width="13.28515625" style="4" customWidth="1"/>
    <col min="7" max="7" width="24.5703125" style="4" customWidth="1"/>
    <col min="8" max="8" width="13.42578125" style="5" customWidth="1"/>
    <col min="9" max="9" width="9.140625" style="37"/>
    <col min="10" max="16384" width="9.140625" style="1"/>
  </cols>
  <sheetData>
    <row r="1" spans="1:10" ht="20.100000000000001" customHeight="1" x14ac:dyDescent="0.2">
      <c r="A1" s="20"/>
      <c r="B1" s="21"/>
      <c r="C1" s="22"/>
      <c r="D1" s="21"/>
      <c r="E1" s="21"/>
      <c r="F1" s="21"/>
      <c r="G1" s="21"/>
      <c r="H1" s="23"/>
    </row>
    <row r="2" spans="1:10" ht="37.5" customHeight="1" x14ac:dyDescent="0.2">
      <c r="A2" s="47" t="s">
        <v>3</v>
      </c>
      <c r="B2" s="48"/>
      <c r="C2" s="49"/>
      <c r="D2" s="43" t="s">
        <v>2</v>
      </c>
      <c r="E2" s="43"/>
      <c r="F2" s="44" t="s">
        <v>4</v>
      </c>
      <c r="G2" s="45"/>
      <c r="H2" s="46"/>
    </row>
    <row r="3" spans="1:10" ht="17.25" customHeight="1" x14ac:dyDescent="0.2">
      <c r="A3" s="36"/>
      <c r="B3" s="19" t="s">
        <v>0</v>
      </c>
      <c r="C3" s="10" t="s">
        <v>5</v>
      </c>
      <c r="D3" s="11"/>
      <c r="E3" s="7"/>
      <c r="F3" s="8"/>
      <c r="G3" s="8"/>
      <c r="H3" s="9"/>
      <c r="I3" s="37">
        <v>2</v>
      </c>
    </row>
    <row r="4" spans="1:10" s="3" customFormat="1" ht="17.25" customHeight="1" x14ac:dyDescent="0.2">
      <c r="A4" s="24" t="s">
        <v>1</v>
      </c>
      <c r="B4" s="25" t="s">
        <v>6</v>
      </c>
      <c r="C4" s="26" t="s">
        <v>29</v>
      </c>
      <c r="D4" s="25" t="s">
        <v>52</v>
      </c>
      <c r="E4" s="25" t="s">
        <v>66</v>
      </c>
      <c r="F4" s="25" t="s">
        <v>89</v>
      </c>
      <c r="G4" s="25" t="s">
        <v>93</v>
      </c>
      <c r="H4" s="27" t="s">
        <v>108</v>
      </c>
      <c r="I4" s="39" t="s">
        <v>201</v>
      </c>
      <c r="J4"/>
    </row>
    <row r="5" spans="1:10" s="6" customFormat="1" x14ac:dyDescent="0.2">
      <c r="A5" s="28">
        <f>ROW(A5) - ROW($A$4)</f>
        <v>1</v>
      </c>
      <c r="B5" s="29" t="s">
        <v>7</v>
      </c>
      <c r="C5" s="30" t="s">
        <v>30</v>
      </c>
      <c r="D5" s="31" t="s">
        <v>53</v>
      </c>
      <c r="E5" s="32" t="s">
        <v>67</v>
      </c>
      <c r="F5" s="31" t="s">
        <v>90</v>
      </c>
      <c r="G5" s="33" t="s">
        <v>94</v>
      </c>
      <c r="H5" s="34">
        <v>9</v>
      </c>
      <c r="I5" s="37">
        <f>H5*$I$3</f>
        <v>18</v>
      </c>
    </row>
    <row r="6" spans="1:10" s="2" customFormat="1" x14ac:dyDescent="0.2">
      <c r="A6" s="35">
        <f>ROW(A6) - ROW($A$4)</f>
        <v>2</v>
      </c>
      <c r="B6" s="12" t="s">
        <v>8</v>
      </c>
      <c r="C6" s="13" t="s">
        <v>31</v>
      </c>
      <c r="D6" s="14" t="s">
        <v>53</v>
      </c>
      <c r="E6" s="15" t="s">
        <v>68</v>
      </c>
      <c r="F6" s="16" t="s">
        <v>90</v>
      </c>
      <c r="G6" s="17" t="s">
        <v>95</v>
      </c>
      <c r="H6" s="18">
        <v>8</v>
      </c>
      <c r="I6" s="37">
        <f t="shared" ref="I6:I69" si="0">H6*$I$3</f>
        <v>16</v>
      </c>
    </row>
    <row r="7" spans="1:10" x14ac:dyDescent="0.2">
      <c r="A7" s="28">
        <f t="shared" ref="A7:A26" si="1">ROW(A7)-ROW($A$4)</f>
        <v>3</v>
      </c>
      <c r="B7" s="29" t="s">
        <v>9</v>
      </c>
      <c r="C7" s="30" t="s">
        <v>32</v>
      </c>
      <c r="D7" s="31" t="s">
        <v>54</v>
      </c>
      <c r="E7" s="32" t="s">
        <v>69</v>
      </c>
      <c r="F7" s="31" t="s">
        <v>90</v>
      </c>
      <c r="G7" s="33" t="s">
        <v>96</v>
      </c>
      <c r="H7" s="34">
        <v>2</v>
      </c>
      <c r="I7" s="37">
        <f t="shared" si="0"/>
        <v>4</v>
      </c>
    </row>
    <row r="8" spans="1:10" x14ac:dyDescent="0.2">
      <c r="A8" s="35">
        <f t="shared" si="1"/>
        <v>4</v>
      </c>
      <c r="B8" s="12" t="s">
        <v>10</v>
      </c>
      <c r="C8" s="13" t="s">
        <v>33</v>
      </c>
      <c r="D8" s="14" t="s">
        <v>55</v>
      </c>
      <c r="E8" s="15" t="s">
        <v>70</v>
      </c>
      <c r="F8" s="16" t="s">
        <v>90</v>
      </c>
      <c r="G8" s="17" t="s">
        <v>33</v>
      </c>
      <c r="H8" s="18">
        <v>2</v>
      </c>
      <c r="I8" s="37">
        <f t="shared" si="0"/>
        <v>4</v>
      </c>
    </row>
    <row r="9" spans="1:10" x14ac:dyDescent="0.2">
      <c r="A9" s="28">
        <f t="shared" si="1"/>
        <v>5</v>
      </c>
      <c r="B9" s="29" t="s">
        <v>11</v>
      </c>
      <c r="C9" s="30" t="s">
        <v>34</v>
      </c>
      <c r="D9" s="31" t="s">
        <v>56</v>
      </c>
      <c r="E9" s="32" t="s">
        <v>71</v>
      </c>
      <c r="F9" s="31" t="s">
        <v>90</v>
      </c>
      <c r="G9" s="33" t="s">
        <v>34</v>
      </c>
      <c r="H9" s="34">
        <v>1</v>
      </c>
      <c r="I9" s="37">
        <f t="shared" si="0"/>
        <v>2</v>
      </c>
    </row>
    <row r="10" spans="1:10" x14ac:dyDescent="0.2">
      <c r="A10" s="35">
        <f t="shared" si="1"/>
        <v>6</v>
      </c>
      <c r="B10" s="12" t="s">
        <v>12</v>
      </c>
      <c r="C10" s="13" t="s">
        <v>35</v>
      </c>
      <c r="D10" s="14" t="s">
        <v>57</v>
      </c>
      <c r="E10" s="15" t="s">
        <v>72</v>
      </c>
      <c r="F10" s="16" t="s">
        <v>90</v>
      </c>
      <c r="G10" s="17" t="s">
        <v>35</v>
      </c>
      <c r="H10" s="18">
        <v>1</v>
      </c>
      <c r="I10" s="37">
        <f t="shared" si="0"/>
        <v>2</v>
      </c>
    </row>
    <row r="11" spans="1:10" x14ac:dyDescent="0.2">
      <c r="A11" s="28">
        <f t="shared" si="1"/>
        <v>7</v>
      </c>
      <c r="B11" s="29" t="s">
        <v>13</v>
      </c>
      <c r="C11" s="30" t="s">
        <v>36</v>
      </c>
      <c r="D11" s="31" t="s">
        <v>58</v>
      </c>
      <c r="E11" s="32" t="s">
        <v>73</v>
      </c>
      <c r="F11" s="31" t="s">
        <v>90</v>
      </c>
      <c r="G11" s="33" t="s">
        <v>36</v>
      </c>
      <c r="H11" s="34">
        <v>1</v>
      </c>
      <c r="I11" s="37">
        <f t="shared" si="0"/>
        <v>2</v>
      </c>
    </row>
    <row r="12" spans="1:10" x14ac:dyDescent="0.2">
      <c r="A12" s="35">
        <f t="shared" si="1"/>
        <v>8</v>
      </c>
      <c r="B12" s="12" t="s">
        <v>14</v>
      </c>
      <c r="C12" s="13" t="s">
        <v>37</v>
      </c>
      <c r="D12" s="14" t="s">
        <v>59</v>
      </c>
      <c r="E12" s="15" t="s">
        <v>74</v>
      </c>
      <c r="F12" s="16" t="s">
        <v>90</v>
      </c>
      <c r="G12" s="17" t="s">
        <v>97</v>
      </c>
      <c r="H12" s="18">
        <v>1</v>
      </c>
      <c r="I12" s="37">
        <f t="shared" si="0"/>
        <v>2</v>
      </c>
    </row>
    <row r="13" spans="1:10" x14ac:dyDescent="0.2">
      <c r="A13" s="28">
        <f t="shared" si="1"/>
        <v>9</v>
      </c>
      <c r="B13" s="29" t="s">
        <v>15</v>
      </c>
      <c r="C13" s="30" t="s">
        <v>38</v>
      </c>
      <c r="D13" s="31" t="s">
        <v>60</v>
      </c>
      <c r="E13" s="32" t="s">
        <v>75</v>
      </c>
      <c r="F13" s="31" t="s">
        <v>90</v>
      </c>
      <c r="G13" s="33" t="s">
        <v>38</v>
      </c>
      <c r="H13" s="34">
        <v>2</v>
      </c>
      <c r="I13" s="37">
        <f t="shared" si="0"/>
        <v>4</v>
      </c>
    </row>
    <row r="14" spans="1:10" x14ac:dyDescent="0.2">
      <c r="A14" s="35">
        <f t="shared" si="1"/>
        <v>10</v>
      </c>
      <c r="B14" s="12" t="s">
        <v>16</v>
      </c>
      <c r="C14" s="13" t="s">
        <v>39</v>
      </c>
      <c r="D14" s="14"/>
      <c r="E14" s="15" t="s">
        <v>76</v>
      </c>
      <c r="F14" s="16" t="s">
        <v>90</v>
      </c>
      <c r="G14" s="17" t="s">
        <v>39</v>
      </c>
      <c r="H14" s="18">
        <v>1</v>
      </c>
      <c r="I14" s="37">
        <f t="shared" si="0"/>
        <v>2</v>
      </c>
    </row>
    <row r="15" spans="1:10" x14ac:dyDescent="0.2">
      <c r="A15" s="28">
        <f t="shared" si="1"/>
        <v>11</v>
      </c>
      <c r="B15" s="29" t="s">
        <v>17</v>
      </c>
      <c r="C15" s="30" t="s">
        <v>40</v>
      </c>
      <c r="D15" s="31" t="s">
        <v>58</v>
      </c>
      <c r="E15" s="32" t="s">
        <v>77</v>
      </c>
      <c r="F15" s="31" t="s">
        <v>90</v>
      </c>
      <c r="G15" s="33" t="s">
        <v>98</v>
      </c>
      <c r="H15" s="34">
        <v>4</v>
      </c>
      <c r="I15" s="37">
        <f t="shared" si="0"/>
        <v>8</v>
      </c>
    </row>
    <row r="16" spans="1:10" x14ac:dyDescent="0.2">
      <c r="A16" s="35">
        <f t="shared" si="1"/>
        <v>12</v>
      </c>
      <c r="B16" s="12" t="s">
        <v>18</v>
      </c>
      <c r="C16" s="13" t="s">
        <v>41</v>
      </c>
      <c r="D16" s="14" t="s">
        <v>58</v>
      </c>
      <c r="E16" s="15" t="s">
        <v>78</v>
      </c>
      <c r="F16" s="16" t="s">
        <v>91</v>
      </c>
      <c r="G16" s="17" t="s">
        <v>99</v>
      </c>
      <c r="H16" s="18">
        <v>8</v>
      </c>
      <c r="I16" s="37">
        <f t="shared" si="0"/>
        <v>16</v>
      </c>
    </row>
    <row r="17" spans="1:9" x14ac:dyDescent="0.2">
      <c r="A17" s="28">
        <f t="shared" si="1"/>
        <v>13</v>
      </c>
      <c r="B17" s="29" t="s">
        <v>19</v>
      </c>
      <c r="C17" s="30" t="s">
        <v>42</v>
      </c>
      <c r="D17" s="31" t="s">
        <v>61</v>
      </c>
      <c r="E17" s="32" t="s">
        <v>79</v>
      </c>
      <c r="F17" s="31" t="s">
        <v>90</v>
      </c>
      <c r="G17" s="33" t="s">
        <v>100</v>
      </c>
      <c r="H17" s="34">
        <v>8</v>
      </c>
      <c r="I17" s="37">
        <f t="shared" si="0"/>
        <v>16</v>
      </c>
    </row>
    <row r="18" spans="1:9" ht="25.5" x14ac:dyDescent="0.2">
      <c r="A18" s="35">
        <f t="shared" si="1"/>
        <v>14</v>
      </c>
      <c r="B18" s="12" t="s">
        <v>20</v>
      </c>
      <c r="C18" s="13" t="s">
        <v>43</v>
      </c>
      <c r="D18" s="14" t="s">
        <v>58</v>
      </c>
      <c r="E18" s="15" t="s">
        <v>80</v>
      </c>
      <c r="F18" s="16" t="s">
        <v>90</v>
      </c>
      <c r="G18" s="17" t="s">
        <v>101</v>
      </c>
      <c r="H18" s="18">
        <v>17</v>
      </c>
      <c r="I18" s="37">
        <f t="shared" si="0"/>
        <v>34</v>
      </c>
    </row>
    <row r="19" spans="1:9" ht="25.5" x14ac:dyDescent="0.2">
      <c r="A19" s="28">
        <f t="shared" si="1"/>
        <v>15</v>
      </c>
      <c r="B19" s="29" t="s">
        <v>21</v>
      </c>
      <c r="C19" s="30" t="s">
        <v>44</v>
      </c>
      <c r="D19" s="31" t="s">
        <v>58</v>
      </c>
      <c r="E19" s="32" t="s">
        <v>81</v>
      </c>
      <c r="F19" s="31" t="s">
        <v>90</v>
      </c>
      <c r="G19" s="33" t="s">
        <v>102</v>
      </c>
      <c r="H19" s="34">
        <v>10</v>
      </c>
      <c r="I19" s="37">
        <f t="shared" si="0"/>
        <v>20</v>
      </c>
    </row>
    <row r="20" spans="1:9" x14ac:dyDescent="0.2">
      <c r="A20" s="35">
        <f t="shared" si="1"/>
        <v>16</v>
      </c>
      <c r="B20" s="12" t="s">
        <v>22</v>
      </c>
      <c r="C20" s="13" t="s">
        <v>45</v>
      </c>
      <c r="D20" s="14" t="s">
        <v>58</v>
      </c>
      <c r="E20" s="15" t="s">
        <v>82</v>
      </c>
      <c r="F20" s="16" t="s">
        <v>90</v>
      </c>
      <c r="G20" s="17" t="s">
        <v>103</v>
      </c>
      <c r="H20" s="18">
        <v>1</v>
      </c>
      <c r="I20" s="37">
        <f t="shared" si="0"/>
        <v>2</v>
      </c>
    </row>
    <row r="21" spans="1:9" x14ac:dyDescent="0.2">
      <c r="A21" s="28">
        <f t="shared" si="1"/>
        <v>17</v>
      </c>
      <c r="B21" s="29" t="s">
        <v>23</v>
      </c>
      <c r="C21" s="30" t="s">
        <v>46</v>
      </c>
      <c r="D21" s="31" t="s">
        <v>58</v>
      </c>
      <c r="E21" s="32" t="s">
        <v>83</v>
      </c>
      <c r="F21" s="31" t="s">
        <v>90</v>
      </c>
      <c r="G21" s="33" t="s">
        <v>104</v>
      </c>
      <c r="H21" s="34">
        <v>1</v>
      </c>
      <c r="I21" s="37">
        <f t="shared" si="0"/>
        <v>2</v>
      </c>
    </row>
    <row r="22" spans="1:9" x14ac:dyDescent="0.2">
      <c r="A22" s="35">
        <f t="shared" si="1"/>
        <v>18</v>
      </c>
      <c r="B22" s="12" t="s">
        <v>24</v>
      </c>
      <c r="C22" s="13" t="s">
        <v>47</v>
      </c>
      <c r="D22" s="14" t="s">
        <v>62</v>
      </c>
      <c r="E22" s="15" t="s">
        <v>84</v>
      </c>
      <c r="F22" s="16" t="s">
        <v>90</v>
      </c>
      <c r="G22" s="17" t="s">
        <v>47</v>
      </c>
      <c r="H22" s="18">
        <v>4</v>
      </c>
      <c r="I22" s="37">
        <f t="shared" si="0"/>
        <v>8</v>
      </c>
    </row>
    <row r="23" spans="1:9" x14ac:dyDescent="0.2">
      <c r="A23" s="28">
        <f t="shared" si="1"/>
        <v>19</v>
      </c>
      <c r="B23" s="29" t="s">
        <v>25</v>
      </c>
      <c r="C23" s="30" t="s">
        <v>48</v>
      </c>
      <c r="D23" s="31" t="s">
        <v>63</v>
      </c>
      <c r="E23" s="32" t="s">
        <v>85</v>
      </c>
      <c r="F23" s="31" t="s">
        <v>92</v>
      </c>
      <c r="G23" s="33" t="s">
        <v>105</v>
      </c>
      <c r="H23" s="34">
        <v>2</v>
      </c>
      <c r="I23" s="37">
        <f t="shared" si="0"/>
        <v>4</v>
      </c>
    </row>
    <row r="24" spans="1:9" x14ac:dyDescent="0.2">
      <c r="A24" s="35">
        <f t="shared" si="1"/>
        <v>20</v>
      </c>
      <c r="B24" s="12" t="s">
        <v>26</v>
      </c>
      <c r="C24" s="13" t="s">
        <v>49</v>
      </c>
      <c r="D24" s="14" t="s">
        <v>63</v>
      </c>
      <c r="E24" s="15" t="s">
        <v>86</v>
      </c>
      <c r="F24" s="16" t="s">
        <v>92</v>
      </c>
      <c r="G24" s="17" t="s">
        <v>106</v>
      </c>
      <c r="H24" s="18">
        <v>3</v>
      </c>
      <c r="I24" s="37">
        <f t="shared" si="0"/>
        <v>6</v>
      </c>
    </row>
    <row r="25" spans="1:9" x14ac:dyDescent="0.2">
      <c r="A25" s="28">
        <f t="shared" si="1"/>
        <v>21</v>
      </c>
      <c r="B25" s="29" t="s">
        <v>27</v>
      </c>
      <c r="C25" s="30" t="s">
        <v>50</v>
      </c>
      <c r="D25" s="31" t="s">
        <v>64</v>
      </c>
      <c r="E25" s="32" t="s">
        <v>87</v>
      </c>
      <c r="F25" s="31" t="s">
        <v>92</v>
      </c>
      <c r="G25" s="33" t="s">
        <v>107</v>
      </c>
      <c r="H25" s="34">
        <v>1</v>
      </c>
      <c r="I25" s="37">
        <f t="shared" si="0"/>
        <v>2</v>
      </c>
    </row>
    <row r="26" spans="1:9" s="2" customFormat="1" x14ac:dyDescent="0.2">
      <c r="A26" s="35">
        <f t="shared" si="1"/>
        <v>22</v>
      </c>
      <c r="B26" s="12" t="s">
        <v>28</v>
      </c>
      <c r="C26" s="13" t="s">
        <v>51</v>
      </c>
      <c r="D26" s="14" t="s">
        <v>65</v>
      </c>
      <c r="E26" s="15" t="s">
        <v>88</v>
      </c>
      <c r="F26" s="16" t="s">
        <v>90</v>
      </c>
      <c r="G26" s="17" t="s">
        <v>51</v>
      </c>
      <c r="H26" s="18">
        <v>1</v>
      </c>
      <c r="I26" s="37">
        <f t="shared" si="0"/>
        <v>2</v>
      </c>
    </row>
    <row r="27" spans="1:9" ht="12.75" customHeight="1" x14ac:dyDescent="0.2">
      <c r="A27" s="28">
        <f>ROW(A27) - ROW($A$4)</f>
        <v>23</v>
      </c>
      <c r="B27" s="29" t="s">
        <v>109</v>
      </c>
      <c r="C27" s="30" t="s">
        <v>30</v>
      </c>
      <c r="D27" s="31" t="s">
        <v>53</v>
      </c>
      <c r="E27" s="32" t="s">
        <v>110</v>
      </c>
      <c r="F27" s="31" t="s">
        <v>90</v>
      </c>
      <c r="G27" s="33" t="s">
        <v>111</v>
      </c>
      <c r="H27" s="34">
        <v>18</v>
      </c>
      <c r="I27" s="37">
        <f t="shared" si="0"/>
        <v>36</v>
      </c>
    </row>
    <row r="28" spans="1:9" customFormat="1" ht="12.75" customHeight="1" x14ac:dyDescent="0.2">
      <c r="A28" s="35">
        <f>ROW(A28) - ROW($A$4)</f>
        <v>24</v>
      </c>
      <c r="B28" s="12" t="s">
        <v>112</v>
      </c>
      <c r="C28" s="13" t="s">
        <v>32</v>
      </c>
      <c r="D28" s="14" t="s">
        <v>54</v>
      </c>
      <c r="E28" s="15" t="s">
        <v>69</v>
      </c>
      <c r="F28" s="16" t="s">
        <v>90</v>
      </c>
      <c r="G28" s="17" t="s">
        <v>96</v>
      </c>
      <c r="H28" s="18">
        <v>2</v>
      </c>
      <c r="I28" s="37">
        <f t="shared" si="0"/>
        <v>4</v>
      </c>
    </row>
    <row r="29" spans="1:9" customFormat="1" x14ac:dyDescent="0.2">
      <c r="A29" s="28">
        <f t="shared" ref="A29:A56" si="2">ROW(A29)-ROW($A$4)</f>
        <v>25</v>
      </c>
      <c r="B29" s="29" t="s">
        <v>113</v>
      </c>
      <c r="C29" s="30" t="s">
        <v>32</v>
      </c>
      <c r="D29" s="31" t="s">
        <v>114</v>
      </c>
      <c r="E29" s="32" t="s">
        <v>115</v>
      </c>
      <c r="F29" s="31" t="s">
        <v>90</v>
      </c>
      <c r="G29" s="33" t="s">
        <v>116</v>
      </c>
      <c r="H29" s="34">
        <v>2</v>
      </c>
      <c r="I29" s="37">
        <f t="shared" si="0"/>
        <v>4</v>
      </c>
    </row>
    <row r="30" spans="1:9" customFormat="1" x14ac:dyDescent="0.2">
      <c r="A30" s="35">
        <f t="shared" si="2"/>
        <v>26</v>
      </c>
      <c r="B30" s="12" t="s">
        <v>117</v>
      </c>
      <c r="C30" s="13" t="s">
        <v>118</v>
      </c>
      <c r="D30" s="14" t="s">
        <v>119</v>
      </c>
      <c r="E30" s="15" t="s">
        <v>120</v>
      </c>
      <c r="F30" s="16" t="s">
        <v>90</v>
      </c>
      <c r="G30" s="17" t="s">
        <v>118</v>
      </c>
      <c r="H30" s="18">
        <v>1</v>
      </c>
      <c r="I30" s="37">
        <f t="shared" si="0"/>
        <v>2</v>
      </c>
    </row>
    <row r="31" spans="1:9" customFormat="1" x14ac:dyDescent="0.2">
      <c r="A31" s="28">
        <f t="shared" si="2"/>
        <v>27</v>
      </c>
      <c r="B31" s="29" t="s">
        <v>121</v>
      </c>
      <c r="C31" s="30" t="s">
        <v>33</v>
      </c>
      <c r="D31" s="31" t="s">
        <v>55</v>
      </c>
      <c r="E31" s="32" t="s">
        <v>70</v>
      </c>
      <c r="F31" s="31" t="s">
        <v>90</v>
      </c>
      <c r="G31" s="33" t="s">
        <v>33</v>
      </c>
      <c r="H31" s="34">
        <v>3</v>
      </c>
      <c r="I31" s="37">
        <f t="shared" si="0"/>
        <v>6</v>
      </c>
    </row>
    <row r="32" spans="1:9" customFormat="1" x14ac:dyDescent="0.2">
      <c r="A32" s="35">
        <f t="shared" si="2"/>
        <v>28</v>
      </c>
      <c r="B32" s="12" t="s">
        <v>122</v>
      </c>
      <c r="C32" s="13" t="s">
        <v>123</v>
      </c>
      <c r="D32" s="14" t="s">
        <v>124</v>
      </c>
      <c r="E32" s="15" t="s">
        <v>125</v>
      </c>
      <c r="F32" s="16" t="s">
        <v>90</v>
      </c>
      <c r="G32" s="17" t="s">
        <v>123</v>
      </c>
      <c r="H32" s="18">
        <v>2</v>
      </c>
      <c r="I32" s="37">
        <f t="shared" si="0"/>
        <v>4</v>
      </c>
    </row>
    <row r="33" spans="1:9" x14ac:dyDescent="0.2">
      <c r="A33" s="28">
        <f t="shared" si="2"/>
        <v>29</v>
      </c>
      <c r="B33" s="29" t="s">
        <v>126</v>
      </c>
      <c r="C33" s="30" t="s">
        <v>127</v>
      </c>
      <c r="D33" s="31" t="s">
        <v>128</v>
      </c>
      <c r="E33" s="32" t="s">
        <v>129</v>
      </c>
      <c r="F33" s="31" t="s">
        <v>90</v>
      </c>
      <c r="G33" s="33" t="s">
        <v>127</v>
      </c>
      <c r="H33" s="34">
        <v>1</v>
      </c>
      <c r="I33" s="37">
        <f t="shared" si="0"/>
        <v>2</v>
      </c>
    </row>
    <row r="34" spans="1:9" x14ac:dyDescent="0.2">
      <c r="A34" s="35">
        <f t="shared" si="2"/>
        <v>30</v>
      </c>
      <c r="B34" s="12" t="s">
        <v>11</v>
      </c>
      <c r="C34" s="13" t="s">
        <v>130</v>
      </c>
      <c r="D34" s="14" t="s">
        <v>131</v>
      </c>
      <c r="E34" s="15" t="s">
        <v>132</v>
      </c>
      <c r="F34" s="16" t="s">
        <v>90</v>
      </c>
      <c r="G34" s="17" t="s">
        <v>133</v>
      </c>
      <c r="H34" s="18">
        <v>1</v>
      </c>
      <c r="I34" s="37">
        <f t="shared" si="0"/>
        <v>2</v>
      </c>
    </row>
    <row r="35" spans="1:9" x14ac:dyDescent="0.2">
      <c r="A35" s="28">
        <f t="shared" si="2"/>
        <v>31</v>
      </c>
      <c r="B35" s="29" t="s">
        <v>12</v>
      </c>
      <c r="C35" s="30" t="s">
        <v>134</v>
      </c>
      <c r="D35" s="31" t="s">
        <v>135</v>
      </c>
      <c r="E35" s="32" t="s">
        <v>136</v>
      </c>
      <c r="F35" s="31" t="s">
        <v>90</v>
      </c>
      <c r="G35" s="33" t="s">
        <v>134</v>
      </c>
      <c r="H35" s="34">
        <v>1</v>
      </c>
      <c r="I35" s="37">
        <f t="shared" si="0"/>
        <v>2</v>
      </c>
    </row>
    <row r="36" spans="1:9" x14ac:dyDescent="0.2">
      <c r="A36" s="35">
        <f t="shared" si="2"/>
        <v>32</v>
      </c>
      <c r="B36" s="12" t="s">
        <v>137</v>
      </c>
      <c r="C36" s="13" t="s">
        <v>35</v>
      </c>
      <c r="D36" s="14" t="s">
        <v>57</v>
      </c>
      <c r="E36" s="15" t="s">
        <v>72</v>
      </c>
      <c r="F36" s="16" t="s">
        <v>90</v>
      </c>
      <c r="G36" s="17" t="s">
        <v>35</v>
      </c>
      <c r="H36" s="18">
        <v>1</v>
      </c>
      <c r="I36" s="37">
        <f t="shared" si="0"/>
        <v>2</v>
      </c>
    </row>
    <row r="37" spans="1:9" x14ac:dyDescent="0.2">
      <c r="A37" s="28">
        <f t="shared" si="2"/>
        <v>33</v>
      </c>
      <c r="B37" s="29" t="s">
        <v>138</v>
      </c>
      <c r="C37" s="30"/>
      <c r="D37" s="31" t="s">
        <v>139</v>
      </c>
      <c r="E37" s="32" t="s">
        <v>140</v>
      </c>
      <c r="F37" s="31"/>
      <c r="G37" s="33"/>
      <c r="H37" s="34">
        <v>1</v>
      </c>
      <c r="I37" s="37">
        <f t="shared" si="0"/>
        <v>2</v>
      </c>
    </row>
    <row r="38" spans="1:9" x14ac:dyDescent="0.2">
      <c r="A38" s="35">
        <f t="shared" si="2"/>
        <v>34</v>
      </c>
      <c r="B38" s="12" t="s">
        <v>141</v>
      </c>
      <c r="C38" s="13" t="s">
        <v>36</v>
      </c>
      <c r="D38" s="14" t="s">
        <v>58</v>
      </c>
      <c r="E38" s="15" t="s">
        <v>73</v>
      </c>
      <c r="F38" s="16" t="s">
        <v>90</v>
      </c>
      <c r="G38" s="17" t="s">
        <v>36</v>
      </c>
      <c r="H38" s="18">
        <v>2</v>
      </c>
      <c r="I38" s="37">
        <f t="shared" si="0"/>
        <v>4</v>
      </c>
    </row>
    <row r="39" spans="1:9" x14ac:dyDescent="0.2">
      <c r="A39" s="28">
        <f t="shared" si="2"/>
        <v>35</v>
      </c>
      <c r="B39" s="29" t="s">
        <v>14</v>
      </c>
      <c r="C39" s="30" t="s">
        <v>37</v>
      </c>
      <c r="D39" s="31" t="s">
        <v>59</v>
      </c>
      <c r="E39" s="32" t="s">
        <v>74</v>
      </c>
      <c r="F39" s="31" t="s">
        <v>90</v>
      </c>
      <c r="G39" s="33" t="s">
        <v>97</v>
      </c>
      <c r="H39" s="34">
        <v>1</v>
      </c>
      <c r="I39" s="37">
        <f t="shared" si="0"/>
        <v>2</v>
      </c>
    </row>
    <row r="40" spans="1:9" ht="25.5" x14ac:dyDescent="0.2">
      <c r="A40" s="35">
        <f t="shared" si="2"/>
        <v>36</v>
      </c>
      <c r="B40" s="12" t="s">
        <v>142</v>
      </c>
      <c r="C40" s="13" t="s">
        <v>143</v>
      </c>
      <c r="D40" s="14" t="s">
        <v>144</v>
      </c>
      <c r="E40" s="15" t="s">
        <v>145</v>
      </c>
      <c r="F40" s="16" t="s">
        <v>90</v>
      </c>
      <c r="G40" s="17" t="s">
        <v>146</v>
      </c>
      <c r="H40" s="18">
        <v>1</v>
      </c>
      <c r="I40" s="37">
        <f t="shared" si="0"/>
        <v>2</v>
      </c>
    </row>
    <row r="41" spans="1:9" x14ac:dyDescent="0.2">
      <c r="A41" s="28">
        <f t="shared" si="2"/>
        <v>37</v>
      </c>
      <c r="B41" s="29" t="s">
        <v>147</v>
      </c>
      <c r="C41" s="30" t="s">
        <v>148</v>
      </c>
      <c r="D41" s="31" t="s">
        <v>58</v>
      </c>
      <c r="E41" s="32" t="s">
        <v>149</v>
      </c>
      <c r="F41" s="31" t="s">
        <v>90</v>
      </c>
      <c r="G41" s="33" t="s">
        <v>150</v>
      </c>
      <c r="H41" s="34">
        <v>1</v>
      </c>
      <c r="I41" s="37">
        <f t="shared" si="0"/>
        <v>2</v>
      </c>
    </row>
    <row r="42" spans="1:9" x14ac:dyDescent="0.2">
      <c r="A42" s="35">
        <f t="shared" si="2"/>
        <v>38</v>
      </c>
      <c r="B42" s="12" t="s">
        <v>151</v>
      </c>
      <c r="C42" s="13" t="s">
        <v>40</v>
      </c>
      <c r="D42" s="14" t="s">
        <v>58</v>
      </c>
      <c r="E42" s="15" t="s">
        <v>77</v>
      </c>
      <c r="F42" s="16" t="s">
        <v>90</v>
      </c>
      <c r="G42" s="17" t="s">
        <v>98</v>
      </c>
      <c r="H42" s="18">
        <v>5</v>
      </c>
      <c r="I42" s="37">
        <f t="shared" si="0"/>
        <v>10</v>
      </c>
    </row>
    <row r="43" spans="1:9" ht="25.5" x14ac:dyDescent="0.2">
      <c r="A43" s="28">
        <f t="shared" si="2"/>
        <v>39</v>
      </c>
      <c r="B43" s="29" t="s">
        <v>152</v>
      </c>
      <c r="C43" s="30" t="s">
        <v>46</v>
      </c>
      <c r="D43" s="31" t="s">
        <v>58</v>
      </c>
      <c r="E43" s="32" t="s">
        <v>83</v>
      </c>
      <c r="F43" s="31" t="s">
        <v>90</v>
      </c>
      <c r="G43" s="33" t="s">
        <v>104</v>
      </c>
      <c r="H43" s="34">
        <v>14</v>
      </c>
      <c r="I43" s="37">
        <f t="shared" si="0"/>
        <v>28</v>
      </c>
    </row>
    <row r="44" spans="1:9" x14ac:dyDescent="0.2">
      <c r="A44" s="35">
        <f t="shared" si="2"/>
        <v>40</v>
      </c>
      <c r="B44" s="12" t="s">
        <v>153</v>
      </c>
      <c r="C44" s="13" t="s">
        <v>44</v>
      </c>
      <c r="D44" s="14" t="s">
        <v>58</v>
      </c>
      <c r="E44" s="15" t="s">
        <v>154</v>
      </c>
      <c r="F44" s="16" t="s">
        <v>90</v>
      </c>
      <c r="G44" s="17" t="s">
        <v>155</v>
      </c>
      <c r="H44" s="18">
        <v>10</v>
      </c>
      <c r="I44" s="37">
        <f t="shared" si="0"/>
        <v>20</v>
      </c>
    </row>
    <row r="45" spans="1:9" x14ac:dyDescent="0.2">
      <c r="A45" s="28">
        <f t="shared" si="2"/>
        <v>41</v>
      </c>
      <c r="B45" s="29" t="s">
        <v>156</v>
      </c>
      <c r="C45" s="30" t="s">
        <v>157</v>
      </c>
      <c r="D45" s="31" t="s">
        <v>58</v>
      </c>
      <c r="E45" s="32" t="s">
        <v>158</v>
      </c>
      <c r="F45" s="31" t="s">
        <v>90</v>
      </c>
      <c r="G45" s="33" t="s">
        <v>159</v>
      </c>
      <c r="H45" s="34">
        <v>2</v>
      </c>
      <c r="I45" s="37">
        <f t="shared" si="0"/>
        <v>4</v>
      </c>
    </row>
    <row r="46" spans="1:9" x14ac:dyDescent="0.2">
      <c r="A46" s="35">
        <f t="shared" si="2"/>
        <v>42</v>
      </c>
      <c r="B46" s="12" t="s">
        <v>160</v>
      </c>
      <c r="C46" s="13" t="s">
        <v>161</v>
      </c>
      <c r="D46" s="14" t="s">
        <v>58</v>
      </c>
      <c r="E46" s="15" t="s">
        <v>162</v>
      </c>
      <c r="F46" s="16" t="s">
        <v>90</v>
      </c>
      <c r="G46" s="17" t="s">
        <v>163</v>
      </c>
      <c r="H46" s="18">
        <v>1</v>
      </c>
      <c r="I46" s="37">
        <f t="shared" si="0"/>
        <v>2</v>
      </c>
    </row>
    <row r="47" spans="1:9" x14ac:dyDescent="0.2">
      <c r="A47" s="28">
        <f t="shared" si="2"/>
        <v>43</v>
      </c>
      <c r="B47" s="29" t="s">
        <v>164</v>
      </c>
      <c r="C47" s="30" t="s">
        <v>165</v>
      </c>
      <c r="D47" s="31" t="s">
        <v>166</v>
      </c>
      <c r="E47" s="32" t="s">
        <v>167</v>
      </c>
      <c r="F47" s="31" t="s">
        <v>90</v>
      </c>
      <c r="G47" s="33" t="s">
        <v>168</v>
      </c>
      <c r="H47" s="34">
        <v>1</v>
      </c>
      <c r="I47" s="37">
        <f t="shared" si="0"/>
        <v>2</v>
      </c>
    </row>
    <row r="48" spans="1:9" x14ac:dyDescent="0.2">
      <c r="A48" s="35">
        <f t="shared" si="2"/>
        <v>44</v>
      </c>
      <c r="B48" s="12" t="s">
        <v>169</v>
      </c>
      <c r="C48" s="13" t="s">
        <v>45</v>
      </c>
      <c r="D48" s="14" t="s">
        <v>58</v>
      </c>
      <c r="E48" s="15" t="s">
        <v>82</v>
      </c>
      <c r="F48" s="16" t="s">
        <v>90</v>
      </c>
      <c r="G48" s="17" t="s">
        <v>103</v>
      </c>
      <c r="H48" s="18">
        <v>1</v>
      </c>
      <c r="I48" s="37">
        <f t="shared" si="0"/>
        <v>2</v>
      </c>
    </row>
    <row r="49" spans="1:9" x14ac:dyDescent="0.2">
      <c r="A49" s="28">
        <f t="shared" si="2"/>
        <v>45</v>
      </c>
      <c r="B49" s="29" t="s">
        <v>170</v>
      </c>
      <c r="C49" s="30" t="s">
        <v>46</v>
      </c>
      <c r="D49" s="31" t="s">
        <v>171</v>
      </c>
      <c r="E49" s="32" t="s">
        <v>172</v>
      </c>
      <c r="F49" s="31" t="s">
        <v>90</v>
      </c>
      <c r="G49" s="33" t="s">
        <v>173</v>
      </c>
      <c r="H49" s="34">
        <v>1</v>
      </c>
      <c r="I49" s="37">
        <f t="shared" si="0"/>
        <v>2</v>
      </c>
    </row>
    <row r="50" spans="1:9" x14ac:dyDescent="0.2">
      <c r="A50" s="35">
        <f t="shared" si="2"/>
        <v>46</v>
      </c>
      <c r="B50" s="12" t="s">
        <v>174</v>
      </c>
      <c r="C50" s="13" t="s">
        <v>175</v>
      </c>
      <c r="D50" s="14" t="s">
        <v>176</v>
      </c>
      <c r="E50" s="15" t="s">
        <v>177</v>
      </c>
      <c r="F50" s="16" t="s">
        <v>90</v>
      </c>
      <c r="G50" s="17" t="s">
        <v>175</v>
      </c>
      <c r="H50" s="18">
        <v>4</v>
      </c>
      <c r="I50" s="37">
        <f t="shared" si="0"/>
        <v>8</v>
      </c>
    </row>
    <row r="51" spans="1:9" x14ac:dyDescent="0.2">
      <c r="A51" s="28">
        <f t="shared" si="2"/>
        <v>47</v>
      </c>
      <c r="B51" s="29" t="s">
        <v>178</v>
      </c>
      <c r="C51" s="30" t="s">
        <v>179</v>
      </c>
      <c r="D51" s="31" t="s">
        <v>180</v>
      </c>
      <c r="E51" s="32" t="s">
        <v>181</v>
      </c>
      <c r="F51" s="31" t="s">
        <v>90</v>
      </c>
      <c r="G51" s="33" t="s">
        <v>182</v>
      </c>
      <c r="H51" s="34">
        <v>1</v>
      </c>
      <c r="I51" s="37">
        <f t="shared" si="0"/>
        <v>2</v>
      </c>
    </row>
    <row r="52" spans="1:9" x14ac:dyDescent="0.2">
      <c r="A52" s="35">
        <f t="shared" si="2"/>
        <v>48</v>
      </c>
      <c r="B52" s="12" t="s">
        <v>183</v>
      </c>
      <c r="C52" s="13" t="s">
        <v>184</v>
      </c>
      <c r="D52" s="14" t="s">
        <v>185</v>
      </c>
      <c r="E52" s="15" t="s">
        <v>186</v>
      </c>
      <c r="F52" s="16" t="s">
        <v>187</v>
      </c>
      <c r="G52" s="17" t="s">
        <v>188</v>
      </c>
      <c r="H52" s="18">
        <v>1</v>
      </c>
      <c r="I52" s="37">
        <f t="shared" si="0"/>
        <v>2</v>
      </c>
    </row>
    <row r="53" spans="1:9" x14ac:dyDescent="0.2">
      <c r="A53" s="28">
        <f t="shared" si="2"/>
        <v>49</v>
      </c>
      <c r="B53" s="29" t="s">
        <v>189</v>
      </c>
      <c r="C53" s="30" t="s">
        <v>190</v>
      </c>
      <c r="D53" s="31" t="s">
        <v>63</v>
      </c>
      <c r="E53" s="32" t="s">
        <v>191</v>
      </c>
      <c r="F53" s="31" t="s">
        <v>90</v>
      </c>
      <c r="G53" s="33" t="s">
        <v>190</v>
      </c>
      <c r="H53" s="34">
        <v>1</v>
      </c>
      <c r="I53" s="37">
        <f t="shared" si="0"/>
        <v>2</v>
      </c>
    </row>
    <row r="54" spans="1:9" x14ac:dyDescent="0.2">
      <c r="A54" s="35">
        <f t="shared" si="2"/>
        <v>50</v>
      </c>
      <c r="B54" s="12" t="s">
        <v>192</v>
      </c>
      <c r="C54" s="13" t="s">
        <v>193</v>
      </c>
      <c r="D54" s="14" t="s">
        <v>63</v>
      </c>
      <c r="E54" s="15" t="s">
        <v>194</v>
      </c>
      <c r="F54" s="16" t="s">
        <v>90</v>
      </c>
      <c r="G54" s="17" t="s">
        <v>195</v>
      </c>
      <c r="H54" s="18">
        <v>1</v>
      </c>
      <c r="I54" s="37">
        <f t="shared" si="0"/>
        <v>2</v>
      </c>
    </row>
    <row r="55" spans="1:9" x14ac:dyDescent="0.2">
      <c r="A55" s="28">
        <f t="shared" si="2"/>
        <v>51</v>
      </c>
      <c r="B55" s="29" t="s">
        <v>27</v>
      </c>
      <c r="C55" s="30" t="s">
        <v>50</v>
      </c>
      <c r="D55" s="31" t="s">
        <v>64</v>
      </c>
      <c r="E55" s="32" t="s">
        <v>87</v>
      </c>
      <c r="F55" s="31" t="s">
        <v>92</v>
      </c>
      <c r="G55" s="33" t="s">
        <v>107</v>
      </c>
      <c r="H55" s="34">
        <v>1</v>
      </c>
      <c r="I55" s="37">
        <f t="shared" si="0"/>
        <v>2</v>
      </c>
    </row>
    <row r="56" spans="1:9" x14ac:dyDescent="0.2">
      <c r="A56" s="35">
        <f t="shared" si="2"/>
        <v>52</v>
      </c>
      <c r="B56" s="12" t="s">
        <v>196</v>
      </c>
      <c r="C56" s="13" t="s">
        <v>197</v>
      </c>
      <c r="D56" s="14" t="s">
        <v>180</v>
      </c>
      <c r="E56" s="15" t="s">
        <v>198</v>
      </c>
      <c r="F56" s="16" t="s">
        <v>90</v>
      </c>
      <c r="G56" s="17" t="s">
        <v>197</v>
      </c>
      <c r="H56" s="18">
        <v>1</v>
      </c>
      <c r="I56" s="37">
        <f t="shared" si="0"/>
        <v>2</v>
      </c>
    </row>
    <row r="57" spans="1:9" ht="25.5" x14ac:dyDescent="0.2">
      <c r="A57" s="28">
        <f>ROW(A57) - ROW($A$4)</f>
        <v>53</v>
      </c>
      <c r="B57" s="29" t="s">
        <v>109</v>
      </c>
      <c r="C57" s="30" t="s">
        <v>30</v>
      </c>
      <c r="D57" s="31" t="s">
        <v>53</v>
      </c>
      <c r="E57" s="32" t="s">
        <v>110</v>
      </c>
      <c r="F57" s="31" t="s">
        <v>90</v>
      </c>
      <c r="G57" s="33" t="s">
        <v>111</v>
      </c>
      <c r="H57" s="34">
        <v>18</v>
      </c>
      <c r="I57" s="37">
        <f t="shared" si="0"/>
        <v>36</v>
      </c>
    </row>
    <row r="58" spans="1:9" x14ac:dyDescent="0.2">
      <c r="A58" s="35">
        <f>ROW(A58) - ROW($A$4)</f>
        <v>54</v>
      </c>
      <c r="B58" s="12" t="s">
        <v>112</v>
      </c>
      <c r="C58" s="13" t="s">
        <v>32</v>
      </c>
      <c r="D58" s="14" t="s">
        <v>54</v>
      </c>
      <c r="E58" s="15" t="s">
        <v>69</v>
      </c>
      <c r="F58" s="16" t="s">
        <v>90</v>
      </c>
      <c r="G58" s="17" t="s">
        <v>96</v>
      </c>
      <c r="H58" s="18">
        <v>2</v>
      </c>
      <c r="I58" s="37">
        <f t="shared" si="0"/>
        <v>4</v>
      </c>
    </row>
    <row r="59" spans="1:9" x14ac:dyDescent="0.2">
      <c r="A59" s="28">
        <f t="shared" ref="A59:A86" si="3">ROW(A59)-ROW($A$4)</f>
        <v>55</v>
      </c>
      <c r="B59" s="29" t="s">
        <v>113</v>
      </c>
      <c r="C59" s="30" t="s">
        <v>32</v>
      </c>
      <c r="D59" s="31" t="s">
        <v>114</v>
      </c>
      <c r="E59" s="32" t="s">
        <v>115</v>
      </c>
      <c r="F59" s="31" t="s">
        <v>90</v>
      </c>
      <c r="G59" s="33" t="s">
        <v>116</v>
      </c>
      <c r="H59" s="34">
        <v>2</v>
      </c>
      <c r="I59" s="37">
        <f t="shared" si="0"/>
        <v>4</v>
      </c>
    </row>
    <row r="60" spans="1:9" x14ac:dyDescent="0.2">
      <c r="A60" s="35">
        <f t="shared" si="3"/>
        <v>56</v>
      </c>
      <c r="B60" s="12" t="s">
        <v>117</v>
      </c>
      <c r="C60" s="13" t="s">
        <v>118</v>
      </c>
      <c r="D60" s="14" t="s">
        <v>119</v>
      </c>
      <c r="E60" s="15" t="s">
        <v>120</v>
      </c>
      <c r="F60" s="16" t="s">
        <v>90</v>
      </c>
      <c r="G60" s="17" t="s">
        <v>118</v>
      </c>
      <c r="H60" s="18">
        <v>1</v>
      </c>
      <c r="I60" s="37">
        <f t="shared" si="0"/>
        <v>2</v>
      </c>
    </row>
    <row r="61" spans="1:9" x14ac:dyDescent="0.2">
      <c r="A61" s="28">
        <f t="shared" si="3"/>
        <v>57</v>
      </c>
      <c r="B61" s="29" t="s">
        <v>121</v>
      </c>
      <c r="C61" s="30" t="s">
        <v>33</v>
      </c>
      <c r="D61" s="31" t="s">
        <v>55</v>
      </c>
      <c r="E61" s="32" t="s">
        <v>70</v>
      </c>
      <c r="F61" s="31" t="s">
        <v>90</v>
      </c>
      <c r="G61" s="33" t="s">
        <v>33</v>
      </c>
      <c r="H61" s="34">
        <v>3</v>
      </c>
      <c r="I61" s="37">
        <f t="shared" si="0"/>
        <v>6</v>
      </c>
    </row>
    <row r="62" spans="1:9" x14ac:dyDescent="0.2">
      <c r="A62" s="35">
        <f t="shared" si="3"/>
        <v>58</v>
      </c>
      <c r="B62" s="12" t="s">
        <v>122</v>
      </c>
      <c r="C62" s="13" t="s">
        <v>123</v>
      </c>
      <c r="D62" s="14" t="s">
        <v>124</v>
      </c>
      <c r="E62" s="15" t="s">
        <v>125</v>
      </c>
      <c r="F62" s="16" t="s">
        <v>90</v>
      </c>
      <c r="G62" s="17" t="s">
        <v>123</v>
      </c>
      <c r="H62" s="18">
        <v>2</v>
      </c>
      <c r="I62" s="37">
        <f t="shared" si="0"/>
        <v>4</v>
      </c>
    </row>
    <row r="63" spans="1:9" x14ac:dyDescent="0.2">
      <c r="A63" s="28">
        <f t="shared" si="3"/>
        <v>59</v>
      </c>
      <c r="B63" s="29" t="s">
        <v>126</v>
      </c>
      <c r="C63" s="30" t="s">
        <v>127</v>
      </c>
      <c r="D63" s="31" t="s">
        <v>128</v>
      </c>
      <c r="E63" s="32" t="s">
        <v>129</v>
      </c>
      <c r="F63" s="31" t="s">
        <v>90</v>
      </c>
      <c r="G63" s="33" t="s">
        <v>127</v>
      </c>
      <c r="H63" s="34">
        <v>1</v>
      </c>
      <c r="I63" s="37">
        <f t="shared" si="0"/>
        <v>2</v>
      </c>
    </row>
    <row r="64" spans="1:9" x14ac:dyDescent="0.2">
      <c r="A64" s="35">
        <f t="shared" si="3"/>
        <v>60</v>
      </c>
      <c r="B64" s="12" t="s">
        <v>11</v>
      </c>
      <c r="C64" s="13" t="s">
        <v>130</v>
      </c>
      <c r="D64" s="14" t="s">
        <v>131</v>
      </c>
      <c r="E64" s="15" t="s">
        <v>132</v>
      </c>
      <c r="F64" s="16" t="s">
        <v>90</v>
      </c>
      <c r="G64" s="17" t="s">
        <v>133</v>
      </c>
      <c r="H64" s="18">
        <v>1</v>
      </c>
      <c r="I64" s="37">
        <f t="shared" si="0"/>
        <v>2</v>
      </c>
    </row>
    <row r="65" spans="1:9" x14ac:dyDescent="0.2">
      <c r="A65" s="28">
        <f t="shared" si="3"/>
        <v>61</v>
      </c>
      <c r="B65" s="29" t="s">
        <v>12</v>
      </c>
      <c r="C65" s="30" t="s">
        <v>134</v>
      </c>
      <c r="D65" s="31" t="s">
        <v>135</v>
      </c>
      <c r="E65" s="32" t="s">
        <v>136</v>
      </c>
      <c r="F65" s="31" t="s">
        <v>90</v>
      </c>
      <c r="G65" s="33" t="s">
        <v>134</v>
      </c>
      <c r="H65" s="34">
        <v>1</v>
      </c>
      <c r="I65" s="37">
        <f t="shared" si="0"/>
        <v>2</v>
      </c>
    </row>
    <row r="66" spans="1:9" x14ac:dyDescent="0.2">
      <c r="A66" s="35">
        <f t="shared" si="3"/>
        <v>62</v>
      </c>
      <c r="B66" s="12" t="s">
        <v>137</v>
      </c>
      <c r="C66" s="13" t="s">
        <v>35</v>
      </c>
      <c r="D66" s="14" t="s">
        <v>57</v>
      </c>
      <c r="E66" s="15" t="s">
        <v>72</v>
      </c>
      <c r="F66" s="16" t="s">
        <v>90</v>
      </c>
      <c r="G66" s="17" t="s">
        <v>35</v>
      </c>
      <c r="H66" s="18">
        <v>1</v>
      </c>
      <c r="I66" s="37">
        <f t="shared" si="0"/>
        <v>2</v>
      </c>
    </row>
    <row r="67" spans="1:9" x14ac:dyDescent="0.2">
      <c r="A67" s="28">
        <f t="shared" si="3"/>
        <v>63</v>
      </c>
      <c r="B67" s="29" t="s">
        <v>138</v>
      </c>
      <c r="C67" s="30"/>
      <c r="D67" s="31" t="s">
        <v>139</v>
      </c>
      <c r="E67" s="32" t="s">
        <v>140</v>
      </c>
      <c r="F67" s="31"/>
      <c r="G67" s="33"/>
      <c r="H67" s="34">
        <v>1</v>
      </c>
      <c r="I67" s="37">
        <f t="shared" si="0"/>
        <v>2</v>
      </c>
    </row>
    <row r="68" spans="1:9" x14ac:dyDescent="0.2">
      <c r="A68" s="35">
        <f t="shared" si="3"/>
        <v>64</v>
      </c>
      <c r="B68" s="12" t="s">
        <v>141</v>
      </c>
      <c r="C68" s="13" t="s">
        <v>36</v>
      </c>
      <c r="D68" s="14" t="s">
        <v>58</v>
      </c>
      <c r="E68" s="15" t="s">
        <v>73</v>
      </c>
      <c r="F68" s="16" t="s">
        <v>90</v>
      </c>
      <c r="G68" s="17" t="s">
        <v>36</v>
      </c>
      <c r="H68" s="18">
        <v>2</v>
      </c>
      <c r="I68" s="37">
        <f t="shared" si="0"/>
        <v>4</v>
      </c>
    </row>
    <row r="69" spans="1:9" x14ac:dyDescent="0.2">
      <c r="A69" s="28">
        <f t="shared" si="3"/>
        <v>65</v>
      </c>
      <c r="B69" s="29" t="s">
        <v>14</v>
      </c>
      <c r="C69" s="30" t="s">
        <v>37</v>
      </c>
      <c r="D69" s="31" t="s">
        <v>59</v>
      </c>
      <c r="E69" s="32" t="s">
        <v>74</v>
      </c>
      <c r="F69" s="31" t="s">
        <v>90</v>
      </c>
      <c r="G69" s="33" t="s">
        <v>97</v>
      </c>
      <c r="H69" s="34">
        <v>1</v>
      </c>
      <c r="I69" s="37">
        <f t="shared" si="0"/>
        <v>2</v>
      </c>
    </row>
    <row r="70" spans="1:9" ht="25.5" x14ac:dyDescent="0.2">
      <c r="A70" s="35">
        <f t="shared" si="3"/>
        <v>66</v>
      </c>
      <c r="B70" s="12" t="s">
        <v>142</v>
      </c>
      <c r="C70" s="13" t="s">
        <v>143</v>
      </c>
      <c r="D70" s="14" t="s">
        <v>144</v>
      </c>
      <c r="E70" s="15" t="s">
        <v>145</v>
      </c>
      <c r="F70" s="16" t="s">
        <v>90</v>
      </c>
      <c r="G70" s="17" t="s">
        <v>146</v>
      </c>
      <c r="H70" s="18">
        <v>1</v>
      </c>
      <c r="I70" s="37">
        <f t="shared" ref="I70:I86" si="4">H70*$I$3</f>
        <v>2</v>
      </c>
    </row>
    <row r="71" spans="1:9" x14ac:dyDescent="0.2">
      <c r="A71" s="28">
        <f t="shared" si="3"/>
        <v>67</v>
      </c>
      <c r="B71" s="29" t="s">
        <v>147</v>
      </c>
      <c r="C71" s="30" t="s">
        <v>148</v>
      </c>
      <c r="D71" s="31" t="s">
        <v>58</v>
      </c>
      <c r="E71" s="32" t="s">
        <v>149</v>
      </c>
      <c r="F71" s="31" t="s">
        <v>90</v>
      </c>
      <c r="G71" s="33" t="s">
        <v>150</v>
      </c>
      <c r="H71" s="34">
        <v>1</v>
      </c>
      <c r="I71" s="37">
        <f t="shared" si="4"/>
        <v>2</v>
      </c>
    </row>
    <row r="72" spans="1:9" x14ac:dyDescent="0.2">
      <c r="A72" s="35">
        <f t="shared" si="3"/>
        <v>68</v>
      </c>
      <c r="B72" s="12" t="s">
        <v>151</v>
      </c>
      <c r="C72" s="13" t="s">
        <v>40</v>
      </c>
      <c r="D72" s="14" t="s">
        <v>58</v>
      </c>
      <c r="E72" s="15" t="s">
        <v>77</v>
      </c>
      <c r="F72" s="16" t="s">
        <v>90</v>
      </c>
      <c r="G72" s="17" t="s">
        <v>98</v>
      </c>
      <c r="H72" s="18">
        <v>5</v>
      </c>
      <c r="I72" s="37">
        <f t="shared" si="4"/>
        <v>10</v>
      </c>
    </row>
    <row r="73" spans="1:9" ht="25.5" x14ac:dyDescent="0.2">
      <c r="A73" s="28">
        <f t="shared" si="3"/>
        <v>69</v>
      </c>
      <c r="B73" s="29" t="s">
        <v>152</v>
      </c>
      <c r="C73" s="30" t="s">
        <v>46</v>
      </c>
      <c r="D73" s="31" t="s">
        <v>58</v>
      </c>
      <c r="E73" s="32" t="s">
        <v>83</v>
      </c>
      <c r="F73" s="31" t="s">
        <v>90</v>
      </c>
      <c r="G73" s="33" t="s">
        <v>104</v>
      </c>
      <c r="H73" s="34">
        <v>14</v>
      </c>
      <c r="I73" s="37">
        <f t="shared" si="4"/>
        <v>28</v>
      </c>
    </row>
    <row r="74" spans="1:9" x14ac:dyDescent="0.2">
      <c r="A74" s="35">
        <f t="shared" si="3"/>
        <v>70</v>
      </c>
      <c r="B74" s="12" t="s">
        <v>153</v>
      </c>
      <c r="C74" s="13" t="s">
        <v>44</v>
      </c>
      <c r="D74" s="14" t="s">
        <v>58</v>
      </c>
      <c r="E74" s="15" t="s">
        <v>154</v>
      </c>
      <c r="F74" s="16" t="s">
        <v>90</v>
      </c>
      <c r="G74" s="17" t="s">
        <v>155</v>
      </c>
      <c r="H74" s="18">
        <v>10</v>
      </c>
      <c r="I74" s="37">
        <f t="shared" si="4"/>
        <v>20</v>
      </c>
    </row>
    <row r="75" spans="1:9" x14ac:dyDescent="0.2">
      <c r="A75" s="28">
        <f t="shared" si="3"/>
        <v>71</v>
      </c>
      <c r="B75" s="29" t="s">
        <v>156</v>
      </c>
      <c r="C75" s="30" t="s">
        <v>157</v>
      </c>
      <c r="D75" s="31" t="s">
        <v>58</v>
      </c>
      <c r="E75" s="32" t="s">
        <v>158</v>
      </c>
      <c r="F75" s="31" t="s">
        <v>90</v>
      </c>
      <c r="G75" s="33" t="s">
        <v>159</v>
      </c>
      <c r="H75" s="34">
        <v>2</v>
      </c>
      <c r="I75" s="37">
        <f t="shared" si="4"/>
        <v>4</v>
      </c>
    </row>
    <row r="76" spans="1:9" x14ac:dyDescent="0.2">
      <c r="A76" s="35">
        <f t="shared" si="3"/>
        <v>72</v>
      </c>
      <c r="B76" s="12" t="s">
        <v>160</v>
      </c>
      <c r="C76" s="13" t="s">
        <v>161</v>
      </c>
      <c r="D76" s="14" t="s">
        <v>58</v>
      </c>
      <c r="E76" s="15" t="s">
        <v>162</v>
      </c>
      <c r="F76" s="16" t="s">
        <v>90</v>
      </c>
      <c r="G76" s="17" t="s">
        <v>163</v>
      </c>
      <c r="H76" s="18">
        <v>1</v>
      </c>
      <c r="I76" s="37">
        <f t="shared" si="4"/>
        <v>2</v>
      </c>
    </row>
    <row r="77" spans="1:9" x14ac:dyDescent="0.2">
      <c r="A77" s="28">
        <f t="shared" si="3"/>
        <v>73</v>
      </c>
      <c r="B77" s="29" t="s">
        <v>164</v>
      </c>
      <c r="C77" s="30" t="s">
        <v>165</v>
      </c>
      <c r="D77" s="31" t="s">
        <v>166</v>
      </c>
      <c r="E77" s="32" t="s">
        <v>167</v>
      </c>
      <c r="F77" s="31" t="s">
        <v>90</v>
      </c>
      <c r="G77" s="33" t="s">
        <v>168</v>
      </c>
      <c r="H77" s="34">
        <v>1</v>
      </c>
      <c r="I77" s="37">
        <f t="shared" si="4"/>
        <v>2</v>
      </c>
    </row>
    <row r="78" spans="1:9" x14ac:dyDescent="0.2">
      <c r="A78" s="35">
        <f t="shared" si="3"/>
        <v>74</v>
      </c>
      <c r="B78" s="12" t="s">
        <v>169</v>
      </c>
      <c r="C78" s="13" t="s">
        <v>45</v>
      </c>
      <c r="D78" s="14" t="s">
        <v>58</v>
      </c>
      <c r="E78" s="15" t="s">
        <v>82</v>
      </c>
      <c r="F78" s="16" t="s">
        <v>90</v>
      </c>
      <c r="G78" s="17" t="s">
        <v>103</v>
      </c>
      <c r="H78" s="18">
        <v>1</v>
      </c>
      <c r="I78" s="37">
        <f t="shared" si="4"/>
        <v>2</v>
      </c>
    </row>
    <row r="79" spans="1:9" x14ac:dyDescent="0.2">
      <c r="A79" s="28">
        <f t="shared" si="3"/>
        <v>75</v>
      </c>
      <c r="B79" s="29" t="s">
        <v>170</v>
      </c>
      <c r="C79" s="30" t="s">
        <v>46</v>
      </c>
      <c r="D79" s="31" t="s">
        <v>171</v>
      </c>
      <c r="E79" s="32" t="s">
        <v>172</v>
      </c>
      <c r="F79" s="31" t="s">
        <v>90</v>
      </c>
      <c r="G79" s="33" t="s">
        <v>173</v>
      </c>
      <c r="H79" s="34">
        <v>1</v>
      </c>
      <c r="I79" s="37">
        <f t="shared" si="4"/>
        <v>2</v>
      </c>
    </row>
    <row r="80" spans="1:9" x14ac:dyDescent="0.2">
      <c r="A80" s="35">
        <f t="shared" si="3"/>
        <v>76</v>
      </c>
      <c r="B80" s="12" t="s">
        <v>174</v>
      </c>
      <c r="C80" s="13" t="s">
        <v>175</v>
      </c>
      <c r="D80" s="14" t="s">
        <v>176</v>
      </c>
      <c r="E80" s="15" t="s">
        <v>177</v>
      </c>
      <c r="F80" s="16" t="s">
        <v>90</v>
      </c>
      <c r="G80" s="17" t="s">
        <v>175</v>
      </c>
      <c r="H80" s="18">
        <v>4</v>
      </c>
      <c r="I80" s="37">
        <f t="shared" si="4"/>
        <v>8</v>
      </c>
    </row>
    <row r="81" spans="1:9" x14ac:dyDescent="0.2">
      <c r="A81" s="28">
        <f t="shared" si="3"/>
        <v>77</v>
      </c>
      <c r="B81" s="29" t="s">
        <v>178</v>
      </c>
      <c r="C81" s="30" t="s">
        <v>179</v>
      </c>
      <c r="D81" s="31" t="s">
        <v>180</v>
      </c>
      <c r="E81" s="32" t="s">
        <v>181</v>
      </c>
      <c r="F81" s="31" t="s">
        <v>90</v>
      </c>
      <c r="G81" s="33" t="s">
        <v>182</v>
      </c>
      <c r="H81" s="34">
        <v>1</v>
      </c>
      <c r="I81" s="37">
        <f t="shared" si="4"/>
        <v>2</v>
      </c>
    </row>
    <row r="82" spans="1:9" x14ac:dyDescent="0.2">
      <c r="A82" s="35">
        <f t="shared" si="3"/>
        <v>78</v>
      </c>
      <c r="B82" s="12" t="s">
        <v>183</v>
      </c>
      <c r="C82" s="13" t="s">
        <v>184</v>
      </c>
      <c r="D82" s="14" t="s">
        <v>185</v>
      </c>
      <c r="E82" s="15" t="s">
        <v>186</v>
      </c>
      <c r="F82" s="16" t="s">
        <v>187</v>
      </c>
      <c r="G82" s="17" t="s">
        <v>188</v>
      </c>
      <c r="H82" s="18">
        <v>1</v>
      </c>
      <c r="I82" s="37">
        <f t="shared" si="4"/>
        <v>2</v>
      </c>
    </row>
    <row r="83" spans="1:9" x14ac:dyDescent="0.2">
      <c r="A83" s="28">
        <f t="shared" si="3"/>
        <v>79</v>
      </c>
      <c r="B83" s="29" t="s">
        <v>189</v>
      </c>
      <c r="C83" s="30" t="s">
        <v>190</v>
      </c>
      <c r="D83" s="31" t="s">
        <v>63</v>
      </c>
      <c r="E83" s="32" t="s">
        <v>191</v>
      </c>
      <c r="F83" s="31" t="s">
        <v>90</v>
      </c>
      <c r="G83" s="33" t="s">
        <v>190</v>
      </c>
      <c r="H83" s="34">
        <v>1</v>
      </c>
      <c r="I83" s="37">
        <f t="shared" si="4"/>
        <v>2</v>
      </c>
    </row>
    <row r="84" spans="1:9" x14ac:dyDescent="0.2">
      <c r="A84" s="35">
        <f t="shared" si="3"/>
        <v>80</v>
      </c>
      <c r="B84" s="12" t="s">
        <v>192</v>
      </c>
      <c r="C84" s="13" t="s">
        <v>193</v>
      </c>
      <c r="D84" s="14" t="s">
        <v>63</v>
      </c>
      <c r="E84" s="15" t="s">
        <v>194</v>
      </c>
      <c r="F84" s="16" t="s">
        <v>90</v>
      </c>
      <c r="G84" s="17" t="s">
        <v>195</v>
      </c>
      <c r="H84" s="18">
        <v>1</v>
      </c>
      <c r="I84" s="37">
        <f t="shared" si="4"/>
        <v>2</v>
      </c>
    </row>
    <row r="85" spans="1:9" x14ac:dyDescent="0.2">
      <c r="A85" s="28">
        <f t="shared" si="3"/>
        <v>81</v>
      </c>
      <c r="B85" s="29" t="s">
        <v>27</v>
      </c>
      <c r="C85" s="30" t="s">
        <v>50</v>
      </c>
      <c r="D85" s="31" t="s">
        <v>64</v>
      </c>
      <c r="E85" s="32" t="s">
        <v>87</v>
      </c>
      <c r="F85" s="31" t="s">
        <v>92</v>
      </c>
      <c r="G85" s="33" t="s">
        <v>107</v>
      </c>
      <c r="H85" s="34">
        <v>1</v>
      </c>
      <c r="I85" s="37">
        <f t="shared" si="4"/>
        <v>2</v>
      </c>
    </row>
    <row r="86" spans="1:9" x14ac:dyDescent="0.2">
      <c r="A86" s="35">
        <f t="shared" si="3"/>
        <v>82</v>
      </c>
      <c r="B86" s="12" t="s">
        <v>196</v>
      </c>
      <c r="C86" s="13" t="s">
        <v>197</v>
      </c>
      <c r="D86" s="14" t="s">
        <v>180</v>
      </c>
      <c r="E86" s="15" t="s">
        <v>198</v>
      </c>
      <c r="F86" s="16" t="s">
        <v>90</v>
      </c>
      <c r="G86" s="17" t="s">
        <v>197</v>
      </c>
      <c r="H86" s="18">
        <v>1</v>
      </c>
      <c r="I86" s="37">
        <f t="shared" si="4"/>
        <v>2</v>
      </c>
    </row>
  </sheetData>
  <mergeCells count="3">
    <mergeCell ref="D2:E2"/>
    <mergeCell ref="F2:H2"/>
    <mergeCell ref="A2:C2"/>
  </mergeCells>
  <phoneticPr fontId="0" type="noConversion"/>
  <conditionalFormatting sqref="A5:H26">
    <cfRule type="expression" dxfId="12" priority="6" stopIfTrue="1">
      <formula>" = MOD (WIERSZ(); 2) = 0. "</formula>
    </cfRule>
  </conditionalFormatting>
  <conditionalFormatting sqref="A27:H56">
    <cfRule type="expression" dxfId="11" priority="4" stopIfTrue="1">
      <formula>" = MOD (WIERSZ(); 2) = 0. "</formula>
    </cfRule>
  </conditionalFormatting>
  <conditionalFormatting sqref="A57:H86">
    <cfRule type="expression" dxfId="10" priority="1" stopIfTrue="1">
      <formula>" = MOD (WIERSZ(); 2) = 0. "</formula>
    </cfRule>
  </conditionalFormatting>
  <pageMargins left="0.46" right="0.36" top="0.57999999999999996" bottom="1" header="0.5" footer="0.5"/>
  <pageSetup paperSize="9" scale="48" fitToHeight="0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BOM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2016-12-31T22:38:25Z</dcterms:created>
  <dcterms:modified xsi:type="dcterms:W3CDTF">2019-06-24T11:33:29Z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