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235"/>
  </bookViews>
  <sheets>
    <sheet name="BOM Report" sheetId="1" r:id="rId1"/>
  </sheets>
  <definedNames>
    <definedName name="_xlnm._FilterDatabase" localSheetId="0" hidden="1">'BOM Report'!$A$4:$H$4</definedName>
  </definedNames>
  <calcPr calcId="152511" calcOnSave="0" concurrentCalc="0"/>
</workbook>
</file>

<file path=xl/calcChain.xml><?xml version="1.0" encoding="utf-8"?>
<calcChain xmlns="http://schemas.openxmlformats.org/spreadsheetml/2006/main">
  <c r="A6" i="1" l="1"/>
  <c r="A5" i="1"/>
  <c r="H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<sst xmlns="http://schemas.openxmlformats.org/spreadsheetml/2006/main" count="192" uniqueCount="145">
  <si>
    <t>Notes</t>
  </si>
  <si>
    <t>Variant:</t>
  </si>
  <si>
    <t>#</t>
  </si>
  <si>
    <t>Total components</t>
  </si>
  <si>
    <t xml:space="preserve">                   Project:</t>
  </si>
  <si>
    <t xml:space="preserve">BOM </t>
  </si>
  <si>
    <t>Electronic load HMI 1.0</t>
  </si>
  <si>
    <t>STD</t>
  </si>
  <si>
    <t>Designator</t>
  </si>
  <si>
    <t>C1, C2, C3, C4, C5, C6, C7, C8, C9, C10, C11, C12, C13, C14, C15, C16, C17, C18</t>
  </si>
  <si>
    <t>C19, C20</t>
  </si>
  <si>
    <t>C21, C22</t>
  </si>
  <si>
    <t>D1</t>
  </si>
  <si>
    <t>D2, D3, D4</t>
  </si>
  <si>
    <t>F1, F2</t>
  </si>
  <si>
    <t>IC1</t>
  </si>
  <si>
    <t>J1</t>
  </si>
  <si>
    <t>J2</t>
  </si>
  <si>
    <t>J3</t>
  </si>
  <si>
    <t>J4</t>
  </si>
  <si>
    <t>L1, L3</t>
  </si>
  <si>
    <t>L2</t>
  </si>
  <si>
    <t>M1</t>
  </si>
  <si>
    <t>R1</t>
  </si>
  <si>
    <t>R2, R3, R10, R13, R14</t>
  </si>
  <si>
    <t>R4, R5, R11, R12, R16, R19, R20, R21, R22, R30, R31, R32, R33, R35</t>
  </si>
  <si>
    <t>R6, R7, R17, R18, R23, R25, R26, R27, R28, R29</t>
  </si>
  <si>
    <t>R8, R24</t>
  </si>
  <si>
    <t>R9</t>
  </si>
  <si>
    <t>R15</t>
  </si>
  <si>
    <t>R34</t>
  </si>
  <si>
    <t>RP1</t>
  </si>
  <si>
    <t>SW1, SW2, SW3, SW4</t>
  </si>
  <si>
    <t>T1</t>
  </si>
  <si>
    <t>U1</t>
  </si>
  <si>
    <t>U2</t>
  </si>
  <si>
    <t>U3</t>
  </si>
  <si>
    <t>U4</t>
  </si>
  <si>
    <t>U5</t>
  </si>
  <si>
    <t>Comment</t>
  </si>
  <si>
    <t>100n</t>
  </si>
  <si>
    <t>10u</t>
  </si>
  <si>
    <t>LL-S194PBC-B4-1B</t>
  </si>
  <si>
    <t>PMEG6020ER.115</t>
  </si>
  <si>
    <t>SN005-60</t>
  </si>
  <si>
    <t>STM32F042C6T6</t>
  </si>
  <si>
    <t>10118192-0001LF</t>
  </si>
  <si>
    <t>DS1065-02-1*5S8BS</t>
  </si>
  <si>
    <t>67996-206HLF</t>
  </si>
  <si>
    <t>LCBA-601</t>
  </si>
  <si>
    <t>22uH</t>
  </si>
  <si>
    <t>REC001602AYPP5N00001</t>
  </si>
  <si>
    <t>470R</t>
  </si>
  <si>
    <t>22R</t>
  </si>
  <si>
    <t>10k</t>
  </si>
  <si>
    <t>1k</t>
  </si>
  <si>
    <t>100k</t>
  </si>
  <si>
    <t>4k7</t>
  </si>
  <si>
    <t>100R</t>
  </si>
  <si>
    <t>54k9</t>
  </si>
  <si>
    <t>TACT-613N-F</t>
  </si>
  <si>
    <t>BCR133</t>
  </si>
  <si>
    <t>DAC101S101</t>
  </si>
  <si>
    <t>TJA1050T/CM</t>
  </si>
  <si>
    <t>ST3485EBDR</t>
  </si>
  <si>
    <t>LMR16006</t>
  </si>
  <si>
    <t>MCP1700T3302ETT</t>
  </si>
  <si>
    <t>Footprint</t>
  </si>
  <si>
    <t>C0603</t>
  </si>
  <si>
    <t>C1206</t>
  </si>
  <si>
    <t>C0805-10</t>
  </si>
  <si>
    <t>LED0603B</t>
  </si>
  <si>
    <t>SOD123</t>
  </si>
  <si>
    <t>F1206</t>
  </si>
  <si>
    <t>LQFP-48</t>
  </si>
  <si>
    <t>USB-M-H</t>
  </si>
  <si>
    <t>SIP-5 1.27-SMT -F</t>
  </si>
  <si>
    <t>GP2x3</t>
  </si>
  <si>
    <t>MC 1,5/5-G-3,81</t>
  </si>
  <si>
    <t>R0603</t>
  </si>
  <si>
    <t>L4040</t>
  </si>
  <si>
    <t>LCD16*2</t>
  </si>
  <si>
    <t>R0805</t>
  </si>
  <si>
    <t>RK_POT</t>
  </si>
  <si>
    <t>MSWITCH 13</t>
  </si>
  <si>
    <t>SOT-23</t>
  </si>
  <si>
    <t>MSOP-8</t>
  </si>
  <si>
    <t>SO-8</t>
  </si>
  <si>
    <t>SOT-23-6</t>
  </si>
  <si>
    <t>Description</t>
  </si>
  <si>
    <t>Capacitor: ceramic; 100nF; 50V; X7R; ±10%; SMD; 0603; Series: GRM, Kondensator: ceramiczny; MLCC; 100nF; 50V; X7R; ±5%; SMD; 0603</t>
  </si>
  <si>
    <t>Capacitor: ceramic; 10uF; 35V; X7R; ±10%; SMD; 1206</t>
  </si>
  <si>
    <t>Capacitor: ceramic; MLCC; 10uF; 16V; X5R; ±10%; SMD; 0805</t>
  </si>
  <si>
    <t>LED; SMD; 0603; blue; 20-40mcd; 1.6x0.8x0.4mm; 130°; 2.8÷3.8V; 20mA</t>
  </si>
  <si>
    <t>Diode: Schottky rectifying; SMD; 60V; 2A; SOD123W</t>
  </si>
  <si>
    <t>Bezpiecznik: polimerowy PTC; 50mA; Obud:1206</t>
  </si>
  <si>
    <t>ARM microcontroller; Flash:32kB; 48MHz; SRAM:6kB; LQFP48</t>
  </si>
  <si>
    <t>Socket; USB B micro; on PCBs; SMT; PIN:5; horizontal; V: USB 2.0</t>
  </si>
  <si>
    <t>Socket; pin strips; female; PIN:5; straight; 1.27mm; SMT; 1x5; 1A</t>
  </si>
  <si>
    <t>Pin header; pin strips; male;2.54mm; PIN:6; THT</t>
  </si>
  <si>
    <t>Złącze</t>
  </si>
  <si>
    <t>Ferrite: bead; Imp.@ 100MHz:600Ohm; Mounting: SMD; 1A; Case:0603</t>
  </si>
  <si>
    <t>Inductor: wire; SMD; 1515; 22uH; 790mA; 0.37R; 4x4x1.65mm</t>
  </si>
  <si>
    <t>Display: OLED; alphanumeric; 16x2; Window dimensions:66x16mm</t>
  </si>
  <si>
    <t>Resistor: thick film; SMD; 0603; 470R; 0.1W; ±5%</t>
  </si>
  <si>
    <t>Resistor: thick film; SMD; 0603; 22R; 0.1W; ±5%;</t>
  </si>
  <si>
    <t>Resistor: thick film; SMD; 0603; 10k; 0.125W; ±5%</t>
  </si>
  <si>
    <t>Resistor: thick film; SMD; 0603; 1k; 0.1W; ±5%</t>
  </si>
  <si>
    <t>Resistor: thick film; SMD; 0603; 100k; 0.125W; ±5%</t>
  </si>
  <si>
    <t>Resistor: thick film; SMD; 0603; 4.7k; 0.125W; ±5%</t>
  </si>
  <si>
    <t>Resistor: thick film; SMD; 0805; 100R; 0.125W; ±1%</t>
  </si>
  <si>
    <t>Resistor: thick film; SMD; 0603; 54.9k; 0.1W; ±1%;</t>
  </si>
  <si>
    <t>Potentiometer: shaft; balance, single turn, vertical; 10kOhm; ±20%</t>
  </si>
  <si>
    <t>Mikroprzełacznik; 1-pozycyjne; SPST-NO; 0,05A/12VDC; THT; 1,6N</t>
  </si>
  <si>
    <t>NPN Silicon Digital Transistor 10kOhm</t>
  </si>
  <si>
    <t>D/A converter; 10bit; Channels:4; 2.7÷5.5VDC; MSOP8</t>
  </si>
  <si>
    <t>High speed CAN transceiver</t>
  </si>
  <si>
    <t>Nadajnik-odbiornik linii; RS422 / RS485; 3,3VDC; SO8</t>
  </si>
  <si>
    <t>60 V 0.6 A Buck Regulators With High Efficiency ECO  Mode</t>
  </si>
  <si>
    <t>Micropower 3.3V 250mA LDO Regulator</t>
  </si>
  <si>
    <t>Supplier</t>
  </si>
  <si>
    <t>TME</t>
  </si>
  <si>
    <t>Mouser</t>
  </si>
  <si>
    <t>Farnell</t>
  </si>
  <si>
    <t>Supplier Code</t>
  </si>
  <si>
    <t>GRM188R71H104KA93D, CL10B104JB8NNNC</t>
  </si>
  <si>
    <t>CL31B106KLHNNNE</t>
  </si>
  <si>
    <t>CL21A106KOQNNNG</t>
  </si>
  <si>
    <t>10118192-0001LF/C</t>
  </si>
  <si>
    <t>LQH44PN220MP0L</t>
  </si>
  <si>
    <t>REC001602AYPP5N0</t>
  </si>
  <si>
    <t>SMD0603-470R</t>
  </si>
  <si>
    <t>SMD0603-22R</t>
  </si>
  <si>
    <t>WF06P-10K-5%</t>
  </si>
  <si>
    <t>SMD0603-1K</t>
  </si>
  <si>
    <t>WF06P-100K-5%</t>
  </si>
  <si>
    <t>WF06P-4K7-5%</t>
  </si>
  <si>
    <t>CRCW0805100RFKTABC</t>
  </si>
  <si>
    <t>RC0603FR-0754K9L</t>
  </si>
  <si>
    <t>RK09K1130081</t>
  </si>
  <si>
    <t>BCR133E6327</t>
  </si>
  <si>
    <t>926-DA101S101CIMMNPB</t>
  </si>
  <si>
    <t>ST3485EBD</t>
  </si>
  <si>
    <t>2781719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</si>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</sst>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sz val="24"/>
      <name val="Arial"/>
      <family val="2"/>
      <charset val="238"/>
    </font>
    <font>
      <b/>
      <sz val="10"/>
      <name val="Times New Roman"/>
      <family val="1"/>
      <charset val="238"/>
    </font>
    <font>
      <b/>
      <sz val="10"/>
      <color rgb="FFFF0000"/>
      <name val="Arial"/>
      <family val="2"/>
    </font>
    <font>
      <sz val="10"/>
      <color rgb="FF0070C0"/>
      <name val="Times New Roman"/>
      <family val="1"/>
      <charset val="238"/>
    </font>
    <font>
      <sz val="10"/>
      <color rgb="FF7030A0"/>
      <name val="Times New Roman"/>
      <family val="1"/>
      <charset val="238"/>
    </font>
    <font>
      <sz val="10"/>
      <color rgb="FF00B050"/>
      <name val="Times New Roman"/>
      <family val="1"/>
      <charset val="238"/>
    </font>
    <font>
      <sz val="10"/>
      <color theme="9" tint="-0.249977111117893"/>
      <name val="Times New Roman"/>
      <family val="1"/>
      <charset val="238"/>
    </font>
    <font>
      <sz val="10"/>
      <color rgb="FF3399FF"/>
      <name val="Verdana"/>
      <family val="2"/>
      <charset val="238"/>
    </font>
    <font>
      <sz val="10"/>
      <color theme="9" tint="-0.499984740745262"/>
      <name val="Times New Roman"/>
      <family val="1"/>
      <charset val="238"/>
    </font>
    <font>
      <b/>
      <sz val="14"/>
      <color rgb="FFFF0000"/>
      <name val="Arial"/>
      <family val="2"/>
      <charset val="238"/>
    </font>
    <font>
      <sz val="10"/>
      <color theme="0"/>
      <name val="Arial"/>
      <family val="2"/>
      <charset val="238"/>
    </font>
    <font>
      <b/>
      <sz val="22"/>
      <color theme="9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0" borderId="0" applyAlignment="0"/>
  </cellStyleXfs>
  <cellXfs count="7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Fill="1" applyAlignment="1">
      <alignment vertical="top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7" fillId="0" borderId="19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</xf>
    <xf numFmtId="0" fontId="2" fillId="0" borderId="13" xfId="0" applyFont="1" applyBorder="1" applyAlignment="1" applyProtection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18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vertical="center" wrapText="1"/>
    </xf>
    <xf numFmtId="49" fontId="16" fillId="0" borderId="19" xfId="0" applyNumberFormat="1" applyFont="1" applyBorder="1" applyAlignment="1">
      <alignment vertical="center" wrapText="1"/>
    </xf>
    <xf numFmtId="1" fontId="11" fillId="0" borderId="2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3" borderId="5" xfId="0" applyFill="1" applyBorder="1" applyAlignment="1"/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1" fillId="3" borderId="8" xfId="0" applyNumberFormat="1" applyFont="1" applyFill="1" applyBorder="1" applyAlignment="1" applyProtection="1">
      <alignment vertical="top" wrapText="1"/>
      <protection locked="0"/>
    </xf>
    <xf numFmtId="0" fontId="1" fillId="3" borderId="8" xfId="0" applyNumberFormat="1" applyFont="1" applyFill="1" applyBorder="1" applyAlignment="1" applyProtection="1">
      <alignment horizontal="left" vertical="top" wrapText="1"/>
      <protection locked="0"/>
    </xf>
    <xf numFmtId="0" fontId="5" fillId="3" borderId="8" xfId="0" applyNumberFormat="1" applyFont="1" applyFill="1" applyBorder="1" applyAlignment="1" applyProtection="1">
      <alignment vertical="top" wrapText="1"/>
      <protection locked="0"/>
    </xf>
    <xf numFmtId="0" fontId="5" fillId="3" borderId="9" xfId="0" applyNumberFormat="1" applyFont="1" applyFill="1" applyBorder="1" applyAlignment="1" applyProtection="1">
      <alignment horizontal="center" vertical="top" wrapText="1"/>
      <protection locked="0"/>
    </xf>
    <xf numFmtId="0" fontId="2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vertical="center" wrapText="1"/>
    </xf>
    <xf numFmtId="0" fontId="15" fillId="5" borderId="19" xfId="0" applyFont="1" applyFill="1" applyBorder="1" applyAlignment="1">
      <alignment vertical="center" wrapText="1"/>
    </xf>
    <xf numFmtId="49" fontId="16" fillId="5" borderId="19" xfId="0" applyNumberFormat="1" applyFont="1" applyFill="1" applyBorder="1" applyAlignment="1">
      <alignment vertical="center" wrapText="1"/>
    </xf>
    <xf numFmtId="1" fontId="11" fillId="5" borderId="20" xfId="0" applyNumberFormat="1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/>
    </xf>
    <xf numFmtId="0" fontId="20" fillId="0" borderId="12" xfId="0" applyFont="1" applyBorder="1" applyAlignment="1">
      <alignment vertical="top"/>
    </xf>
    <xf numFmtId="0" fontId="10" fillId="0" borderId="10" xfId="0" applyFont="1" applyBorder="1" applyAlignment="1">
      <alignment vertical="top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15" xfId="0" applyFont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/>
      <protection locked="0"/>
    </xf>
    <xf numFmtId="0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7" fillId="0" borderId="18" xfId="0" applyNumberFormat="1" applyFont="1" applyFill="1" applyBorder="1" applyAlignment="1" applyProtection="1">
      <alignment horizontal="center" vertical="center"/>
      <protection locked="0"/>
    </xf>
    <xf numFmtId="0" fontId="7" fillId="0" borderId="19" xfId="0" applyNumberFormat="1" applyFont="1" applyFill="1" applyBorder="1" applyAlignment="1" applyProtection="1">
      <alignment horizontal="center" vertical="center"/>
      <protection locked="0"/>
    </xf>
    <xf numFmtId="1" fontId="19" fillId="2" borderId="17" xfId="0" applyNumberFormat="1" applyFont="1" applyFill="1" applyBorder="1" applyAlignment="1">
      <alignment horizontal="center" vertical="center"/>
    </xf>
    <xf numFmtId="1" fontId="19" fillId="2" borderId="20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7" fillId="0" borderId="23" xfId="0" applyNumberFormat="1" applyFont="1" applyFill="1" applyBorder="1" applyAlignment="1" applyProtection="1">
      <alignment vertical="top" wrapText="1"/>
      <protection locked="0"/>
    </xf>
    <xf numFmtId="0" fontId="7" fillId="0" borderId="24" xfId="0" applyNumberFormat="1" applyFont="1" applyFill="1" applyBorder="1" applyAlignment="1" applyProtection="1">
      <alignment vertical="top" wrapText="1"/>
      <protection locked="0"/>
    </xf>
    <xf numFmtId="0" fontId="7" fillId="0" borderId="25" xfId="0" applyNumberFormat="1" applyFont="1" applyFill="1" applyBorder="1" applyAlignment="1" applyProtection="1">
      <alignment vertical="top" wrapText="1"/>
      <protection locked="0"/>
    </xf>
    <xf numFmtId="0" fontId="7" fillId="0" borderId="26" xfId="0" applyNumberFormat="1" applyFont="1" applyFill="1" applyBorder="1" applyAlignment="1" applyProtection="1">
      <alignment vertical="top" wrapText="1"/>
      <protection locked="0"/>
    </xf>
    <xf numFmtId="0" fontId="7" fillId="0" borderId="0" xfId="0" applyNumberFormat="1" applyFont="1" applyFill="1" applyBorder="1" applyAlignment="1" applyProtection="1">
      <alignment vertical="top" wrapText="1"/>
      <protection locked="0"/>
    </xf>
    <xf numFmtId="0" fontId="7" fillId="0" borderId="13" xfId="0" applyNumberFormat="1" applyFont="1" applyFill="1" applyBorder="1" applyAlignment="1" applyProtection="1">
      <alignment vertical="top" wrapText="1"/>
      <protection locked="0"/>
    </xf>
    <xf numFmtId="0" fontId="7" fillId="0" borderId="27" xfId="0" applyNumberFormat="1" applyFont="1" applyFill="1" applyBorder="1" applyAlignment="1" applyProtection="1">
      <alignment vertical="top" wrapText="1"/>
      <protection locked="0"/>
    </xf>
    <xf numFmtId="0" fontId="7" fillId="0" borderId="2" xfId="0" applyNumberFormat="1" applyFont="1" applyFill="1" applyBorder="1" applyAlignment="1" applyProtection="1">
      <alignment vertical="top" wrapText="1"/>
      <protection locked="0"/>
    </xf>
    <xf numFmtId="0" fontId="7" fillId="0" borderId="14" xfId="0" applyNumberFormat="1" applyFont="1" applyFill="1" applyBorder="1" applyAlignment="1" applyProtection="1">
      <alignment vertical="top" wrapText="1"/>
      <protection locked="0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1">
    <dxf>
      <fill>
        <patternFill patternType="none"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GridLines="0" tabSelected="1" workbookViewId="0">
      <pane ySplit="4" topLeftCell="A5" activePane="bottomLeft" state="frozen"/>
      <selection pane="bottomLeft" activeCell="B41" sqref="B41"/>
    </sheetView>
  </sheetViews>
  <sheetFormatPr defaultRowHeight="12.75" x14ac:dyDescent="0.2"/>
  <cols>
    <col min="1" max="1" width="6.7109375" style="1" customWidth="1"/>
    <col min="2" max="2" width="48" style="4" customWidth="1"/>
    <col min="3" max="3" width="24.140625" style="1" customWidth="1"/>
    <col min="4" max="4" width="18.28515625" style="4" customWidth="1"/>
    <col min="5" max="5" width="74.42578125" style="4" customWidth="1"/>
    <col min="6" max="6" width="13.28515625" style="4" customWidth="1"/>
    <col min="7" max="7" width="24.5703125" style="4" customWidth="1"/>
    <col min="8" max="8" width="13.42578125" style="5" customWidth="1"/>
    <col min="9" max="16384" width="9.140625" style="1"/>
  </cols>
  <sheetData>
    <row r="1" spans="1:11" ht="20.100000000000001" customHeight="1" x14ac:dyDescent="0.2">
      <c r="A1" s="25"/>
      <c r="B1" s="26"/>
      <c r="C1" s="27"/>
      <c r="D1" s="26"/>
      <c r="E1" s="26"/>
      <c r="F1" s="26"/>
      <c r="G1" s="26"/>
      <c r="H1" s="28"/>
      <c r="I1"/>
      <c r="J1"/>
    </row>
    <row r="2" spans="1:11" ht="37.5" customHeight="1" x14ac:dyDescent="0.2">
      <c r="A2" s="48" t="s">
        <v>5</v>
      </c>
      <c r="B2" s="49"/>
      <c r="C2" s="50"/>
      <c r="D2" s="47" t="s">
        <v>4</v>
      </c>
      <c r="E2" s="47"/>
      <c r="F2" s="74" t="s">
        <v>6</v>
      </c>
      <c r="G2" s="75"/>
      <c r="H2" s="76"/>
      <c r="I2"/>
      <c r="J2"/>
    </row>
    <row r="3" spans="1:11" ht="17.25" customHeight="1" x14ac:dyDescent="0.2">
      <c r="A3" s="46"/>
      <c r="B3" s="24" t="s">
        <v>1</v>
      </c>
      <c r="C3" s="15" t="s">
        <v>7</v>
      </c>
      <c r="D3" s="16"/>
      <c r="E3" s="10"/>
      <c r="F3" s="13"/>
      <c r="G3" s="13"/>
      <c r="H3" s="14"/>
      <c r="I3"/>
      <c r="J3"/>
    </row>
    <row r="4" spans="1:11" s="3" customFormat="1" ht="17.25" customHeight="1" x14ac:dyDescent="0.2">
      <c r="A4" s="34" t="s">
        <v>2</v>
      </c>
      <c r="B4" s="35" t="s">
        <v>8</v>
      </c>
      <c r="C4" s="36" t="s">
        <v>39</v>
      </c>
      <c r="D4" s="35" t="s">
        <v>67</v>
      </c>
      <c r="E4" s="35" t="s">
        <v>89</v>
      </c>
      <c r="F4" s="35" t="s">
        <v>120</v>
      </c>
      <c r="G4" s="35" t="s">
        <v>124</v>
      </c>
      <c r="H4" s="37" t="s">
        <v>144</v>
      </c>
      <c r="I4"/>
      <c r="J4"/>
      <c r="K4"/>
    </row>
    <row r="5" spans="1:11" s="6" customFormat="1" ht="25.5" x14ac:dyDescent="0.2">
      <c r="A5" s="38">
        <f>ROW(A5) - ROW($A$4)</f>
        <v>1</v>
      </c>
      <c r="B5" s="39" t="s">
        <v>9</v>
      </c>
      <c r="C5" s="40" t="s">
        <v>40</v>
      </c>
      <c r="D5" s="41" t="s">
        <v>68</v>
      </c>
      <c r="E5" s="42" t="s">
        <v>90</v>
      </c>
      <c r="F5" s="41" t="s">
        <v>121</v>
      </c>
      <c r="G5" s="43" t="s">
        <v>125</v>
      </c>
      <c r="H5" s="44">
        <v>18</v>
      </c>
      <c r="I5"/>
      <c r="J5"/>
    </row>
    <row r="6" spans="1:11" s="2" customFormat="1" x14ac:dyDescent="0.2">
      <c r="A6" s="45">
        <f>ROW(A6) - ROW($A$4)</f>
        <v>2</v>
      </c>
      <c r="B6" s="17" t="s">
        <v>10</v>
      </c>
      <c r="C6" s="18" t="s">
        <v>41</v>
      </c>
      <c r="D6" s="19" t="s">
        <v>69</v>
      </c>
      <c r="E6" s="20" t="s">
        <v>91</v>
      </c>
      <c r="F6" s="21" t="s">
        <v>121</v>
      </c>
      <c r="G6" s="22" t="s">
        <v>126</v>
      </c>
      <c r="H6" s="23">
        <v>2</v>
      </c>
      <c r="I6"/>
      <c r="J6"/>
    </row>
    <row r="7" spans="1:11" x14ac:dyDescent="0.2">
      <c r="A7" s="38">
        <f t="shared" ref="A7:A34" si="0">ROW(A7)-ROW($A$4)</f>
        <v>3</v>
      </c>
      <c r="B7" s="39" t="s">
        <v>11</v>
      </c>
      <c r="C7" s="40" t="s">
        <v>41</v>
      </c>
      <c r="D7" s="41" t="s">
        <v>70</v>
      </c>
      <c r="E7" s="42" t="s">
        <v>92</v>
      </c>
      <c r="F7" s="41" t="s">
        <v>121</v>
      </c>
      <c r="G7" s="43" t="s">
        <v>127</v>
      </c>
      <c r="H7" s="44">
        <v>2</v>
      </c>
      <c r="I7"/>
      <c r="J7"/>
    </row>
    <row r="8" spans="1:11" x14ac:dyDescent="0.2">
      <c r="A8" s="45">
        <f t="shared" si="0"/>
        <v>4</v>
      </c>
      <c r="B8" s="17" t="s">
        <v>12</v>
      </c>
      <c r="C8" s="18" t="s">
        <v>42</v>
      </c>
      <c r="D8" s="19" t="s">
        <v>71</v>
      </c>
      <c r="E8" s="20" t="s">
        <v>93</v>
      </c>
      <c r="F8" s="21" t="s">
        <v>121</v>
      </c>
      <c r="G8" s="22" t="s">
        <v>42</v>
      </c>
      <c r="H8" s="23">
        <v>1</v>
      </c>
      <c r="I8"/>
      <c r="J8"/>
    </row>
    <row r="9" spans="1:11" x14ac:dyDescent="0.2">
      <c r="A9" s="38">
        <f t="shared" si="0"/>
        <v>5</v>
      </c>
      <c r="B9" s="39" t="s">
        <v>13</v>
      </c>
      <c r="C9" s="40" t="s">
        <v>43</v>
      </c>
      <c r="D9" s="41" t="s">
        <v>72</v>
      </c>
      <c r="E9" s="42" t="s">
        <v>94</v>
      </c>
      <c r="F9" s="41" t="s">
        <v>121</v>
      </c>
      <c r="G9" s="43" t="s">
        <v>43</v>
      </c>
      <c r="H9" s="44">
        <v>3</v>
      </c>
      <c r="I9"/>
      <c r="J9"/>
    </row>
    <row r="10" spans="1:11" x14ac:dyDescent="0.2">
      <c r="A10" s="45">
        <f t="shared" si="0"/>
        <v>6</v>
      </c>
      <c r="B10" s="17" t="s">
        <v>14</v>
      </c>
      <c r="C10" s="18" t="s">
        <v>44</v>
      </c>
      <c r="D10" s="19" t="s">
        <v>73</v>
      </c>
      <c r="E10" s="20" t="s">
        <v>95</v>
      </c>
      <c r="F10" s="21" t="s">
        <v>121</v>
      </c>
      <c r="G10" s="22" t="s">
        <v>44</v>
      </c>
      <c r="H10" s="23">
        <v>2</v>
      </c>
      <c r="I10"/>
      <c r="J10"/>
    </row>
    <row r="11" spans="1:11" x14ac:dyDescent="0.2">
      <c r="A11" s="38">
        <f t="shared" si="0"/>
        <v>7</v>
      </c>
      <c r="B11" s="39" t="s">
        <v>15</v>
      </c>
      <c r="C11" s="40" t="s">
        <v>45</v>
      </c>
      <c r="D11" s="41" t="s">
        <v>74</v>
      </c>
      <c r="E11" s="42" t="s">
        <v>96</v>
      </c>
      <c r="F11" s="41" t="s">
        <v>121</v>
      </c>
      <c r="G11" s="43" t="s">
        <v>45</v>
      </c>
      <c r="H11" s="44">
        <v>1</v>
      </c>
      <c r="I11"/>
      <c r="J11"/>
    </row>
    <row r="12" spans="1:11" x14ac:dyDescent="0.2">
      <c r="A12" s="45">
        <f t="shared" si="0"/>
        <v>8</v>
      </c>
      <c r="B12" s="17" t="s">
        <v>16</v>
      </c>
      <c r="C12" s="18" t="s">
        <v>46</v>
      </c>
      <c r="D12" s="19" t="s">
        <v>75</v>
      </c>
      <c r="E12" s="20" t="s">
        <v>97</v>
      </c>
      <c r="F12" s="21" t="s">
        <v>121</v>
      </c>
      <c r="G12" s="22" t="s">
        <v>128</v>
      </c>
      <c r="H12" s="23">
        <v>1</v>
      </c>
      <c r="I12"/>
      <c r="J12"/>
    </row>
    <row r="13" spans="1:11" x14ac:dyDescent="0.2">
      <c r="A13" s="38">
        <f t="shared" si="0"/>
        <v>9</v>
      </c>
      <c r="B13" s="39" t="s">
        <v>17</v>
      </c>
      <c r="C13" s="40" t="s">
        <v>47</v>
      </c>
      <c r="D13" s="41" t="s">
        <v>76</v>
      </c>
      <c r="E13" s="42" t="s">
        <v>98</v>
      </c>
      <c r="F13" s="41" t="s">
        <v>121</v>
      </c>
      <c r="G13" s="43" t="s">
        <v>47</v>
      </c>
      <c r="H13" s="44">
        <v>1</v>
      </c>
      <c r="I13"/>
      <c r="J13"/>
    </row>
    <row r="14" spans="1:11" x14ac:dyDescent="0.2">
      <c r="A14" s="45">
        <f t="shared" si="0"/>
        <v>10</v>
      </c>
      <c r="B14" s="17" t="s">
        <v>18</v>
      </c>
      <c r="C14" s="18" t="s">
        <v>48</v>
      </c>
      <c r="D14" s="19" t="s">
        <v>77</v>
      </c>
      <c r="E14" s="20" t="s">
        <v>99</v>
      </c>
      <c r="F14" s="21" t="s">
        <v>121</v>
      </c>
      <c r="G14" s="22" t="s">
        <v>48</v>
      </c>
      <c r="H14" s="23">
        <v>1</v>
      </c>
      <c r="I14"/>
      <c r="J14"/>
    </row>
    <row r="15" spans="1:11" x14ac:dyDescent="0.2">
      <c r="A15" s="38">
        <f t="shared" si="0"/>
        <v>11</v>
      </c>
      <c r="B15" s="39" t="s">
        <v>19</v>
      </c>
      <c r="C15" s="40"/>
      <c r="D15" s="41" t="s">
        <v>78</v>
      </c>
      <c r="E15" s="42" t="s">
        <v>100</v>
      </c>
      <c r="F15" s="41"/>
      <c r="G15" s="43"/>
      <c r="H15" s="44">
        <v>1</v>
      </c>
      <c r="I15"/>
      <c r="J15"/>
    </row>
    <row r="16" spans="1:11" x14ac:dyDescent="0.2">
      <c r="A16" s="45">
        <f t="shared" si="0"/>
        <v>12</v>
      </c>
      <c r="B16" s="17" t="s">
        <v>20</v>
      </c>
      <c r="C16" s="18" t="s">
        <v>49</v>
      </c>
      <c r="D16" s="19" t="s">
        <v>79</v>
      </c>
      <c r="E16" s="20" t="s">
        <v>101</v>
      </c>
      <c r="F16" s="21" t="s">
        <v>121</v>
      </c>
      <c r="G16" s="22" t="s">
        <v>49</v>
      </c>
      <c r="H16" s="23">
        <v>2</v>
      </c>
      <c r="I16"/>
      <c r="J16"/>
    </row>
    <row r="17" spans="1:10" x14ac:dyDescent="0.2">
      <c r="A17" s="38">
        <f t="shared" si="0"/>
        <v>13</v>
      </c>
      <c r="B17" s="39" t="s">
        <v>21</v>
      </c>
      <c r="C17" s="40" t="s">
        <v>50</v>
      </c>
      <c r="D17" s="41" t="s">
        <v>80</v>
      </c>
      <c r="E17" s="42" t="s">
        <v>102</v>
      </c>
      <c r="F17" s="41" t="s">
        <v>121</v>
      </c>
      <c r="G17" s="43" t="s">
        <v>129</v>
      </c>
      <c r="H17" s="44">
        <v>1</v>
      </c>
      <c r="I17"/>
      <c r="J17"/>
    </row>
    <row r="18" spans="1:10" ht="25.5" x14ac:dyDescent="0.2">
      <c r="A18" s="45">
        <f t="shared" si="0"/>
        <v>14</v>
      </c>
      <c r="B18" s="17" t="s">
        <v>22</v>
      </c>
      <c r="C18" s="18" t="s">
        <v>51</v>
      </c>
      <c r="D18" s="19" t="s">
        <v>81</v>
      </c>
      <c r="E18" s="20" t="s">
        <v>103</v>
      </c>
      <c r="F18" s="21" t="s">
        <v>121</v>
      </c>
      <c r="G18" s="22" t="s">
        <v>130</v>
      </c>
      <c r="H18" s="23">
        <v>1</v>
      </c>
      <c r="I18"/>
      <c r="J18"/>
    </row>
    <row r="19" spans="1:10" x14ac:dyDescent="0.2">
      <c r="A19" s="38">
        <f t="shared" si="0"/>
        <v>15</v>
      </c>
      <c r="B19" s="39" t="s">
        <v>23</v>
      </c>
      <c r="C19" s="40" t="s">
        <v>52</v>
      </c>
      <c r="D19" s="41" t="s">
        <v>79</v>
      </c>
      <c r="E19" s="42" t="s">
        <v>104</v>
      </c>
      <c r="F19" s="41" t="s">
        <v>121</v>
      </c>
      <c r="G19" s="43" t="s">
        <v>131</v>
      </c>
      <c r="H19" s="44">
        <v>1</v>
      </c>
      <c r="I19"/>
      <c r="J19"/>
    </row>
    <row r="20" spans="1:10" x14ac:dyDescent="0.2">
      <c r="A20" s="45">
        <f t="shared" si="0"/>
        <v>16</v>
      </c>
      <c r="B20" s="17" t="s">
        <v>24</v>
      </c>
      <c r="C20" s="18" t="s">
        <v>53</v>
      </c>
      <c r="D20" s="19" t="s">
        <v>79</v>
      </c>
      <c r="E20" s="20" t="s">
        <v>105</v>
      </c>
      <c r="F20" s="21" t="s">
        <v>121</v>
      </c>
      <c r="G20" s="22" t="s">
        <v>132</v>
      </c>
      <c r="H20" s="23">
        <v>5</v>
      </c>
      <c r="I20"/>
      <c r="J20"/>
    </row>
    <row r="21" spans="1:10" ht="25.5" x14ac:dyDescent="0.2">
      <c r="A21" s="38">
        <f t="shared" si="0"/>
        <v>17</v>
      </c>
      <c r="B21" s="39" t="s">
        <v>25</v>
      </c>
      <c r="C21" s="40" t="s">
        <v>54</v>
      </c>
      <c r="D21" s="41" t="s">
        <v>79</v>
      </c>
      <c r="E21" s="42" t="s">
        <v>106</v>
      </c>
      <c r="F21" s="41" t="s">
        <v>121</v>
      </c>
      <c r="G21" s="43" t="s">
        <v>133</v>
      </c>
      <c r="H21" s="44">
        <v>14</v>
      </c>
      <c r="I21"/>
      <c r="J21"/>
    </row>
    <row r="22" spans="1:10" x14ac:dyDescent="0.2">
      <c r="A22" s="45">
        <f t="shared" si="0"/>
        <v>18</v>
      </c>
      <c r="B22" s="17" t="s">
        <v>26</v>
      </c>
      <c r="C22" s="18" t="s">
        <v>55</v>
      </c>
      <c r="D22" s="19" t="s">
        <v>79</v>
      </c>
      <c r="E22" s="20" t="s">
        <v>107</v>
      </c>
      <c r="F22" s="21" t="s">
        <v>121</v>
      </c>
      <c r="G22" s="22" t="s">
        <v>134</v>
      </c>
      <c r="H22" s="23">
        <v>10</v>
      </c>
      <c r="I22"/>
      <c r="J22"/>
    </row>
    <row r="23" spans="1:10" x14ac:dyDescent="0.2">
      <c r="A23" s="38">
        <f t="shared" si="0"/>
        <v>19</v>
      </c>
      <c r="B23" s="39" t="s">
        <v>27</v>
      </c>
      <c r="C23" s="40" t="s">
        <v>56</v>
      </c>
      <c r="D23" s="41" t="s">
        <v>79</v>
      </c>
      <c r="E23" s="42" t="s">
        <v>108</v>
      </c>
      <c r="F23" s="41" t="s">
        <v>121</v>
      </c>
      <c r="G23" s="43" t="s">
        <v>135</v>
      </c>
      <c r="H23" s="44">
        <v>2</v>
      </c>
      <c r="I23"/>
      <c r="J23"/>
    </row>
    <row r="24" spans="1:10" x14ac:dyDescent="0.2">
      <c r="A24" s="45">
        <f t="shared" si="0"/>
        <v>20</v>
      </c>
      <c r="B24" s="17" t="s">
        <v>28</v>
      </c>
      <c r="C24" s="18" t="s">
        <v>57</v>
      </c>
      <c r="D24" s="19" t="s">
        <v>79</v>
      </c>
      <c r="E24" s="20" t="s">
        <v>109</v>
      </c>
      <c r="F24" s="21" t="s">
        <v>121</v>
      </c>
      <c r="G24" s="22" t="s">
        <v>136</v>
      </c>
      <c r="H24" s="23">
        <v>1</v>
      </c>
      <c r="I24"/>
      <c r="J24"/>
    </row>
    <row r="25" spans="1:10" x14ac:dyDescent="0.2">
      <c r="A25" s="38">
        <f t="shared" si="0"/>
        <v>21</v>
      </c>
      <c r="B25" s="39" t="s">
        <v>29</v>
      </c>
      <c r="C25" s="40" t="s">
        <v>58</v>
      </c>
      <c r="D25" s="41" t="s">
        <v>82</v>
      </c>
      <c r="E25" s="42" t="s">
        <v>110</v>
      </c>
      <c r="F25" s="41" t="s">
        <v>121</v>
      </c>
      <c r="G25" s="43" t="s">
        <v>137</v>
      </c>
      <c r="H25" s="44">
        <v>1</v>
      </c>
      <c r="I25"/>
      <c r="J25"/>
    </row>
    <row r="26" spans="1:10" x14ac:dyDescent="0.2">
      <c r="A26" s="45">
        <f t="shared" si="0"/>
        <v>22</v>
      </c>
      <c r="B26" s="17" t="s">
        <v>30</v>
      </c>
      <c r="C26" s="18" t="s">
        <v>59</v>
      </c>
      <c r="D26" s="19" t="s">
        <v>79</v>
      </c>
      <c r="E26" s="20" t="s">
        <v>111</v>
      </c>
      <c r="F26" s="21" t="s">
        <v>121</v>
      </c>
      <c r="G26" s="22" t="s">
        <v>138</v>
      </c>
      <c r="H26" s="23">
        <v>1</v>
      </c>
      <c r="I26"/>
      <c r="J26"/>
    </row>
    <row r="27" spans="1:10" x14ac:dyDescent="0.2">
      <c r="A27" s="38">
        <f t="shared" si="0"/>
        <v>23</v>
      </c>
      <c r="B27" s="39" t="s">
        <v>31</v>
      </c>
      <c r="C27" s="40" t="s">
        <v>54</v>
      </c>
      <c r="D27" s="41" t="s">
        <v>83</v>
      </c>
      <c r="E27" s="42" t="s">
        <v>112</v>
      </c>
      <c r="F27" s="41" t="s">
        <v>121</v>
      </c>
      <c r="G27" s="43" t="s">
        <v>139</v>
      </c>
      <c r="H27" s="44">
        <v>1</v>
      </c>
      <c r="I27"/>
      <c r="J27"/>
    </row>
    <row r="28" spans="1:10" x14ac:dyDescent="0.2">
      <c r="A28" s="45">
        <f t="shared" si="0"/>
        <v>24</v>
      </c>
      <c r="B28" s="17" t="s">
        <v>32</v>
      </c>
      <c r="C28" s="18" t="s">
        <v>60</v>
      </c>
      <c r="D28" s="19" t="s">
        <v>84</v>
      </c>
      <c r="E28" s="20" t="s">
        <v>113</v>
      </c>
      <c r="F28" s="21" t="s">
        <v>121</v>
      </c>
      <c r="G28" s="22" t="s">
        <v>60</v>
      </c>
      <c r="H28" s="23">
        <v>4</v>
      </c>
      <c r="I28"/>
      <c r="J28"/>
    </row>
    <row r="29" spans="1:10" x14ac:dyDescent="0.2">
      <c r="A29" s="38">
        <f t="shared" si="0"/>
        <v>25</v>
      </c>
      <c r="B29" s="39" t="s">
        <v>33</v>
      </c>
      <c r="C29" s="40" t="s">
        <v>61</v>
      </c>
      <c r="D29" s="41" t="s">
        <v>85</v>
      </c>
      <c r="E29" s="42" t="s">
        <v>114</v>
      </c>
      <c r="F29" s="41" t="s">
        <v>121</v>
      </c>
      <c r="G29" s="43" t="s">
        <v>140</v>
      </c>
      <c r="H29" s="44">
        <v>1</v>
      </c>
      <c r="I29"/>
      <c r="J29"/>
    </row>
    <row r="30" spans="1:10" x14ac:dyDescent="0.2">
      <c r="A30" s="45">
        <f t="shared" si="0"/>
        <v>26</v>
      </c>
      <c r="B30" s="17" t="s">
        <v>34</v>
      </c>
      <c r="C30" s="18" t="s">
        <v>62</v>
      </c>
      <c r="D30" s="19" t="s">
        <v>86</v>
      </c>
      <c r="E30" s="20" t="s">
        <v>115</v>
      </c>
      <c r="F30" s="21" t="s">
        <v>122</v>
      </c>
      <c r="G30" s="22" t="s">
        <v>141</v>
      </c>
      <c r="H30" s="23">
        <v>1</v>
      </c>
      <c r="I30"/>
      <c r="J30"/>
    </row>
    <row r="31" spans="1:10" x14ac:dyDescent="0.2">
      <c r="A31" s="38">
        <f t="shared" si="0"/>
        <v>27</v>
      </c>
      <c r="B31" s="39" t="s">
        <v>35</v>
      </c>
      <c r="C31" s="40" t="s">
        <v>63</v>
      </c>
      <c r="D31" s="41" t="s">
        <v>87</v>
      </c>
      <c r="E31" s="42" t="s">
        <v>116</v>
      </c>
      <c r="F31" s="41" t="s">
        <v>121</v>
      </c>
      <c r="G31" s="43" t="s">
        <v>63</v>
      </c>
      <c r="H31" s="44">
        <v>1</v>
      </c>
      <c r="I31"/>
      <c r="J31"/>
    </row>
    <row r="32" spans="1:10" x14ac:dyDescent="0.2">
      <c r="A32" s="45">
        <f t="shared" si="0"/>
        <v>28</v>
      </c>
      <c r="B32" s="17" t="s">
        <v>36</v>
      </c>
      <c r="C32" s="18" t="s">
        <v>64</v>
      </c>
      <c r="D32" s="19" t="s">
        <v>87</v>
      </c>
      <c r="E32" s="20" t="s">
        <v>117</v>
      </c>
      <c r="F32" s="21" t="s">
        <v>121</v>
      </c>
      <c r="G32" s="22" t="s">
        <v>142</v>
      </c>
      <c r="H32" s="23">
        <v>1</v>
      </c>
      <c r="I32"/>
      <c r="J32"/>
    </row>
    <row r="33" spans="1:10" x14ac:dyDescent="0.2">
      <c r="A33" s="38">
        <f t="shared" si="0"/>
        <v>29</v>
      </c>
      <c r="B33" s="39" t="s">
        <v>37</v>
      </c>
      <c r="C33" s="40" t="s">
        <v>65</v>
      </c>
      <c r="D33" s="41" t="s">
        <v>88</v>
      </c>
      <c r="E33" s="42" t="s">
        <v>118</v>
      </c>
      <c r="F33" s="41" t="s">
        <v>123</v>
      </c>
      <c r="G33" s="43" t="s">
        <v>143</v>
      </c>
      <c r="H33" s="44">
        <v>1</v>
      </c>
      <c r="I33"/>
      <c r="J33"/>
    </row>
    <row r="34" spans="1:10" s="2" customFormat="1" x14ac:dyDescent="0.2">
      <c r="A34" s="45">
        <f t="shared" si="0"/>
        <v>30</v>
      </c>
      <c r="B34" s="17" t="s">
        <v>38</v>
      </c>
      <c r="C34" s="18" t="s">
        <v>66</v>
      </c>
      <c r="D34" s="19" t="s">
        <v>85</v>
      </c>
      <c r="E34" s="20" t="s">
        <v>119</v>
      </c>
      <c r="F34" s="21" t="s">
        <v>121</v>
      </c>
      <c r="G34" s="22" t="s">
        <v>66</v>
      </c>
      <c r="H34" s="23">
        <v>1</v>
      </c>
      <c r="I34"/>
      <c r="J34"/>
    </row>
    <row r="35" spans="1:10" x14ac:dyDescent="0.2">
      <c r="A35" s="57" t="s">
        <v>0</v>
      </c>
      <c r="B35" s="58"/>
      <c r="C35" s="58"/>
      <c r="D35" s="58"/>
      <c r="E35" s="11"/>
      <c r="F35" s="63" t="s">
        <v>3</v>
      </c>
      <c r="G35" s="63"/>
      <c r="H35" s="61">
        <f>SUM(H5:H34)</f>
        <v>83</v>
      </c>
      <c r="I35"/>
      <c r="J35"/>
    </row>
    <row r="36" spans="1:10" customFormat="1" x14ac:dyDescent="0.2">
      <c r="A36" s="59"/>
      <c r="B36" s="60"/>
      <c r="C36" s="60"/>
      <c r="D36" s="60"/>
      <c r="E36" s="12"/>
      <c r="F36" s="64"/>
      <c r="G36" s="64"/>
      <c r="H36" s="62"/>
    </row>
    <row r="37" spans="1:10" customFormat="1" x14ac:dyDescent="0.2">
      <c r="A37" s="51"/>
      <c r="B37" s="52"/>
      <c r="C37" s="52"/>
      <c r="D37" s="52"/>
      <c r="E37" s="7"/>
      <c r="F37" s="65"/>
      <c r="G37" s="66"/>
      <c r="H37" s="67"/>
    </row>
    <row r="38" spans="1:10" customFormat="1" x14ac:dyDescent="0.2">
      <c r="A38" s="53"/>
      <c r="B38" s="54"/>
      <c r="C38" s="54"/>
      <c r="D38" s="54"/>
      <c r="E38" s="8"/>
      <c r="F38" s="68"/>
      <c r="G38" s="69"/>
      <c r="H38" s="70"/>
    </row>
    <row r="39" spans="1:10" customFormat="1" x14ac:dyDescent="0.2">
      <c r="A39" s="55"/>
      <c r="B39" s="56"/>
      <c r="C39" s="56"/>
      <c r="D39" s="56"/>
      <c r="E39" s="9"/>
      <c r="F39" s="71"/>
      <c r="G39" s="72"/>
      <c r="H39" s="73"/>
    </row>
    <row r="40" spans="1:10" customFormat="1" x14ac:dyDescent="0.2">
      <c r="A40" s="29"/>
      <c r="B40" s="30"/>
      <c r="C40" s="30"/>
      <c r="D40" s="31"/>
      <c r="E40" s="31"/>
      <c r="F40" s="32"/>
      <c r="G40" s="32"/>
      <c r="H40" s="33"/>
    </row>
  </sheetData>
  <autoFilter ref="A4:H4"/>
  <mergeCells count="8">
    <mergeCell ref="D2:E2"/>
    <mergeCell ref="F2:H2"/>
    <mergeCell ref="A2:C2"/>
    <mergeCell ref="A37:D39"/>
    <mergeCell ref="A35:D36"/>
    <mergeCell ref="H35:H36"/>
    <mergeCell ref="F35:G36"/>
    <mergeCell ref="F37:H39"/>
  </mergeCells>
  <phoneticPr fontId="0" type="noConversion"/>
  <conditionalFormatting sqref="A5:H34">
    <cfRule type="expression" dxfId="0" priority="2" stopIfTrue="1">
      <formula>" = MOD (WIERSZ(); 2) = 0. "</formula>
    </cfRule>
  </conditionalFormatting>
  <pageMargins left="0.46" right="0.36" top="0.57999999999999996" bottom="1" header="0.5" footer="0.5"/>
  <pageSetup paperSize="9" scale="48" fitToHeight="0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2016-12-31T22:38:25Z</dcterms:created>
  <dcterms:modified xsi:type="dcterms:W3CDTF">2019-06-14T12:31:42Z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