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KTY\WHITEHILL\iPlug1.0\Project Outputs for iPlug1.0\BOM\"/>
    </mc:Choice>
  </mc:AlternateContent>
  <bookViews>
    <workbookView xWindow="0" yWindow="0" windowWidth="28800" windowHeight="14235"/>
  </bookViews>
  <sheets>
    <sheet name="BOM Report" sheetId="1" r:id="rId1"/>
  </sheets>
  <definedNames>
    <definedName name="_xlnm._FilterDatabase" localSheetId="0" hidden="1">'BOM Report'!$A$4:$H$4</definedName>
  </definedNames>
  <calcPr calcId="152511"/>
</workbook>
</file>

<file path=xl/calcChain.xml><?xml version="1.0" encoding="utf-8"?>
<calcChain xmlns="http://schemas.openxmlformats.org/spreadsheetml/2006/main">
  <c r="H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<sst xmlns="http://schemas.openxmlformats.org/spreadsheetml/2006/main" count="159" uniqueCount="122">
  <si>
    <t>Notes</t>
  </si>
  <si>
    <t>Footprint</t>
  </si>
  <si>
    <t>Comment</t>
  </si>
  <si>
    <t>Description</t>
  </si>
  <si>
    <t>Quantity</t>
  </si>
  <si>
    <t>Variant:</t>
  </si>
  <si>
    <t>#</t>
  </si>
  <si>
    <t>Total components</t>
  </si>
  <si>
    <t>Supplier</t>
  </si>
  <si>
    <t>Supplier Code</t>
  </si>
  <si>
    <t xml:space="preserve">                   Project:</t>
  </si>
  <si>
    <t xml:space="preserve">BOM </t>
  </si>
  <si>
    <t>iPLUG 1.0</t>
  </si>
  <si>
    <t>None</t>
  </si>
  <si>
    <t>Designator</t>
  </si>
  <si>
    <t>C3, C7, C10, C11, C12, C13, C14, C15, C17, C19</t>
  </si>
  <si>
    <t>C4, C5</t>
  </si>
  <si>
    <t>C6, C16</t>
  </si>
  <si>
    <t>C8, C9</t>
  </si>
  <si>
    <t>C18</t>
  </si>
  <si>
    <t>D1, D2</t>
  </si>
  <si>
    <t>D3</t>
  </si>
  <si>
    <t>J2</t>
  </si>
  <si>
    <t>L1, L2, L5</t>
  </si>
  <si>
    <t>L3</t>
  </si>
  <si>
    <t>M1, M2</t>
  </si>
  <si>
    <t>R1</t>
  </si>
  <si>
    <t>R2</t>
  </si>
  <si>
    <t>R3, R4</t>
  </si>
  <si>
    <t>R5, R6, R7, R9</t>
  </si>
  <si>
    <t>R8, R10, R11, R12</t>
  </si>
  <si>
    <t>U1</t>
  </si>
  <si>
    <t>U2</t>
  </si>
  <si>
    <t>U3</t>
  </si>
  <si>
    <t>U4</t>
  </si>
  <si>
    <t>U5</t>
  </si>
  <si>
    <t>U6</t>
  </si>
  <si>
    <t>U7</t>
  </si>
  <si>
    <t>U8</t>
  </si>
  <si>
    <t>100n</t>
  </si>
  <si>
    <t>10u</t>
  </si>
  <si>
    <t>47n</t>
  </si>
  <si>
    <t>47p</t>
  </si>
  <si>
    <t>10n</t>
  </si>
  <si>
    <t>PMEG6020ER.115</t>
  </si>
  <si>
    <t>SMCJ33A</t>
  </si>
  <si>
    <t>NXW-02K</t>
  </si>
  <si>
    <t>LCBA-601</t>
  </si>
  <si>
    <t>22uH</t>
  </si>
  <si>
    <t>KEYS7696</t>
  </si>
  <si>
    <t>54k9</t>
  </si>
  <si>
    <t>10k</t>
  </si>
  <si>
    <t>4k7</t>
  </si>
  <si>
    <t>10R</t>
  </si>
  <si>
    <t>60R4</t>
  </si>
  <si>
    <t>ADM3053BRWZ</t>
  </si>
  <si>
    <t>LMR16006</t>
  </si>
  <si>
    <t>SN74LV32APWR</t>
  </si>
  <si>
    <t>SN74LVC2G08DCUR</t>
  </si>
  <si>
    <t>SN74LVC2G07DBVR</t>
  </si>
  <si>
    <t>SN74LVC2G04DBVR</t>
  </si>
  <si>
    <t>SN74LVC2G132DCUT</t>
  </si>
  <si>
    <t>TJA1042TK/3,118</t>
  </si>
  <si>
    <t>C0603</t>
  </si>
  <si>
    <t>C1206</t>
  </si>
  <si>
    <t>SOD123</t>
  </si>
  <si>
    <t>DO-214AC</t>
  </si>
  <si>
    <t>JST-2-2-H</t>
  </si>
  <si>
    <t>R0603</t>
  </si>
  <si>
    <t>L4040</t>
  </si>
  <si>
    <t>KEY-7696</t>
  </si>
  <si>
    <t>SOIC-20-W</t>
  </si>
  <si>
    <t>SOT-23-6</t>
  </si>
  <si>
    <t>PW0014A_N</t>
  </si>
  <si>
    <t>VSSOP-8-0.5</t>
  </si>
  <si>
    <t>DBV0006A_N</t>
  </si>
  <si>
    <t>HVSON8</t>
  </si>
  <si>
    <t>Capacitor: ceramic; 100nF; 50V; X7R; ±10%; SMD; 0603; Series: GRM</t>
  </si>
  <si>
    <t>Capacitor: ceramic; 10uF; 35V; X7R; ±10%; SMD; 1206</t>
  </si>
  <si>
    <t>Capacitor: ceramic; MLCC; 47nF; 50V; X7R; ±10%; SMD; 0603</t>
  </si>
  <si>
    <t>Capacitor: ceramic; 47pF; 100V; C0G; ±5%; SMD; 0603</t>
  </si>
  <si>
    <t>Capacitor: ceramic; MLCC; 10nF; 50V; X7R; ±5%; SMD; 0603</t>
  </si>
  <si>
    <t>Diode: Schottky rectifying; SMD; 60V; 2A; SOD123W</t>
  </si>
  <si>
    <t>Transil</t>
  </si>
  <si>
    <t>Socket; wire-board; male; angled 2mm; PIN:2; THT; 1A; tinned</t>
  </si>
  <si>
    <t>Ferrite: bead; Imp.@ 100MHz:600Ohm; Mounting: SMD; 1A; Case:0603</t>
  </si>
  <si>
    <t>Inductor: wire; SMD; 1515; 22uH; 790mA; 0.37R; 4x4x1.65mm</t>
  </si>
  <si>
    <t>Terminal: screw terminal; THT, screw terminal; silver; 7x5mm</t>
  </si>
  <si>
    <t>Resistor: thick film; SMD; 0603; 54.9k; 0.1W; ±1%;</t>
  </si>
  <si>
    <t>Resistor: thick film; SMD; 0603; 10k; 0.125W; ±5%</t>
  </si>
  <si>
    <t>Resistor: thick film; SMD; 0603; 4.7k; 0.125W; ±5%</t>
  </si>
  <si>
    <t>Resistor: thick film; SMD; 0603; 10R; 0.1W; ±5%</t>
  </si>
  <si>
    <t>Resistor: thick film; SMD; 0603; 60R4; 0.1W;</t>
  </si>
  <si>
    <t>Signal and Power Isolated CAN Transceiver with Integrated Isolated DC-to-DC Converter</t>
  </si>
  <si>
    <t>60 V 0.6 A Buck Regulators With High Efficiency ECO  Mode</t>
  </si>
  <si>
    <t>Quadruple 2-Input Positive-OR Gates, PW0014A, LARGE T&amp;R</t>
  </si>
  <si>
    <t>Dual 2-Input Positive-AND Gate, DCU0008A, LARGE T&amp;R</t>
  </si>
  <si>
    <t>Dual Buffer/Driver with Open-Drain Output, DBV0006A, LARGE T&amp;R</t>
  </si>
  <si>
    <t>Dual Inverter, DBV0006A, LARGE T&amp;R</t>
  </si>
  <si>
    <t>Dual 2-Input NAND Gate with Schmitt-Trigger Inputs</t>
  </si>
  <si>
    <t>CAN transceiver,wake up;5Mbps</t>
  </si>
  <si>
    <t>TME</t>
  </si>
  <si>
    <t>Farnell</t>
  </si>
  <si>
    <t>GRM188R71H104KA93D</t>
  </si>
  <si>
    <t>CL31B106KLHNNNE</t>
  </si>
  <si>
    <t>C0603C473K5RAC</t>
  </si>
  <si>
    <t>06031A470JAT2A</t>
  </si>
  <si>
    <t>VJ0603Y103JXACW1BC</t>
  </si>
  <si>
    <t>LQH44PN220MP0L</t>
  </si>
  <si>
    <t>RC0603FR-0754K9L</t>
  </si>
  <si>
    <t>WF06P-10K-5%</t>
  </si>
  <si>
    <t>WF06P-4K7-5%</t>
  </si>
  <si>
    <t>SMD0603-10R</t>
  </si>
  <si>
    <t>SMD0603-60R4-1%</t>
  </si>
  <si>
    <t>ADM3053BRWZ-REEL7</t>
  </si>
  <si>
    <t>2781719</t>
  </si>
  <si>
    <t>2342502</t>
  </si>
  <si>
    <t>3120647</t>
  </si>
  <si>
    <t>3119641</t>
  </si>
  <si>
    <t>1417293</t>
  </si>
  <si>
    <t>3120651</t>
  </si>
  <si>
    <t>2400548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</si>
</sst>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</font>
    <font>
      <sz val="10"/>
      <color theme="1"/>
      <name val="Arial"/>
      <charset val="238"/>
    </font>
    <font>
      <b/>
      <sz val="10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i/>
      <sz val="10"/>
      <color theme="1"/>
      <name val="Arial"/>
      <charset val="238"/>
    </font>
    <font>
      <b/>
      <sz val="24"/>
      <color theme="1"/>
      <name val="Arial"/>
    </font>
    <font>
      <b/>
      <sz val="10"/>
      <color theme="1"/>
      <name val="Arial"/>
      <charset val="238"/>
    </font>
    <font>
      <b/>
      <sz val="14"/>
      <color theme="1"/>
      <name val="Arial"/>
      <charset val="238"/>
    </font>
    <font>
      <sz val="24"/>
      <color theme="1"/>
      <name val="Arial"/>
      <charset val="238"/>
    </font>
    <font>
      <b/>
      <sz val="10"/>
      <color theme="1"/>
      <name val="Times New Roman"/>
      <charset val="238"/>
    </font>
    <font>
      <b/>
      <sz val="10"/>
      <color rgb="FFFF0000"/>
      <name val="Arial"/>
    </font>
    <font>
      <sz val="10"/>
      <color rgb="FF0070C0"/>
      <name val="Times New Roman"/>
      <charset val="238"/>
    </font>
    <font>
      <sz val="10"/>
      <color rgb="FF7030A0"/>
      <name val="Times New Roman"/>
      <charset val="238"/>
    </font>
    <font>
      <sz val="10"/>
      <color rgb="FF00B050"/>
      <name val="Times New Roman"/>
      <charset val="238"/>
    </font>
    <font>
      <sz val="10"/>
      <color theme="9" tint="-0.249977111117893"/>
      <name val="Times New Roman"/>
      <charset val="238"/>
    </font>
    <font>
      <sz val="10"/>
      <color rgb="FF3399FF"/>
      <name val="Verdana"/>
      <charset val="238"/>
    </font>
    <font>
      <sz val="10"/>
      <color theme="9" tint="-0.499984740745262"/>
      <name val="Times New Roman"/>
      <charset val="238"/>
    </font>
    <font>
      <b/>
      <sz val="24"/>
      <color theme="9" tint="-0.499984740745262"/>
      <name val="Arial"/>
    </font>
    <font>
      <b/>
      <sz val="14"/>
      <color rgb="FFFF0000"/>
      <name val="Arial"/>
      <charset val="238"/>
    </font>
    <font>
      <sz val="10"/>
      <color theme="0"/>
      <name val="Arial"/>
      <charset val="23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center" vertical="top"/>
    </xf>
    <xf numFmtId="0" fontId="0" fillId="0" borderId="1" xfId="0" applyNumberFormat="1" applyFont="1" applyFill="1" applyBorder="1" applyAlignment="1" applyProtection="1">
      <alignment horizontal="left" vertical="center"/>
    </xf>
    <xf numFmtId="0" fontId="0" fillId="0" borderId="2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right" vertical="center" wrapText="1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wrapText="1"/>
    </xf>
    <xf numFmtId="0" fontId="17" fillId="0" borderId="2" xfId="0" applyNumberFormat="1" applyFont="1" applyFill="1" applyBorder="1" applyAlignment="1" applyProtection="1">
      <alignment vertical="center" wrapText="1"/>
    </xf>
    <xf numFmtId="0" fontId="12" fillId="0" borderId="2" xfId="0" applyNumberFormat="1" applyFont="1" applyFill="1" applyBorder="1" applyAlignment="1" applyProtection="1">
      <alignment vertical="center" wrapText="1"/>
    </xf>
    <xf numFmtId="0" fontId="13" fillId="0" borderId="2" xfId="0" applyNumberFormat="1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vertical="center" wrapText="1"/>
    </xf>
    <xf numFmtId="49" fontId="15" fillId="0" borderId="2" xfId="0" applyNumberFormat="1" applyFont="1" applyFill="1" applyBorder="1" applyAlignment="1" applyProtection="1">
      <alignment vertical="center" wrapText="1"/>
    </xf>
    <xf numFmtId="1" fontId="10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0" fillId="2" borderId="6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>
      <alignment wrapText="1"/>
    </xf>
    <xf numFmtId="0" fontId="0" fillId="2" borderId="7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>
      <alignment horizontal="center"/>
    </xf>
    <xf numFmtId="0" fontId="0" fillId="2" borderId="9" xfId="0" applyNumberFormat="1" applyFont="1" applyFill="1" applyBorder="1" applyAlignment="1" applyProtection="1"/>
    <xf numFmtId="0" fontId="1" fillId="2" borderId="10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5" fillId="2" borderId="10" xfId="0" applyNumberFormat="1" applyFont="1" applyFill="1" applyBorder="1" applyAlignment="1" applyProtection="1">
      <alignment vertical="top" wrapText="1"/>
      <protection locked="0"/>
    </xf>
    <xf numFmtId="0" fontId="5" fillId="2" borderId="11" xfId="0" applyNumberFormat="1" applyFont="1" applyFill="1" applyBorder="1" applyAlignment="1" applyProtection="1">
      <alignment horizontal="center" vertical="top" wrapText="1"/>
      <protection locked="0"/>
    </xf>
    <xf numFmtId="0" fontId="2" fillId="3" borderId="12" xfId="0" applyNumberFormat="1" applyFont="1" applyFill="1" applyBorder="1" applyAlignment="1" applyProtection="1">
      <alignment horizontal="center" vertical="center"/>
    </xf>
    <xf numFmtId="0" fontId="3" fillId="3" borderId="13" xfId="0" applyNumberFormat="1" applyFont="1" applyFill="1" applyBorder="1" applyAlignment="1" applyProtection="1">
      <alignment vertical="center" wrapText="1"/>
    </xf>
    <xf numFmtId="0" fontId="3" fillId="3" borderId="13" xfId="0" applyNumberFormat="1" applyFont="1" applyFill="1" applyBorder="1" applyAlignment="1" applyProtection="1">
      <alignment vertical="center"/>
    </xf>
    <xf numFmtId="0" fontId="3" fillId="3" borderId="14" xfId="0" applyNumberFormat="1" applyFont="1" applyFill="1" applyBorder="1" applyAlignment="1" applyProtection="1">
      <alignment horizontal="center" vertical="center"/>
    </xf>
    <xf numFmtId="0" fontId="16" fillId="4" borderId="15" xfId="0" applyNumberFormat="1" applyFont="1" applyFill="1" applyBorder="1" applyAlignment="1" applyProtection="1">
      <alignment horizontal="center" vertical="center"/>
    </xf>
    <xf numFmtId="0" fontId="17" fillId="4" borderId="2" xfId="0" applyNumberFormat="1" applyFont="1" applyFill="1" applyBorder="1" applyAlignment="1" applyProtection="1">
      <alignment vertical="center" wrapText="1"/>
    </xf>
    <xf numFmtId="0" fontId="12" fillId="4" borderId="2" xfId="0" applyNumberFormat="1" applyFont="1" applyFill="1" applyBorder="1" applyAlignment="1" applyProtection="1">
      <alignment vertical="center" wrapText="1"/>
    </xf>
    <xf numFmtId="0" fontId="13" fillId="4" borderId="2" xfId="0" applyNumberFormat="1" applyFont="1" applyFill="1" applyBorder="1" applyAlignment="1" applyProtection="1">
      <alignment vertical="center" wrapText="1"/>
    </xf>
    <xf numFmtId="0" fontId="14" fillId="4" borderId="2" xfId="0" applyNumberFormat="1" applyFont="1" applyFill="1" applyBorder="1" applyAlignment="1" applyProtection="1">
      <alignment vertical="center" wrapText="1"/>
    </xf>
    <xf numFmtId="49" fontId="15" fillId="4" borderId="2" xfId="0" applyNumberFormat="1" applyFont="1" applyFill="1" applyBorder="1" applyAlignment="1" applyProtection="1">
      <alignment vertical="center" wrapText="1"/>
    </xf>
    <xf numFmtId="1" fontId="10" fillId="4" borderId="5" xfId="0" applyNumberFormat="1" applyFont="1" applyFill="1" applyBorder="1" applyAlignment="1" applyProtection="1">
      <alignment horizontal="center" vertical="center" wrapText="1"/>
    </xf>
    <xf numFmtId="0" fontId="16" fillId="5" borderId="15" xfId="0" applyNumberFormat="1" applyFont="1" applyFill="1" applyBorder="1" applyAlignment="1" applyProtection="1">
      <alignment horizontal="center" vertical="center"/>
    </xf>
    <xf numFmtId="0" fontId="20" fillId="0" borderId="16" xfId="0" applyNumberFormat="1" applyFont="1" applyFill="1" applyBorder="1" applyAlignment="1" applyProtection="1">
      <alignment vertical="top"/>
    </xf>
    <xf numFmtId="0" fontId="11" fillId="0" borderId="0" xfId="0" quotePrefix="1" applyNumberFormat="1" applyFont="1" applyFill="1" applyBorder="1" applyAlignment="1" applyProtection="1">
      <alignment vertical="center"/>
    </xf>
    <xf numFmtId="0" fontId="1" fillId="0" borderId="17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5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NumberFormat="1" applyFont="1" applyFill="1" applyBorder="1" applyAlignment="1" applyProtection="1">
      <alignment horizontal="left" vertical="center"/>
      <protection locked="0"/>
    </xf>
    <xf numFmtId="0" fontId="0" fillId="0" borderId="18" xfId="0" applyNumberFormat="1" applyFont="1" applyFill="1" applyBorder="1" applyAlignment="1" applyProtection="1">
      <alignment horizontal="left" vertical="center"/>
      <protection locked="0"/>
    </xf>
    <xf numFmtId="0" fontId="0" fillId="0" borderId="3" xfId="0" applyNumberFormat="1" applyFont="1" applyFill="1" applyBorder="1" applyAlignment="1" applyProtection="1">
      <alignment horizontal="left" vertical="center"/>
      <protection locked="0"/>
    </xf>
    <xf numFmtId="0" fontId="7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1" fontId="19" fillId="6" borderId="19" xfId="0" applyNumberFormat="1" applyFont="1" applyFill="1" applyBorder="1" applyAlignment="1" applyProtection="1">
      <alignment horizontal="center" vertical="center"/>
    </xf>
    <xf numFmtId="1" fontId="19" fillId="6" borderId="5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vertical="top" wrapText="1"/>
    </xf>
    <xf numFmtId="0" fontId="18" fillId="0" borderId="9" xfId="0" quotePrefix="1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8" fillId="0" borderId="11" xfId="0" applyNumberFormat="1" applyFont="1" applyFill="1" applyBorder="1" applyAlignment="1" applyProtection="1">
      <alignment horizontal="center" vertical="center" wrapText="1"/>
    </xf>
    <xf numFmtId="0" fontId="7" fillId="0" borderId="21" xfId="0" applyNumberFormat="1" applyFont="1" applyFill="1" applyBorder="1" applyAlignment="1" applyProtection="1">
      <alignment vertical="top" wrapText="1"/>
      <protection locked="0"/>
    </xf>
    <xf numFmtId="0" fontId="7" fillId="0" borderId="22" xfId="0" applyNumberFormat="1" applyFont="1" applyFill="1" applyBorder="1" applyAlignment="1" applyProtection="1">
      <alignment vertical="top" wrapText="1"/>
      <protection locked="0"/>
    </xf>
    <xf numFmtId="0" fontId="7" fillId="0" borderId="23" xfId="0" applyNumberFormat="1" applyFont="1" applyFill="1" applyBorder="1" applyAlignment="1" applyProtection="1">
      <alignment vertical="top" wrapText="1"/>
      <protection locked="0"/>
    </xf>
    <xf numFmtId="0" fontId="7" fillId="0" borderId="24" xfId="0" applyNumberFormat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7" fillId="0" borderId="4" xfId="0" applyNumberFormat="1" applyFont="1" applyFill="1" applyBorder="1" applyAlignment="1" applyProtection="1">
      <alignment vertical="top" wrapText="1"/>
      <protection locked="0"/>
    </xf>
    <xf numFmtId="0" fontId="7" fillId="0" borderId="25" xfId="0" applyNumberFormat="1" applyFont="1" applyFill="1" applyBorder="1" applyAlignment="1" applyProtection="1">
      <alignment vertical="top" wrapText="1"/>
      <protection locked="0"/>
    </xf>
    <xf numFmtId="0" fontId="7" fillId="0" borderId="26" xfId="0" applyNumberFormat="1" applyFont="1" applyFill="1" applyBorder="1" applyAlignment="1" applyProtection="1">
      <alignment vertical="top" wrapText="1"/>
      <protection locked="0"/>
    </xf>
    <xf numFmtId="0" fontId="7" fillId="0" borderId="27" xfId="0" applyNumberFormat="1" applyFont="1" applyFill="1" applyBorder="1" applyAlignment="1" applyProtection="1">
      <alignment vertical="top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6" fillId="0" borderId="10" xfId="0" applyNumberFormat="1" applyFont="1" applyFill="1" applyBorder="1" applyAlignment="1" applyProtection="1">
      <alignment horizontal="center" vertical="center"/>
    </xf>
    <xf numFmtId="0" fontId="6" fillId="0" borderId="11" xfId="0" applyNumberFormat="1" applyFont="1" applyFill="1" applyBorder="1" applyAlignment="1" applyProtection="1">
      <alignment horizontal="center" vertical="center"/>
    </xf>
  </cellXfs>
  <cellStyles count="1">
    <cellStyle name="Normalny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pane ySplit="4" topLeftCell="A5" activePane="bottomLeft" state="frozen"/>
      <selection pane="bottomLeft" activeCell="K37" sqref="K37:K38"/>
    </sheetView>
  </sheetViews>
  <sheetFormatPr defaultColWidth="9.140625" defaultRowHeight="12.75" x14ac:dyDescent="0.2"/>
  <cols>
    <col min="1" max="1" width="6.7109375" style="1" customWidth="1"/>
    <col min="2" max="2" width="48" style="4" customWidth="1"/>
    <col min="3" max="3" width="19.7109375" style="1" customWidth="1"/>
    <col min="4" max="4" width="18.28515625" style="4" customWidth="1"/>
    <col min="5" max="5" width="74.42578125" style="4" customWidth="1"/>
    <col min="6" max="6" width="13.28515625" style="4" customWidth="1"/>
    <col min="7" max="7" width="24.5703125" style="4" customWidth="1"/>
    <col min="8" max="8" width="13.42578125" style="5" customWidth="1"/>
    <col min="9" max="9" width="9.140625" style="1" customWidth="1"/>
    <col min="10" max="16384" width="9.140625" style="1"/>
  </cols>
  <sheetData>
    <row r="1" spans="1:8" ht="12.75" customHeight="1" x14ac:dyDescent="0.2">
      <c r="A1" s="22"/>
      <c r="B1" s="23"/>
      <c r="C1" s="24"/>
      <c r="D1" s="23"/>
      <c r="E1" s="23"/>
      <c r="F1" s="23"/>
      <c r="G1" s="23"/>
      <c r="H1" s="25"/>
    </row>
    <row r="2" spans="1:8" ht="29.85" customHeight="1" x14ac:dyDescent="0.2">
      <c r="A2" s="72" t="s">
        <v>11</v>
      </c>
      <c r="B2" s="73"/>
      <c r="C2" s="74"/>
      <c r="D2" s="59" t="s">
        <v>10</v>
      </c>
      <c r="E2" s="59"/>
      <c r="F2" s="60" t="s">
        <v>12</v>
      </c>
      <c r="G2" s="61"/>
      <c r="H2" s="62"/>
    </row>
    <row r="3" spans="1:8" ht="12.75" customHeight="1" x14ac:dyDescent="0.2">
      <c r="A3" s="43"/>
      <c r="B3" s="21" t="s">
        <v>5</v>
      </c>
      <c r="C3" s="44" t="s">
        <v>13</v>
      </c>
      <c r="D3" s="13"/>
      <c r="E3" s="9"/>
      <c r="F3" s="3"/>
      <c r="G3" s="3"/>
      <c r="H3" s="12"/>
    </row>
    <row r="4" spans="1:8" s="3" customFormat="1" ht="12.75" customHeight="1" x14ac:dyDescent="0.2">
      <c r="A4" s="31" t="s">
        <v>6</v>
      </c>
      <c r="B4" s="32" t="s">
        <v>14</v>
      </c>
      <c r="C4" s="33" t="s">
        <v>2</v>
      </c>
      <c r="D4" s="32" t="s">
        <v>1</v>
      </c>
      <c r="E4" s="32" t="s">
        <v>3</v>
      </c>
      <c r="F4" s="32" t="s">
        <v>8</v>
      </c>
      <c r="G4" s="32" t="s">
        <v>9</v>
      </c>
      <c r="H4" s="34" t="s">
        <v>4</v>
      </c>
    </row>
    <row r="5" spans="1:8" s="2" customFormat="1" x14ac:dyDescent="0.2">
      <c r="A5" s="35">
        <f t="shared" ref="A5:A28" si="0">ROW(A5) - ROW($A$4)</f>
        <v>1</v>
      </c>
      <c r="B5" s="36" t="s">
        <v>15</v>
      </c>
      <c r="C5" s="37" t="s">
        <v>39</v>
      </c>
      <c r="D5" s="38" t="s">
        <v>63</v>
      </c>
      <c r="E5" s="39" t="s">
        <v>77</v>
      </c>
      <c r="F5" s="38" t="s">
        <v>101</v>
      </c>
      <c r="G5" s="40" t="s">
        <v>103</v>
      </c>
      <c r="H5" s="41">
        <v>10</v>
      </c>
    </row>
    <row r="6" spans="1:8" s="2" customFormat="1" x14ac:dyDescent="0.2">
      <c r="A6" s="42">
        <f t="shared" si="0"/>
        <v>2</v>
      </c>
      <c r="B6" s="14" t="s">
        <v>16</v>
      </c>
      <c r="C6" s="15" t="s">
        <v>40</v>
      </c>
      <c r="D6" s="16" t="s">
        <v>64</v>
      </c>
      <c r="E6" s="17" t="s">
        <v>78</v>
      </c>
      <c r="F6" s="18" t="s">
        <v>101</v>
      </c>
      <c r="G6" s="19" t="s">
        <v>104</v>
      </c>
      <c r="H6" s="20">
        <v>2</v>
      </c>
    </row>
    <row r="7" spans="1:8" s="2" customFormat="1" x14ac:dyDescent="0.2">
      <c r="A7" s="35">
        <f t="shared" si="0"/>
        <v>3</v>
      </c>
      <c r="B7" s="36" t="s">
        <v>17</v>
      </c>
      <c r="C7" s="37" t="s">
        <v>41</v>
      </c>
      <c r="D7" s="38" t="s">
        <v>63</v>
      </c>
      <c r="E7" s="39" t="s">
        <v>79</v>
      </c>
      <c r="F7" s="38" t="s">
        <v>101</v>
      </c>
      <c r="G7" s="40" t="s">
        <v>105</v>
      </c>
      <c r="H7" s="41">
        <v>2</v>
      </c>
    </row>
    <row r="8" spans="1:8" s="2" customFormat="1" x14ac:dyDescent="0.2">
      <c r="A8" s="42">
        <f t="shared" si="0"/>
        <v>4</v>
      </c>
      <c r="B8" s="14" t="s">
        <v>18</v>
      </c>
      <c r="C8" s="15" t="s">
        <v>42</v>
      </c>
      <c r="D8" s="16" t="s">
        <v>63</v>
      </c>
      <c r="E8" s="17" t="s">
        <v>80</v>
      </c>
      <c r="F8" s="18" t="s">
        <v>101</v>
      </c>
      <c r="G8" s="19" t="s">
        <v>106</v>
      </c>
      <c r="H8" s="20">
        <v>2</v>
      </c>
    </row>
    <row r="9" spans="1:8" s="2" customFormat="1" x14ac:dyDescent="0.2">
      <c r="A9" s="35">
        <f t="shared" si="0"/>
        <v>5</v>
      </c>
      <c r="B9" s="36" t="s">
        <v>19</v>
      </c>
      <c r="C9" s="37" t="s">
        <v>43</v>
      </c>
      <c r="D9" s="38" t="s">
        <v>63</v>
      </c>
      <c r="E9" s="39" t="s">
        <v>81</v>
      </c>
      <c r="F9" s="38" t="s">
        <v>101</v>
      </c>
      <c r="G9" s="40" t="s">
        <v>107</v>
      </c>
      <c r="H9" s="41">
        <v>1</v>
      </c>
    </row>
    <row r="10" spans="1:8" s="2" customFormat="1" x14ac:dyDescent="0.2">
      <c r="A10" s="42">
        <f t="shared" si="0"/>
        <v>6</v>
      </c>
      <c r="B10" s="14" t="s">
        <v>20</v>
      </c>
      <c r="C10" s="15" t="s">
        <v>44</v>
      </c>
      <c r="D10" s="16" t="s">
        <v>65</v>
      </c>
      <c r="E10" s="17" t="s">
        <v>82</v>
      </c>
      <c r="F10" s="18" t="s">
        <v>101</v>
      </c>
      <c r="G10" s="19" t="s">
        <v>44</v>
      </c>
      <c r="H10" s="20">
        <v>2</v>
      </c>
    </row>
    <row r="11" spans="1:8" s="2" customFormat="1" x14ac:dyDescent="0.2">
      <c r="A11" s="35">
        <f t="shared" si="0"/>
        <v>7</v>
      </c>
      <c r="B11" s="36" t="s">
        <v>21</v>
      </c>
      <c r="C11" s="37" t="s">
        <v>45</v>
      </c>
      <c r="D11" s="38" t="s">
        <v>66</v>
      </c>
      <c r="E11" s="39" t="s">
        <v>83</v>
      </c>
      <c r="F11" s="38" t="s">
        <v>101</v>
      </c>
      <c r="G11" s="40" t="s">
        <v>45</v>
      </c>
      <c r="H11" s="41">
        <v>1</v>
      </c>
    </row>
    <row r="12" spans="1:8" s="2" customFormat="1" x14ac:dyDescent="0.2">
      <c r="A12" s="42">
        <f t="shared" si="0"/>
        <v>8</v>
      </c>
      <c r="B12" s="14" t="s">
        <v>22</v>
      </c>
      <c r="C12" s="15" t="s">
        <v>46</v>
      </c>
      <c r="D12" s="16" t="s">
        <v>67</v>
      </c>
      <c r="E12" s="17" t="s">
        <v>84</v>
      </c>
      <c r="F12" s="18" t="s">
        <v>101</v>
      </c>
      <c r="G12" s="19" t="s">
        <v>46</v>
      </c>
      <c r="H12" s="20">
        <v>1</v>
      </c>
    </row>
    <row r="13" spans="1:8" s="2" customFormat="1" x14ac:dyDescent="0.2">
      <c r="A13" s="35">
        <f t="shared" si="0"/>
        <v>9</v>
      </c>
      <c r="B13" s="36" t="s">
        <v>23</v>
      </c>
      <c r="C13" s="37" t="s">
        <v>47</v>
      </c>
      <c r="D13" s="38" t="s">
        <v>68</v>
      </c>
      <c r="E13" s="39" t="s">
        <v>85</v>
      </c>
      <c r="F13" s="38" t="s">
        <v>101</v>
      </c>
      <c r="G13" s="40" t="s">
        <v>47</v>
      </c>
      <c r="H13" s="41">
        <v>3</v>
      </c>
    </row>
    <row r="14" spans="1:8" s="2" customFormat="1" x14ac:dyDescent="0.2">
      <c r="A14" s="42">
        <f t="shared" si="0"/>
        <v>10</v>
      </c>
      <c r="B14" s="14" t="s">
        <v>24</v>
      </c>
      <c r="C14" s="15" t="s">
        <v>48</v>
      </c>
      <c r="D14" s="16" t="s">
        <v>69</v>
      </c>
      <c r="E14" s="17" t="s">
        <v>86</v>
      </c>
      <c r="F14" s="18" t="s">
        <v>101</v>
      </c>
      <c r="G14" s="19" t="s">
        <v>108</v>
      </c>
      <c r="H14" s="20">
        <v>1</v>
      </c>
    </row>
    <row r="15" spans="1:8" s="2" customFormat="1" x14ac:dyDescent="0.2">
      <c r="A15" s="35">
        <f t="shared" si="0"/>
        <v>11</v>
      </c>
      <c r="B15" s="36" t="s">
        <v>25</v>
      </c>
      <c r="C15" s="37" t="s">
        <v>49</v>
      </c>
      <c r="D15" s="38" t="s">
        <v>70</v>
      </c>
      <c r="E15" s="39" t="s">
        <v>87</v>
      </c>
      <c r="F15" s="38" t="s">
        <v>101</v>
      </c>
      <c r="G15" s="40" t="s">
        <v>49</v>
      </c>
      <c r="H15" s="41">
        <v>2</v>
      </c>
    </row>
    <row r="16" spans="1:8" s="2" customFormat="1" x14ac:dyDescent="0.2">
      <c r="A16" s="42">
        <f t="shared" si="0"/>
        <v>12</v>
      </c>
      <c r="B16" s="14" t="s">
        <v>26</v>
      </c>
      <c r="C16" s="15" t="s">
        <v>50</v>
      </c>
      <c r="D16" s="16" t="s">
        <v>68</v>
      </c>
      <c r="E16" s="17" t="s">
        <v>88</v>
      </c>
      <c r="F16" s="18" t="s">
        <v>101</v>
      </c>
      <c r="G16" s="19" t="s">
        <v>109</v>
      </c>
      <c r="H16" s="20">
        <v>1</v>
      </c>
    </row>
    <row r="17" spans="1:8" s="2" customFormat="1" x14ac:dyDescent="0.2">
      <c r="A17" s="35">
        <f t="shared" si="0"/>
        <v>13</v>
      </c>
      <c r="B17" s="36" t="s">
        <v>27</v>
      </c>
      <c r="C17" s="37" t="s">
        <v>51</v>
      </c>
      <c r="D17" s="38" t="s">
        <v>68</v>
      </c>
      <c r="E17" s="39" t="s">
        <v>89</v>
      </c>
      <c r="F17" s="38" t="s">
        <v>101</v>
      </c>
      <c r="G17" s="40" t="s">
        <v>110</v>
      </c>
      <c r="H17" s="41">
        <v>1</v>
      </c>
    </row>
    <row r="18" spans="1:8" s="2" customFormat="1" x14ac:dyDescent="0.2">
      <c r="A18" s="42">
        <f t="shared" si="0"/>
        <v>14</v>
      </c>
      <c r="B18" s="14" t="s">
        <v>28</v>
      </c>
      <c r="C18" s="15" t="s">
        <v>52</v>
      </c>
      <c r="D18" s="16" t="s">
        <v>68</v>
      </c>
      <c r="E18" s="17" t="s">
        <v>90</v>
      </c>
      <c r="F18" s="18" t="s">
        <v>101</v>
      </c>
      <c r="G18" s="19" t="s">
        <v>111</v>
      </c>
      <c r="H18" s="20">
        <v>2</v>
      </c>
    </row>
    <row r="19" spans="1:8" s="2" customFormat="1" x14ac:dyDescent="0.2">
      <c r="A19" s="35">
        <f t="shared" si="0"/>
        <v>15</v>
      </c>
      <c r="B19" s="36" t="s">
        <v>29</v>
      </c>
      <c r="C19" s="37" t="s">
        <v>53</v>
      </c>
      <c r="D19" s="38" t="s">
        <v>68</v>
      </c>
      <c r="E19" s="39" t="s">
        <v>91</v>
      </c>
      <c r="F19" s="38" t="s">
        <v>101</v>
      </c>
      <c r="G19" s="40" t="s">
        <v>112</v>
      </c>
      <c r="H19" s="41">
        <v>4</v>
      </c>
    </row>
    <row r="20" spans="1:8" s="2" customFormat="1" x14ac:dyDescent="0.2">
      <c r="A20" s="42">
        <f t="shared" si="0"/>
        <v>16</v>
      </c>
      <c r="B20" s="14" t="s">
        <v>30</v>
      </c>
      <c r="C20" s="15" t="s">
        <v>54</v>
      </c>
      <c r="D20" s="16" t="s">
        <v>68</v>
      </c>
      <c r="E20" s="17" t="s">
        <v>92</v>
      </c>
      <c r="F20" s="18" t="s">
        <v>101</v>
      </c>
      <c r="G20" s="19" t="s">
        <v>113</v>
      </c>
      <c r="H20" s="20">
        <v>4</v>
      </c>
    </row>
    <row r="21" spans="1:8" s="2" customFormat="1" x14ac:dyDescent="0.2">
      <c r="A21" s="35">
        <f t="shared" si="0"/>
        <v>17</v>
      </c>
      <c r="B21" s="36" t="s">
        <v>31</v>
      </c>
      <c r="C21" s="37" t="s">
        <v>55</v>
      </c>
      <c r="D21" s="38" t="s">
        <v>71</v>
      </c>
      <c r="E21" s="39" t="s">
        <v>93</v>
      </c>
      <c r="F21" s="38" t="s">
        <v>101</v>
      </c>
      <c r="G21" s="40" t="s">
        <v>114</v>
      </c>
      <c r="H21" s="41">
        <v>1</v>
      </c>
    </row>
    <row r="22" spans="1:8" s="2" customFormat="1" x14ac:dyDescent="0.2">
      <c r="A22" s="42">
        <f t="shared" si="0"/>
        <v>18</v>
      </c>
      <c r="B22" s="14" t="s">
        <v>32</v>
      </c>
      <c r="C22" s="15" t="s">
        <v>56</v>
      </c>
      <c r="D22" s="16" t="s">
        <v>72</v>
      </c>
      <c r="E22" s="17" t="s">
        <v>94</v>
      </c>
      <c r="F22" s="18" t="s">
        <v>102</v>
      </c>
      <c r="G22" s="19" t="s">
        <v>115</v>
      </c>
      <c r="H22" s="20">
        <v>1</v>
      </c>
    </row>
    <row r="23" spans="1:8" s="2" customFormat="1" x14ac:dyDescent="0.2">
      <c r="A23" s="35">
        <f t="shared" si="0"/>
        <v>19</v>
      </c>
      <c r="B23" s="36" t="s">
        <v>33</v>
      </c>
      <c r="C23" s="37" t="s">
        <v>57</v>
      </c>
      <c r="D23" s="38" t="s">
        <v>73</v>
      </c>
      <c r="E23" s="39" t="s">
        <v>95</v>
      </c>
      <c r="F23" s="38" t="s">
        <v>102</v>
      </c>
      <c r="G23" s="40" t="s">
        <v>116</v>
      </c>
      <c r="H23" s="41">
        <v>1</v>
      </c>
    </row>
    <row r="24" spans="1:8" s="2" customFormat="1" x14ac:dyDescent="0.2">
      <c r="A24" s="42">
        <f t="shared" si="0"/>
        <v>20</v>
      </c>
      <c r="B24" s="14" t="s">
        <v>34</v>
      </c>
      <c r="C24" s="15" t="s">
        <v>58</v>
      </c>
      <c r="D24" s="16" t="s">
        <v>74</v>
      </c>
      <c r="E24" s="17" t="s">
        <v>96</v>
      </c>
      <c r="F24" s="18" t="s">
        <v>102</v>
      </c>
      <c r="G24" s="19" t="s">
        <v>117</v>
      </c>
      <c r="H24" s="20">
        <v>1</v>
      </c>
    </row>
    <row r="25" spans="1:8" s="2" customFormat="1" x14ac:dyDescent="0.2">
      <c r="A25" s="35">
        <f t="shared" si="0"/>
        <v>21</v>
      </c>
      <c r="B25" s="36" t="s">
        <v>35</v>
      </c>
      <c r="C25" s="37" t="s">
        <v>59</v>
      </c>
      <c r="D25" s="38" t="s">
        <v>75</v>
      </c>
      <c r="E25" s="39" t="s">
        <v>97</v>
      </c>
      <c r="F25" s="38" t="s">
        <v>102</v>
      </c>
      <c r="G25" s="40" t="s">
        <v>118</v>
      </c>
      <c r="H25" s="41">
        <v>1</v>
      </c>
    </row>
    <row r="26" spans="1:8" s="2" customFormat="1" x14ac:dyDescent="0.2">
      <c r="A26" s="42">
        <f t="shared" si="0"/>
        <v>22</v>
      </c>
      <c r="B26" s="14" t="s">
        <v>36</v>
      </c>
      <c r="C26" s="15" t="s">
        <v>60</v>
      </c>
      <c r="D26" s="16" t="s">
        <v>75</v>
      </c>
      <c r="E26" s="17" t="s">
        <v>98</v>
      </c>
      <c r="F26" s="18" t="s">
        <v>102</v>
      </c>
      <c r="G26" s="19" t="s">
        <v>119</v>
      </c>
      <c r="H26" s="20">
        <v>1</v>
      </c>
    </row>
    <row r="27" spans="1:8" s="2" customFormat="1" x14ac:dyDescent="0.2">
      <c r="A27" s="35">
        <f t="shared" si="0"/>
        <v>23</v>
      </c>
      <c r="B27" s="36" t="s">
        <v>37</v>
      </c>
      <c r="C27" s="37" t="s">
        <v>61</v>
      </c>
      <c r="D27" s="38" t="s">
        <v>74</v>
      </c>
      <c r="E27" s="39" t="s">
        <v>99</v>
      </c>
      <c r="F27" s="38" t="s">
        <v>102</v>
      </c>
      <c r="G27" s="40" t="s">
        <v>120</v>
      </c>
      <c r="H27" s="41">
        <v>1</v>
      </c>
    </row>
    <row r="28" spans="1:8" s="2" customFormat="1" x14ac:dyDescent="0.2">
      <c r="A28" s="42">
        <f t="shared" si="0"/>
        <v>24</v>
      </c>
      <c r="B28" s="14" t="s">
        <v>38</v>
      </c>
      <c r="C28" s="15" t="s">
        <v>62</v>
      </c>
      <c r="D28" s="16" t="s">
        <v>76</v>
      </c>
      <c r="E28" s="17" t="s">
        <v>100</v>
      </c>
      <c r="F28" s="18" t="s">
        <v>102</v>
      </c>
      <c r="G28" s="19" t="s">
        <v>121</v>
      </c>
      <c r="H28" s="20">
        <v>1</v>
      </c>
    </row>
    <row r="29" spans="1:8" ht="12.75" customHeight="1" x14ac:dyDescent="0.2">
      <c r="A29" s="51" t="s">
        <v>0</v>
      </c>
      <c r="B29" s="52"/>
      <c r="C29" s="52"/>
      <c r="D29" s="52"/>
      <c r="E29" s="10"/>
      <c r="F29" s="57" t="s">
        <v>7</v>
      </c>
      <c r="G29" s="57"/>
      <c r="H29" s="55">
        <f>SUM(H5:H28)</f>
        <v>47</v>
      </c>
    </row>
    <row r="30" spans="1:8" ht="12.75" customHeight="1" x14ac:dyDescent="0.2">
      <c r="A30" s="53"/>
      <c r="B30" s="54"/>
      <c r="C30" s="54"/>
      <c r="D30" s="54"/>
      <c r="E30" s="11"/>
      <c r="F30" s="58"/>
      <c r="G30" s="58"/>
      <c r="H30" s="56"/>
    </row>
    <row r="31" spans="1:8" ht="12.75" customHeight="1" x14ac:dyDescent="0.2">
      <c r="A31" s="45"/>
      <c r="B31" s="46"/>
      <c r="C31" s="46"/>
      <c r="D31" s="46"/>
      <c r="E31" s="6"/>
      <c r="F31" s="63"/>
      <c r="G31" s="64"/>
      <c r="H31" s="65"/>
    </row>
    <row r="32" spans="1:8" ht="12.75" customHeight="1" x14ac:dyDescent="0.2">
      <c r="A32" s="47"/>
      <c r="B32" s="48"/>
      <c r="C32" s="48"/>
      <c r="D32" s="48"/>
      <c r="E32" s="7"/>
      <c r="F32" s="66"/>
      <c r="G32" s="67"/>
      <c r="H32" s="68"/>
    </row>
    <row r="33" spans="1:8" ht="12.75" customHeight="1" x14ac:dyDescent="0.2">
      <c r="A33" s="49"/>
      <c r="B33" s="50"/>
      <c r="C33" s="50"/>
      <c r="D33" s="50"/>
      <c r="E33" s="8"/>
      <c r="F33" s="69"/>
      <c r="G33" s="70"/>
      <c r="H33" s="71"/>
    </row>
    <row r="34" spans="1:8" ht="12.75" customHeight="1" x14ac:dyDescent="0.2">
      <c r="A34" s="26"/>
      <c r="B34" s="27"/>
      <c r="C34" s="27"/>
      <c r="D34" s="28"/>
      <c r="E34" s="28"/>
      <c r="F34" s="29"/>
      <c r="G34" s="29"/>
      <c r="H34" s="30"/>
    </row>
  </sheetData>
  <mergeCells count="8">
    <mergeCell ref="A31:D33"/>
    <mergeCell ref="A29:D30"/>
    <mergeCell ref="H29:H30"/>
    <mergeCell ref="F29:G30"/>
    <mergeCell ref="D2:E2"/>
    <mergeCell ref="F2:H2"/>
    <mergeCell ref="F31:H33"/>
    <mergeCell ref="A2:C2"/>
  </mergeCells>
  <conditionalFormatting sqref="A5:H6 A28:H28">
    <cfRule type="expression" dxfId="1" priority="2" stopIfTrue="1">
      <formula>" = MOD (WIERSZ(); 2) = 0. "</formula>
    </cfRule>
  </conditionalFormatting>
  <conditionalFormatting sqref="D21">
    <cfRule type="expression" priority="1">
      <formula>" = MOD (WIERSZ(); 2) = 0. "</formula>
    </cfRule>
  </conditionalFormatting>
  <conditionalFormatting sqref="A7:H27">
    <cfRule type="expression" dxfId="0" priority="3" stopIfTrue="1">
      <formula>" = MOD (WIERSZ(); 2) = 0. "</formula>
    </cfRule>
  </conditionalFormatting>
  <printOptions horizontalCentered="1" verticalCentered="1"/>
  <pageMargins left="0.3" right="0.3" top="0.3" bottom="0.3" header="0" footer="0"/>
  <pageSetup paperSize="9" fitToWidth="0" fitToHeight="0" orientation="landscape" blackAndWhite="1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</cp:lastModifiedBy>
  <dcterms:created xsi:type="dcterms:W3CDTF">2016-12-31T22:38:25Z</dcterms:created>
  <dcterms:modified xsi:type="dcterms:W3CDTF">2020-03-12T11:48:09Z</dcterms:modified>
</cp:coreProperties>
</file>