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windowWidth="28800" windowHeight="14235"/>
  </bookViews>
  <sheets>
    <sheet name="BOM Report" sheetId="1" r:id="rId1"/>
  </sheets>
  <definedNames>
    <definedName name="_xlnm._FilterDatabase" localSheetId="0" hidden="1"><![CDATA['BOM Report'!$A$4:$H$4]]></definedName>
  </definedNames>
  <calcPr calcId="152511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A6" i="1"/>
  <c r="A5" i="1"/>
</calcChain>
</file>

<file path=xl/sharedStrings.xml><?xml version="1.0" encoding="utf-8"?>
<sst xmlns="http://schemas.openxmlformats.org/spreadsheetml/2006/main" count="188" uniqueCount="143">
  <si>
    <t xml:space="preserve">Notes</t>
  </si>
  <si>
    <t xml:space="preserve">Column=Footprint</t>
  </si>
  <si>
    <t xml:space="preserve">Column=Comment</t>
  </si>
  <si>
    <t xml:space="preserve">Column=Description</t>
  </si>
  <si>
    <t xml:space="preserve">Column=Quantity</t>
  </si>
  <si>
    <t xml:space="preserve">Variant:</t>
  </si>
  <si>
    <t xml:space="preserve">Column=Designator</t>
  </si>
  <si>
    <t xml:space="preserve">Field=VariantName</t>
  </si>
  <si>
    <t xml:space="preserve">#</t>
  </si>
  <si>
    <t xml:space="preserve">Total components</t>
  </si>
  <si>
    <t xml:space="preserve">Column=Supplier</t>
  </si>
  <si>
    <t xml:space="preserve">Column=Supplier Code</t>
  </si>
  <si>
    <t xml:space="preserve">                   Project:</t>
  </si>
  <si>
    <t xml:space="preserve">BOM </t>
  </si>
  <si>
    <t xml:space="preserve">Field=PRJ_Title</t>
  </si>
  <si>
    <t xml:space="preserve">PWR MOD 1.0</t>
  </si>
  <si>
    <t xml:space="preserve">STD</t>
  </si>
  <si>
    <t xml:space="preserve">Designator</t>
  </si>
  <si>
    <t xml:space="preserve">C1, C12, C29</t>
  </si>
  <si>
    <t xml:space="preserve">C2, C3, C4</t>
  </si>
  <si>
    <t xml:space="preserve">C5, C11</t>
  </si>
  <si>
    <t xml:space="preserve">C6</t>
  </si>
  <si>
    <t xml:space="preserve">C7</t>
  </si>
  <si>
    <t xml:space="preserve">C8</t>
  </si>
  <si>
    <t xml:space="preserve">C10</t>
  </si>
  <si>
    <t xml:space="preserve">C13, C14, C25, C26, C27, C28</t>
  </si>
  <si>
    <t xml:space="preserve">D1</t>
  </si>
  <si>
    <t xml:space="preserve">D3</t>
  </si>
  <si>
    <t xml:space="preserve">J1, J2</t>
  </si>
  <si>
    <t xml:space="preserve">L1</t>
  </si>
  <si>
    <t xml:space="preserve">M1</t>
  </si>
  <si>
    <t xml:space="preserve">M2</t>
  </si>
  <si>
    <t xml:space="preserve">M3, M5</t>
  </si>
  <si>
    <t xml:space="preserve">M4</t>
  </si>
  <si>
    <t xml:space="preserve">OPT1</t>
  </si>
  <si>
    <t xml:space="preserve">R1, R2, R11</t>
  </si>
  <si>
    <t xml:space="preserve">R3, R5, R9</t>
  </si>
  <si>
    <t xml:space="preserve">R4</t>
  </si>
  <si>
    <t xml:space="preserve">R6, R7, R12, R13, R14</t>
  </si>
  <si>
    <t xml:space="preserve">R8</t>
  </si>
  <si>
    <t xml:space="preserve">R10</t>
  </si>
  <si>
    <t xml:space="preserve">R15, R16, R17, R19</t>
  </si>
  <si>
    <t xml:space="preserve">T1, T3</t>
  </si>
  <si>
    <t xml:space="preserve">T2</t>
  </si>
  <si>
    <t xml:space="preserve">TP2</t>
  </si>
  <si>
    <t xml:space="preserve">U1</t>
  </si>
  <si>
    <t xml:space="preserve">Comment</t>
  </si>
  <si>
    <t xml:space="preserve">220u/50V</t>
  </si>
  <si>
    <t xml:space="preserve">10u</t>
  </si>
  <si>
    <t xml:space="preserve">100n</t>
  </si>
  <si>
    <t xml:space="preserve">4,7u</t>
  </si>
  <si>
    <t xml:space="preserve">100p</t>
  </si>
  <si>
    <t xml:space="preserve">47n</t>
  </si>
  <si>
    <t xml:space="preserve">1u</t>
  </si>
  <si>
    <t xml:space="preserve">22u/25V</t>
  </si>
  <si>
    <t xml:space="preserve">MMSZ15T1G</t>
  </si>
  <si>
    <t xml:space="preserve">LL-S194PBC-B4-1B</t>
  </si>
  <si>
    <t xml:space="preserve">15EDGVC3.81-04P</t>
  </si>
  <si>
    <t xml:space="preserve">3.3uH</t>
  </si>
  <si>
    <t xml:space="preserve">CIME/M/SEF1125S</t>
  </si>
  <si>
    <t xml:space="preserve">CIME/M/SEF2250S</t>
  </si>
  <si>
    <t xml:space="preserve">15EDGK3.81-04P</t>
  </si>
  <si>
    <t xml:space="preserve">15EDGK3.81-02P</t>
  </si>
  <si>
    <t xml:space="preserve">ILD206T</t>
  </si>
  <si>
    <t xml:space="preserve">100k</t>
  </si>
  <si>
    <t xml:space="preserve">10R</t>
  </si>
  <si>
    <t xml:space="preserve">0R</t>
  </si>
  <si>
    <t xml:space="preserve">10k</t>
  </si>
  <si>
    <t xml:space="preserve">200k</t>
  </si>
  <si>
    <t xml:space="preserve">4k7</t>
  </si>
  <si>
    <t xml:space="preserve">1k</t>
  </si>
  <si>
    <t xml:space="preserve">BSC097N06NSATMA1</t>
  </si>
  <si>
    <t xml:space="preserve">AUIRFR5305</t>
  </si>
  <si>
    <t xml:space="preserve">TEST-1R</t>
  </si>
  <si>
    <t xml:space="preserve">ISL8117FRZ-T7A</t>
  </si>
  <si>
    <t xml:space="preserve">Footprint</t>
  </si>
  <si>
    <t xml:space="preserve">ALU-G</t>
  </si>
  <si>
    <t xml:space="preserve">C1206</t>
  </si>
  <si>
    <t xml:space="preserve">C0603</t>
  </si>
  <si>
    <t xml:space="preserve">C0805-10</t>
  </si>
  <si>
    <t xml:space="preserve">SOD123</t>
  </si>
  <si>
    <t xml:space="preserve">LED0603B</t>
  </si>
  <si>
    <t xml:space="preserve">MCV1,5/4-G3,81</t>
  </si>
  <si>
    <t xml:space="preserve">HPI1260</t>
  </si>
  <si>
    <t xml:space="preserve">SO-8-OPT</t>
  </si>
  <si>
    <t xml:space="preserve">R0603</t>
  </si>
  <si>
    <t xml:space="preserve">PowerPAK SO-8</t>
  </si>
  <si>
    <t xml:space="preserve">DPAK</t>
  </si>
  <si>
    <t xml:space="preserve">TP-O</t>
  </si>
  <si>
    <t xml:space="preserve">QFN-16-0.5</t>
  </si>
  <si>
    <t xml:space="preserve">Description</t>
  </si>
  <si>
    <t xml:space="preserve">Capacitor: electrolytic; low impedance; 220uF; 50VDC; Case: G</t>
  </si>
  <si>
    <t xml:space="preserve">Capacitor: ceramic; 10uF; 50V; X7R; ±10%; SMD; 1206</t>
  </si>
  <si>
    <t xml:space="preserve">Capacitor: ceramic; 100nF; 50V; X7R; ±10%; SMD; 0603; Series: GRM</t>
  </si>
  <si>
    <t xml:space="preserve">Capacitor: ceramic;4,7uF ; 50V; X7R; ±5%; SMD; 0603</t>
  </si>
  <si>
    <t xml:space="preserve">Capacitor: ceramic; MLCC; 100pF; 50V; C0G; ±1%; SMD; 0603</t>
  </si>
  <si>
    <t xml:space="preserve">Capacitor: ceramic; MLCC; 47nF; 50V; X7R; ±10%; SMD; 0603</t>
  </si>
  <si>
    <t xml:space="preserve">Capacitor: ceramic; MLCC; 1uF; 50V; X7R; SMD; 0805</t>
  </si>
  <si>
    <t xml:space="preserve">Capacitor: ceramic; 22uF; 25V; X7R; ±10%; SMD; 1206</t>
  </si>
  <si>
    <t xml:space="preserve">Dioda: Zenera; 0,5W; 18V; SMD</t>
  </si>
  <si>
    <t xml:space="preserve">LED; SMD; 0603; blue; 20-40mcd; 1.6x0.8x0.4mm; 130°; 2.8÷3.8V; 20mA</t>
  </si>
  <si>
    <t xml:space="preserve">Terminal block; 3.81mm; ways: 4; straight; socket; male</t>
  </si>
  <si>
    <t xml:space="preserve">Inductor: wire; SMD; 3.3uH; Ioper:14A; 2.45mOhm; ±20%; Isat:15A</t>
  </si>
  <si>
    <t xml:space="preserve">End Section ,Foot Modular Interface Support, 72mm  11.25mm</t>
  </si>
  <si>
    <t xml:space="preserve">End Section ,Foot Modular Interface Support, 72mm  22,5mm</t>
  </si>
  <si>
    <t xml:space="preserve">Pluggable terminal block; 3.81mm; ways:4; straight; plug; female</t>
  </si>
  <si>
    <t xml:space="preserve">Pluggable terminal block; 3.81mm; ways:2; straight; plug; female</t>
  </si>
  <si>
    <t xml:space="preserve">Transoptor; SMD; Kanały:2; Wyj: tranzystorowe; Uizol:4kV; Uce:70V</t>
  </si>
  <si>
    <t xml:space="preserve">Resistor: thick film; SMD; 0603; 100k; 0.125W; ±5%</t>
  </si>
  <si>
    <t xml:space="preserve">Resistor: thick film; SMD; 0603; 10R; 0.1W; ±5%</t>
  </si>
  <si>
    <t xml:space="preserve">Resistor: thick film; SMD; 0603; 0R; 0.125W; ±5%</t>
  </si>
  <si>
    <t xml:space="preserve">Resistor: thick film; SMD; 0603; 10k; 0.125W; ±5%</t>
  </si>
  <si>
    <t xml:space="preserve">Resistor: thick film; SMD; 0805; 200k; 0.125W; ±5%;</t>
  </si>
  <si>
    <t xml:space="preserve">Resistor: thick film; SMD; 0603; 4.7k; 0.125W; ±5%</t>
  </si>
  <si>
    <t xml:space="preserve">Resistor: thick film; SMD; 0603; 1k; 0.1W; ±5%</t>
  </si>
  <si>
    <t xml:space="preserve">Transistor N MOS 60V;10 mOhm;46A</t>
  </si>
  <si>
    <t xml:space="preserve">Transistor: P-MOSFET; unipolar; -55V; -31A; 110W; DPAK</t>
  </si>
  <si>
    <t xml:space="preserve">Sprezynka pomiarowa czerwona</t>
  </si>
  <si>
    <t xml:space="preserve">Synchronous Step-Down PWM Controller 60V 2MHz</t>
  </si>
  <si>
    <t xml:space="preserve">Supplier</t>
  </si>
  <si>
    <t xml:space="preserve">TME</t>
  </si>
  <si>
    <t xml:space="preserve">Farnell</t>
  </si>
  <si>
    <t xml:space="preserve">Supplier Code</t>
  </si>
  <si>
    <t xml:space="preserve">EEEFP1H221AP</t>
  </si>
  <si>
    <t xml:space="preserve">CL31A106KBHNNNE</t>
  </si>
  <si>
    <t xml:space="preserve">GRM188R71H104KA93D</t>
  </si>
  <si>
    <t xml:space="preserve">0603X475K100CT</t>
  </si>
  <si>
    <t xml:space="preserve">VJ0603A101FXACW1BC</t>
  </si>
  <si>
    <t xml:space="preserve">C0603C473K5RAC</t>
  </si>
  <si>
    <t xml:space="preserve">CL21B105KBFNNNG</t>
  </si>
  <si>
    <t xml:space="preserve">GRM31CR61E226KE15L</t>
  </si>
  <si>
    <t xml:space="preserve">HPI1260-3R3</t>
  </si>
  <si>
    <t xml:space="preserve">1774449</t>
  </si>
  <si>
    <t xml:space="preserve">1774450</t>
  </si>
  <si>
    <t xml:space="preserve">WF06P-100K-5%</t>
  </si>
  <si>
    <t xml:space="preserve">SMD0603-10R</t>
  </si>
  <si>
    <t xml:space="preserve">CRCW06030000Z0TABC</t>
  </si>
  <si>
    <t xml:space="preserve">WF06P-10K-5%</t>
  </si>
  <si>
    <t xml:space="preserve">SMD0603-200K</t>
  </si>
  <si>
    <t xml:space="preserve">WF06P-4K7-5%</t>
  </si>
  <si>
    <t xml:space="preserve">SMD0603-1K</t>
  </si>
  <si>
    <t xml:space="preserve">2543368</t>
  </si>
  <si>
    <t xml:space="preserve">Quantity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</si>
</sst>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sz val="24"/>
      <name val="Arial"/>
      <family val="2"/>
      <charset val="238"/>
    </font>
    <font>
      <b/>
      <sz val="10"/>
      <name val="Times New Roman"/>
      <family val="1"/>
      <charset val="238"/>
    </font>
    <font>
      <b/>
      <sz val="10"/>
      <color rgb="FFFF0000"/>
      <name val="Arial"/>
      <family val="2"/>
    </font>
    <font>
      <sz val="10"/>
      <color rgb="FF0070C0"/>
      <name val="Times New Roman"/>
      <family val="1"/>
      <charset val="238"/>
    </font>
    <font>
      <sz val="10"/>
      <color rgb="FF7030A0"/>
      <name val="Times New Roman"/>
      <family val="1"/>
      <charset val="238"/>
    </font>
    <font>
      <sz val="10"/>
      <color rgb="FF00B050"/>
      <name val="Times New Roman"/>
      <family val="1"/>
      <charset val="238"/>
    </font>
    <font>
      <sz val="10"/>
      <color theme="9" tint="-0.249977111117893"/>
      <name val="Times New Roman"/>
      <family val="1"/>
      <charset val="238"/>
    </font>
    <font>
      <sz val="10"/>
      <color rgb="FF3399FF"/>
      <name val="Verdana"/>
      <family val="2"/>
      <charset val="238"/>
    </font>
    <font>
      <sz val="10"/>
      <color theme="9" tint="-0.499984740745262"/>
      <name val="Times New Roman"/>
      <family val="1"/>
      <charset val="238"/>
    </font>
    <font>
      <b/>
      <sz val="24"/>
      <color theme="9" tint="-0.499984740745262"/>
      <name val="Arial"/>
      <family val="2"/>
    </font>
    <font>
      <b/>
      <sz val="14"/>
      <color rgb="FFFF0000"/>
      <name val="Arial"/>
      <family val="2"/>
      <charset val="238"/>
    </font>
    <font>
      <sz val="10"/>
      <color theme="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 xfId="0" applyAlignment="0"/>
  </cellStyleXfs>
  <cellXfs count="83">
    <xf numFmtId="0" fontId="0" fillId="0" borderId="0" xfId="0" applyAlignment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Fill="1" applyAlignment="1">
      <alignment vertical="top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7" fillId="0" borderId="16" xfId="0" applyNumberFormat="1" applyFont="1" applyBorder="1" applyFill="1" applyAlignment="1" applyProtection="1">
      <alignment horizontal="center" vertical="center"/>
      <protection locked="0"/>
    </xf>
    <xf numFmtId="0" fontId="7" fillId="0" borderId="19" xfId="0" applyNumberFormat="1" applyFont="1" applyBorder="1" applyFill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</xf>
    <xf numFmtId="0" fontId="2" fillId="0" borderId="13" xfId="0" applyFont="1" applyBorder="1" applyAlignment="1" applyProtection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18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vertical="center" wrapText="1"/>
    </xf>
    <xf numFmtId="49" fontId="16" fillId="0" borderId="19" xfId="0" applyNumberFormat="1" applyFont="1" applyBorder="1" applyAlignment="1">
      <alignment vertical="center" wrapText="1"/>
    </xf>
    <xf numFmtId="1" fontId="11" fillId="0" borderId="20" xfId="0" applyNumberFormat="1" applyFont="1" applyBorder="1" applyFill="1" applyAlignment="1">
      <alignment horizontal="center" vertical="center" wrapText="1"/>
    </xf>
    <xf numFmtId="0" fontId="18" fillId="0" borderId="28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49" fontId="16" fillId="0" borderId="28" xfId="0" applyNumberFormat="1" applyFont="1" applyBorder="1" applyAlignment="1">
      <alignment vertical="center" wrapText="1"/>
    </xf>
    <xf numFmtId="1" fontId="11" fillId="0" borderId="29" xfId="0" applyNumberFormat="1" applyFont="1" applyBorder="1" applyFill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3" borderId="5" xfId="0" applyBorder="1" applyFill="1" applyAlignment="1"/>
    <xf numFmtId="0" fontId="0" fillId="3" borderId="1" xfId="0" applyBorder="1" applyFill="1" applyAlignment="1">
      <alignment wrapText="1"/>
    </xf>
    <xf numFmtId="0" fontId="0" fillId="3" borderId="1" xfId="0" applyBorder="1" applyFill="1" applyAlignment="1"/>
    <xf numFmtId="0" fontId="0" fillId="3" borderId="11" xfId="0" applyBorder="1" applyFill="1" applyAlignment="1">
      <alignment horizontal="center"/>
    </xf>
    <xf numFmtId="0" fontId="0" fillId="3" borderId="7" xfId="0" applyBorder="1" applyFill="1" applyAlignment="0"/>
    <xf numFmtId="0" fontId="1" fillId="3" borderId="8" xfId="0" applyNumberFormat="1" applyFont="1" applyBorder="1" applyFill="1" applyAlignment="1" applyProtection="1">
      <alignment vertical="top" wrapText="1"/>
      <protection locked="0"/>
    </xf>
    <xf numFmtId="0" fontId="1" fillId="3" borderId="8" xfId="0" applyNumberFormat="1" applyFont="1" applyBorder="1" applyFill="1" applyAlignment="1" applyProtection="1">
      <alignment horizontal="left" vertical="top" wrapText="1"/>
      <protection locked="0"/>
    </xf>
    <xf numFmtId="0" fontId="5" fillId="3" borderId="8" xfId="0" applyNumberFormat="1" applyFont="1" applyBorder="1" applyFill="1" applyAlignment="1" applyProtection="1">
      <alignment vertical="top" wrapText="1"/>
      <protection locked="0"/>
    </xf>
    <xf numFmtId="0" fontId="5" fillId="3" borderId="9" xfId="0" applyNumberFormat="1" applyFont="1" applyBorder="1" applyFill="1" applyAlignment="1" applyProtection="1">
      <alignment horizontal="center" vertical="top" wrapText="1"/>
      <protection locked="0"/>
    </xf>
    <xf numFmtId="0" fontId="2" fillId="4" borderId="4" xfId="0" applyFont="1" applyBorder="1" applyFill="1" applyAlignment="1">
      <alignment horizontal="center" vertical="center"/>
    </xf>
    <xf numFmtId="0" fontId="3" fillId="4" borderId="3" xfId="0" applyFont="1" applyBorder="1" applyFill="1" applyAlignment="1">
      <alignment vertical="center" wrapText="1"/>
    </xf>
    <xf numFmtId="0" fontId="3" fillId="4" borderId="3" xfId="0" applyFont="1" applyBorder="1" applyFill="1" applyAlignment="1">
      <alignment vertical="center"/>
    </xf>
    <xf numFmtId="0" fontId="3" fillId="4" borderId="6" xfId="0" applyFont="1" applyBorder="1" applyFill="1" applyAlignment="1">
      <alignment horizontal="center" vertical="center"/>
    </xf>
    <xf numFmtId="0" fontId="17" fillId="5" borderId="18" xfId="0" applyFont="1" applyBorder="1" applyFill="1" applyAlignment="1">
      <alignment horizontal="center" vertical="center"/>
    </xf>
    <xf numFmtId="0" fontId="18" fillId="5" borderId="19" xfId="0" applyFont="1" applyBorder="1" applyFill="1" applyAlignment="1">
      <alignment vertical="center" wrapText="1"/>
    </xf>
    <xf numFmtId="0" fontId="13" fillId="5" borderId="19" xfId="0" applyFont="1" applyBorder="1" applyFill="1" applyAlignment="1">
      <alignment vertical="center" wrapText="1"/>
    </xf>
    <xf numFmtId="0" fontId="14" fillId="5" borderId="19" xfId="0" applyFont="1" applyBorder="1" applyFill="1" applyAlignment="1">
      <alignment vertical="center" wrapText="1"/>
    </xf>
    <xf numFmtId="0" fontId="15" fillId="5" borderId="19" xfId="0" applyFont="1" applyBorder="1" applyFill="1" applyAlignment="1">
      <alignment vertical="center" wrapText="1"/>
    </xf>
    <xf numFmtId="49" fontId="16" fillId="5" borderId="19" xfId="0" applyNumberFormat="1" applyFont="1" applyBorder="1" applyFill="1" applyAlignment="1">
      <alignment vertical="center" wrapText="1"/>
    </xf>
    <xf numFmtId="1" fontId="11" fillId="5" borderId="20" xfId="0" applyNumberFormat="1" applyFont="1" applyBorder="1" applyFill="1" applyAlignment="1">
      <alignment horizontal="center" vertical="center" wrapText="1"/>
    </xf>
    <xf numFmtId="0" fontId="17" fillId="6" borderId="18" xfId="0" applyFont="1" applyBorder="1" applyFill="1" applyAlignment="1">
      <alignment horizontal="center" vertical="center"/>
    </xf>
    <xf numFmtId="0" fontId="21" fillId="0" borderId="12" xfId="0" applyFont="1" applyBorder="1" applyAlignment="1">
      <alignment vertical="top"/>
    </xf>
    <xf numFmtId="0" fontId="8" fillId="0" borderId="15" xfId="0" applyFont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7" fillId="0" borderId="15" xfId="0" applyNumberFormat="1" applyFont="1" applyBorder="1" applyFill="1" applyAlignment="1" applyProtection="1">
      <alignment horizontal="center" vertical="center"/>
      <protection locked="0"/>
    </xf>
    <xf numFmtId="0" fontId="7" fillId="0" borderId="16" xfId="0" applyNumberFormat="1" applyFont="1" applyBorder="1" applyFill="1" applyAlignment="1" applyProtection="1">
      <alignment horizontal="center" vertical="center"/>
      <protection locked="0"/>
    </xf>
    <xf numFmtId="0" fontId="7" fillId="0" borderId="18" xfId="0" applyNumberFormat="1" applyFont="1" applyBorder="1" applyFill="1" applyAlignment="1" applyProtection="1">
      <alignment horizontal="center" vertical="center"/>
      <protection locked="0"/>
    </xf>
    <xf numFmtId="0" fontId="7" fillId="0" borderId="19" xfId="0" applyNumberFormat="1" applyFont="1" applyBorder="1" applyFill="1" applyAlignment="1" applyProtection="1">
      <alignment horizontal="center" vertical="center"/>
      <protection locked="0"/>
    </xf>
    <xf numFmtId="1" fontId="20" fillId="2" borderId="17" xfId="0" applyNumberFormat="1" applyFont="1" applyBorder="1" applyFill="1" applyAlignment="1">
      <alignment horizontal="center" vertical="center"/>
    </xf>
    <xf numFmtId="1" fontId="20" fillId="2" borderId="20" xfId="0" applyNumberFormat="1" applyFont="1" applyBorder="1" applyFill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top" wrapText="1"/>
    </xf>
    <xf numFmtId="0" fontId="19" fillId="0" borderId="7" xfId="0" applyFont="1" applyBorder="1" applyFill="1" applyAlignment="1">
      <alignment horizontal="center" vertical="center" wrapText="1"/>
    </xf>
    <xf numFmtId="0" fontId="19" fillId="0" borderId="8" xfId="0" applyFont="1" applyBorder="1" applyFill="1" applyAlignment="1">
      <alignment horizontal="center" vertical="center" wrapText="1"/>
    </xf>
    <xf numFmtId="0" fontId="19" fillId="0" borderId="9" xfId="0" applyFont="1" applyBorder="1" applyFill="1" applyAlignment="1">
      <alignment horizontal="center" vertical="center" wrapText="1"/>
    </xf>
    <xf numFmtId="0" fontId="7" fillId="0" borderId="23" xfId="0" applyNumberFormat="1" applyFont="1" applyBorder="1" applyFill="1" applyAlignment="1" applyProtection="1">
      <alignment vertical="top" wrapText="1"/>
      <protection locked="0"/>
    </xf>
    <xf numFmtId="0" fontId="7" fillId="0" borderId="24" xfId="0" applyNumberFormat="1" applyFont="1" applyBorder="1" applyFill="1" applyAlignment="1" applyProtection="1">
      <alignment vertical="top" wrapText="1"/>
      <protection locked="0"/>
    </xf>
    <xf numFmtId="0" fontId="7" fillId="0" borderId="25" xfId="0" applyNumberFormat="1" applyFont="1" applyBorder="1" applyFill="1" applyAlignment="1" applyProtection="1">
      <alignment vertical="top" wrapText="1"/>
      <protection locked="0"/>
    </xf>
    <xf numFmtId="0" fontId="7" fillId="0" borderId="26" xfId="0" applyNumberFormat="1" applyFont="1" applyBorder="1" applyFill="1" applyAlignment="1" applyProtection="1">
      <alignment vertical="top" wrapText="1"/>
      <protection locked="0"/>
    </xf>
    <xf numFmtId="0" fontId="7" fillId="0" borderId="0" xfId="0" applyNumberFormat="1" applyFont="1" applyBorder="1" applyFill="1" applyAlignment="1" applyProtection="1">
      <alignment vertical="top" wrapText="1"/>
      <protection locked="0"/>
    </xf>
    <xf numFmtId="0" fontId="7" fillId="0" borderId="13" xfId="0" applyNumberFormat="1" applyFont="1" applyBorder="1" applyFill="1" applyAlignment="1" applyProtection="1">
      <alignment vertical="top" wrapText="1"/>
      <protection locked="0"/>
    </xf>
    <xf numFmtId="0" fontId="7" fillId="0" borderId="27" xfId="0" applyNumberFormat="1" applyFont="1" applyBorder="1" applyFill="1" applyAlignment="1" applyProtection="1">
      <alignment vertical="top" wrapText="1"/>
      <protection locked="0"/>
    </xf>
    <xf numFmtId="0" fontId="7" fillId="0" borderId="2" xfId="0" applyNumberFormat="1" applyFont="1" applyBorder="1" applyFill="1" applyAlignment="1" applyProtection="1">
      <alignment vertical="top" wrapText="1"/>
      <protection locked="0"/>
    </xf>
    <xf numFmtId="0" fontId="7" fillId="0" borderId="14" xfId="0" applyNumberFormat="1" applyFont="1" applyBorder="1" applyFill="1" applyAlignment="1" applyProtection="1">
      <alignment vertical="top" wrapText="1"/>
      <protection locked="0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ny" xfId="0" builtinId="0"/>
  </cellStyles>
  <dxfs count="1">
    <dxf>
      <fill>
        <patternFill patternType="none">
          <bgColor theme="0" tint="-0.14996795556505"/>
        </patternFill>
      </fill>
    </dxf>
  </dxfs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3"/>
  <sheetViews>
    <sheetView showGridLines="0" tabSelected="1" workbookViewId="0">
      <pane ySplit="4" topLeftCell="A5" activePane="bottomLeft" state="frozen"/>
      <selection pane="bottomLeft" activeCell="B21" sqref="B21"/>
    </sheetView>
  </sheetViews>
  <sheetFormatPr defaultRowHeight="12.75"/>
  <cols>
    <col min="1" max="1" width="6.7109375" style="1" customWidth="1"/>
    <col min="2" max="2" width="48" style="4" customWidth="1"/>
    <col min="3" max="3" width="19.7109375" style="1" customWidth="1"/>
    <col min="4" max="4" width="18.28515625" style="4" customWidth="1"/>
    <col min="5" max="5" width="74.42578125" style="4" customWidth="1"/>
    <col min="6" max="6" width="13.28515625" style="4" customWidth="1"/>
    <col min="7" max="7" width="24.5703125" style="4" customWidth="1"/>
    <col min="8" max="8" width="13.42578125" style="5" customWidth="1"/>
    <col min="9" max="16384" width="9.140625" style="1"/>
  </cols>
  <sheetData>
    <row r="1" spans="1:8" ht="20.1" customHeight="1">
      <c r="A1" s="31"/>
      <c r="B1" s="32"/>
      <c r="C1" s="33"/>
      <c r="D1" s="32"/>
      <c r="E1" s="32"/>
      <c r="F1" s="32"/>
      <c r="G1" s="32"/>
      <c r="H1" s="34"/>
      <c r="I1"/>
      <c r="J1"/>
    </row>
    <row r="2" spans="1:8" ht="37.5" customHeight="1">
      <c r="A2" s="80" t="s">
        <v>13</v>
      </c>
      <c r="B2" s="81"/>
      <c r="C2" s="82"/>
      <c r="D2" s="67" t="s">
        <v>12</v>
      </c>
      <c r="E2" s="67"/>
      <c r="F2" s="68" t="s">
        <v>15</v>
      </c>
      <c r="G2" s="69"/>
      <c r="H2" s="70"/>
      <c r="I2"/>
      <c r="J2"/>
    </row>
    <row r="3" spans="1:8" ht="17.25" customHeight="1">
      <c r="A3" s="52"/>
      <c r="B3" s="30" t="s">
        <v>5</v>
      </c>
      <c r="C3" s="15" t="s">
        <v>16</v>
      </c>
      <c r="D3" s="16"/>
      <c r="E3" s="10"/>
      <c r="F3" s="13"/>
      <c r="G3" s="13"/>
      <c r="H3" s="14"/>
      <c r="I3"/>
      <c r="J3"/>
    </row>
    <row r="4" spans="1:8" s="3" customFormat="1" ht="17.25" customHeight="1">
      <c r="A4" s="40" t="s">
        <v>8</v>
      </c>
      <c r="B4" s="41" t="s">
        <v>17</v>
      </c>
      <c r="C4" s="42" t="s">
        <v>46</v>
      </c>
      <c r="D4" s="41" t="s">
        <v>75</v>
      </c>
      <c r="E4" s="41" t="s">
        <v>90</v>
      </c>
      <c r="F4" s="41" t="s">
        <v>119</v>
      </c>
      <c r="G4" s="41" t="s">
        <v>122</v>
      </c>
      <c r="H4" s="43" t="s">
        <v>142</v>
      </c>
      <c r="I4"/>
      <c r="J4"/>
      <c r="K4"/>
    </row>
    <row r="5" spans="1:8" s="6" customFormat="1">
      <c r="A5" s="44">
        <f>ROW(A5) - ROW($A$4)</f>
        <v>1</v>
      </c>
      <c r="B5" s="45" t="s">
        <v>18</v>
      </c>
      <c r="C5" s="46" t="s">
        <v>47</v>
      </c>
      <c r="D5" s="47" t="s">
        <v>76</v>
      </c>
      <c r="E5" s="48" t="s">
        <v>91</v>
      </c>
      <c r="F5" s="47" t="s">
        <v>120</v>
      </c>
      <c r="G5" s="49" t="s">
        <v>123</v>
      </c>
      <c r="H5" s="50">
        <v>3</v>
      </c>
      <c r="I5"/>
      <c r="J5"/>
    </row>
    <row r="6" spans="1:8" s="2" customFormat="1">
      <c r="A6" s="51">
        <f>ROW(A6) - ROW($A$4)</f>
        <v>2</v>
      </c>
      <c r="B6" s="17" t="s">
        <v>19</v>
      </c>
      <c r="C6" s="18" t="s">
        <v>48</v>
      </c>
      <c r="D6" s="19" t="s">
        <v>77</v>
      </c>
      <c r="E6" s="20" t="s">
        <v>92</v>
      </c>
      <c r="F6" s="21" t="s">
        <v>120</v>
      </c>
      <c r="G6" s="22" t="s">
        <v>124</v>
      </c>
      <c r="H6" s="23">
        <v>3</v>
      </c>
      <c r="I6"/>
      <c r="J6"/>
    </row>
    <row r="7">
      <c r="A7" s="44">
        <f>ROW(A7)-ROW($A$4)</f>
        <v>3</v>
      </c>
      <c r="B7" s="45" t="s">
        <v>20</v>
      </c>
      <c r="C7" s="46" t="s">
        <v>49</v>
      </c>
      <c r="D7" s="47" t="s">
        <v>78</v>
      </c>
      <c r="E7" s="48" t="s">
        <v>93</v>
      </c>
      <c r="F7" s="47" t="s">
        <v>120</v>
      </c>
      <c r="G7" s="49" t="s">
        <v>125</v>
      </c>
      <c r="H7" s="50">
        <v>2</v>
      </c>
      <c r="I7"/>
      <c r="J7"/>
    </row>
    <row r="8">
      <c r="A8" s="51">
        <f>ROW(A8)-ROW($A$4)</f>
        <v>4</v>
      </c>
      <c r="B8" s="17" t="s">
        <v>21</v>
      </c>
      <c r="C8" s="18" t="s">
        <v>50</v>
      </c>
      <c r="D8" s="19" t="s">
        <v>78</v>
      </c>
      <c r="E8" s="20" t="s">
        <v>94</v>
      </c>
      <c r="F8" s="21" t="s">
        <v>120</v>
      </c>
      <c r="G8" s="22" t="s">
        <v>126</v>
      </c>
      <c r="H8" s="23">
        <v>1</v>
      </c>
      <c r="I8"/>
      <c r="J8"/>
    </row>
    <row r="9">
      <c r="A9" s="44">
        <f>ROW(A9)-ROW($A$4)</f>
        <v>5</v>
      </c>
      <c r="B9" s="45" t="s">
        <v>22</v>
      </c>
      <c r="C9" s="46" t="s">
        <v>51</v>
      </c>
      <c r="D9" s="47" t="s">
        <v>78</v>
      </c>
      <c r="E9" s="48" t="s">
        <v>95</v>
      </c>
      <c r="F9" s="47" t="s">
        <v>120</v>
      </c>
      <c r="G9" s="49" t="s">
        <v>127</v>
      </c>
      <c r="H9" s="50">
        <v>1</v>
      </c>
      <c r="I9"/>
      <c r="J9"/>
    </row>
    <row r="10">
      <c r="A10" s="51">
        <f>ROW(A10)-ROW($A$4)</f>
        <v>6</v>
      </c>
      <c r="B10" s="17" t="s">
        <v>23</v>
      </c>
      <c r="C10" s="18" t="s">
        <v>52</v>
      </c>
      <c r="D10" s="19" t="s">
        <v>78</v>
      </c>
      <c r="E10" s="20" t="s">
        <v>96</v>
      </c>
      <c r="F10" s="21" t="s">
        <v>120</v>
      </c>
      <c r="G10" s="22" t="s">
        <v>128</v>
      </c>
      <c r="H10" s="23">
        <v>1</v>
      </c>
      <c r="I10"/>
      <c r="J10"/>
    </row>
    <row r="11">
      <c r="A11" s="44">
        <f>ROW(A11)-ROW($A$4)</f>
        <v>7</v>
      </c>
      <c r="B11" s="45" t="s">
        <v>24</v>
      </c>
      <c r="C11" s="46" t="s">
        <v>53</v>
      </c>
      <c r="D11" s="47" t="s">
        <v>79</v>
      </c>
      <c r="E11" s="48" t="s">
        <v>97</v>
      </c>
      <c r="F11" s="47" t="s">
        <v>120</v>
      </c>
      <c r="G11" s="49" t="s">
        <v>129</v>
      </c>
      <c r="H11" s="50">
        <v>1</v>
      </c>
      <c r="I11"/>
      <c r="J11"/>
    </row>
    <row r="12">
      <c r="A12" s="51">
        <f>ROW(A12)-ROW($A$4)</f>
        <v>8</v>
      </c>
      <c r="B12" s="17" t="s">
        <v>25</v>
      </c>
      <c r="C12" s="18" t="s">
        <v>54</v>
      </c>
      <c r="D12" s="19" t="s">
        <v>77</v>
      </c>
      <c r="E12" s="20" t="s">
        <v>98</v>
      </c>
      <c r="F12" s="21" t="s">
        <v>120</v>
      </c>
      <c r="G12" s="22" t="s">
        <v>130</v>
      </c>
      <c r="H12" s="23">
        <v>6</v>
      </c>
      <c r="I12"/>
      <c r="J12"/>
    </row>
    <row r="13">
      <c r="A13" s="44">
        <f>ROW(A13)-ROW($A$4)</f>
        <v>9</v>
      </c>
      <c r="B13" s="45" t="s">
        <v>26</v>
      </c>
      <c r="C13" s="46" t="s">
        <v>55</v>
      </c>
      <c r="D13" s="47" t="s">
        <v>80</v>
      </c>
      <c r="E13" s="48" t="s">
        <v>99</v>
      </c>
      <c r="F13" s="47" t="s">
        <v>120</v>
      </c>
      <c r="G13" s="49" t="s">
        <v>55</v>
      </c>
      <c r="H13" s="50">
        <v>1</v>
      </c>
      <c r="I13"/>
      <c r="J13"/>
    </row>
    <row r="14">
      <c r="A14" s="51">
        <f>ROW(A14)-ROW($A$4)</f>
        <v>10</v>
      </c>
      <c r="B14" s="17" t="s">
        <v>27</v>
      </c>
      <c r="C14" s="18" t="s">
        <v>56</v>
      </c>
      <c r="D14" s="19" t="s">
        <v>81</v>
      </c>
      <c r="E14" s="20" t="s">
        <v>100</v>
      </c>
      <c r="F14" s="21" t="s">
        <v>120</v>
      </c>
      <c r="G14" s="22" t="s">
        <v>56</v>
      </c>
      <c r="H14" s="23">
        <v>1</v>
      </c>
      <c r="I14"/>
      <c r="J14"/>
    </row>
    <row r="15">
      <c r="A15" s="44">
        <f>ROW(A15)-ROW($A$4)</f>
        <v>11</v>
      </c>
      <c r="B15" s="45" t="s">
        <v>28</v>
      </c>
      <c r="C15" s="46" t="s">
        <v>57</v>
      </c>
      <c r="D15" s="47" t="s">
        <v>82</v>
      </c>
      <c r="E15" s="48" t="s">
        <v>101</v>
      </c>
      <c r="F15" s="47" t="s">
        <v>120</v>
      </c>
      <c r="G15" s="49" t="s">
        <v>57</v>
      </c>
      <c r="H15" s="50">
        <v>2</v>
      </c>
      <c r="I15"/>
      <c r="J15"/>
    </row>
    <row r="16">
      <c r="A16" s="51">
        <f>ROW(A16)-ROW($A$4)</f>
        <v>12</v>
      </c>
      <c r="B16" s="17" t="s">
        <v>29</v>
      </c>
      <c r="C16" s="18" t="s">
        <v>58</v>
      </c>
      <c r="D16" s="19" t="s">
        <v>83</v>
      </c>
      <c r="E16" s="20" t="s">
        <v>102</v>
      </c>
      <c r="F16" s="21" t="s">
        <v>120</v>
      </c>
      <c r="G16" s="22" t="s">
        <v>131</v>
      </c>
      <c r="H16" s="23">
        <v>1</v>
      </c>
      <c r="I16"/>
      <c r="J16"/>
    </row>
    <row r="17">
      <c r="A17" s="44">
        <f>ROW(A17)-ROW($A$4)</f>
        <v>13</v>
      </c>
      <c r="B17" s="45" t="s">
        <v>30</v>
      </c>
      <c r="C17" s="46" t="s">
        <v>59</v>
      </c>
      <c r="D17" s="47"/>
      <c r="E17" s="48" t="s">
        <v>103</v>
      </c>
      <c r="F17" s="47" t="s">
        <v>121</v>
      </c>
      <c r="G17" s="49" t="s">
        <v>132</v>
      </c>
      <c r="H17" s="50">
        <v>1</v>
      </c>
      <c r="I17"/>
      <c r="J17"/>
    </row>
    <row r="18">
      <c r="A18" s="51">
        <f>ROW(A18)-ROW($A$4)</f>
        <v>14</v>
      </c>
      <c r="B18" s="17" t="s">
        <v>31</v>
      </c>
      <c r="C18" s="18" t="s">
        <v>60</v>
      </c>
      <c r="D18" s="19"/>
      <c r="E18" s="20" t="s">
        <v>104</v>
      </c>
      <c r="F18" s="21" t="s">
        <v>121</v>
      </c>
      <c r="G18" s="22" t="s">
        <v>133</v>
      </c>
      <c r="H18" s="23">
        <v>1</v>
      </c>
      <c r="I18"/>
      <c r="J18"/>
    </row>
    <row r="19">
      <c r="A19" s="44">
        <f>ROW(A19)-ROW($A$4)</f>
        <v>15</v>
      </c>
      <c r="B19" s="45" t="s">
        <v>32</v>
      </c>
      <c r="C19" s="46" t="s">
        <v>61</v>
      </c>
      <c r="D19" s="47"/>
      <c r="E19" s="48" t="s">
        <v>105</v>
      </c>
      <c r="F19" s="47" t="s">
        <v>120</v>
      </c>
      <c r="G19" s="49" t="s">
        <v>61</v>
      </c>
      <c r="H19" s="50">
        <v>2</v>
      </c>
      <c r="I19"/>
      <c r="J19"/>
    </row>
    <row r="20">
      <c r="A20" s="51">
        <f>ROW(A20)-ROW($A$4)</f>
        <v>16</v>
      </c>
      <c r="B20" s="17" t="s">
        <v>33</v>
      </c>
      <c r="C20" s="18" t="s">
        <v>62</v>
      </c>
      <c r="D20" s="19"/>
      <c r="E20" s="20" t="s">
        <v>106</v>
      </c>
      <c r="F20" s="21" t="s">
        <v>120</v>
      </c>
      <c r="G20" s="22" t="s">
        <v>62</v>
      </c>
      <c r="H20" s="23">
        <v>1</v>
      </c>
      <c r="I20"/>
      <c r="J20"/>
    </row>
    <row r="21">
      <c r="A21" s="44">
        <f>ROW(A21)-ROW($A$4)</f>
        <v>17</v>
      </c>
      <c r="B21" s="45" t="s">
        <v>34</v>
      </c>
      <c r="C21" s="46" t="s">
        <v>63</v>
      </c>
      <c r="D21" s="47" t="s">
        <v>84</v>
      </c>
      <c r="E21" s="48" t="s">
        <v>107</v>
      </c>
      <c r="F21" s="47" t="s">
        <v>120</v>
      </c>
      <c r="G21" s="49" t="s">
        <v>63</v>
      </c>
      <c r="H21" s="50">
        <v>1</v>
      </c>
      <c r="I21"/>
      <c r="J21"/>
    </row>
    <row r="22">
      <c r="A22" s="51">
        <f>ROW(A22)-ROW($A$4)</f>
        <v>18</v>
      </c>
      <c r="B22" s="17" t="s">
        <v>35</v>
      </c>
      <c r="C22" s="18" t="s">
        <v>64</v>
      </c>
      <c r="D22" s="19" t="s">
        <v>85</v>
      </c>
      <c r="E22" s="20" t="s">
        <v>108</v>
      </c>
      <c r="F22" s="21" t="s">
        <v>120</v>
      </c>
      <c r="G22" s="22" t="s">
        <v>134</v>
      </c>
      <c r="H22" s="23">
        <v>3</v>
      </c>
      <c r="I22"/>
      <c r="J22"/>
    </row>
    <row r="23">
      <c r="A23" s="44">
        <f>ROW(A23)-ROW($A$4)</f>
        <v>19</v>
      </c>
      <c r="B23" s="45" t="s">
        <v>36</v>
      </c>
      <c r="C23" s="46" t="s">
        <v>65</v>
      </c>
      <c r="D23" s="47" t="s">
        <v>85</v>
      </c>
      <c r="E23" s="48" t="s">
        <v>109</v>
      </c>
      <c r="F23" s="47" t="s">
        <v>120</v>
      </c>
      <c r="G23" s="49" t="s">
        <v>135</v>
      </c>
      <c r="H23" s="50">
        <v>3</v>
      </c>
      <c r="I23"/>
      <c r="J23"/>
    </row>
    <row r="24">
      <c r="A24" s="51">
        <f>ROW(A24)-ROW($A$4)</f>
        <v>20</v>
      </c>
      <c r="B24" s="17" t="s">
        <v>37</v>
      </c>
      <c r="C24" s="18" t="s">
        <v>66</v>
      </c>
      <c r="D24" s="19" t="s">
        <v>85</v>
      </c>
      <c r="E24" s="20" t="s">
        <v>110</v>
      </c>
      <c r="F24" s="21" t="s">
        <v>120</v>
      </c>
      <c r="G24" s="22" t="s">
        <v>136</v>
      </c>
      <c r="H24" s="23">
        <v>1</v>
      </c>
      <c r="I24"/>
      <c r="J24"/>
    </row>
    <row r="25">
      <c r="A25" s="44">
        <f>ROW(A25)-ROW($A$4)</f>
        <v>21</v>
      </c>
      <c r="B25" s="45" t="s">
        <v>38</v>
      </c>
      <c r="C25" s="46" t="s">
        <v>67</v>
      </c>
      <c r="D25" s="47" t="s">
        <v>85</v>
      </c>
      <c r="E25" s="48" t="s">
        <v>111</v>
      </c>
      <c r="F25" s="47" t="s">
        <v>120</v>
      </c>
      <c r="G25" s="49" t="s">
        <v>137</v>
      </c>
      <c r="H25" s="50">
        <v>5</v>
      </c>
      <c r="I25"/>
      <c r="J25"/>
    </row>
    <row r="26">
      <c r="A26" s="51">
        <f>ROW(A26)-ROW($A$4)</f>
        <v>22</v>
      </c>
      <c r="B26" s="17" t="s">
        <v>39</v>
      </c>
      <c r="C26" s="18" t="s">
        <v>68</v>
      </c>
      <c r="D26" s="19" t="s">
        <v>85</v>
      </c>
      <c r="E26" s="20" t="s">
        <v>112</v>
      </c>
      <c r="F26" s="21" t="s">
        <v>120</v>
      </c>
      <c r="G26" s="22" t="s">
        <v>138</v>
      </c>
      <c r="H26" s="23">
        <v>1</v>
      </c>
      <c r="I26"/>
      <c r="J26"/>
    </row>
    <row r="27">
      <c r="A27" s="44">
        <f>ROW(A27)-ROW($A$4)</f>
        <v>23</v>
      </c>
      <c r="B27" s="45" t="s">
        <v>40</v>
      </c>
      <c r="C27" s="46" t="s">
        <v>69</v>
      </c>
      <c r="D27" s="47" t="s">
        <v>85</v>
      </c>
      <c r="E27" s="48" t="s">
        <v>113</v>
      </c>
      <c r="F27" s="47" t="s">
        <v>120</v>
      </c>
      <c r="G27" s="49" t="s">
        <v>139</v>
      </c>
      <c r="H27" s="50">
        <v>1</v>
      </c>
      <c r="I27"/>
      <c r="J27"/>
    </row>
    <row r="28">
      <c r="A28" s="51">
        <f>ROW(A28)-ROW($A$4)</f>
        <v>24</v>
      </c>
      <c r="B28" s="17" t="s">
        <v>41</v>
      </c>
      <c r="C28" s="18" t="s">
        <v>70</v>
      </c>
      <c r="D28" s="19" t="s">
        <v>85</v>
      </c>
      <c r="E28" s="20" t="s">
        <v>114</v>
      </c>
      <c r="F28" s="21" t="s">
        <v>120</v>
      </c>
      <c r="G28" s="22" t="s">
        <v>140</v>
      </c>
      <c r="H28" s="23">
        <v>4</v>
      </c>
      <c r="I28"/>
      <c r="J28"/>
    </row>
    <row r="29">
      <c r="A29" s="44">
        <f>ROW(A29)-ROW($A$4)</f>
        <v>25</v>
      </c>
      <c r="B29" s="45" t="s">
        <v>42</v>
      </c>
      <c r="C29" s="46" t="s">
        <v>71</v>
      </c>
      <c r="D29" s="47" t="s">
        <v>86</v>
      </c>
      <c r="E29" s="48" t="s">
        <v>115</v>
      </c>
      <c r="F29" s="47" t="s">
        <v>120</v>
      </c>
      <c r="G29" s="49" t="s">
        <v>71</v>
      </c>
      <c r="H29" s="50">
        <v>2</v>
      </c>
      <c r="I29"/>
      <c r="J29"/>
    </row>
    <row r="30">
      <c r="A30" s="51">
        <f>ROW(A30)-ROW($A$4)</f>
        <v>26</v>
      </c>
      <c r="B30" s="17" t="s">
        <v>43</v>
      </c>
      <c r="C30" s="18" t="s">
        <v>72</v>
      </c>
      <c r="D30" s="19" t="s">
        <v>87</v>
      </c>
      <c r="E30" s="20" t="s">
        <v>116</v>
      </c>
      <c r="F30" s="21" t="s">
        <v>120</v>
      </c>
      <c r="G30" s="22" t="s">
        <v>72</v>
      </c>
      <c r="H30" s="23">
        <v>1</v>
      </c>
      <c r="I30"/>
      <c r="J30"/>
    </row>
    <row r="31">
      <c r="A31" s="44">
        <f>ROW(A31)-ROW($A$4)</f>
        <v>27</v>
      </c>
      <c r="B31" s="45" t="s">
        <v>44</v>
      </c>
      <c r="C31" s="46" t="s">
        <v>73</v>
      </c>
      <c r="D31" s="47" t="s">
        <v>88</v>
      </c>
      <c r="E31" s="48" t="s">
        <v>117</v>
      </c>
      <c r="F31" s="47" t="s">
        <v>120</v>
      </c>
      <c r="G31" s="49" t="s">
        <v>73</v>
      </c>
      <c r="H31" s="50">
        <v>1</v>
      </c>
      <c r="I31"/>
      <c r="J31"/>
    </row>
    <row r="32" spans="1:8" s="2" customFormat="1">
      <c r="A32" s="51">
        <f>ROW(A32)-ROW($A$4)</f>
        <v>28</v>
      </c>
      <c r="B32" s="17" t="s">
        <v>45</v>
      </c>
      <c r="C32" s="18" t="s">
        <v>74</v>
      </c>
      <c r="D32" s="19" t="s">
        <v>89</v>
      </c>
      <c r="E32" s="20" t="s">
        <v>118</v>
      </c>
      <c r="F32" s="21" t="s">
        <v>121</v>
      </c>
      <c r="G32" s="22" t="s">
        <v>141</v>
      </c>
      <c r="H32" s="23">
        <v>1</v>
      </c>
      <c r="I32"/>
      <c r="J32"/>
    </row>
    <row r="33" spans="1:8">
      <c r="A33" s="59" t="s">
        <v>0</v>
      </c>
      <c r="B33" s="60"/>
      <c r="C33" s="60"/>
      <c r="D33" s="60"/>
      <c r="E33" s="11"/>
      <c r="F33" s="65" t="s">
        <v>9</v>
      </c>
      <c r="G33" s="65"/>
      <c r="H33" s="63">
        <f>SUM(H5:H32)</f>
        <v>52</v>
      </c>
      <c r="I33"/>
      <c r="J33"/>
    </row>
    <row r="34" spans="1:8" customFormat="1">
      <c r="A34" s="61"/>
      <c r="B34" s="62"/>
      <c r="C34" s="62"/>
      <c r="D34" s="62"/>
      <c r="E34" s="12"/>
      <c r="F34" s="66"/>
      <c r="G34" s="66"/>
      <c r="H34" s="64"/>
      <c r="I34"/>
      <c r="J34"/>
    </row>
    <row r="35" spans="1:8" customFormat="1">
      <c r="A35" s="53"/>
      <c r="B35" s="54"/>
      <c r="C35" s="54"/>
      <c r="D35" s="54"/>
      <c r="E35" s="7"/>
      <c r="F35" s="71"/>
      <c r="G35" s="72"/>
      <c r="H35" s="73"/>
      <c r="I35"/>
      <c r="J35"/>
    </row>
    <row r="36" spans="1:8" customFormat="1">
      <c r="A36" s="55"/>
      <c r="B36" s="56"/>
      <c r="C36" s="56"/>
      <c r="D36" s="56"/>
      <c r="E36" s="8"/>
      <c r="F36" s="74"/>
      <c r="G36" s="75"/>
      <c r="H36" s="76"/>
      <c r="I36"/>
      <c r="J36"/>
    </row>
    <row r="37" spans="1:8" customFormat="1">
      <c r="A37" s="57"/>
      <c r="B37" s="58"/>
      <c r="C37" s="58"/>
      <c r="D37" s="58"/>
      <c r="E37" s="9"/>
      <c r="F37" s="77"/>
      <c r="G37" s="78"/>
      <c r="H37" s="79"/>
      <c r="I37"/>
      <c r="J37"/>
    </row>
    <row r="38" spans="1:8" customFormat="1">
      <c r="A38" s="35"/>
      <c r="B38" s="36"/>
      <c r="C38" s="36"/>
      <c r="D38" s="37"/>
      <c r="E38" s="37"/>
      <c r="F38" s="38"/>
      <c r="G38" s="38"/>
      <c r="H38" s="39"/>
      <c r="I38"/>
      <c r="J38"/>
    </row>
  </sheetData>
  <autoFilter ref="A4:H4"/>
  <mergeCells count="8">
    <mergeCell ref="D2:E2"/>
    <mergeCell ref="F2:H2"/>
    <mergeCell ref="A2:C2"/>
    <mergeCell ref="A35:D37"/>
    <mergeCell ref="A33:D34"/>
    <mergeCell ref="H33:H34"/>
    <mergeCell ref="F33:G34"/>
    <mergeCell ref="F35:H37"/>
  </mergeCells>
  <phoneticPr fontId="0" type="noConversion"/>
  <conditionalFormatting sqref="A5:H32">
    <cfRule type="expression" dxfId="0" priority="2" stopIfTrue="1" aboveAverage="1">
      <formula>" = MOD (WIERSZ(); 2) = 0. "</formula>
    </cfRule>
  </conditionalFormatting>
  <pageMargins left="0.46" right="0.36" top="0.58" bottom="1" header="0.5" footer="0.5"/>
  <pageSetup paperSize="9" scale="48" fitToHeight="0" orientation="portrait" horizontalDpi="200" verticalDpi="200" r:id="rId1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Arkusze</vt:lpstr>
      </vt:variant>
      <vt:variant>
        <vt:i4>1</vt:i4>
      </vt:variant>
    </vt:vector>
  </HeadingPairs>
  <TitlesOfParts>
    <vt:vector baseType="lpstr" size="1">
      <vt:lpstr>BOM Report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2016-12-31T22:38:25Z</dcterms:created>
  <dcterms:modified xsi:type="dcterms:W3CDTF">2019-05-21T13:19:11Z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