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29" i="1"/>
  <c r="H29" i="1"/>
  <c r="G9" i="1"/>
  <c r="H9" i="1"/>
  <c r="G26" i="1"/>
  <c r="H26" i="1"/>
  <c r="G10" i="1"/>
  <c r="H10" i="1"/>
  <c r="G11" i="1"/>
  <c r="H11" i="1"/>
  <c r="G12" i="1"/>
  <c r="H12" i="1"/>
  <c r="G13" i="1"/>
  <c r="H13" i="1"/>
  <c r="G28" i="1"/>
  <c r="H28" i="1"/>
  <c r="G25" i="1"/>
  <c r="H25" i="1"/>
  <c r="G32" i="1"/>
  <c r="H32" i="1"/>
  <c r="G14" i="1"/>
  <c r="H14" i="1"/>
  <c r="G15" i="1"/>
  <c r="H15" i="1"/>
  <c r="G16" i="1"/>
  <c r="H16" i="1"/>
  <c r="G17" i="1"/>
  <c r="H17" i="1"/>
  <c r="G18" i="1"/>
  <c r="H18" i="1"/>
  <c r="G27" i="1"/>
  <c r="H27" i="1"/>
  <c r="G19" i="1"/>
  <c r="H19" i="1"/>
  <c r="G20" i="1"/>
  <c r="H20" i="1"/>
  <c r="G21" i="1"/>
  <c r="H21" i="1"/>
  <c r="G31" i="1"/>
  <c r="H31" i="1"/>
  <c r="G30" i="1"/>
  <c r="H30" i="1"/>
  <c r="G22" i="1"/>
  <c r="H22" i="1"/>
  <c r="G23" i="1"/>
  <c r="H23" i="1"/>
  <c r="G24" i="1"/>
  <c r="H24" i="1"/>
  <c r="G2" i="1"/>
  <c r="H2" i="1"/>
  <c r="J2" i="1"/>
  <c r="J3" i="1"/>
  <c r="J4" i="1"/>
  <c r="J5" i="1"/>
  <c r="J6" i="1"/>
  <c r="J7" i="1"/>
  <c r="J8" i="1"/>
  <c r="J9" i="1"/>
  <c r="J26" i="1"/>
  <c r="J10" i="1"/>
  <c r="J11" i="1"/>
  <c r="J12" i="1"/>
  <c r="J13" i="1"/>
  <c r="J28" i="1"/>
  <c r="J25" i="1"/>
  <c r="J32" i="1"/>
  <c r="J14" i="1"/>
  <c r="J15" i="1"/>
  <c r="J16" i="1"/>
  <c r="J17" i="1"/>
  <c r="J18" i="1"/>
  <c r="J27" i="1"/>
  <c r="J19" i="1"/>
  <c r="J20" i="1"/>
  <c r="J21" i="1"/>
  <c r="J31" i="1"/>
  <c r="J30" i="1"/>
  <c r="J22" i="1"/>
  <c r="J23" i="1"/>
  <c r="J24" i="1"/>
  <c r="J29" i="1"/>
  <c r="I3" i="1"/>
  <c r="I4" i="1"/>
  <c r="I5" i="1"/>
  <c r="I6" i="1"/>
  <c r="I7" i="1"/>
  <c r="I8" i="1"/>
  <c r="I29" i="1"/>
  <c r="I9" i="1"/>
  <c r="I26" i="1"/>
  <c r="I10" i="1"/>
  <c r="I11" i="1"/>
  <c r="I12" i="1"/>
  <c r="I13" i="1"/>
  <c r="I28" i="1"/>
  <c r="I25" i="1"/>
  <c r="I32" i="1"/>
  <c r="I14" i="1"/>
  <c r="I15" i="1"/>
  <c r="I16" i="1"/>
  <c r="I17" i="1"/>
  <c r="I18" i="1"/>
  <c r="I27" i="1"/>
  <c r="I19" i="1"/>
  <c r="I20" i="1"/>
  <c r="I21" i="1"/>
  <c r="I31" i="1"/>
  <c r="I30" i="1"/>
  <c r="I22" i="1"/>
  <c r="I23" i="1"/>
  <c r="I24" i="1"/>
  <c r="I2" i="1"/>
</calcChain>
</file>

<file path=xl/sharedStrings.xml><?xml version="1.0" encoding="utf-8"?>
<sst xmlns="http://schemas.openxmlformats.org/spreadsheetml/2006/main" count="41" uniqueCount="41">
  <si>
    <t>'anal'''</t>
  </si>
  <si>
    <t>'bladder'''</t>
  </si>
  <si>
    <t>'''bone'''</t>
  </si>
  <si>
    <t>'''brain'''</t>
  </si>
  <si>
    <t>'''breast'''</t>
  </si>
  <si>
    <t>'cervix'''</t>
  </si>
  <si>
    <t>'''eye'''</t>
  </si>
  <si>
    <t>'''Hodgkin'''</t>
  </si>
  <si>
    <t>'larynx'''</t>
  </si>
  <si>
    <t>'leukemia'''</t>
  </si>
  <si>
    <t>'liver'''</t>
  </si>
  <si>
    <t>'''lung'''</t>
  </si>
  <si>
    <t>'melanoma'''</t>
  </si>
  <si>
    <t>'mesothelioma'''</t>
  </si>
  <si>
    <t>'non-Hodgkin'''</t>
  </si>
  <si>
    <t>'''oral'''</t>
  </si>
  <si>
    <t>'pancreas'''</t>
  </si>
  <si>
    <t>'penile'''</t>
  </si>
  <si>
    <t>'prostate'''</t>
  </si>
  <si>
    <t>'''stomach'''</t>
  </si>
  <si>
    <t>'testicular'</t>
  </si>
  <si>
    <t>'''thyroid'''</t>
  </si>
  <si>
    <t>'uterus'''</t>
  </si>
  <si>
    <t>'vaginal'''</t>
  </si>
  <si>
    <t>'vulval'''</t>
  </si>
  <si>
    <t>cancer</t>
    <phoneticPr fontId="1" type="noConversion"/>
  </si>
  <si>
    <t>slope</t>
    <phoneticPr fontId="1" type="noConversion"/>
  </si>
  <si>
    <t>intercept</t>
    <phoneticPr fontId="1" type="noConversion"/>
  </si>
  <si>
    <t>r</t>
    <phoneticPr fontId="1" type="noConversion"/>
  </si>
  <si>
    <t>S</t>
    <phoneticPr fontId="1" type="noConversion"/>
  </si>
  <si>
    <t>λ</t>
    <phoneticPr fontId="1" type="noConversion"/>
  </si>
  <si>
    <t>kidney'''</t>
    <phoneticPr fontId="1" type="noConversion"/>
  </si>
  <si>
    <t>myeloma'''</t>
    <phoneticPr fontId="1" type="noConversion"/>
  </si>
  <si>
    <t>''colon'''</t>
    <phoneticPr fontId="1" type="noConversion"/>
  </si>
  <si>
    <t>esophagus'''</t>
    <phoneticPr fontId="1" type="noConversion"/>
  </si>
  <si>
    <t>ovary'''</t>
    <phoneticPr fontId="1" type="noConversion"/>
  </si>
  <si>
    <t>k</t>
    <phoneticPr fontId="1" type="noConversion"/>
  </si>
  <si>
    <t>μ(Q=1)</t>
    <phoneticPr fontId="1" type="noConversion"/>
  </si>
  <si>
    <t>μ(Q=0.5)</t>
    <phoneticPr fontId="1" type="noConversion"/>
  </si>
  <si>
    <t>μ(Q=0.1)</t>
    <phoneticPr fontId="1" type="noConversion"/>
  </si>
  <si>
    <t>gallbladder'''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</si>
</sst>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11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pane ySplit="1" topLeftCell="A14" activePane="bottomLeft" state="frozen"/>
      <selection pane="bottomLeft" activeCell="A32" sqref="A32"/>
    </sheetView>
  </sheetViews>
  <sheetFormatPr defaultRowHeight="14" x14ac:dyDescent="0.3"/>
  <cols>
    <col min="1" max="1" width="15.4140625" customWidth="1"/>
    <col min="2" max="2" width="15" customWidth="1"/>
    <col min="5" max="5" width="6.83203125" customWidth="1"/>
    <col min="8" max="8" width="8.9140625" style="2" customWidth="1"/>
    <col min="9" max="9" width="8.6640625" style="2"/>
  </cols>
  <sheetData>
    <row r="1" spans="1:10" s="3" customFormat="1" x14ac:dyDescent="0.3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4" t="s">
        <v>30</v>
      </c>
      <c r="G1" s="4" t="s">
        <v>36</v>
      </c>
      <c r="H1" s="5" t="s">
        <v>37</v>
      </c>
      <c r="I1" s="5" t="s">
        <v>38</v>
      </c>
      <c r="J1" s="5" t="s">
        <v>39</v>
      </c>
    </row>
    <row r="2" spans="1:10" x14ac:dyDescent="0.3">
      <c r="A2" t="s">
        <v>0</v>
      </c>
      <c r="B2">
        <v>5.2789999532826801</v>
      </c>
      <c r="C2">
        <v>-13.621787488961401</v>
      </c>
      <c r="D2">
        <v>0.99074070207717202</v>
      </c>
      <c r="G2">
        <f t="shared" ref="G2:G32" si="0">B2+1</f>
        <v>6.2789999532826801</v>
      </c>
      <c r="H2" s="2" t="e">
        <f t="shared" ref="H2:H32" si="1">(10^C2/(G2*F2^G2*E2*1))^(1/G2)</f>
        <v>#DIV/0!</v>
      </c>
      <c r="I2" s="2" t="e">
        <f t="shared" ref="I2:I32" si="2">(10^C2/(G2*F2^G2*E2*0.5))^(1/G2)</f>
        <v>#DIV/0!</v>
      </c>
      <c r="J2" s="2" t="e">
        <f t="shared" ref="J2:J32" si="3">(10^C2/(G2*F2^G2*E2*0.1))^(1/G2)</f>
        <v>#DIV/0!</v>
      </c>
    </row>
    <row r="3" spans="1:10" x14ac:dyDescent="0.3">
      <c r="A3" t="s">
        <v>1</v>
      </c>
      <c r="B3">
        <v>7.1525373943328496</v>
      </c>
      <c r="C3">
        <v>-16.455905029292801</v>
      </c>
      <c r="D3">
        <v>0.99635681080893701</v>
      </c>
      <c r="G3">
        <f t="shared" si="0"/>
        <v>8.1525373943328496</v>
      </c>
      <c r="H3" s="2" t="e">
        <f t="shared" si="1"/>
        <v>#DIV/0!</v>
      </c>
      <c r="I3" s="2" t="e">
        <f t="shared" si="2"/>
        <v>#DIV/0!</v>
      </c>
      <c r="J3" s="2" t="e">
        <f t="shared" si="3"/>
        <v>#DIV/0!</v>
      </c>
    </row>
    <row r="4" spans="1:10" x14ac:dyDescent="0.3">
      <c r="A4" t="s">
        <v>2</v>
      </c>
      <c r="B4">
        <v>0.79532839443195202</v>
      </c>
      <c r="C4">
        <v>-6.4345293813910498</v>
      </c>
      <c r="D4">
        <v>0.87529864563648896</v>
      </c>
      <c r="G4">
        <f t="shared" si="0"/>
        <v>1.795328394431952</v>
      </c>
      <c r="H4" s="2" t="e">
        <f t="shared" si="1"/>
        <v>#DIV/0!</v>
      </c>
      <c r="I4" s="2" t="e">
        <f t="shared" si="2"/>
        <v>#DIV/0!</v>
      </c>
      <c r="J4" s="2" t="e">
        <f t="shared" si="3"/>
        <v>#DIV/0!</v>
      </c>
    </row>
    <row r="5" spans="1:10" x14ac:dyDescent="0.3">
      <c r="A5" t="s">
        <v>3</v>
      </c>
      <c r="B5">
        <v>1.7592314137326399</v>
      </c>
      <c r="C5">
        <v>-6.7345865265403297</v>
      </c>
      <c r="D5">
        <v>0.99489813224482904</v>
      </c>
      <c r="G5">
        <f t="shared" si="0"/>
        <v>2.7592314137326399</v>
      </c>
      <c r="H5" s="2" t="e">
        <f t="shared" si="1"/>
        <v>#DIV/0!</v>
      </c>
      <c r="I5" s="2" t="e">
        <f t="shared" si="2"/>
        <v>#DIV/0!</v>
      </c>
      <c r="J5" s="2" t="e">
        <f t="shared" si="3"/>
        <v>#DIV/0!</v>
      </c>
    </row>
    <row r="6" spans="1:10" x14ac:dyDescent="0.3">
      <c r="A6" t="s">
        <v>4</v>
      </c>
      <c r="B6">
        <v>6.3972566704965903</v>
      </c>
      <c r="C6">
        <v>-13.448034500009699</v>
      </c>
      <c r="D6">
        <v>0.97816743927743899</v>
      </c>
      <c r="G6">
        <f t="shared" si="0"/>
        <v>7.3972566704965903</v>
      </c>
      <c r="H6" s="2" t="e">
        <f t="shared" si="1"/>
        <v>#DIV/0!</v>
      </c>
      <c r="I6" s="2" t="e">
        <f t="shared" si="2"/>
        <v>#DIV/0!</v>
      </c>
      <c r="J6" s="2" t="e">
        <f t="shared" si="3"/>
        <v>#DIV/0!</v>
      </c>
    </row>
    <row r="7" spans="1:10" x14ac:dyDescent="0.3">
      <c r="A7" t="s">
        <v>5</v>
      </c>
      <c r="B7">
        <v>8.6623120309361994</v>
      </c>
      <c r="C7">
        <v>-17.867453737643999</v>
      </c>
      <c r="D7">
        <v>0.87720753103452598</v>
      </c>
      <c r="G7">
        <f t="shared" si="0"/>
        <v>9.6623120309361994</v>
      </c>
      <c r="H7" s="2" t="e">
        <f t="shared" si="1"/>
        <v>#DIV/0!</v>
      </c>
      <c r="I7" s="2" t="e">
        <f t="shared" si="2"/>
        <v>#DIV/0!</v>
      </c>
      <c r="J7" s="2" t="e">
        <f t="shared" si="3"/>
        <v>#DIV/0!</v>
      </c>
    </row>
    <row r="8" spans="1:10" x14ac:dyDescent="0.3">
      <c r="A8" s="1" t="s">
        <v>33</v>
      </c>
      <c r="B8">
        <v>4.1723199075483004</v>
      </c>
      <c r="C8">
        <v>-10.4828324685338</v>
      </c>
      <c r="D8">
        <v>0.98279009580793797</v>
      </c>
      <c r="G8">
        <f t="shared" si="0"/>
        <v>5.1723199075483004</v>
      </c>
      <c r="H8" s="2" t="e">
        <f t="shared" si="1"/>
        <v>#DIV/0!</v>
      </c>
      <c r="I8" s="2" t="e">
        <f t="shared" si="2"/>
        <v>#DIV/0!</v>
      </c>
      <c r="J8" s="2" t="e">
        <f t="shared" si="3"/>
        <v>#DIV/0!</v>
      </c>
    </row>
    <row r="9" spans="1:10" x14ac:dyDescent="0.3">
      <c r="A9" t="s">
        <v>6</v>
      </c>
      <c r="B9">
        <v>2.88236697133974</v>
      </c>
      <c r="C9">
        <v>-9.8606732352014994</v>
      </c>
      <c r="D9">
        <v>0.99414036768779901</v>
      </c>
      <c r="G9">
        <f t="shared" si="0"/>
        <v>3.88236697133974</v>
      </c>
      <c r="H9" s="2" t="e">
        <f t="shared" si="1"/>
        <v>#DIV/0!</v>
      </c>
      <c r="I9" s="2" t="e">
        <f t="shared" si="2"/>
        <v>#DIV/0!</v>
      </c>
      <c r="J9" s="2" t="e">
        <f t="shared" si="3"/>
        <v>#DIV/0!</v>
      </c>
    </row>
    <row r="10" spans="1:10" x14ac:dyDescent="0.3">
      <c r="A10" t="s">
        <v>7</v>
      </c>
      <c r="B10">
        <v>0.51956647579251003</v>
      </c>
      <c r="C10">
        <v>-5.3221784678981496</v>
      </c>
      <c r="D10">
        <v>0.69536396109363996</v>
      </c>
      <c r="G10">
        <f t="shared" si="0"/>
        <v>1.51956647579251</v>
      </c>
      <c r="H10" s="2" t="e">
        <f t="shared" si="1"/>
        <v>#DIV/0!</v>
      </c>
      <c r="I10" s="2" t="e">
        <f t="shared" si="2"/>
        <v>#DIV/0!</v>
      </c>
      <c r="J10" s="2" t="e">
        <f t="shared" si="3"/>
        <v>#DIV/0!</v>
      </c>
    </row>
    <row r="11" spans="1:10" x14ac:dyDescent="0.3">
      <c r="A11" s="1" t="s">
        <v>31</v>
      </c>
      <c r="B11">
        <v>4.7654410561963196</v>
      </c>
      <c r="C11">
        <v>-11.944656440011901</v>
      </c>
      <c r="D11">
        <v>0.998818097865244</v>
      </c>
      <c r="G11">
        <f t="shared" si="0"/>
        <v>5.7654410561963196</v>
      </c>
      <c r="H11" s="2" t="e">
        <f t="shared" si="1"/>
        <v>#DIV/0!</v>
      </c>
      <c r="I11" s="2" t="e">
        <f t="shared" si="2"/>
        <v>#DIV/0!</v>
      </c>
      <c r="J11" s="2" t="e">
        <f t="shared" si="3"/>
        <v>#DIV/0!</v>
      </c>
    </row>
    <row r="12" spans="1:10" x14ac:dyDescent="0.3">
      <c r="A12" t="s">
        <v>8</v>
      </c>
      <c r="B12">
        <v>4.8619008828404997</v>
      </c>
      <c r="C12">
        <v>-11.974492737276901</v>
      </c>
      <c r="D12">
        <v>0.99267113390182904</v>
      </c>
      <c r="G12">
        <f t="shared" si="0"/>
        <v>5.8619008828404997</v>
      </c>
      <c r="H12" s="2" t="e">
        <f t="shared" si="1"/>
        <v>#DIV/0!</v>
      </c>
      <c r="I12" s="2" t="e">
        <f t="shared" si="2"/>
        <v>#DIV/0!</v>
      </c>
      <c r="J12" s="2" t="e">
        <f t="shared" si="3"/>
        <v>#DIV/0!</v>
      </c>
    </row>
    <row r="13" spans="1:10" x14ac:dyDescent="0.3">
      <c r="A13" t="s">
        <v>9</v>
      </c>
      <c r="B13">
        <v>2.9480539769968699</v>
      </c>
      <c r="C13">
        <v>-9.0543795940538097</v>
      </c>
      <c r="D13">
        <v>0.96781067309481394</v>
      </c>
      <c r="G13">
        <f t="shared" si="0"/>
        <v>3.9480539769968699</v>
      </c>
      <c r="H13" s="2" t="e">
        <f t="shared" si="1"/>
        <v>#DIV/0!</v>
      </c>
      <c r="I13" s="2" t="e">
        <f t="shared" si="2"/>
        <v>#DIV/0!</v>
      </c>
      <c r="J13" s="2" t="e">
        <f t="shared" si="3"/>
        <v>#DIV/0!</v>
      </c>
    </row>
    <row r="14" spans="1:10" x14ac:dyDescent="0.3">
      <c r="A14" t="s">
        <v>13</v>
      </c>
      <c r="B14">
        <v>7.1003199797835297</v>
      </c>
      <c r="C14">
        <v>-17.202055792983099</v>
      </c>
      <c r="D14">
        <v>0.96603792640808595</v>
      </c>
      <c r="G14">
        <f t="shared" si="0"/>
        <v>8.1003199797835297</v>
      </c>
      <c r="H14" s="2" t="e">
        <f t="shared" si="1"/>
        <v>#DIV/0!</v>
      </c>
      <c r="I14" s="2" t="e">
        <f t="shared" si="2"/>
        <v>#DIV/0!</v>
      </c>
      <c r="J14" s="2" t="e">
        <f t="shared" si="3"/>
        <v>#DIV/0!</v>
      </c>
    </row>
    <row r="15" spans="1:10" x14ac:dyDescent="0.3">
      <c r="A15" s="1" t="s">
        <v>32</v>
      </c>
      <c r="B15">
        <v>5.5528764979866301</v>
      </c>
      <c r="C15">
        <v>-13.794200990328401</v>
      </c>
      <c r="D15">
        <v>0.99826925398684496</v>
      </c>
      <c r="G15">
        <f t="shared" si="0"/>
        <v>6.5528764979866301</v>
      </c>
      <c r="H15" s="2" t="e">
        <f t="shared" si="1"/>
        <v>#DIV/0!</v>
      </c>
      <c r="I15" s="2" t="e">
        <f t="shared" si="2"/>
        <v>#DIV/0!</v>
      </c>
      <c r="J15" s="2" t="e">
        <f t="shared" si="3"/>
        <v>#DIV/0!</v>
      </c>
    </row>
    <row r="16" spans="1:10" x14ac:dyDescent="0.3">
      <c r="A16" t="s">
        <v>14</v>
      </c>
      <c r="B16">
        <v>3.2612300027199801</v>
      </c>
      <c r="C16">
        <v>-9.3293566630076796</v>
      </c>
      <c r="D16">
        <v>0.99259759679557702</v>
      </c>
      <c r="G16">
        <f t="shared" si="0"/>
        <v>4.2612300027199801</v>
      </c>
      <c r="H16" s="2" t="e">
        <f t="shared" si="1"/>
        <v>#DIV/0!</v>
      </c>
      <c r="I16" s="2" t="e">
        <f t="shared" si="2"/>
        <v>#DIV/0!</v>
      </c>
      <c r="J16" s="2" t="e">
        <f t="shared" si="3"/>
        <v>#DIV/0!</v>
      </c>
    </row>
    <row r="17" spans="1:10" x14ac:dyDescent="0.3">
      <c r="A17" t="s">
        <v>15</v>
      </c>
      <c r="B17">
        <v>4.8619008828404997</v>
      </c>
      <c r="C17">
        <v>-11.974492737276901</v>
      </c>
      <c r="D17">
        <v>0.99267113390182904</v>
      </c>
      <c r="G17">
        <f t="shared" si="0"/>
        <v>5.8619008828404997</v>
      </c>
      <c r="H17" s="2" t="e">
        <f t="shared" si="1"/>
        <v>#DIV/0!</v>
      </c>
      <c r="I17" s="2" t="e">
        <f t="shared" si="2"/>
        <v>#DIV/0!</v>
      </c>
      <c r="J17" s="2" t="e">
        <f t="shared" si="3"/>
        <v>#DIV/0!</v>
      </c>
    </row>
    <row r="18" spans="1:10" x14ac:dyDescent="0.3">
      <c r="A18" s="1" t="s">
        <v>35</v>
      </c>
      <c r="B18">
        <v>2.2207733883291301</v>
      </c>
      <c r="C18">
        <v>-7.4018511565841703</v>
      </c>
      <c r="D18">
        <v>0.99559366791014203</v>
      </c>
      <c r="G18">
        <f t="shared" si="0"/>
        <v>3.2207733883291301</v>
      </c>
      <c r="H18" s="2" t="e">
        <f t="shared" si="1"/>
        <v>#DIV/0!</v>
      </c>
      <c r="I18" s="2" t="e">
        <f t="shared" si="2"/>
        <v>#DIV/0!</v>
      </c>
      <c r="J18" s="2" t="e">
        <f t="shared" si="3"/>
        <v>#DIV/0!</v>
      </c>
    </row>
    <row r="19" spans="1:10" x14ac:dyDescent="0.3">
      <c r="A19" t="s">
        <v>17</v>
      </c>
      <c r="B19">
        <v>4.4774750982817499</v>
      </c>
      <c r="C19">
        <v>-12.325113055793</v>
      </c>
      <c r="D19">
        <v>0.99365606589879696</v>
      </c>
      <c r="G19">
        <f t="shared" si="0"/>
        <v>5.4774750982817499</v>
      </c>
      <c r="H19" s="2" t="e">
        <f t="shared" si="1"/>
        <v>#DIV/0!</v>
      </c>
      <c r="I19" s="2" t="e">
        <f t="shared" si="2"/>
        <v>#DIV/0!</v>
      </c>
      <c r="J19" s="2" t="e">
        <f t="shared" si="3"/>
        <v>#DIV/0!</v>
      </c>
    </row>
    <row r="20" spans="1:10" x14ac:dyDescent="0.3">
      <c r="A20" t="s">
        <v>18</v>
      </c>
      <c r="B20">
        <v>12.8709754563657</v>
      </c>
      <c r="C20">
        <v>-25.378590468852899</v>
      </c>
      <c r="D20">
        <v>0.99198582887106002</v>
      </c>
      <c r="G20">
        <f t="shared" si="0"/>
        <v>13.8709754563657</v>
      </c>
      <c r="H20" s="2" t="e">
        <f t="shared" si="1"/>
        <v>#DIV/0!</v>
      </c>
      <c r="I20" s="2" t="e">
        <f t="shared" si="2"/>
        <v>#DIV/0!</v>
      </c>
      <c r="J20" s="2" t="e">
        <f t="shared" si="3"/>
        <v>#DIV/0!</v>
      </c>
    </row>
    <row r="21" spans="1:10" x14ac:dyDescent="0.3">
      <c r="A21" t="s">
        <v>19</v>
      </c>
      <c r="B21">
        <v>4.3586949247083204</v>
      </c>
      <c r="C21">
        <v>-11.6919387081933</v>
      </c>
      <c r="D21">
        <v>0.99808923142758599</v>
      </c>
      <c r="G21">
        <f t="shared" si="0"/>
        <v>5.3586949247083204</v>
      </c>
      <c r="H21" s="2" t="e">
        <f t="shared" si="1"/>
        <v>#DIV/0!</v>
      </c>
      <c r="I21" s="2" t="e">
        <f t="shared" si="2"/>
        <v>#DIV/0!</v>
      </c>
      <c r="J21" s="2" t="e">
        <f t="shared" si="3"/>
        <v>#DIV/0!</v>
      </c>
    </row>
    <row r="22" spans="1:10" x14ac:dyDescent="0.3">
      <c r="A22" t="s">
        <v>22</v>
      </c>
      <c r="B22">
        <v>6.3432050046373796</v>
      </c>
      <c r="C22">
        <v>-14.4103275789351</v>
      </c>
      <c r="D22">
        <v>0.99464934168454899</v>
      </c>
      <c r="G22">
        <f t="shared" si="0"/>
        <v>7.3432050046373796</v>
      </c>
      <c r="H22" s="2" t="e">
        <f t="shared" si="1"/>
        <v>#DIV/0!</v>
      </c>
      <c r="I22" s="2" t="e">
        <f t="shared" si="2"/>
        <v>#DIV/0!</v>
      </c>
      <c r="J22" s="2" t="e">
        <f t="shared" si="3"/>
        <v>#DIV/0!</v>
      </c>
    </row>
    <row r="23" spans="1:10" x14ac:dyDescent="0.3">
      <c r="A23" t="s">
        <v>23</v>
      </c>
      <c r="B23">
        <v>17.9121801611264</v>
      </c>
      <c r="C23">
        <v>-35.788553751903599</v>
      </c>
      <c r="D23">
        <v>0.90490762652446</v>
      </c>
      <c r="G23">
        <f t="shared" si="0"/>
        <v>18.9121801611264</v>
      </c>
      <c r="H23" s="2" t="e">
        <f t="shared" si="1"/>
        <v>#DIV/0!</v>
      </c>
      <c r="I23" s="2" t="e">
        <f t="shared" si="2"/>
        <v>#DIV/0!</v>
      </c>
      <c r="J23" s="2" t="e">
        <f t="shared" si="3"/>
        <v>#DIV/0!</v>
      </c>
    </row>
    <row r="24" spans="1:10" x14ac:dyDescent="0.3">
      <c r="A24" t="s">
        <v>24</v>
      </c>
      <c r="B24">
        <v>3.8895850727700498</v>
      </c>
      <c r="C24">
        <v>-11.0831430288303</v>
      </c>
      <c r="D24">
        <v>0.985805670500563</v>
      </c>
      <c r="G24">
        <f t="shared" si="0"/>
        <v>4.8895850727700498</v>
      </c>
      <c r="H24" s="2" t="e">
        <f t="shared" si="1"/>
        <v>#DIV/0!</v>
      </c>
      <c r="I24" s="2" t="e">
        <f t="shared" si="2"/>
        <v>#DIV/0!</v>
      </c>
      <c r="J24" s="2" t="e">
        <f t="shared" si="3"/>
        <v>#DIV/0!</v>
      </c>
    </row>
    <row r="25" spans="1:10" x14ac:dyDescent="0.3">
      <c r="A25" t="s">
        <v>11</v>
      </c>
      <c r="B25">
        <v>7.0542016740764</v>
      </c>
      <c r="C25">
        <v>-15.5776083001128</v>
      </c>
      <c r="D25">
        <v>0.99267457889033806</v>
      </c>
      <c r="E25">
        <v>1220000000</v>
      </c>
      <c r="F25">
        <v>7.0000000000000007E-2</v>
      </c>
      <c r="G25">
        <f t="shared" si="0"/>
        <v>8.0542016740763991</v>
      </c>
      <c r="H25" s="2">
        <f t="shared" si="1"/>
        <v>9.5535032191523036E-3</v>
      </c>
      <c r="I25" s="2">
        <f t="shared" si="2"/>
        <v>1.0412096313658793E-2</v>
      </c>
      <c r="J25" s="2">
        <f t="shared" si="3"/>
        <v>1.271514896210027E-2</v>
      </c>
    </row>
    <row r="26" spans="1:10" x14ac:dyDescent="0.3">
      <c r="A26" s="1" t="s">
        <v>40</v>
      </c>
      <c r="B26">
        <v>15.4885754011354</v>
      </c>
      <c r="C26">
        <v>-32.351610169008701</v>
      </c>
      <c r="D26">
        <v>0.91496835032896595</v>
      </c>
      <c r="E26">
        <v>1600000</v>
      </c>
      <c r="F26">
        <v>0.58399999999999996</v>
      </c>
      <c r="G26">
        <f t="shared" si="0"/>
        <v>16.4885754011354</v>
      </c>
      <c r="H26" s="2">
        <f t="shared" si="1"/>
        <v>6.6288377234695771E-3</v>
      </c>
      <c r="I26" s="2">
        <f t="shared" si="2"/>
        <v>6.9134411558828667E-3</v>
      </c>
      <c r="J26" s="2">
        <f t="shared" si="3"/>
        <v>7.6222895210519255E-3</v>
      </c>
    </row>
    <row r="27" spans="1:10" x14ac:dyDescent="0.3">
      <c r="A27" t="s">
        <v>16</v>
      </c>
      <c r="B27">
        <v>6.0465570454138504</v>
      </c>
      <c r="C27">
        <v>-14.4474901016668</v>
      </c>
      <c r="D27">
        <v>0.998843273504608</v>
      </c>
      <c r="E27">
        <v>4179999999.9999995</v>
      </c>
      <c r="F27">
        <v>1</v>
      </c>
      <c r="G27">
        <f t="shared" si="0"/>
        <v>7.0465570454138504</v>
      </c>
      <c r="H27" s="2">
        <f t="shared" si="1"/>
        <v>2.910700337402899E-4</v>
      </c>
      <c r="I27" s="2">
        <f t="shared" si="2"/>
        <v>3.2115718996675839E-4</v>
      </c>
      <c r="J27" s="2">
        <f t="shared" si="3"/>
        <v>4.0356247139014675E-4</v>
      </c>
    </row>
    <row r="28" spans="1:10" x14ac:dyDescent="0.3">
      <c r="A28" t="s">
        <v>10</v>
      </c>
      <c r="B28">
        <v>4.7333228781030403</v>
      </c>
      <c r="C28">
        <v>-12.3780016278</v>
      </c>
      <c r="D28">
        <v>0.98759026608123801</v>
      </c>
      <c r="E28">
        <v>3010000000</v>
      </c>
      <c r="F28">
        <v>0.91249999999999998</v>
      </c>
      <c r="G28">
        <f t="shared" si="0"/>
        <v>5.7333228781030403</v>
      </c>
      <c r="H28" s="2">
        <f t="shared" si="1"/>
        <v>1.2453391265391508E-4</v>
      </c>
      <c r="I28" s="2">
        <f t="shared" si="2"/>
        <v>1.4053773849948667E-4</v>
      </c>
      <c r="J28" s="2">
        <f t="shared" si="3"/>
        <v>1.860829386407202E-4</v>
      </c>
    </row>
    <row r="29" spans="1:10" x14ac:dyDescent="0.3">
      <c r="A29" s="1" t="s">
        <v>34</v>
      </c>
      <c r="B29">
        <v>7.2052477283489402</v>
      </c>
      <c r="C29">
        <v>-16.423910315473101</v>
      </c>
      <c r="D29">
        <v>0.99701006612266696</v>
      </c>
      <c r="E29">
        <v>864000</v>
      </c>
      <c r="F29">
        <v>17.399999999999999</v>
      </c>
      <c r="G29">
        <f t="shared" si="0"/>
        <v>8.2052477283489402</v>
      </c>
      <c r="H29" s="2">
        <f t="shared" si="1"/>
        <v>8.3735663053214503E-5</v>
      </c>
      <c r="I29" s="2">
        <f t="shared" si="2"/>
        <v>9.1116695280080674E-5</v>
      </c>
      <c r="J29" s="2">
        <f t="shared" si="3"/>
        <v>1.1086224993004416E-4</v>
      </c>
    </row>
    <row r="30" spans="1:10" x14ac:dyDescent="0.3">
      <c r="A30" t="s">
        <v>21</v>
      </c>
      <c r="B30">
        <v>1.89578229822795</v>
      </c>
      <c r="C30">
        <v>-7.2782657401756197</v>
      </c>
      <c r="D30">
        <v>0.96881763096310702</v>
      </c>
      <c r="E30">
        <v>65000000</v>
      </c>
      <c r="F30">
        <v>8.6999999999999994E-2</v>
      </c>
      <c r="G30">
        <f t="shared" si="0"/>
        <v>2.89578229822795</v>
      </c>
      <c r="H30" s="2">
        <f t="shared" si="1"/>
        <v>4.8931095554128523E-5</v>
      </c>
      <c r="I30" s="2">
        <f t="shared" si="2"/>
        <v>6.216408933971062E-5</v>
      </c>
      <c r="J30" s="2">
        <f t="shared" si="3"/>
        <v>1.0837142064296084E-4</v>
      </c>
    </row>
    <row r="31" spans="1:10" x14ac:dyDescent="0.3">
      <c r="A31" t="s">
        <v>20</v>
      </c>
      <c r="B31">
        <v>1.5482540065244601</v>
      </c>
      <c r="C31">
        <v>-6.5099052402733504</v>
      </c>
      <c r="D31">
        <v>0.76098983633927797</v>
      </c>
      <c r="E31">
        <v>7200000</v>
      </c>
      <c r="F31">
        <v>5.8</v>
      </c>
      <c r="G31">
        <f t="shared" si="0"/>
        <v>2.5482540065244601</v>
      </c>
      <c r="H31" s="2">
        <f t="shared" si="1"/>
        <v>6.7843189424135082E-7</v>
      </c>
      <c r="I31" s="2">
        <f t="shared" si="2"/>
        <v>8.9050860543168438E-7</v>
      </c>
      <c r="J31" s="2">
        <f t="shared" si="3"/>
        <v>1.6746799256854196E-6</v>
      </c>
    </row>
    <row r="32" spans="1:10" x14ac:dyDescent="0.3">
      <c r="A32" t="s">
        <v>12</v>
      </c>
      <c r="B32">
        <v>1.8965118199108599</v>
      </c>
      <c r="C32">
        <v>-6.8179749366346103</v>
      </c>
      <c r="D32">
        <v>0.99745269360701105</v>
      </c>
      <c r="E32">
        <v>3800000000</v>
      </c>
      <c r="F32">
        <v>2.48</v>
      </c>
      <c r="G32">
        <f t="shared" si="0"/>
        <v>2.8965118199108599</v>
      </c>
      <c r="H32" s="2">
        <f t="shared" si="1"/>
        <v>6.0936886155072204E-7</v>
      </c>
      <c r="I32" s="2">
        <f t="shared" si="2"/>
        <v>7.7412075640545767E-7</v>
      </c>
      <c r="J32" s="2">
        <f t="shared" si="3"/>
        <v>1.3493453280008051E-6</v>
      </c>
    </row>
  </sheetData>
  <sortState ref="A2:J32">
    <sortCondition descending="1" ref="H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2017-05-09T13:15:34Z</dcterms:modified>
</cp:coreProperties>
</file>