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 filterPrivacy="1"/>
  <xr:revisionPtr revIDLastSave="194" documentId="13_ncr:1_{968996DB-456A-48BF-AC61-A75A530EBF17}" xr6:coauthVersionLast="47" xr6:coauthVersionMax="47" xr10:uidLastSave="{55AD3E50-4724-4790-9E9E-A9CC42820B19}"/>
  <bookViews>
    <workbookView xWindow="14295" yWindow="0" windowWidth="14610" windowHeight="17385" activeTab="1" xr2:uid="{00000000-000D-0000-FFFF-FFFF00000000}"/>
  </bookViews>
  <sheets>
    <sheet name="Ejercicio" sheetId="1" r:id="rId1"/>
    <sheet name="EjercicioPropuesto" sheetId="2" r:id="rId2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6" i="2" l="1"/>
  <c r="L49" i="2"/>
  <c r="C21" i="1"/>
  <c r="L50" i="2"/>
  <c r="L47" i="2"/>
  <c r="L33" i="2"/>
  <c r="L32" i="2"/>
  <c r="L27" i="2"/>
  <c r="L26" i="2"/>
  <c r="D37" i="1"/>
  <c r="C37" i="1"/>
  <c r="H32" i="1"/>
  <c r="C30" i="1"/>
  <c r="H31" i="1"/>
  <c r="C22" i="1"/>
  <c r="H35" i="1" l="1"/>
  <c r="H10" i="1" l="1"/>
  <c r="H16" i="1"/>
  <c r="H13" i="1"/>
  <c r="A39" i="1" l="1"/>
  <c r="H11" i="1"/>
  <c r="E21" i="1" s="1"/>
  <c r="D31" i="1"/>
  <c r="D32" i="1"/>
  <c r="D33" i="1"/>
  <c r="D34" i="1"/>
  <c r="D35" i="1"/>
  <c r="D30" i="1"/>
  <c r="H34" i="1"/>
  <c r="D22" i="1"/>
  <c r="D23" i="1"/>
  <c r="D24" i="1"/>
  <c r="H14" i="1"/>
  <c r="D25" i="1" s="1"/>
  <c r="H17" i="1"/>
  <c r="D36" i="1" l="1"/>
  <c r="E23" i="1"/>
  <c r="C34" i="1"/>
  <c r="C33" i="1"/>
  <c r="C32" i="1"/>
  <c r="E22" i="1"/>
  <c r="E26" i="1"/>
  <c r="E25" i="1"/>
  <c r="E24" i="1"/>
  <c r="C36" i="1"/>
  <c r="C35" i="1"/>
  <c r="C31" i="1"/>
  <c r="D21" i="1"/>
  <c r="D26" i="1"/>
  <c r="C24" i="1"/>
  <c r="C26" i="1"/>
  <c r="C25" i="1"/>
  <c r="C23" i="1"/>
</calcChain>
</file>

<file path=xl/sharedStrings.xml><?xml version="1.0" encoding="utf-8"?>
<sst xmlns="http://schemas.openxmlformats.org/spreadsheetml/2006/main" count="200" uniqueCount="94">
  <si>
    <t>sexo</t>
  </si>
  <si>
    <t>edad</t>
  </si>
  <si>
    <t>altura</t>
  </si>
  <si>
    <t>variable</t>
  </si>
  <si>
    <t>tipo</t>
  </si>
  <si>
    <t>categórica nominal</t>
  </si>
  <si>
    <t>tecnica</t>
  </si>
  <si>
    <t>sistema binario o coding</t>
  </si>
  <si>
    <t>python</t>
  </si>
  <si>
    <t>onehotencoder</t>
  </si>
  <si>
    <t>numerica discreta</t>
  </si>
  <si>
    <t>numerica continua</t>
  </si>
  <si>
    <t>max edad</t>
  </si>
  <si>
    <t>min edad</t>
  </si>
  <si>
    <t>max altura</t>
  </si>
  <si>
    <t>min altura</t>
  </si>
  <si>
    <t>normalización</t>
  </si>
  <si>
    <t>minmax</t>
  </si>
  <si>
    <t>Normalización</t>
  </si>
  <si>
    <t>Estandarización</t>
  </si>
  <si>
    <t>mean edad</t>
  </si>
  <si>
    <t>mean altura</t>
  </si>
  <si>
    <t>media</t>
  </si>
  <si>
    <t>std altura</t>
  </si>
  <si>
    <t>std edad</t>
  </si>
  <si>
    <t>aprovechamiento</t>
  </si>
  <si>
    <t>sobresaliente</t>
  </si>
  <si>
    <t>muy buena</t>
  </si>
  <si>
    <t>buena</t>
  </si>
  <si>
    <t>insuficiente</t>
  </si>
  <si>
    <t>categórica ordinal</t>
  </si>
  <si>
    <t>ordinal - normalizacion</t>
  </si>
  <si>
    <t>ordinalencoder - minmax</t>
  </si>
  <si>
    <t>max aprov</t>
  </si>
  <si>
    <t>min aprov</t>
  </si>
  <si>
    <t>variables originales</t>
  </si>
  <si>
    <t>variables al final</t>
  </si>
  <si>
    <t>sexo_M</t>
  </si>
  <si>
    <t>sexo_F</t>
  </si>
  <si>
    <t>Total=variables originales - variables nominales + variables binarias</t>
  </si>
  <si>
    <t>Total=4-1+2=5</t>
  </si>
  <si>
    <t>M</t>
  </si>
  <si>
    <t>F</t>
  </si>
  <si>
    <t>nivelSatisfaccion</t>
  </si>
  <si>
    <t>neutral</t>
  </si>
  <si>
    <t>país</t>
  </si>
  <si>
    <t>España</t>
  </si>
  <si>
    <t>Chile</t>
  </si>
  <si>
    <t>Ecuador</t>
  </si>
  <si>
    <t>1. Realizar tabla de diseño de transformaciones</t>
  </si>
  <si>
    <t>2. Ejecutar transformaciones categóricas</t>
  </si>
  <si>
    <t>3. Ejecutar transformaciones numéricas</t>
  </si>
  <si>
    <t>4. Calcular la media y la desviación estandar de la variable edad una vez que ha sido estandarizada</t>
  </si>
  <si>
    <t>Actividades en clase</t>
  </si>
  <si>
    <t>std</t>
  </si>
  <si>
    <t>me gusta</t>
  </si>
  <si>
    <t>no me gusta</t>
  </si>
  <si>
    <t>Brasil</t>
  </si>
  <si>
    <t>Dataset de gustos sobre películas</t>
  </si>
  <si>
    <t>nivleSatisfaccion</t>
  </si>
  <si>
    <t>país_Brazil</t>
  </si>
  <si>
    <t>país_Chile</t>
  </si>
  <si>
    <t>país_Ecuador</t>
  </si>
  <si>
    <t>país_España</t>
  </si>
  <si>
    <t>max satis</t>
  </si>
  <si>
    <t>min satis</t>
  </si>
  <si>
    <t>0.285714</t>
  </si>
  <si>
    <t>0.232143</t>
  </si>
  <si>
    <t>0.375000</t>
  </si>
  <si>
    <t xml:space="preserve"> 0.178571</t>
  </si>
  <si>
    <t xml:space="preserve"> 0.321429</t>
  </si>
  <si>
    <t>0.464286</t>
  </si>
  <si>
    <t>1.0</t>
  </si>
  <si>
    <t>0.5</t>
  </si>
  <si>
    <t>0.0</t>
  </si>
  <si>
    <t>0.702817</t>
  </si>
  <si>
    <t xml:space="preserve">0.894427  </t>
  </si>
  <si>
    <t xml:space="preserve">0.447214  </t>
  </si>
  <si>
    <t>Variables nominales eleminadas</t>
  </si>
  <si>
    <t>variables binarias creadas</t>
  </si>
  <si>
    <t>mean satis</t>
  </si>
  <si>
    <t>std satis</t>
  </si>
  <si>
    <t xml:space="preserve">  0.127541</t>
  </si>
  <si>
    <t xml:space="preserve">- 0.255619 </t>
  </si>
  <si>
    <t xml:space="preserve">-0.830894 </t>
  </si>
  <si>
    <t>-1.405097</t>
  </si>
  <si>
    <t xml:space="preserve">1.661252 </t>
  </si>
  <si>
    <t xml:space="preserve">-0.447214  </t>
  </si>
  <si>
    <t xml:space="preserve">-1.788854 </t>
  </si>
  <si>
    <t xml:space="preserve">-0.447214 </t>
  </si>
  <si>
    <t xml:space="preserve">0.894427 </t>
  </si>
  <si>
    <t>0.000000</t>
  </si>
  <si>
    <t>-0.074869</t>
  </si>
  <si>
    <t>0.999999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</si>
</sst>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0" fillId="0" borderId="0" xfId="0" applyAlignment="1">
      <alignment horizontal="center"/>
    </xf>
    <xf numFmtId="0" fontId="1" fillId="0" borderId="0" xfId="0" applyFont="1"/>
    <xf numFmtId="0" fontId="0" fillId="0" borderId="3" xfId="0" applyBorder="1"/>
    <xf numFmtId="0" fontId="0" fillId="2" borderId="0" xfId="0" applyFill="1"/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left"/>
    </xf>
    <xf numFmtId="0" fontId="1" fillId="2" borderId="0" xfId="0" applyFont="1" applyFill="1" applyAlignment="1">
      <alignment horizontal="left"/>
    </xf>
    <xf numFmtId="0" fontId="0" fillId="0" borderId="1" xfId="0" quotePrefix="1" applyBorder="1" applyAlignment="1">
      <alignment horizontal="center"/>
    </xf>
    <xf numFmtId="3" fontId="0" fillId="0" borderId="1" xfId="0" quotePrefix="1" applyNumberFormat="1" applyBorder="1" applyAlignment="1">
      <alignment horizontal="center"/>
    </xf>
    <xf numFmtId="3" fontId="0" fillId="0" borderId="4" xfId="0" applyNumberFormat="1" applyBorder="1" applyAlignment="1">
      <alignment horizontal="center"/>
    </xf>
    <xf numFmtId="0" fontId="0" fillId="2" borderId="1" xfId="0" quotePrefix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42"/>
  <sheetViews>
    <sheetView zoomScale="95" zoomScaleNormal="142" workbookViewId="0">
      <selection activeCell="B42" sqref="B42"/>
    </sheetView>
  </sheetViews>
  <sheetFormatPr baseColWidth="10" defaultColWidth="9.140625" defaultRowHeight="15" x14ac:dyDescent="0.25"/>
  <cols>
    <col min="4" max="5" width="16.85546875" customWidth="1"/>
    <col min="7" max="7" width="11.85546875" customWidth="1"/>
    <col min="9" max="9" width="16.7109375" bestFit="1" customWidth="1"/>
    <col min="10" max="10" width="17.85546875" bestFit="1" customWidth="1"/>
    <col min="11" max="11" width="22.7109375" bestFit="1" customWidth="1"/>
    <col min="12" max="12" width="23.5703125" bestFit="1" customWidth="1"/>
  </cols>
  <sheetData>
    <row r="2" spans="1:12" x14ac:dyDescent="0.25">
      <c r="A2" s="3" t="s">
        <v>0</v>
      </c>
      <c r="B2" s="3" t="s">
        <v>1</v>
      </c>
      <c r="C2" s="3" t="s">
        <v>2</v>
      </c>
      <c r="D2" s="3" t="s">
        <v>25</v>
      </c>
      <c r="E2" s="5"/>
      <c r="I2" s="4" t="s">
        <v>3</v>
      </c>
      <c r="J2" s="4" t="s">
        <v>4</v>
      </c>
      <c r="K2" s="4" t="s">
        <v>6</v>
      </c>
      <c r="L2" s="4" t="s">
        <v>8</v>
      </c>
    </row>
    <row r="3" spans="1:12" x14ac:dyDescent="0.25">
      <c r="A3" s="2">
        <v>1</v>
      </c>
      <c r="B3" s="2">
        <v>18</v>
      </c>
      <c r="C3" s="2">
        <v>1.75</v>
      </c>
      <c r="D3" s="1" t="s">
        <v>26</v>
      </c>
      <c r="I3" s="1" t="s">
        <v>0</v>
      </c>
      <c r="J3" s="1" t="s">
        <v>5</v>
      </c>
      <c r="K3" s="1" t="s">
        <v>7</v>
      </c>
      <c r="L3" s="1" t="s">
        <v>9</v>
      </c>
    </row>
    <row r="4" spans="1:12" x14ac:dyDescent="0.25">
      <c r="A4" s="2">
        <v>2</v>
      </c>
      <c r="B4" s="2">
        <v>19</v>
      </c>
      <c r="C4" s="2">
        <v>1.82</v>
      </c>
      <c r="D4" s="1" t="s">
        <v>27</v>
      </c>
      <c r="I4" s="1" t="s">
        <v>1</v>
      </c>
      <c r="J4" s="1" t="s">
        <v>10</v>
      </c>
      <c r="K4" s="1" t="s">
        <v>16</v>
      </c>
      <c r="L4" s="1" t="s">
        <v>17</v>
      </c>
    </row>
    <row r="5" spans="1:12" x14ac:dyDescent="0.25">
      <c r="A5" s="2">
        <v>2</v>
      </c>
      <c r="B5" s="2">
        <v>21</v>
      </c>
      <c r="C5" s="2">
        <v>1.63</v>
      </c>
      <c r="D5" s="1" t="s">
        <v>28</v>
      </c>
      <c r="I5" s="1" t="s">
        <v>2</v>
      </c>
      <c r="J5" s="1" t="s">
        <v>11</v>
      </c>
      <c r="K5" s="1" t="s">
        <v>16</v>
      </c>
      <c r="L5" s="1" t="s">
        <v>17</v>
      </c>
    </row>
    <row r="6" spans="1:12" x14ac:dyDescent="0.25">
      <c r="A6" s="2">
        <v>1</v>
      </c>
      <c r="B6" s="2">
        <v>22</v>
      </c>
      <c r="C6" s="2">
        <v>1.54</v>
      </c>
      <c r="D6" s="1" t="s">
        <v>29</v>
      </c>
      <c r="I6" s="1" t="s">
        <v>25</v>
      </c>
      <c r="J6" s="1" t="s">
        <v>30</v>
      </c>
      <c r="K6" s="1" t="s">
        <v>31</v>
      </c>
      <c r="L6" s="1" t="s">
        <v>32</v>
      </c>
    </row>
    <row r="7" spans="1:12" x14ac:dyDescent="0.25">
      <c r="A7" s="2">
        <v>2</v>
      </c>
      <c r="B7" s="2">
        <v>17</v>
      </c>
      <c r="C7" s="2">
        <v>1.9</v>
      </c>
      <c r="D7" s="1" t="s">
        <v>28</v>
      </c>
    </row>
    <row r="8" spans="1:12" x14ac:dyDescent="0.25">
      <c r="A8" s="2">
        <v>2</v>
      </c>
      <c r="B8" s="2">
        <v>21</v>
      </c>
      <c r="C8" s="2">
        <v>1.56</v>
      </c>
      <c r="D8" s="1" t="s">
        <v>27</v>
      </c>
    </row>
    <row r="10" spans="1:12" x14ac:dyDescent="0.25">
      <c r="G10" t="s">
        <v>33</v>
      </c>
      <c r="H10">
        <f>MAX(E12:E17)</f>
        <v>3</v>
      </c>
    </row>
    <row r="11" spans="1:12" x14ac:dyDescent="0.25">
      <c r="A11" s="4" t="s">
        <v>37</v>
      </c>
      <c r="B11" s="4" t="s">
        <v>38</v>
      </c>
      <c r="C11" s="4" t="s">
        <v>1</v>
      </c>
      <c r="D11" s="4" t="s">
        <v>2</v>
      </c>
      <c r="E11" s="3" t="s">
        <v>25</v>
      </c>
      <c r="G11" s="7" t="s">
        <v>34</v>
      </c>
      <c r="H11">
        <f>MIN(E12:E17)</f>
        <v>0</v>
      </c>
    </row>
    <row r="12" spans="1:12" x14ac:dyDescent="0.25">
      <c r="A12" s="1">
        <v>1</v>
      </c>
      <c r="B12" s="1">
        <v>0</v>
      </c>
      <c r="C12" s="2">
        <v>18</v>
      </c>
      <c r="D12" s="2">
        <v>1.75</v>
      </c>
      <c r="E12" s="2">
        <v>3</v>
      </c>
    </row>
    <row r="13" spans="1:12" x14ac:dyDescent="0.25">
      <c r="A13" s="1">
        <v>0</v>
      </c>
      <c r="B13" s="1">
        <v>1</v>
      </c>
      <c r="C13" s="2">
        <v>19</v>
      </c>
      <c r="D13" s="2">
        <v>1.82</v>
      </c>
      <c r="E13" s="2">
        <v>2</v>
      </c>
      <c r="G13" t="s">
        <v>14</v>
      </c>
      <c r="H13">
        <f>MAX(D12:D17)</f>
        <v>1.9</v>
      </c>
    </row>
    <row r="14" spans="1:12" x14ac:dyDescent="0.25">
      <c r="A14" s="1">
        <v>0</v>
      </c>
      <c r="B14" s="1">
        <v>1</v>
      </c>
      <c r="C14" s="2">
        <v>21</v>
      </c>
      <c r="D14" s="2">
        <v>1.63</v>
      </c>
      <c r="E14" s="2">
        <v>1</v>
      </c>
      <c r="G14" t="s">
        <v>15</v>
      </c>
      <c r="H14">
        <f>MIN(D12:D17)</f>
        <v>1.54</v>
      </c>
    </row>
    <row r="15" spans="1:12" x14ac:dyDescent="0.25">
      <c r="A15" s="1">
        <v>1</v>
      </c>
      <c r="B15" s="1">
        <v>0</v>
      </c>
      <c r="C15" s="2">
        <v>27</v>
      </c>
      <c r="D15" s="2">
        <v>1.54</v>
      </c>
      <c r="E15" s="2">
        <v>0</v>
      </c>
    </row>
    <row r="16" spans="1:12" x14ac:dyDescent="0.25">
      <c r="A16" s="1">
        <v>0</v>
      </c>
      <c r="B16" s="1">
        <v>1</v>
      </c>
      <c r="C16" s="2">
        <v>5</v>
      </c>
      <c r="D16" s="2">
        <v>1.9</v>
      </c>
      <c r="E16" s="2">
        <v>1</v>
      </c>
      <c r="G16" t="s">
        <v>12</v>
      </c>
      <c r="H16">
        <f>MAX(C12:C17)</f>
        <v>27</v>
      </c>
    </row>
    <row r="17" spans="1:8" x14ac:dyDescent="0.25">
      <c r="A17" s="1">
        <v>0</v>
      </c>
      <c r="B17" s="1">
        <v>1</v>
      </c>
      <c r="C17" s="2">
        <v>21</v>
      </c>
      <c r="D17" s="2">
        <v>1.56</v>
      </c>
      <c r="E17" s="2">
        <v>2</v>
      </c>
      <c r="G17" t="s">
        <v>13</v>
      </c>
      <c r="H17">
        <f>MIN(C12:C17)</f>
        <v>5</v>
      </c>
    </row>
    <row r="19" spans="1:8" x14ac:dyDescent="0.25">
      <c r="A19" s="10" t="s">
        <v>18</v>
      </c>
      <c r="B19" s="10"/>
      <c r="C19" s="10"/>
      <c r="D19" s="10"/>
      <c r="E19" s="5"/>
    </row>
    <row r="20" spans="1:8" x14ac:dyDescent="0.25">
      <c r="A20" s="4" t="s">
        <v>37</v>
      </c>
      <c r="B20" s="4" t="s">
        <v>38</v>
      </c>
      <c r="C20" s="4" t="s">
        <v>1</v>
      </c>
      <c r="D20" s="4" t="s">
        <v>2</v>
      </c>
      <c r="E20" s="3" t="s">
        <v>25</v>
      </c>
    </row>
    <row r="21" spans="1:8" x14ac:dyDescent="0.25">
      <c r="A21" s="1">
        <v>1</v>
      </c>
      <c r="B21" s="1">
        <v>0</v>
      </c>
      <c r="C21" s="2">
        <f>(C12-$H$17)/($H$16-$H$17)</f>
        <v>0.59090909090909094</v>
      </c>
      <c r="D21" s="1">
        <f>(D12-$H$14)/($H$13-$H$14)</f>
        <v>0.58333333333333348</v>
      </c>
      <c r="E21" s="1">
        <f>(E12-$H$11)/($H$10-$H$11)</f>
        <v>1</v>
      </c>
    </row>
    <row r="22" spans="1:8" x14ac:dyDescent="0.25">
      <c r="A22" s="1">
        <v>0</v>
      </c>
      <c r="B22" s="1">
        <v>1</v>
      </c>
      <c r="C22" s="2">
        <f>(C13-$H$17)/($H$16-$H$17)</f>
        <v>0.63636363636363635</v>
      </c>
      <c r="D22" s="1">
        <f t="shared" ref="D22:D26" si="0">(D13-$H$14)/($H$13-$H$14)</f>
        <v>0.77777777777777812</v>
      </c>
      <c r="E22" s="1">
        <f t="shared" ref="E22:E26" si="1">(E13-$H$11)/($H$10-$H$11)</f>
        <v>0.66666666666666663</v>
      </c>
    </row>
    <row r="23" spans="1:8" x14ac:dyDescent="0.25">
      <c r="A23" s="1">
        <v>0</v>
      </c>
      <c r="B23" s="1">
        <v>1</v>
      </c>
      <c r="C23" s="2">
        <f t="shared" ref="C23:C26" si="2">(C14-$H$17)/($H$16-$H$17)</f>
        <v>0.72727272727272729</v>
      </c>
      <c r="D23" s="1">
        <f t="shared" si="0"/>
        <v>0.24999999999999969</v>
      </c>
      <c r="E23" s="1">
        <f t="shared" si="1"/>
        <v>0.33333333333333331</v>
      </c>
    </row>
    <row r="24" spans="1:8" x14ac:dyDescent="0.25">
      <c r="A24" s="1">
        <v>1</v>
      </c>
      <c r="B24" s="1">
        <v>0</v>
      </c>
      <c r="C24" s="2">
        <f t="shared" si="2"/>
        <v>1</v>
      </c>
      <c r="D24" s="1">
        <f t="shared" si="0"/>
        <v>0</v>
      </c>
      <c r="E24" s="1">
        <f t="shared" si="1"/>
        <v>0</v>
      </c>
    </row>
    <row r="25" spans="1:8" x14ac:dyDescent="0.25">
      <c r="A25" s="1">
        <v>0</v>
      </c>
      <c r="B25" s="1">
        <v>1</v>
      </c>
      <c r="C25" s="2">
        <f t="shared" si="2"/>
        <v>0</v>
      </c>
      <c r="D25" s="1">
        <f t="shared" si="0"/>
        <v>1</v>
      </c>
      <c r="E25" s="1">
        <f t="shared" si="1"/>
        <v>0.33333333333333331</v>
      </c>
    </row>
    <row r="26" spans="1:8" x14ac:dyDescent="0.25">
      <c r="A26" s="1">
        <v>0</v>
      </c>
      <c r="B26" s="1">
        <v>1</v>
      </c>
      <c r="C26" s="2">
        <f t="shared" si="2"/>
        <v>0.72727272727272729</v>
      </c>
      <c r="D26" s="1">
        <f t="shared" si="0"/>
        <v>5.5555555555555622E-2</v>
      </c>
      <c r="E26" s="1">
        <f t="shared" si="1"/>
        <v>0.66666666666666663</v>
      </c>
    </row>
    <row r="27" spans="1:8" x14ac:dyDescent="0.25">
      <c r="C27" s="5"/>
    </row>
    <row r="28" spans="1:8" x14ac:dyDescent="0.25">
      <c r="A28" s="10" t="s">
        <v>19</v>
      </c>
      <c r="B28" s="10"/>
      <c r="C28" s="10"/>
      <c r="D28" s="10"/>
      <c r="E28" s="5"/>
    </row>
    <row r="29" spans="1:8" x14ac:dyDescent="0.25">
      <c r="A29" s="4" t="s">
        <v>37</v>
      </c>
      <c r="B29" s="4" t="s">
        <v>38</v>
      </c>
      <c r="C29" s="4" t="s">
        <v>1</v>
      </c>
      <c r="D29" s="4" t="s">
        <v>2</v>
      </c>
      <c r="E29" s="3" t="s">
        <v>25</v>
      </c>
    </row>
    <row r="30" spans="1:8" x14ac:dyDescent="0.25">
      <c r="A30" s="1"/>
      <c r="B30" s="1"/>
      <c r="C30" s="2">
        <f>(C12-$H$34)/$H$35</f>
        <v>-7.4883086444897676E-2</v>
      </c>
      <c r="D30" s="2">
        <f>(D12-$H$31)/$H$32</f>
        <v>0.37441543222448709</v>
      </c>
      <c r="E30" s="2"/>
    </row>
    <row r="31" spans="1:8" x14ac:dyDescent="0.25">
      <c r="A31" s="1"/>
      <c r="B31" s="1"/>
      <c r="C31" s="2">
        <f t="shared" ref="C31:C35" si="3">(C13-$H$34)/$H$35</f>
        <v>7.4883086444897676E-2</v>
      </c>
      <c r="D31" s="2">
        <f t="shared" ref="D31:D35" si="4">(D13-$H$31)/$H$32</f>
        <v>0.89859703733877139</v>
      </c>
      <c r="E31" s="2"/>
      <c r="G31" t="s">
        <v>21</v>
      </c>
      <c r="H31">
        <f>AVERAGE(D12:D17)</f>
        <v>1.7000000000000002</v>
      </c>
    </row>
    <row r="32" spans="1:8" x14ac:dyDescent="0.25">
      <c r="A32" s="1"/>
      <c r="B32" s="1"/>
      <c r="C32" s="2">
        <f t="shared" si="3"/>
        <v>0.37441543222448842</v>
      </c>
      <c r="D32" s="2">
        <f t="shared" si="4"/>
        <v>-0.52418160511428591</v>
      </c>
      <c r="E32" s="2"/>
      <c r="G32" t="s">
        <v>23</v>
      </c>
      <c r="H32">
        <f>_xlfn.STDEV.P(D12:D17)</f>
        <v>0.13354150416006752</v>
      </c>
    </row>
    <row r="33" spans="1:8" x14ac:dyDescent="0.25">
      <c r="A33" s="1"/>
      <c r="B33" s="1"/>
      <c r="C33" s="2">
        <f t="shared" si="3"/>
        <v>1.2730124695632605</v>
      </c>
      <c r="D33" s="2">
        <f t="shared" si="4"/>
        <v>-1.1981293831183639</v>
      </c>
      <c r="E33" s="2"/>
    </row>
    <row r="34" spans="1:8" x14ac:dyDescent="0.25">
      <c r="A34" s="1"/>
      <c r="B34" s="1"/>
      <c r="C34" s="2">
        <f t="shared" si="3"/>
        <v>-2.0218433340122375</v>
      </c>
      <c r="D34" s="2">
        <f t="shared" si="4"/>
        <v>1.4976617288979517</v>
      </c>
      <c r="E34" s="2"/>
      <c r="G34" t="s">
        <v>20</v>
      </c>
      <c r="H34">
        <f>AVERAGE(C12:C17)</f>
        <v>18.5</v>
      </c>
    </row>
    <row r="35" spans="1:8" x14ac:dyDescent="0.25">
      <c r="A35" s="1"/>
      <c r="B35" s="1"/>
      <c r="C35" s="2">
        <f t="shared" si="3"/>
        <v>0.37441543222448842</v>
      </c>
      <c r="D35" s="2">
        <f t="shared" si="4"/>
        <v>-1.0483632102285685</v>
      </c>
      <c r="E35" s="2"/>
      <c r="G35" t="s">
        <v>24</v>
      </c>
      <c r="H35">
        <f>_xlfn.STDEV.P(C12:C17)</f>
        <v>6.6770752080033766</v>
      </c>
    </row>
    <row r="36" spans="1:8" x14ac:dyDescent="0.25">
      <c r="A36" s="6" t="s">
        <v>22</v>
      </c>
      <c r="C36" s="3">
        <f>AVERAGE(C30:C35)</f>
        <v>0</v>
      </c>
      <c r="D36" s="3">
        <f>ROUND(AVERAGE(D30:D35),4)</f>
        <v>0</v>
      </c>
      <c r="E36" s="3"/>
    </row>
    <row r="37" spans="1:8" x14ac:dyDescent="0.25">
      <c r="A37" s="6" t="s">
        <v>54</v>
      </c>
      <c r="C37" s="9">
        <f>_xlfn.STDEV.P(C30:C35)</f>
        <v>1</v>
      </c>
      <c r="D37" s="9">
        <f>_xlfn.STDEV.P(D30:D35)</f>
        <v>0.99999999999999978</v>
      </c>
    </row>
    <row r="38" spans="1:8" x14ac:dyDescent="0.25">
      <c r="A38">
        <v>4</v>
      </c>
      <c r="B38" t="s">
        <v>35</v>
      </c>
    </row>
    <row r="39" spans="1:8" x14ac:dyDescent="0.25">
      <c r="A39">
        <f>4-1+2</f>
        <v>5</v>
      </c>
      <c r="B39" t="s">
        <v>36</v>
      </c>
    </row>
    <row r="41" spans="1:8" x14ac:dyDescent="0.25">
      <c r="A41" t="s">
        <v>39</v>
      </c>
    </row>
    <row r="42" spans="1:8" x14ac:dyDescent="0.25">
      <c r="A42" s="8" t="s">
        <v>40</v>
      </c>
      <c r="B42" s="8"/>
    </row>
  </sheetData>
  <mergeCells count="2">
    <mergeCell ref="A19:D19"/>
    <mergeCell ref="A28:D28"/>
  </mergeCell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57"/>
  <sheetViews>
    <sheetView tabSelected="1" topLeftCell="A28" workbookViewId="0">
      <selection activeCell="E57" sqref="E57"/>
    </sheetView>
  </sheetViews>
  <sheetFormatPr baseColWidth="10" defaultRowHeight="15" x14ac:dyDescent="0.25"/>
  <cols>
    <col min="3" max="3" width="12.28515625" bestFit="1" customWidth="1"/>
    <col min="4" max="4" width="16.7109375" bestFit="1" customWidth="1"/>
    <col min="5" max="5" width="17.7109375" customWidth="1"/>
    <col min="6" max="6" width="13.140625" customWidth="1"/>
    <col min="7" max="7" width="14.5703125" customWidth="1"/>
    <col min="8" max="9" width="18.28515625" customWidth="1"/>
    <col min="10" max="10" width="20.42578125" customWidth="1"/>
    <col min="11" max="11" width="25.7109375" customWidth="1"/>
    <col min="12" max="12" width="23.85546875" customWidth="1"/>
  </cols>
  <sheetData>
    <row r="1" spans="1:12" x14ac:dyDescent="0.25">
      <c r="A1" s="6" t="s">
        <v>58</v>
      </c>
    </row>
    <row r="2" spans="1:12" x14ac:dyDescent="0.25">
      <c r="A2" s="3" t="s">
        <v>0</v>
      </c>
      <c r="B2" s="3" t="s">
        <v>1</v>
      </c>
      <c r="C2" s="3" t="s">
        <v>45</v>
      </c>
      <c r="D2" s="3" t="s">
        <v>43</v>
      </c>
      <c r="I2" s="4" t="s">
        <v>3</v>
      </c>
      <c r="J2" s="4" t="s">
        <v>4</v>
      </c>
      <c r="K2" s="4" t="s">
        <v>6</v>
      </c>
      <c r="L2" s="4" t="s">
        <v>8</v>
      </c>
    </row>
    <row r="3" spans="1:12" x14ac:dyDescent="0.25">
      <c r="A3" s="2" t="s">
        <v>42</v>
      </c>
      <c r="B3" s="2">
        <v>65</v>
      </c>
      <c r="C3" s="2" t="s">
        <v>57</v>
      </c>
      <c r="D3" s="2" t="s">
        <v>55</v>
      </c>
      <c r="E3">
        <v>2</v>
      </c>
      <c r="I3" s="1" t="s">
        <v>0</v>
      </c>
      <c r="J3" s="1" t="s">
        <v>5</v>
      </c>
      <c r="K3" s="1" t="s">
        <v>7</v>
      </c>
      <c r="L3" s="1" t="s">
        <v>9</v>
      </c>
    </row>
    <row r="4" spans="1:12" x14ac:dyDescent="0.25">
      <c r="A4" s="2" t="s">
        <v>41</v>
      </c>
      <c r="B4" s="2">
        <v>26</v>
      </c>
      <c r="C4" s="2" t="s">
        <v>46</v>
      </c>
      <c r="D4" s="2" t="s">
        <v>56</v>
      </c>
      <c r="E4">
        <v>1</v>
      </c>
      <c r="I4" s="1" t="s">
        <v>1</v>
      </c>
      <c r="J4" s="1" t="s">
        <v>10</v>
      </c>
      <c r="K4" s="1" t="s">
        <v>16</v>
      </c>
      <c r="L4" s="1" t="s">
        <v>17</v>
      </c>
    </row>
    <row r="5" spans="1:12" x14ac:dyDescent="0.25">
      <c r="A5" s="2" t="s">
        <v>42</v>
      </c>
      <c r="B5" s="2">
        <v>21</v>
      </c>
      <c r="C5" s="2" t="s">
        <v>47</v>
      </c>
      <c r="D5" s="2" t="s">
        <v>44</v>
      </c>
      <c r="E5">
        <v>0</v>
      </c>
      <c r="I5" s="1" t="s">
        <v>45</v>
      </c>
      <c r="J5" s="1" t="s">
        <v>30</v>
      </c>
      <c r="K5" s="1" t="s">
        <v>7</v>
      </c>
      <c r="L5" s="1" t="s">
        <v>9</v>
      </c>
    </row>
    <row r="6" spans="1:12" x14ac:dyDescent="0.25">
      <c r="A6" s="2" t="s">
        <v>41</v>
      </c>
      <c r="B6" s="2">
        <v>12</v>
      </c>
      <c r="C6" s="2" t="s">
        <v>48</v>
      </c>
      <c r="D6" s="2" t="s">
        <v>56</v>
      </c>
      <c r="E6">
        <v>1</v>
      </c>
      <c r="I6" s="1" t="s">
        <v>43</v>
      </c>
      <c r="J6" s="1" t="s">
        <v>30</v>
      </c>
      <c r="K6" s="1" t="s">
        <v>31</v>
      </c>
      <c r="L6" s="1" t="s">
        <v>32</v>
      </c>
    </row>
    <row r="7" spans="1:12" x14ac:dyDescent="0.25">
      <c r="A7" s="2" t="s">
        <v>42</v>
      </c>
      <c r="B7" s="2">
        <v>32</v>
      </c>
      <c r="C7" s="2" t="s">
        <v>46</v>
      </c>
      <c r="D7" s="2" t="s">
        <v>55</v>
      </c>
      <c r="E7">
        <v>2</v>
      </c>
    </row>
    <row r="8" spans="1:12" x14ac:dyDescent="0.25">
      <c r="A8" s="2" t="s">
        <v>41</v>
      </c>
      <c r="B8" s="2">
        <v>9</v>
      </c>
      <c r="C8" s="2" t="s">
        <v>48</v>
      </c>
      <c r="D8" s="2" t="s">
        <v>56</v>
      </c>
      <c r="E8">
        <v>1</v>
      </c>
    </row>
    <row r="10" spans="1:12" x14ac:dyDescent="0.25">
      <c r="A10" s="12" t="s">
        <v>53</v>
      </c>
      <c r="B10" s="12"/>
      <c r="C10" s="12"/>
      <c r="D10" s="12"/>
      <c r="E10" s="12"/>
      <c r="F10" s="12"/>
      <c r="G10" s="12"/>
    </row>
    <row r="11" spans="1:12" x14ac:dyDescent="0.25">
      <c r="A11" s="11" t="s">
        <v>49</v>
      </c>
      <c r="B11" s="11"/>
      <c r="C11" s="11"/>
      <c r="D11" s="11"/>
      <c r="E11" s="11"/>
      <c r="F11" s="11"/>
      <c r="G11" s="11"/>
    </row>
    <row r="12" spans="1:12" x14ac:dyDescent="0.25">
      <c r="A12" s="11" t="s">
        <v>50</v>
      </c>
      <c r="B12" s="11"/>
      <c r="C12" s="11"/>
      <c r="D12" s="11"/>
      <c r="E12" s="11"/>
      <c r="F12" s="11"/>
      <c r="G12" s="11"/>
    </row>
    <row r="13" spans="1:12" x14ac:dyDescent="0.25">
      <c r="A13" s="11" t="s">
        <v>51</v>
      </c>
      <c r="B13" s="11"/>
      <c r="C13" s="11"/>
      <c r="D13" s="11"/>
      <c r="E13" s="11"/>
      <c r="F13" s="11"/>
      <c r="G13" s="11"/>
    </row>
    <row r="14" spans="1:12" x14ac:dyDescent="0.25">
      <c r="A14" s="11" t="s">
        <v>52</v>
      </c>
      <c r="B14" s="11"/>
      <c r="C14" s="11"/>
      <c r="D14" s="11"/>
      <c r="E14" s="11"/>
      <c r="F14" s="11"/>
      <c r="G14" s="11"/>
    </row>
    <row r="17" spans="1:12" x14ac:dyDescent="0.25">
      <c r="A17" s="3" t="s">
        <v>0</v>
      </c>
      <c r="B17" s="3" t="s">
        <v>1</v>
      </c>
      <c r="C17" s="3" t="s">
        <v>45</v>
      </c>
      <c r="D17" s="3" t="s">
        <v>59</v>
      </c>
      <c r="E17" s="5"/>
    </row>
    <row r="18" spans="1:12" x14ac:dyDescent="0.25">
      <c r="A18" s="2" t="s">
        <v>42</v>
      </c>
      <c r="B18" s="2">
        <v>65</v>
      </c>
      <c r="C18" s="2" t="s">
        <v>57</v>
      </c>
      <c r="D18" s="2" t="s">
        <v>55</v>
      </c>
    </row>
    <row r="19" spans="1:12" x14ac:dyDescent="0.25">
      <c r="A19" s="2" t="s">
        <v>41</v>
      </c>
      <c r="B19" s="2">
        <v>26</v>
      </c>
      <c r="C19" s="2" t="s">
        <v>46</v>
      </c>
      <c r="D19" s="2" t="s">
        <v>56</v>
      </c>
    </row>
    <row r="20" spans="1:12" x14ac:dyDescent="0.25">
      <c r="A20" s="2" t="s">
        <v>42</v>
      </c>
      <c r="B20" s="2">
        <v>21</v>
      </c>
      <c r="C20" s="2" t="s">
        <v>47</v>
      </c>
      <c r="D20" s="2" t="s">
        <v>44</v>
      </c>
    </row>
    <row r="21" spans="1:12" x14ac:dyDescent="0.25">
      <c r="A21" s="2" t="s">
        <v>41</v>
      </c>
      <c r="B21" s="2">
        <v>12</v>
      </c>
      <c r="C21" s="2" t="s">
        <v>48</v>
      </c>
      <c r="D21" s="2" t="s">
        <v>56</v>
      </c>
    </row>
    <row r="22" spans="1:12" x14ac:dyDescent="0.25">
      <c r="A22" s="2" t="s">
        <v>42</v>
      </c>
      <c r="B22" s="2">
        <v>32</v>
      </c>
      <c r="C22" s="2" t="s">
        <v>46</v>
      </c>
      <c r="D22" s="2" t="s">
        <v>55</v>
      </c>
    </row>
    <row r="23" spans="1:12" x14ac:dyDescent="0.25">
      <c r="A23" s="2" t="s">
        <v>41</v>
      </c>
      <c r="B23" s="2">
        <v>9</v>
      </c>
      <c r="C23" s="2" t="s">
        <v>48</v>
      </c>
      <c r="D23" s="2" t="s">
        <v>56</v>
      </c>
    </row>
    <row r="26" spans="1:12" x14ac:dyDescent="0.25">
      <c r="A26" s="4" t="s">
        <v>38</v>
      </c>
      <c r="B26" s="4" t="s">
        <v>37</v>
      </c>
      <c r="C26" s="4" t="s">
        <v>1</v>
      </c>
      <c r="D26" s="4" t="s">
        <v>60</v>
      </c>
      <c r="E26" s="4" t="s">
        <v>61</v>
      </c>
      <c r="F26" s="4" t="s">
        <v>62</v>
      </c>
      <c r="G26" s="4" t="s">
        <v>63</v>
      </c>
      <c r="H26" s="3" t="s">
        <v>43</v>
      </c>
      <c r="K26" t="s">
        <v>64</v>
      </c>
      <c r="L26">
        <f>MAX(H27:H32)</f>
        <v>2</v>
      </c>
    </row>
    <row r="27" spans="1:12" x14ac:dyDescent="0.25">
      <c r="A27" s="1">
        <v>1</v>
      </c>
      <c r="B27" s="1">
        <v>0</v>
      </c>
      <c r="C27" s="2">
        <v>65</v>
      </c>
      <c r="D27" s="2">
        <v>1</v>
      </c>
      <c r="E27" s="1">
        <v>0</v>
      </c>
      <c r="F27" s="1">
        <v>0</v>
      </c>
      <c r="G27" s="1">
        <v>0</v>
      </c>
      <c r="H27" s="2">
        <v>2</v>
      </c>
      <c r="K27" s="7" t="s">
        <v>65</v>
      </c>
      <c r="L27">
        <f>MIN(H27:H32)</f>
        <v>0</v>
      </c>
    </row>
    <row r="28" spans="1:12" x14ac:dyDescent="0.25">
      <c r="A28" s="1">
        <v>0</v>
      </c>
      <c r="B28" s="1">
        <v>1</v>
      </c>
      <c r="C28" s="2">
        <v>26</v>
      </c>
      <c r="D28" s="2">
        <v>0</v>
      </c>
      <c r="E28" s="1">
        <v>0</v>
      </c>
      <c r="F28" s="1">
        <v>0</v>
      </c>
      <c r="G28" s="1">
        <v>1</v>
      </c>
      <c r="H28" s="2">
        <v>1</v>
      </c>
    </row>
    <row r="29" spans="1:12" x14ac:dyDescent="0.25">
      <c r="A29" s="1">
        <v>1</v>
      </c>
      <c r="B29" s="1">
        <v>0</v>
      </c>
      <c r="C29" s="2">
        <v>21</v>
      </c>
      <c r="D29" s="2">
        <v>0</v>
      </c>
      <c r="E29" s="1">
        <v>1</v>
      </c>
      <c r="F29" s="1">
        <v>0</v>
      </c>
      <c r="G29" s="1">
        <v>0</v>
      </c>
      <c r="H29" s="2">
        <v>0</v>
      </c>
    </row>
    <row r="30" spans="1:12" x14ac:dyDescent="0.25">
      <c r="A30" s="1">
        <v>0</v>
      </c>
      <c r="B30" s="1">
        <v>1</v>
      </c>
      <c r="C30" s="2">
        <v>12</v>
      </c>
      <c r="D30" s="2">
        <v>0</v>
      </c>
      <c r="E30" s="1">
        <v>0</v>
      </c>
      <c r="F30" s="1">
        <v>1</v>
      </c>
      <c r="G30" s="1">
        <v>0</v>
      </c>
      <c r="H30" s="2">
        <v>1</v>
      </c>
    </row>
    <row r="31" spans="1:12" x14ac:dyDescent="0.25">
      <c r="A31" s="1">
        <v>1</v>
      </c>
      <c r="B31" s="1">
        <v>0</v>
      </c>
      <c r="C31" s="2">
        <v>32</v>
      </c>
      <c r="D31" s="2">
        <v>0</v>
      </c>
      <c r="E31" s="1">
        <v>0</v>
      </c>
      <c r="F31" s="1">
        <v>0</v>
      </c>
      <c r="G31" s="1">
        <v>1</v>
      </c>
      <c r="H31" s="2">
        <v>2</v>
      </c>
    </row>
    <row r="32" spans="1:12" x14ac:dyDescent="0.25">
      <c r="A32" s="1">
        <v>0</v>
      </c>
      <c r="B32" s="1">
        <v>1</v>
      </c>
      <c r="C32" s="2">
        <v>9</v>
      </c>
      <c r="D32" s="2">
        <v>0</v>
      </c>
      <c r="E32" s="1">
        <v>0</v>
      </c>
      <c r="F32" s="1">
        <v>1</v>
      </c>
      <c r="G32" s="1">
        <v>0</v>
      </c>
      <c r="H32" s="2">
        <v>1</v>
      </c>
      <c r="K32" t="s">
        <v>12</v>
      </c>
      <c r="L32">
        <f>MAX(C27:C32)</f>
        <v>65</v>
      </c>
    </row>
    <row r="33" spans="1:12" x14ac:dyDescent="0.25">
      <c r="E33" s="9"/>
      <c r="K33" t="s">
        <v>13</v>
      </c>
      <c r="L33">
        <f>MIN(C27:C32)</f>
        <v>9</v>
      </c>
    </row>
    <row r="34" spans="1:12" x14ac:dyDescent="0.25">
      <c r="A34" s="10" t="s">
        <v>18</v>
      </c>
      <c r="B34" s="10"/>
      <c r="C34" s="10"/>
      <c r="D34" s="10"/>
      <c r="E34" s="5"/>
    </row>
    <row r="35" spans="1:12" x14ac:dyDescent="0.25">
      <c r="A35" s="4" t="s">
        <v>37</v>
      </c>
      <c r="B35" s="4" t="s">
        <v>38</v>
      </c>
      <c r="C35" s="4" t="s">
        <v>1</v>
      </c>
      <c r="D35" s="4" t="s">
        <v>60</v>
      </c>
      <c r="E35" s="4" t="s">
        <v>61</v>
      </c>
      <c r="F35" s="4" t="s">
        <v>62</v>
      </c>
      <c r="G35" s="4" t="s">
        <v>63</v>
      </c>
      <c r="H35" s="3" t="s">
        <v>43</v>
      </c>
    </row>
    <row r="36" spans="1:12" x14ac:dyDescent="0.25">
      <c r="A36" s="1">
        <v>1</v>
      </c>
      <c r="B36" s="1">
        <v>0</v>
      </c>
      <c r="C36" s="2" t="s">
        <v>66</v>
      </c>
      <c r="D36" s="2">
        <v>1</v>
      </c>
      <c r="E36" s="1">
        <v>0</v>
      </c>
      <c r="F36" s="1">
        <v>0</v>
      </c>
      <c r="G36" s="1">
        <v>0</v>
      </c>
      <c r="H36" s="2" t="s">
        <v>72</v>
      </c>
    </row>
    <row r="37" spans="1:12" x14ac:dyDescent="0.25">
      <c r="A37" s="1">
        <v>0</v>
      </c>
      <c r="B37" s="1">
        <v>1</v>
      </c>
      <c r="C37" s="2" t="s">
        <v>67</v>
      </c>
      <c r="D37" s="2">
        <v>0</v>
      </c>
      <c r="E37" s="1">
        <v>0</v>
      </c>
      <c r="F37" s="1">
        <v>0</v>
      </c>
      <c r="G37" s="1">
        <v>1</v>
      </c>
      <c r="H37" s="2" t="s">
        <v>73</v>
      </c>
    </row>
    <row r="38" spans="1:12" x14ac:dyDescent="0.25">
      <c r="A38" s="1">
        <v>0</v>
      </c>
      <c r="B38" s="1">
        <v>1</v>
      </c>
      <c r="C38" s="2" t="s">
        <v>68</v>
      </c>
      <c r="D38" s="2">
        <v>0</v>
      </c>
      <c r="E38" s="1">
        <v>1</v>
      </c>
      <c r="F38" s="1">
        <v>0</v>
      </c>
      <c r="G38" s="1">
        <v>0</v>
      </c>
      <c r="H38" s="2" t="s">
        <v>74</v>
      </c>
    </row>
    <row r="39" spans="1:12" x14ac:dyDescent="0.25">
      <c r="A39" s="1">
        <v>1</v>
      </c>
      <c r="B39" s="1">
        <v>0</v>
      </c>
      <c r="C39" s="2" t="s">
        <v>69</v>
      </c>
      <c r="D39" s="2">
        <v>0</v>
      </c>
      <c r="E39" s="1">
        <v>0</v>
      </c>
      <c r="F39" s="1">
        <v>1</v>
      </c>
      <c r="G39" s="1">
        <v>0</v>
      </c>
      <c r="H39" s="2" t="s">
        <v>73</v>
      </c>
    </row>
    <row r="40" spans="1:12" x14ac:dyDescent="0.25">
      <c r="A40" s="1">
        <v>0</v>
      </c>
      <c r="B40" s="1">
        <v>1</v>
      </c>
      <c r="C40" s="2" t="s">
        <v>70</v>
      </c>
      <c r="D40" s="2">
        <v>0</v>
      </c>
      <c r="E40" s="1">
        <v>0</v>
      </c>
      <c r="F40" s="1">
        <v>0</v>
      </c>
      <c r="G40" s="1">
        <v>1</v>
      </c>
      <c r="H40" s="2" t="s">
        <v>72</v>
      </c>
    </row>
    <row r="41" spans="1:12" x14ac:dyDescent="0.25">
      <c r="A41" s="1">
        <v>0</v>
      </c>
      <c r="B41" s="1">
        <v>1</v>
      </c>
      <c r="C41" s="2" t="s">
        <v>71</v>
      </c>
      <c r="D41" s="2">
        <v>0</v>
      </c>
      <c r="E41" s="1">
        <v>0</v>
      </c>
      <c r="F41" s="1">
        <v>1</v>
      </c>
      <c r="G41" s="1">
        <v>0</v>
      </c>
      <c r="H41" s="2" t="s">
        <v>73</v>
      </c>
    </row>
    <row r="42" spans="1:12" x14ac:dyDescent="0.25">
      <c r="C42" s="5"/>
    </row>
    <row r="43" spans="1:12" x14ac:dyDescent="0.25">
      <c r="A43" s="10" t="s">
        <v>19</v>
      </c>
      <c r="B43" s="10"/>
      <c r="C43" s="10"/>
      <c r="D43" s="10"/>
      <c r="E43" s="5"/>
    </row>
    <row r="44" spans="1:12" x14ac:dyDescent="0.25">
      <c r="A44" s="4" t="s">
        <v>37</v>
      </c>
      <c r="B44" s="4" t="s">
        <v>38</v>
      </c>
      <c r="C44" s="4" t="s">
        <v>1</v>
      </c>
      <c r="D44" s="4" t="s">
        <v>60</v>
      </c>
      <c r="E44" s="4" t="s">
        <v>61</v>
      </c>
      <c r="F44" s="4" t="s">
        <v>62</v>
      </c>
      <c r="G44" s="4" t="s">
        <v>63</v>
      </c>
      <c r="H44" s="3" t="s">
        <v>43</v>
      </c>
    </row>
    <row r="45" spans="1:12" x14ac:dyDescent="0.25">
      <c r="A45" s="1"/>
      <c r="B45" s="1"/>
      <c r="C45" s="13" t="s">
        <v>83</v>
      </c>
      <c r="D45" s="2">
        <v>1</v>
      </c>
      <c r="E45" s="1">
        <v>0</v>
      </c>
      <c r="F45" s="1">
        <v>0</v>
      </c>
      <c r="G45" s="1">
        <v>0</v>
      </c>
      <c r="H45" s="2" t="s">
        <v>76</v>
      </c>
    </row>
    <row r="46" spans="1:12" x14ac:dyDescent="0.25">
      <c r="A46" s="1"/>
      <c r="B46" s="1"/>
      <c r="C46" s="13" t="s">
        <v>84</v>
      </c>
      <c r="D46" s="2">
        <v>0</v>
      </c>
      <c r="E46" s="1">
        <v>0</v>
      </c>
      <c r="F46" s="1">
        <v>0</v>
      </c>
      <c r="G46" s="1">
        <v>1</v>
      </c>
      <c r="H46" s="13" t="s">
        <v>87</v>
      </c>
      <c r="K46" t="s">
        <v>80</v>
      </c>
      <c r="L46">
        <f>AVERAGE(H27:H32)</f>
        <v>1.1666666666666667</v>
      </c>
    </row>
    <row r="47" spans="1:12" x14ac:dyDescent="0.25">
      <c r="A47" s="1"/>
      <c r="B47" s="1"/>
      <c r="C47" s="2" t="s">
        <v>75</v>
      </c>
      <c r="D47" s="2">
        <v>0</v>
      </c>
      <c r="E47" s="1">
        <v>1</v>
      </c>
      <c r="F47" s="1">
        <v>0</v>
      </c>
      <c r="G47" s="1">
        <v>0</v>
      </c>
      <c r="H47" s="14" t="s">
        <v>88</v>
      </c>
      <c r="K47" t="s">
        <v>81</v>
      </c>
      <c r="L47">
        <f>_xlfn.STDEV.P(D27:D32)</f>
        <v>0.37267799624996495</v>
      </c>
    </row>
    <row r="48" spans="1:12" x14ac:dyDescent="0.25">
      <c r="A48" s="1"/>
      <c r="B48" s="1"/>
      <c r="C48" s="14" t="s">
        <v>85</v>
      </c>
      <c r="D48" s="2">
        <v>0</v>
      </c>
      <c r="E48" s="1">
        <v>0</v>
      </c>
      <c r="F48" s="1">
        <v>1</v>
      </c>
      <c r="G48" s="1">
        <v>0</v>
      </c>
      <c r="H48" s="13" t="s">
        <v>89</v>
      </c>
    </row>
    <row r="49" spans="1:12" x14ac:dyDescent="0.25">
      <c r="A49" s="1"/>
      <c r="B49" s="1"/>
      <c r="C49" s="2" t="s">
        <v>82</v>
      </c>
      <c r="D49" s="2">
        <v>0</v>
      </c>
      <c r="E49" s="1">
        <v>0</v>
      </c>
      <c r="F49" s="1">
        <v>0</v>
      </c>
      <c r="G49" s="1">
        <v>1</v>
      </c>
      <c r="H49" s="2" t="s">
        <v>77</v>
      </c>
      <c r="K49" t="s">
        <v>20</v>
      </c>
      <c r="L49">
        <f>AVERAGE(C27:C32)</f>
        <v>27.5</v>
      </c>
    </row>
    <row r="50" spans="1:12" x14ac:dyDescent="0.25">
      <c r="A50" s="1"/>
      <c r="B50" s="1"/>
      <c r="C50" s="14" t="s">
        <v>86</v>
      </c>
      <c r="D50" s="2">
        <v>0</v>
      </c>
      <c r="E50" s="1">
        <v>0</v>
      </c>
      <c r="F50" s="1">
        <v>1</v>
      </c>
      <c r="G50" s="1">
        <v>0</v>
      </c>
      <c r="H50" s="2" t="s">
        <v>90</v>
      </c>
      <c r="K50" t="s">
        <v>24</v>
      </c>
      <c r="L50">
        <f>_xlfn.STDEV.P(C27:C32)</f>
        <v>18.5</v>
      </c>
    </row>
    <row r="51" spans="1:12" x14ac:dyDescent="0.25">
      <c r="A51" s="6" t="s">
        <v>22</v>
      </c>
      <c r="C51" s="3" t="s">
        <v>91</v>
      </c>
      <c r="E51" s="3"/>
      <c r="H51" s="16" t="s">
        <v>92</v>
      </c>
    </row>
    <row r="52" spans="1:12" x14ac:dyDescent="0.25">
      <c r="A52" s="6" t="s">
        <v>54</v>
      </c>
      <c r="C52" s="15">
        <v>1000000</v>
      </c>
      <c r="H52" s="9" t="s">
        <v>93</v>
      </c>
    </row>
    <row r="53" spans="1:12" x14ac:dyDescent="0.25">
      <c r="A53">
        <v>4</v>
      </c>
      <c r="B53" t="s">
        <v>35</v>
      </c>
    </row>
    <row r="54" spans="1:12" x14ac:dyDescent="0.25">
      <c r="A54">
        <v>1</v>
      </c>
      <c r="B54" t="s">
        <v>78</v>
      </c>
    </row>
    <row r="56" spans="1:12" x14ac:dyDescent="0.25">
      <c r="A56">
        <v>2</v>
      </c>
      <c r="B56" t="s">
        <v>79</v>
      </c>
    </row>
    <row r="57" spans="1:12" x14ac:dyDescent="0.25">
      <c r="A57" s="8" t="s">
        <v>40</v>
      </c>
      <c r="B57" s="8"/>
    </row>
  </sheetData>
  <mergeCells count="7">
    <mergeCell ref="A34:D34"/>
    <mergeCell ref="A43:D43"/>
    <mergeCell ref="A14:G14"/>
    <mergeCell ref="A10:G10"/>
    <mergeCell ref="A11:G11"/>
    <mergeCell ref="A12:G12"/>
    <mergeCell ref="A13:G13"/>
  </mergeCell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Ejercicio</vt:lpstr>
      <vt:lpstr>EjercicioPropuesto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2025-04-22T04:06:06Z</dcterms:modified>
</cp:coreProperties>
</file>