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a67e8aa4e6dc318/Escritorio/6to Ciclo/IA/"/>
    </mc:Choice>
  </mc:AlternateContent>
  <xr:revisionPtr revIDLastSave="303" documentId="13_ncr:1_{9A263AD1-9F3B-46ED-8283-0F9FBA11A96B}" xr6:coauthVersionLast="47" xr6:coauthVersionMax="47" xr10:uidLastSave="{E51C3C8D-7288-4E4E-A7AD-78C634F9744A}"/>
  <bookViews>
    <workbookView xWindow="-105" yWindow="0" windowWidth="14610" windowHeight="17385" firstSheet="1" activeTab="1" xr2:uid="{00000000-000D-0000-FFFF-FFFF00000000}"/>
  </bookViews>
  <sheets>
    <sheet name="Dataset" sheetId="1" r:id="rId1"/>
    <sheet name="Cálculo con Euclidea" sheetId="2" r:id="rId2"/>
    <sheet name="Cálculo con Manhattan" sheetId="3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2" l="1"/>
  <c r="B29" i="2"/>
  <c r="B30" i="2" s="1"/>
  <c r="B33" i="2" s="1"/>
  <c r="J26" i="2"/>
  <c r="I26" i="2"/>
  <c r="B26" i="2"/>
  <c r="C26" i="2" s="1"/>
  <c r="B37" i="3"/>
  <c r="B36" i="3"/>
  <c r="B34" i="3"/>
  <c r="B33" i="3"/>
  <c r="I30" i="3"/>
  <c r="H30" i="3"/>
  <c r="B30" i="3"/>
  <c r="C30" i="3" s="1"/>
  <c r="H18" i="2"/>
  <c r="K11" i="2"/>
  <c r="J11" i="2"/>
  <c r="I11" i="2"/>
  <c r="H11" i="2"/>
  <c r="J10" i="2"/>
  <c r="I10" i="2"/>
  <c r="H10" i="2"/>
  <c r="K10" i="2" s="1"/>
  <c r="J9" i="2"/>
  <c r="I9" i="2"/>
  <c r="H9" i="2"/>
  <c r="K9" i="2" s="1"/>
  <c r="J8" i="2"/>
  <c r="I8" i="2"/>
  <c r="H8" i="2"/>
  <c r="K8" i="2" s="1"/>
  <c r="J7" i="2"/>
  <c r="I7" i="2"/>
  <c r="H7" i="2"/>
  <c r="K7" i="2" s="1"/>
  <c r="B18" i="2"/>
  <c r="D11" i="2"/>
  <c r="C11" i="2"/>
  <c r="B11" i="2"/>
  <c r="E11" i="2" s="1"/>
  <c r="D10" i="2"/>
  <c r="C10" i="2"/>
  <c r="B10" i="2"/>
  <c r="E10" i="2" s="1"/>
  <c r="D9" i="2"/>
  <c r="C9" i="2"/>
  <c r="B9" i="2"/>
  <c r="E9" i="2" s="1"/>
  <c r="D8" i="2"/>
  <c r="C8" i="2"/>
  <c r="B8" i="2"/>
  <c r="E8" i="2" s="1"/>
  <c r="D7" i="2"/>
  <c r="C7" i="2"/>
  <c r="B7" i="2"/>
  <c r="E7" i="2" s="1"/>
</calcChain>
</file>

<file path=xl/sharedStrings.xml><?xml version="1.0" encoding="utf-8"?>
<sst xmlns="http://schemas.openxmlformats.org/spreadsheetml/2006/main" count="172" uniqueCount="73">
  <si>
    <t>2. Identificar los K vecinos</t>
  </si>
  <si>
    <t>k=3</t>
  </si>
  <si>
    <t>1. Calcular distancias con euclidea</t>
  </si>
  <si>
    <t xml:space="preserve">1. Calcular distancias con Manhattan </t>
  </si>
  <si>
    <t>Manhattan</t>
  </si>
  <si>
    <t>Euclidea</t>
  </si>
  <si>
    <t>c1</t>
  </si>
  <si>
    <t>c2</t>
  </si>
  <si>
    <t>c3</t>
  </si>
  <si>
    <t>c4</t>
  </si>
  <si>
    <t>c5</t>
  </si>
  <si>
    <t>c6</t>
  </si>
  <si>
    <t>c7</t>
  </si>
  <si>
    <t>ID Casa</t>
  </si>
  <si>
    <t># Dormitorios</t>
  </si>
  <si>
    <t>Área Terreno (m²)</t>
  </si>
  <si>
    <t>Área Total (m²)</t>
  </si>
  <si>
    <t>Costo (USD)</t>
  </si>
  <si>
    <t>4. Calcular RMSE</t>
  </si>
  <si>
    <t>Train</t>
  </si>
  <si>
    <t>Test</t>
  </si>
  <si>
    <t>3. Calcular predicción costo c1 y c2</t>
  </si>
  <si>
    <t>Área Terreno</t>
  </si>
  <si>
    <t>Área Total</t>
  </si>
  <si>
    <t>Costo Real</t>
  </si>
  <si>
    <t>Predicción Euclídea</t>
  </si>
  <si>
    <t>Error Euclídea</t>
  </si>
  <si>
    <t>Predicción Manhattan</t>
  </si>
  <si>
    <t>Error Manhattan</t>
  </si>
  <si>
    <t>Ypred</t>
  </si>
  <si>
    <t>?</t>
  </si>
  <si>
    <t>x</t>
  </si>
  <si>
    <t>Y</t>
  </si>
  <si>
    <t>C1-C3</t>
  </si>
  <si>
    <t>C1-C4</t>
  </si>
  <si>
    <t>C1-C5</t>
  </si>
  <si>
    <t>C1-C6</t>
  </si>
  <si>
    <t>C1-C7</t>
  </si>
  <si>
    <t>C4</t>
  </si>
  <si>
    <t>C5</t>
  </si>
  <si>
    <t>C6</t>
  </si>
  <si>
    <t>C3</t>
  </si>
  <si>
    <t>C1</t>
  </si>
  <si>
    <t>C2-C3</t>
  </si>
  <si>
    <t>C2-C5</t>
  </si>
  <si>
    <t>C2-C6</t>
  </si>
  <si>
    <t>C2-C7</t>
  </si>
  <si>
    <t>C2-C4</t>
  </si>
  <si>
    <t>C2</t>
  </si>
  <si>
    <t>Casa Comparada</t>
  </si>
  <si>
    <t>Distancia Manhattan a c1</t>
  </si>
  <si>
    <t>Distancia Manhattan a c2</t>
  </si>
  <si>
    <t>|2-4| + |150-200| + |250-320| = 2 + 50 + 70 = 122</t>
  </si>
  <si>
    <t>|3-4| + |180-200| + |300-320| = 1 + 20 + 20 = 41</t>
  </si>
  <si>
    <t>|2-2| + |150-140| + |250-240| = 0 + 10 + 10 = 20</t>
  </si>
  <si>
    <t>|3-2| + |180-140| + |300-240| = 1 + 40 + 60 = 101</t>
  </si>
  <si>
    <t>|2-3| + |150-170| + |250-290| = 1 + 20 + 40 = 61</t>
  </si>
  <si>
    <t>|3-3| + |180-170| + |300-290| = 0 + 10 + 10 = 20</t>
  </si>
  <si>
    <t>|2-3| + |150-210| + |250-350| = 1 + 60 + 100 = 161</t>
  </si>
  <si>
    <t>|3-3| + |180-210| + |300-350| = 0 + 30 + 50 = 80</t>
  </si>
  <si>
    <t>|2-4| + |150-230| + |250-380| = 2 + 80 + 130 = 212</t>
  </si>
  <si>
    <t>|3-4| + |180-230| + |300-380| = 1 + 50 + 80 = 131</t>
  </si>
  <si>
    <t>Prediccion Costo</t>
  </si>
  <si>
    <t>Costo Predicho (USD)</t>
  </si>
  <si>
    <t>Error Cuadrado</t>
  </si>
  <si>
    <t>RMSE</t>
  </si>
  <si>
    <t>170.528,889</t>
  </si>
  <si>
    <t>13.976,56</t>
  </si>
  <si>
    <t xml:space="preserve">Promedio </t>
  </si>
  <si>
    <t>(x-y)^2</t>
  </si>
  <si>
    <t>Media Real</t>
  </si>
  <si>
    <t>Comparativa</t>
  </si>
  <si>
    <t>En este caso el RMSE es mayor, por lo que el valor de error sigue siendo muy alto.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</si>
</sst>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3" xfId="0" applyBorder="1"/>
    <xf numFmtId="3" fontId="0" fillId="2" borderId="8" xfId="0" applyNumberFormat="1" applyFill="1" applyBorder="1" applyAlignment="1">
      <alignment horizontal="center" vertical="center" wrapText="1"/>
    </xf>
    <xf numFmtId="3" fontId="0" fillId="3" borderId="8" xfId="0" applyNumberFormat="1" applyFill="1" applyBorder="1" applyAlignment="1">
      <alignment horizontal="center" vertical="center" wrapText="1"/>
    </xf>
    <xf numFmtId="3" fontId="0" fillId="3" borderId="11" xfId="0" applyNumberFormat="1" applyFill="1" applyBorder="1" applyAlignment="1">
      <alignment horizontal="center" vertical="center" wrapText="1"/>
    </xf>
    <xf numFmtId="3" fontId="0" fillId="3" borderId="3" xfId="0" applyNumberFormat="1" applyFill="1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2" fontId="0" fillId="0" borderId="1" xfId="0" applyNumberForma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1" xfId="0" applyFill="1" applyBorder="1"/>
    <xf numFmtId="3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3" fontId="0" fillId="0" borderId="0" xfId="0" applyNumberFormat="1"/>
    <xf numFmtId="0" fontId="0" fillId="6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</xdr:colOff>
      <xdr:row>1</xdr:row>
      <xdr:rowOff>15240</xdr:rowOff>
    </xdr:from>
    <xdr:to>
      <xdr:col>20</xdr:col>
      <xdr:colOff>160456</xdr:colOff>
      <xdr:row>10</xdr:row>
      <xdr:rowOff>169703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9355B23-C335-DA2A-BE35-C701555F0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4720" y="563880"/>
          <a:ext cx="5029636" cy="1821338"/>
        </a:xfrm>
        <a:prstGeom prst="rect">
          <a:avLst/>
        </a:prstGeom>
      </xdr:spPr>
    </xdr:pic>
    <xdr:clientData/>
  </xdr:twoCellAnchor>
  <xdr:twoCellAnchor editAs="oneCell">
    <xdr:from>
      <xdr:col>12</xdr:col>
      <xdr:colOff>129540</xdr:colOff>
      <xdr:row>12</xdr:row>
      <xdr:rowOff>7620</xdr:rowOff>
    </xdr:from>
    <xdr:to>
      <xdr:col>20</xdr:col>
      <xdr:colOff>328100</xdr:colOff>
      <xdr:row>21</xdr:row>
      <xdr:rowOff>167797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ECBA6E5-0CF3-6768-2E8F-BEB4447C6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6640" y="2567940"/>
          <a:ext cx="5075360" cy="180609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E6" sqref="E6:E7"/>
    </sheetView>
  </sheetViews>
  <sheetFormatPr baseColWidth="10" defaultColWidth="8.85546875" defaultRowHeight="15" x14ac:dyDescent="0.25"/>
  <cols>
    <col min="2" max="2" width="14.7109375" customWidth="1"/>
    <col min="3" max="3" width="18.85546875" customWidth="1"/>
    <col min="4" max="4" width="15.140625" customWidth="1"/>
    <col min="5" max="5" width="14.7109375" customWidth="1"/>
  </cols>
  <sheetData>
    <row r="1" spans="1:12" ht="21.6" customHeight="1" thickBot="1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G1" s="9" t="s">
        <v>29</v>
      </c>
    </row>
    <row r="2" spans="1:12" x14ac:dyDescent="0.25">
      <c r="A2" s="3" t="s">
        <v>6</v>
      </c>
      <c r="B2" s="3">
        <v>2</v>
      </c>
      <c r="C2" s="3">
        <v>150</v>
      </c>
      <c r="D2" s="3">
        <v>250</v>
      </c>
      <c r="E2" s="12">
        <v>60000</v>
      </c>
      <c r="F2" s="20" t="s">
        <v>20</v>
      </c>
      <c r="G2" s="7" t="s">
        <v>30</v>
      </c>
      <c r="H2" t="s">
        <v>2</v>
      </c>
      <c r="L2" s="1" t="s">
        <v>5</v>
      </c>
    </row>
    <row r="3" spans="1:12" ht="15.75" thickBot="1" x14ac:dyDescent="0.3">
      <c r="A3" s="3" t="s">
        <v>7</v>
      </c>
      <c r="B3" s="3">
        <v>3</v>
      </c>
      <c r="C3" s="3">
        <v>180</v>
      </c>
      <c r="D3" s="3">
        <v>300</v>
      </c>
      <c r="E3" s="12">
        <v>75000</v>
      </c>
      <c r="F3" s="21"/>
      <c r="H3" t="s">
        <v>0</v>
      </c>
      <c r="K3" t="s">
        <v>1</v>
      </c>
    </row>
    <row r="4" spans="1:12" x14ac:dyDescent="0.25">
      <c r="A4" s="4" t="s">
        <v>8</v>
      </c>
      <c r="B4" s="4">
        <v>4</v>
      </c>
      <c r="C4" s="4">
        <v>200</v>
      </c>
      <c r="D4" s="4">
        <v>320</v>
      </c>
      <c r="E4" s="13">
        <v>90000</v>
      </c>
      <c r="F4" s="20" t="s">
        <v>19</v>
      </c>
      <c r="H4" t="s">
        <v>21</v>
      </c>
    </row>
    <row r="5" spans="1:12" x14ac:dyDescent="0.25">
      <c r="A5" s="4" t="s">
        <v>9</v>
      </c>
      <c r="B5" s="4">
        <v>2</v>
      </c>
      <c r="C5" s="4">
        <v>140</v>
      </c>
      <c r="D5" s="4">
        <v>240</v>
      </c>
      <c r="E5" s="13">
        <v>58000</v>
      </c>
      <c r="F5" s="22"/>
      <c r="H5" t="s">
        <v>18</v>
      </c>
    </row>
    <row r="6" spans="1:12" x14ac:dyDescent="0.25">
      <c r="A6" s="4" t="s">
        <v>10</v>
      </c>
      <c r="B6" s="4">
        <v>3</v>
      </c>
      <c r="C6" s="4">
        <v>170</v>
      </c>
      <c r="D6" s="4">
        <v>290</v>
      </c>
      <c r="E6" s="13">
        <v>70000</v>
      </c>
      <c r="F6" s="22"/>
    </row>
    <row r="7" spans="1:12" x14ac:dyDescent="0.25">
      <c r="A7" s="4" t="s">
        <v>11</v>
      </c>
      <c r="B7" s="4">
        <v>3</v>
      </c>
      <c r="C7" s="4">
        <v>210</v>
      </c>
      <c r="D7" s="4">
        <v>350</v>
      </c>
      <c r="E7" s="13">
        <v>80000</v>
      </c>
      <c r="F7" s="22"/>
      <c r="H7" t="s">
        <v>3</v>
      </c>
    </row>
    <row r="8" spans="1:12" ht="15.75" thickBot="1" x14ac:dyDescent="0.3">
      <c r="A8" s="4" t="s">
        <v>12</v>
      </c>
      <c r="B8" s="10">
        <v>4</v>
      </c>
      <c r="C8" s="10">
        <v>230</v>
      </c>
      <c r="D8" s="10">
        <v>380</v>
      </c>
      <c r="E8" s="14">
        <v>95000</v>
      </c>
      <c r="F8" s="21"/>
      <c r="H8" t="s">
        <v>0</v>
      </c>
      <c r="K8" t="s">
        <v>1</v>
      </c>
    </row>
    <row r="9" spans="1:12" ht="15.75" thickBot="1" x14ac:dyDescent="0.3">
      <c r="B9" s="23" t="s">
        <v>31</v>
      </c>
      <c r="C9" s="24"/>
      <c r="D9" s="25"/>
      <c r="E9" s="11" t="s">
        <v>32</v>
      </c>
      <c r="H9" t="s">
        <v>21</v>
      </c>
    </row>
    <row r="10" spans="1:12" x14ac:dyDescent="0.25">
      <c r="A10" s="5" t="s">
        <v>19</v>
      </c>
      <c r="H10" t="s">
        <v>18</v>
      </c>
    </row>
    <row r="11" spans="1:12" x14ac:dyDescent="0.25">
      <c r="A11" s="6" t="s">
        <v>20</v>
      </c>
    </row>
    <row r="13" spans="1:12" x14ac:dyDescent="0.25">
      <c r="L13" s="1" t="s">
        <v>4</v>
      </c>
    </row>
  </sheetData>
  <mergeCells count="3">
    <mergeCell ref="F2:F3"/>
    <mergeCell ref="F4:F8"/>
    <mergeCell ref="B9: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9A36C-6E61-4F58-88FC-EF6D52A2AD06}">
  <dimension ref="A1:L35"/>
  <sheetViews>
    <sheetView tabSelected="1" workbookViewId="0">
      <selection activeCell="E7" sqref="E7"/>
    </sheetView>
  </sheetViews>
  <sheetFormatPr baseColWidth="10" defaultRowHeight="15" x14ac:dyDescent="0.25"/>
  <cols>
    <col min="2" max="2" width="21.140625" customWidth="1"/>
    <col min="3" max="3" width="16.85546875" customWidth="1"/>
    <col min="4" max="4" width="14" customWidth="1"/>
    <col min="5" max="5" width="13.7109375" customWidth="1"/>
    <col min="6" max="6" width="22" customWidth="1"/>
    <col min="7" max="7" width="24.140625" customWidth="1"/>
    <col min="8" max="8" width="22" customWidth="1"/>
    <col min="9" max="9" width="17.28515625" customWidth="1"/>
  </cols>
  <sheetData>
    <row r="1" spans="1:11" x14ac:dyDescent="0.25">
      <c r="A1" s="8" t="s">
        <v>13</v>
      </c>
      <c r="B1" s="8" t="s">
        <v>14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</row>
    <row r="2" spans="1:11" x14ac:dyDescent="0.25">
      <c r="A2" t="s">
        <v>6</v>
      </c>
      <c r="B2">
        <v>2</v>
      </c>
      <c r="C2">
        <v>150</v>
      </c>
      <c r="D2">
        <v>250</v>
      </c>
      <c r="E2">
        <v>60000</v>
      </c>
      <c r="F2">
        <v>72666.666666666672</v>
      </c>
      <c r="G2">
        <v>160444444.4444446</v>
      </c>
      <c r="H2">
        <v>72666.666666666672</v>
      </c>
      <c r="I2">
        <v>160444444.4444446</v>
      </c>
    </row>
    <row r="3" spans="1:11" x14ac:dyDescent="0.25">
      <c r="A3" t="s">
        <v>7</v>
      </c>
      <c r="B3">
        <v>3</v>
      </c>
      <c r="C3">
        <v>180</v>
      </c>
      <c r="D3">
        <v>300</v>
      </c>
      <c r="E3">
        <v>75000</v>
      </c>
      <c r="F3">
        <v>80000</v>
      </c>
      <c r="G3">
        <v>25000000</v>
      </c>
      <c r="H3">
        <v>80000</v>
      </c>
      <c r="I3">
        <v>25000000</v>
      </c>
    </row>
    <row r="6" spans="1:11" x14ac:dyDescent="0.25">
      <c r="A6" t="s">
        <v>2</v>
      </c>
    </row>
    <row r="7" spans="1:11" x14ac:dyDescent="0.25">
      <c r="A7" t="s">
        <v>33</v>
      </c>
      <c r="B7">
        <f>(Dataset!B4-Dataset!B2)^2</f>
        <v>4</v>
      </c>
      <c r="C7">
        <f>(Dataset!C4-Dataset!C2)^2</f>
        <v>2500</v>
      </c>
      <c r="D7">
        <f>(Dataset!D4-Dataset!D2)^2</f>
        <v>4900</v>
      </c>
      <c r="E7" s="32">
        <f>SQRT(B7+C7+D7)</f>
        <v>86.046499057195817</v>
      </c>
      <c r="G7" t="s">
        <v>43</v>
      </c>
      <c r="H7">
        <f>(Dataset!B4-Dataset!B3)^2</f>
        <v>1</v>
      </c>
      <c r="I7">
        <f>(Dataset!C4-Dataset!C3)^2</f>
        <v>400</v>
      </c>
      <c r="J7">
        <f>(Dataset!D4-Dataset!D3)^2</f>
        <v>400</v>
      </c>
      <c r="K7" s="32">
        <f>SQRT(H7+I7+J7)</f>
        <v>28.301943396169811</v>
      </c>
    </row>
    <row r="8" spans="1:11" x14ac:dyDescent="0.25">
      <c r="A8" t="s">
        <v>34</v>
      </c>
      <c r="B8">
        <f>(Dataset!B5-Dataset!B2)^2</f>
        <v>0</v>
      </c>
      <c r="C8">
        <f>(Dataset!C5-Dataset!C2)^2</f>
        <v>100</v>
      </c>
      <c r="D8">
        <f>(Dataset!D5-Dataset!D2)^2</f>
        <v>100</v>
      </c>
      <c r="E8" s="32">
        <f>SQRT(B8+C8+D8)</f>
        <v>14.142135623730951</v>
      </c>
      <c r="G8" t="s">
        <v>47</v>
      </c>
      <c r="H8">
        <f>(Dataset!B5-Dataset!B3)^2</f>
        <v>1</v>
      </c>
      <c r="I8">
        <f>(Dataset!C5-Dataset!C3)^2</f>
        <v>1600</v>
      </c>
      <c r="J8">
        <f>(Dataset!D5-Dataset!D3)^2</f>
        <v>3600</v>
      </c>
      <c r="K8">
        <f>SQRT(H8+I8+J8)</f>
        <v>72.11795892841117</v>
      </c>
    </row>
    <row r="9" spans="1:11" x14ac:dyDescent="0.25">
      <c r="A9" t="s">
        <v>35</v>
      </c>
      <c r="B9">
        <f>(Dataset!B6-Dataset!B2)^2</f>
        <v>1</v>
      </c>
      <c r="C9">
        <f>(Dataset!C6-Dataset!C2)^2</f>
        <v>400</v>
      </c>
      <c r="D9">
        <f>(Dataset!D6-Dataset!D2)^2</f>
        <v>1600</v>
      </c>
      <c r="E9" s="32">
        <f>SQRT(B9+C9+D9)</f>
        <v>44.732538492690082</v>
      </c>
      <c r="G9" t="s">
        <v>44</v>
      </c>
      <c r="H9">
        <f>(Dataset!B6-Dataset!B3)^2</f>
        <v>0</v>
      </c>
      <c r="I9">
        <f>(Dataset!C6-Dataset!C3)^2</f>
        <v>100</v>
      </c>
      <c r="J9">
        <f>(Dataset!D6-Dataset!D3)^2</f>
        <v>100</v>
      </c>
      <c r="K9" s="32">
        <f>SQRT(H9+I9+J9)</f>
        <v>14.142135623730951</v>
      </c>
    </row>
    <row r="10" spans="1:11" x14ac:dyDescent="0.25">
      <c r="A10" t="s">
        <v>36</v>
      </c>
      <c r="B10">
        <f>(Dataset!B7-Dataset!B2)^2</f>
        <v>1</v>
      </c>
      <c r="C10">
        <f>(Dataset!C7-Dataset!C2)^2</f>
        <v>3600</v>
      </c>
      <c r="D10">
        <f>(Dataset!D7-Dataset!D2)^2</f>
        <v>10000</v>
      </c>
      <c r="E10">
        <f>SQRT(B10+C10+D10)</f>
        <v>116.62332528272378</v>
      </c>
      <c r="G10" t="s">
        <v>45</v>
      </c>
      <c r="H10">
        <f>(Dataset!B7-Dataset!B3)^2</f>
        <v>0</v>
      </c>
      <c r="I10">
        <f>(Dataset!C7-Dataset!C3)^2</f>
        <v>900</v>
      </c>
      <c r="J10">
        <f>(Dataset!D7-Dataset!D3)^2</f>
        <v>2500</v>
      </c>
      <c r="K10" s="32">
        <f>SQRT(H10+I10+J10)</f>
        <v>58.309518948453004</v>
      </c>
    </row>
    <row r="11" spans="1:11" x14ac:dyDescent="0.25">
      <c r="A11" t="s">
        <v>37</v>
      </c>
      <c r="B11">
        <f>(Dataset!B8-Dataset!B2)^2</f>
        <v>4</v>
      </c>
      <c r="C11">
        <f>(Dataset!C8-Dataset!C2)^2</f>
        <v>6400</v>
      </c>
      <c r="D11">
        <f>(Dataset!D8-Dataset!D2)^2</f>
        <v>16900</v>
      </c>
      <c r="E11">
        <f>SQRT(B11+C11+D11)</f>
        <v>152.65647709809105</v>
      </c>
      <c r="G11" t="s">
        <v>46</v>
      </c>
      <c r="H11">
        <f>(Dataset!B8-Dataset!B3)^2</f>
        <v>1</v>
      </c>
      <c r="I11">
        <f>(Dataset!C8-Dataset!C3)^2</f>
        <v>2500</v>
      </c>
      <c r="J11">
        <f>(Dataset!D8-Dataset!D3)^2</f>
        <v>6400</v>
      </c>
      <c r="K11">
        <f>SQRT(H11+I11+J11)</f>
        <v>94.34511116109833</v>
      </c>
    </row>
    <row r="13" spans="1:11" ht="15.75" thickBot="1" x14ac:dyDescent="0.3">
      <c r="A13" t="s">
        <v>0</v>
      </c>
      <c r="D13" t="s">
        <v>1</v>
      </c>
    </row>
    <row r="14" spans="1:11" ht="15.75" thickBot="1" x14ac:dyDescent="0.3">
      <c r="A14" t="s">
        <v>41</v>
      </c>
      <c r="B14">
        <v>86.046499060000002</v>
      </c>
      <c r="C14" s="15">
        <v>90000</v>
      </c>
      <c r="G14" t="s">
        <v>41</v>
      </c>
      <c r="H14">
        <v>28.301943399999999</v>
      </c>
      <c r="I14" s="15">
        <v>90000</v>
      </c>
    </row>
    <row r="15" spans="1:11" ht="15.75" thickBot="1" x14ac:dyDescent="0.3">
      <c r="A15" t="s">
        <v>38</v>
      </c>
      <c r="B15">
        <v>14.142135619999999</v>
      </c>
      <c r="C15" s="15">
        <v>58000</v>
      </c>
      <c r="G15" t="s">
        <v>39</v>
      </c>
      <c r="H15">
        <v>14.1421356</v>
      </c>
      <c r="I15" s="15">
        <v>70000</v>
      </c>
    </row>
    <row r="16" spans="1:11" ht="15.75" thickBot="1" x14ac:dyDescent="0.3">
      <c r="A16" t="s">
        <v>39</v>
      </c>
      <c r="B16">
        <v>44.732538490000003</v>
      </c>
      <c r="C16" s="15">
        <v>70000</v>
      </c>
      <c r="G16" t="s">
        <v>40</v>
      </c>
      <c r="H16">
        <v>58.3095189</v>
      </c>
      <c r="I16" s="15">
        <v>80000</v>
      </c>
    </row>
    <row r="17" spans="1:12" ht="15.75" thickBot="1" x14ac:dyDescent="0.3">
      <c r="A17" t="s">
        <v>21</v>
      </c>
    </row>
    <row r="18" spans="1:12" ht="15.75" thickBot="1" x14ac:dyDescent="0.3">
      <c r="A18" t="s">
        <v>42</v>
      </c>
      <c r="B18" s="11">
        <f>(C14+C15+C16)/3</f>
        <v>72666.666666666672</v>
      </c>
      <c r="G18" t="s">
        <v>48</v>
      </c>
      <c r="H18" s="11">
        <f>(I14+I15+I16)/3</f>
        <v>80000</v>
      </c>
    </row>
    <row r="19" spans="1:12" x14ac:dyDescent="0.25">
      <c r="A19" t="s">
        <v>18</v>
      </c>
    </row>
    <row r="21" spans="1:12" x14ac:dyDescent="0.25">
      <c r="A21" s="17" t="s">
        <v>13</v>
      </c>
      <c r="B21" s="17" t="s">
        <v>17</v>
      </c>
      <c r="C21" s="17" t="s">
        <v>63</v>
      </c>
      <c r="D21" s="17" t="s">
        <v>64</v>
      </c>
      <c r="E21" s="17" t="s">
        <v>65</v>
      </c>
      <c r="H21" s="17" t="s">
        <v>13</v>
      </c>
      <c r="I21" s="17" t="s">
        <v>17</v>
      </c>
      <c r="J21" s="17" t="s">
        <v>63</v>
      </c>
      <c r="K21" s="17" t="s">
        <v>64</v>
      </c>
      <c r="L21" s="17" t="s">
        <v>65</v>
      </c>
    </row>
    <row r="22" spans="1:12" x14ac:dyDescent="0.25">
      <c r="A22" s="17" t="s">
        <v>6</v>
      </c>
      <c r="B22" s="16">
        <v>60000</v>
      </c>
      <c r="C22" s="16">
        <v>72666.67</v>
      </c>
      <c r="D22" s="16">
        <v>160444444.44</v>
      </c>
      <c r="E22" s="16">
        <v>9629.24</v>
      </c>
      <c r="H22" s="17" t="s">
        <v>7</v>
      </c>
      <c r="I22" s="16">
        <v>75000</v>
      </c>
      <c r="J22" s="16">
        <v>80000</v>
      </c>
      <c r="K22" s="16">
        <v>25000000</v>
      </c>
      <c r="L22" s="16">
        <v>9629.24</v>
      </c>
    </row>
    <row r="25" spans="1:12" x14ac:dyDescent="0.25">
      <c r="A25" s="30"/>
      <c r="B25" s="30"/>
      <c r="C25" s="30" t="s">
        <v>69</v>
      </c>
      <c r="H25" s="30"/>
      <c r="I25" s="30"/>
      <c r="J25" s="30" t="s">
        <v>69</v>
      </c>
    </row>
    <row r="26" spans="1:12" x14ac:dyDescent="0.25">
      <c r="A26" s="30" t="s">
        <v>68</v>
      </c>
      <c r="B26" s="31">
        <f>AVERAGE(Dataset!E4:'Dataset'!E6)</f>
        <v>72666.666666666672</v>
      </c>
      <c r="C26" s="31">
        <f>(B26-Dataset!E2)^2</f>
        <v>160444444.44444457</v>
      </c>
      <c r="H26" s="30" t="s">
        <v>68</v>
      </c>
      <c r="I26" s="31">
        <f>AVERAGE(Dataset!E4,Dataset!E6,Dataset!E7)</f>
        <v>80000</v>
      </c>
      <c r="J26" s="31">
        <f>(I26-Dataset!E3)^2</f>
        <v>25000000</v>
      </c>
    </row>
    <row r="29" spans="1:12" x14ac:dyDescent="0.25">
      <c r="A29" s="30" t="s">
        <v>65</v>
      </c>
      <c r="B29" s="30">
        <f>SQRT(SUM(C26,J26)/2)</f>
        <v>9629.2378837695287</v>
      </c>
    </row>
    <row r="30" spans="1:12" x14ac:dyDescent="0.25">
      <c r="A30" s="33">
        <v>0.1</v>
      </c>
      <c r="B30" s="30">
        <f>B29*0.1</f>
        <v>962.92378837695287</v>
      </c>
    </row>
    <row r="31" spans="1:12" x14ac:dyDescent="0.25">
      <c r="A31" s="30"/>
      <c r="B31" s="30"/>
    </row>
    <row r="32" spans="1:12" x14ac:dyDescent="0.25">
      <c r="A32" s="30" t="s">
        <v>70</v>
      </c>
      <c r="B32" s="30">
        <f>AVERAGE(Dataset!E2:'Dataset'!E3)</f>
        <v>67500</v>
      </c>
    </row>
    <row r="33" spans="1:6" x14ac:dyDescent="0.25">
      <c r="A33" s="30" t="s">
        <v>71</v>
      </c>
      <c r="B33" s="30">
        <f>B30-B32</f>
        <v>-66537.076211623047</v>
      </c>
    </row>
    <row r="35" spans="1:6" x14ac:dyDescent="0.25">
      <c r="B35" s="29" t="s">
        <v>72</v>
      </c>
      <c r="C35" s="29"/>
      <c r="D35" s="29"/>
      <c r="E35" s="29"/>
      <c r="F35" s="29"/>
    </row>
  </sheetData>
  <mergeCells count="1">
    <mergeCell ref="B35:F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2C5B-303E-48B5-9DAD-96839B93CDF3}">
  <dimension ref="A1:K39"/>
  <sheetViews>
    <sheetView workbookViewId="0">
      <selection activeCell="B40" sqref="B40"/>
    </sheetView>
  </sheetViews>
  <sheetFormatPr baseColWidth="10" defaultRowHeight="15" x14ac:dyDescent="0.25"/>
  <cols>
    <col min="2" max="2" width="15.42578125" customWidth="1"/>
    <col min="5" max="5" width="49.85546875" customWidth="1"/>
    <col min="6" max="6" width="39" customWidth="1"/>
    <col min="8" max="8" width="16" customWidth="1"/>
    <col min="11" max="11" width="44.5703125" customWidth="1"/>
    <col min="13" max="13" width="28.7109375" customWidth="1"/>
  </cols>
  <sheetData>
    <row r="1" spans="1:11" x14ac:dyDescent="0.25">
      <c r="A1" t="s">
        <v>3</v>
      </c>
    </row>
    <row r="3" spans="1:11" x14ac:dyDescent="0.25">
      <c r="A3" s="17" t="s">
        <v>49</v>
      </c>
      <c r="B3" s="17" t="s">
        <v>14</v>
      </c>
      <c r="C3" s="17" t="s">
        <v>22</v>
      </c>
      <c r="D3" s="17" t="s">
        <v>23</v>
      </c>
      <c r="E3" s="17" t="s">
        <v>50</v>
      </c>
      <c r="G3" s="17" t="s">
        <v>49</v>
      </c>
      <c r="H3" s="17" t="s">
        <v>14</v>
      </c>
      <c r="I3" s="17" t="s">
        <v>22</v>
      </c>
      <c r="J3" s="17" t="s">
        <v>23</v>
      </c>
      <c r="K3" s="17" t="s">
        <v>51</v>
      </c>
    </row>
    <row r="4" spans="1:11" x14ac:dyDescent="0.25">
      <c r="A4" s="18" t="s">
        <v>8</v>
      </c>
      <c r="B4" s="16">
        <v>4</v>
      </c>
      <c r="C4" s="16">
        <v>200</v>
      </c>
      <c r="D4" s="16">
        <v>320</v>
      </c>
      <c r="E4" s="26" t="s">
        <v>52</v>
      </c>
      <c r="G4" s="18" t="s">
        <v>8</v>
      </c>
      <c r="H4" s="16">
        <v>4</v>
      </c>
      <c r="I4" s="16">
        <v>200</v>
      </c>
      <c r="J4" s="16">
        <v>320</v>
      </c>
      <c r="K4" s="26" t="s">
        <v>53</v>
      </c>
    </row>
    <row r="5" spans="1:11" x14ac:dyDescent="0.25">
      <c r="A5" s="18" t="s">
        <v>9</v>
      </c>
      <c r="B5" s="16">
        <v>2</v>
      </c>
      <c r="C5" s="16">
        <v>140</v>
      </c>
      <c r="D5" s="16">
        <v>240</v>
      </c>
      <c r="E5" s="26" t="s">
        <v>54</v>
      </c>
      <c r="G5" s="18" t="s">
        <v>9</v>
      </c>
      <c r="H5" s="16">
        <v>2</v>
      </c>
      <c r="I5" s="16">
        <v>140</v>
      </c>
      <c r="J5" s="16">
        <v>240</v>
      </c>
      <c r="K5" s="16" t="s">
        <v>55</v>
      </c>
    </row>
    <row r="6" spans="1:11" x14ac:dyDescent="0.25">
      <c r="A6" s="18" t="s">
        <v>10</v>
      </c>
      <c r="B6" s="16">
        <v>3</v>
      </c>
      <c r="C6" s="16">
        <v>170</v>
      </c>
      <c r="D6" s="16">
        <v>290</v>
      </c>
      <c r="E6" s="26" t="s">
        <v>56</v>
      </c>
      <c r="G6" s="18" t="s">
        <v>10</v>
      </c>
      <c r="H6" s="16">
        <v>3</v>
      </c>
      <c r="I6" s="16">
        <v>170</v>
      </c>
      <c r="J6" s="16">
        <v>290</v>
      </c>
      <c r="K6" s="26" t="s">
        <v>57</v>
      </c>
    </row>
    <row r="7" spans="1:11" x14ac:dyDescent="0.25">
      <c r="A7" s="18" t="s">
        <v>11</v>
      </c>
      <c r="B7" s="16">
        <v>3</v>
      </c>
      <c r="C7" s="16">
        <v>210</v>
      </c>
      <c r="D7" s="16">
        <v>350</v>
      </c>
      <c r="E7" s="16" t="s">
        <v>58</v>
      </c>
      <c r="G7" s="18" t="s">
        <v>11</v>
      </c>
      <c r="H7" s="16">
        <v>3</v>
      </c>
      <c r="I7" s="16">
        <v>210</v>
      </c>
      <c r="J7" s="16">
        <v>350</v>
      </c>
      <c r="K7" s="26" t="s">
        <v>59</v>
      </c>
    </row>
    <row r="8" spans="1:11" x14ac:dyDescent="0.25">
      <c r="A8" s="18" t="s">
        <v>12</v>
      </c>
      <c r="B8" s="16">
        <v>4</v>
      </c>
      <c r="C8" s="16">
        <v>230</v>
      </c>
      <c r="D8" s="16">
        <v>380</v>
      </c>
      <c r="E8" s="16" t="s">
        <v>60</v>
      </c>
      <c r="G8" s="18" t="s">
        <v>12</v>
      </c>
      <c r="H8" s="16">
        <v>4</v>
      </c>
      <c r="I8" s="16">
        <v>230</v>
      </c>
      <c r="J8" s="16">
        <v>380</v>
      </c>
      <c r="K8" s="16" t="s">
        <v>61</v>
      </c>
    </row>
    <row r="10" spans="1:11" x14ac:dyDescent="0.25">
      <c r="A10" t="s">
        <v>0</v>
      </c>
      <c r="D10" t="s">
        <v>1</v>
      </c>
    </row>
    <row r="12" spans="1:11" x14ac:dyDescent="0.25">
      <c r="A12" s="17" t="s">
        <v>49</v>
      </c>
      <c r="B12" s="17" t="s">
        <v>14</v>
      </c>
      <c r="C12" s="17" t="s">
        <v>22</v>
      </c>
      <c r="D12" s="17" t="s">
        <v>23</v>
      </c>
      <c r="E12" s="17" t="s">
        <v>50</v>
      </c>
      <c r="G12" s="17" t="s">
        <v>49</v>
      </c>
      <c r="H12" s="17" t="s">
        <v>14</v>
      </c>
      <c r="I12" s="17" t="s">
        <v>22</v>
      </c>
      <c r="J12" s="17" t="s">
        <v>23</v>
      </c>
      <c r="K12" s="17" t="s">
        <v>51</v>
      </c>
    </row>
    <row r="13" spans="1:11" x14ac:dyDescent="0.25">
      <c r="A13" s="18" t="s">
        <v>8</v>
      </c>
      <c r="B13" s="16">
        <v>4</v>
      </c>
      <c r="C13" s="16">
        <v>200</v>
      </c>
      <c r="D13" s="16">
        <v>320</v>
      </c>
      <c r="E13" s="16" t="s">
        <v>52</v>
      </c>
      <c r="G13" s="18" t="s">
        <v>10</v>
      </c>
      <c r="H13" s="16">
        <v>3</v>
      </c>
      <c r="I13" s="16">
        <v>170</v>
      </c>
      <c r="J13" s="16">
        <v>290</v>
      </c>
      <c r="K13" s="16" t="s">
        <v>57</v>
      </c>
    </row>
    <row r="14" spans="1:11" x14ac:dyDescent="0.25">
      <c r="A14" s="18" t="s">
        <v>9</v>
      </c>
      <c r="B14" s="16">
        <v>2</v>
      </c>
      <c r="C14" s="16">
        <v>140</v>
      </c>
      <c r="D14" s="16">
        <v>240</v>
      </c>
      <c r="E14" s="16" t="s">
        <v>54</v>
      </c>
      <c r="G14" s="18" t="s">
        <v>8</v>
      </c>
      <c r="H14" s="16">
        <v>4</v>
      </c>
      <c r="I14" s="16">
        <v>200</v>
      </c>
      <c r="J14" s="16">
        <v>320</v>
      </c>
      <c r="K14" s="16" t="s">
        <v>53</v>
      </c>
    </row>
    <row r="15" spans="1:11" x14ac:dyDescent="0.25">
      <c r="A15" s="18" t="s">
        <v>10</v>
      </c>
      <c r="B15" s="16">
        <v>3</v>
      </c>
      <c r="C15" s="16">
        <v>170</v>
      </c>
      <c r="D15" s="16">
        <v>290</v>
      </c>
      <c r="E15" s="16" t="s">
        <v>56</v>
      </c>
      <c r="G15" s="18" t="s">
        <v>11</v>
      </c>
      <c r="H15" s="16">
        <v>3</v>
      </c>
      <c r="I15" s="16">
        <v>210</v>
      </c>
      <c r="J15" s="16">
        <v>350</v>
      </c>
      <c r="K15" s="16" t="s">
        <v>59</v>
      </c>
    </row>
    <row r="17" spans="1:11" x14ac:dyDescent="0.25">
      <c r="A17" t="s">
        <v>21</v>
      </c>
    </row>
    <row r="19" spans="1:11" x14ac:dyDescent="0.25">
      <c r="A19" s="17" t="s">
        <v>13</v>
      </c>
      <c r="B19" s="17" t="s">
        <v>62</v>
      </c>
      <c r="G19" s="17" t="s">
        <v>13</v>
      </c>
      <c r="H19" s="17" t="s">
        <v>62</v>
      </c>
    </row>
    <row r="20" spans="1:11" x14ac:dyDescent="0.25">
      <c r="A20" s="18" t="s">
        <v>6</v>
      </c>
      <c r="B20" s="16">
        <v>72.667000000000002</v>
      </c>
      <c r="G20" s="18" t="s">
        <v>7</v>
      </c>
      <c r="H20" s="16">
        <v>80000</v>
      </c>
    </row>
    <row r="23" spans="1:11" x14ac:dyDescent="0.25">
      <c r="A23" t="s">
        <v>18</v>
      </c>
    </row>
    <row r="25" spans="1:11" x14ac:dyDescent="0.25">
      <c r="A25" s="17" t="s">
        <v>13</v>
      </c>
      <c r="B25" s="17" t="s">
        <v>17</v>
      </c>
      <c r="C25" s="17" t="s">
        <v>63</v>
      </c>
      <c r="D25" s="17" t="s">
        <v>64</v>
      </c>
      <c r="E25" s="17" t="s">
        <v>65</v>
      </c>
      <c r="G25" s="17" t="s">
        <v>13</v>
      </c>
      <c r="H25" s="17" t="s">
        <v>17</v>
      </c>
      <c r="I25" s="17" t="s">
        <v>63</v>
      </c>
      <c r="J25" s="17" t="s">
        <v>64</v>
      </c>
      <c r="K25" s="17" t="s">
        <v>65</v>
      </c>
    </row>
    <row r="26" spans="1:11" x14ac:dyDescent="0.25">
      <c r="A26" s="18" t="s">
        <v>6</v>
      </c>
      <c r="B26" s="16">
        <v>60000</v>
      </c>
      <c r="C26" s="16">
        <v>72.667000000000002</v>
      </c>
      <c r="D26" s="16" t="s">
        <v>66</v>
      </c>
      <c r="E26" s="19" t="s">
        <v>67</v>
      </c>
      <c r="G26" s="18" t="s">
        <v>7</v>
      </c>
      <c r="H26" s="16">
        <v>75000</v>
      </c>
      <c r="I26" s="16">
        <v>80000</v>
      </c>
      <c r="J26" s="16">
        <v>25000000</v>
      </c>
      <c r="K26" s="19" t="s">
        <v>67</v>
      </c>
    </row>
    <row r="29" spans="1:11" x14ac:dyDescent="0.25">
      <c r="C29" t="s">
        <v>69</v>
      </c>
      <c r="I29" t="s">
        <v>69</v>
      </c>
    </row>
    <row r="30" spans="1:11" x14ac:dyDescent="0.25">
      <c r="A30" t="s">
        <v>68</v>
      </c>
      <c r="B30">
        <f>AVERAGE(Dataset!E4:'Dataset'!E6)</f>
        <v>72666.666666666672</v>
      </c>
      <c r="C30" s="27">
        <f>(B30-Dataset!E2)^2</f>
        <v>160444444.44444457</v>
      </c>
      <c r="G30" t="s">
        <v>68</v>
      </c>
      <c r="H30" s="27">
        <f>AVERAGE(Dataset!E4,Dataset!E6,Dataset!E7)</f>
        <v>80000</v>
      </c>
      <c r="I30" s="27">
        <f>(H30-Dataset!E3)^2</f>
        <v>25000000</v>
      </c>
    </row>
    <row r="33" spans="1:5" x14ac:dyDescent="0.25">
      <c r="A33" t="s">
        <v>65</v>
      </c>
      <c r="B33">
        <f>SQRT(SUM(C30,I30)/2)</f>
        <v>9629.2378837695287</v>
      </c>
    </row>
    <row r="34" spans="1:5" x14ac:dyDescent="0.25">
      <c r="A34" s="28">
        <v>0.1</v>
      </c>
      <c r="B34">
        <f>B33*0.1</f>
        <v>962.92378837695287</v>
      </c>
    </row>
    <row r="36" spans="1:5" x14ac:dyDescent="0.25">
      <c r="A36" t="s">
        <v>70</v>
      </c>
      <c r="B36">
        <f>AVERAGE(Dataset!E2:'Dataset'!E3)</f>
        <v>67500</v>
      </c>
    </row>
    <row r="37" spans="1:5" x14ac:dyDescent="0.25">
      <c r="A37" t="s">
        <v>71</v>
      </c>
      <c r="B37">
        <f>B34-B36</f>
        <v>-66537.076211623047</v>
      </c>
    </row>
    <row r="39" spans="1:5" x14ac:dyDescent="0.25">
      <c r="B39" s="29" t="s">
        <v>72</v>
      </c>
      <c r="C39" s="29"/>
      <c r="D39" s="29"/>
      <c r="E39" s="29"/>
    </row>
  </sheetData>
  <mergeCells count="1">
    <mergeCell ref="B39:E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Dataset</vt:lpstr>
      <vt:lpstr>Cálculo con Euclidea</vt:lpstr>
      <vt:lpstr>Cálculo con Manhattan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Remigio Ismael Hurtado Ortiz</dc:creator>
  <cp:lastModifiedBy>Whiteherobot +</cp:lastModifiedBy>
  <dcterms:created xsi:type="dcterms:W3CDTF">2015-06-05T18:19:34Z</dcterms:created>
  <dcterms:modified xsi:type="dcterms:W3CDTF">2025-04-27T19:16:57Z</dcterms:modified>
</cp:coreProperties>
</file>