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Data/Lab_Data/"/>
    </mc:Choice>
  </mc:AlternateContent>
  <bookViews>
    <workbookView xWindow="0" yWindow="460" windowWidth="28040" windowHeight="16480" xr2:uid="{A18A9F19-68DB-C045-BE4D-F2F351B5C94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L3" i="1" l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F3" i="1" l="1"/>
  <c r="H3" i="1" s="1"/>
  <c r="J3" i="1" s="1"/>
  <c r="F4" i="1"/>
  <c r="H4" i="1" s="1"/>
  <c r="J4" i="1" s="1"/>
  <c r="F5" i="1"/>
  <c r="H5" i="1" s="1"/>
  <c r="J5" i="1" s="1"/>
  <c r="F6" i="1"/>
  <c r="H6" i="1" s="1"/>
  <c r="J6" i="1" s="1"/>
  <c r="F7" i="1"/>
  <c r="H7" i="1" s="1"/>
  <c r="J7" i="1" s="1"/>
  <c r="F8" i="1"/>
  <c r="H8" i="1" s="1"/>
  <c r="J8" i="1" s="1"/>
  <c r="F9" i="1"/>
  <c r="H9" i="1" s="1"/>
  <c r="J9" i="1" s="1"/>
  <c r="F2" i="1"/>
  <c r="H2" i="1" s="1"/>
  <c r="J2" i="1" s="1"/>
</calcChain>
</file>

<file path=xl/sharedStrings.xml><?xml version="1.0" encoding="utf-8"?>
<sst xmlns="http://schemas.openxmlformats.org/spreadsheetml/2006/main" count="22" uniqueCount="20">
  <si>
    <t>Seed_lot</t>
  </si>
  <si>
    <t>Seed_count</t>
  </si>
  <si>
    <t>NW H14</t>
  </si>
  <si>
    <t>NW H13</t>
  </si>
  <si>
    <t>NW H15</t>
  </si>
  <si>
    <t>NW H14N</t>
  </si>
  <si>
    <t>C G14</t>
  </si>
  <si>
    <t>C G13</t>
  </si>
  <si>
    <t>C G15</t>
  </si>
  <si>
    <t>Weightboat_g</t>
  </si>
  <si>
    <t>Mass_weightboat_g</t>
  </si>
  <si>
    <t>Average_mass_weightboat_g</t>
  </si>
  <si>
    <t>Average_mass_per_100seeds_g</t>
  </si>
  <si>
    <t>grams_to_pound_conversion_factor</t>
  </si>
  <si>
    <t>Average_mass_per_100seeds_lbs</t>
  </si>
  <si>
    <t>C G02</t>
  </si>
  <si>
    <t>131000 / 1lb</t>
  </si>
  <si>
    <t>seed_per_pound</t>
  </si>
  <si>
    <t>seeds_per_kg</t>
  </si>
  <si>
    <t>make p value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</si>
</sst>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B428-3CD4-054D-B16D-A026C575832C}">
  <dimension ref="A1:M16"/>
  <sheetViews>
    <sheetView tabSelected="1" workbookViewId="0">
      <selection activeCell="A17" sqref="A17"/>
    </sheetView>
  </sheetViews>
  <sheetFormatPr baseColWidth="10" defaultRowHeight="16" x14ac:dyDescent="0.2"/>
  <cols>
    <col min="1" max="1" width="27.5" customWidth="1"/>
    <col min="6" max="6" width="15.33203125" customWidth="1"/>
    <col min="7" max="7" width="13.83203125" customWidth="1"/>
    <col min="8" max="8" width="19.83203125" customWidth="1"/>
    <col min="9" max="9" width="18.1640625" customWidth="1"/>
    <col min="10" max="10" width="21.83203125" customWidth="1"/>
    <col min="11" max="11" width="12.1640625" bestFit="1" customWidth="1"/>
  </cols>
  <sheetData>
    <row r="1" spans="1:13" ht="33" thickBot="1" x14ac:dyDescent="0.25">
      <c r="A1" s="4" t="s">
        <v>0</v>
      </c>
      <c r="B1" s="4" t="s">
        <v>1</v>
      </c>
      <c r="C1" s="4" t="s">
        <v>10</v>
      </c>
      <c r="D1" s="4" t="s">
        <v>10</v>
      </c>
      <c r="E1" s="4" t="s">
        <v>10</v>
      </c>
      <c r="F1" s="4" t="s">
        <v>11</v>
      </c>
      <c r="G1" s="4" t="s">
        <v>9</v>
      </c>
      <c r="H1" s="4" t="s">
        <v>12</v>
      </c>
      <c r="I1" s="4" t="s">
        <v>13</v>
      </c>
      <c r="J1" s="4" t="s">
        <v>14</v>
      </c>
      <c r="K1" s="5" t="s">
        <v>17</v>
      </c>
      <c r="L1" s="6" t="s">
        <v>18</v>
      </c>
    </row>
    <row r="2" spans="1:13" x14ac:dyDescent="0.2">
      <c r="A2" t="s">
        <v>2</v>
      </c>
      <c r="B2">
        <v>100</v>
      </c>
      <c r="C2" s="1">
        <v>3.165</v>
      </c>
      <c r="D2" s="1">
        <v>3.2839999999999998</v>
      </c>
      <c r="E2" s="1">
        <v>3.294</v>
      </c>
      <c r="F2" s="1">
        <f>AVERAGE(C2:E2)</f>
        <v>3.2476666666666669</v>
      </c>
      <c r="G2" s="1">
        <v>2.847</v>
      </c>
      <c r="H2" s="1">
        <f>F2-G2</f>
        <v>0.40066666666666695</v>
      </c>
      <c r="I2" s="1">
        <v>453.59199999999998</v>
      </c>
      <c r="J2">
        <f>H2*I2</f>
        <v>181.73919466666678</v>
      </c>
      <c r="K2">
        <f>(100/H2)*I2</f>
        <v>113209.31780366048</v>
      </c>
      <c r="L2" s="7">
        <f>K2/(I2/1000)</f>
        <v>249584.02662229599</v>
      </c>
    </row>
    <row r="3" spans="1:13" x14ac:dyDescent="0.2">
      <c r="A3" t="s">
        <v>3</v>
      </c>
      <c r="B3">
        <v>100</v>
      </c>
      <c r="C3" s="1">
        <v>3.2709999999999999</v>
      </c>
      <c r="D3" s="1">
        <v>3.2879999999999998</v>
      </c>
      <c r="E3" s="1">
        <v>3.2770000000000001</v>
      </c>
      <c r="F3" s="1">
        <f t="shared" ref="F3:F9" si="0">AVERAGE(C3:E3)</f>
        <v>3.2786666666666662</v>
      </c>
      <c r="G3" s="1">
        <v>2.847</v>
      </c>
      <c r="H3" s="1">
        <f t="shared" ref="H3:H9" si="1">F3-G3</f>
        <v>0.4316666666666662</v>
      </c>
      <c r="I3" s="1">
        <v>453.59199999999998</v>
      </c>
      <c r="J3">
        <f t="shared" ref="J3:J9" si="2">H3*I3</f>
        <v>195.80054666666643</v>
      </c>
      <c r="K3">
        <f t="shared" ref="K3:K9" si="3">(100/H3)*I3</f>
        <v>105079.22779922791</v>
      </c>
      <c r="L3" s="7">
        <f t="shared" ref="L3:L9" si="4">K3/(I3/1000)</f>
        <v>231660.23166023192</v>
      </c>
    </row>
    <row r="4" spans="1:13" x14ac:dyDescent="0.2">
      <c r="A4" t="s">
        <v>4</v>
      </c>
      <c r="B4">
        <v>100</v>
      </c>
      <c r="C4" s="1">
        <v>3.2509999999999999</v>
      </c>
      <c r="D4" s="1">
        <v>3.298</v>
      </c>
      <c r="E4" s="1">
        <v>3.3180000000000001</v>
      </c>
      <c r="F4" s="1">
        <f t="shared" si="0"/>
        <v>3.2889999999999997</v>
      </c>
      <c r="G4" s="1">
        <v>2.847</v>
      </c>
      <c r="H4" s="1">
        <f t="shared" si="1"/>
        <v>0.44199999999999973</v>
      </c>
      <c r="I4" s="1">
        <v>453.59199999999998</v>
      </c>
      <c r="J4">
        <f t="shared" si="2"/>
        <v>200.48766399999988</v>
      </c>
      <c r="K4">
        <f t="shared" si="3"/>
        <v>102622.6244343892</v>
      </c>
      <c r="L4" s="7">
        <f t="shared" si="4"/>
        <v>226244.34389140285</v>
      </c>
    </row>
    <row r="5" spans="1:13" x14ac:dyDescent="0.2">
      <c r="A5" s="2" t="s">
        <v>5</v>
      </c>
      <c r="B5" s="2">
        <v>100</v>
      </c>
      <c r="C5" s="3">
        <v>3.1560000000000001</v>
      </c>
      <c r="D5" s="3">
        <v>3.1840000000000002</v>
      </c>
      <c r="E5" s="3">
        <v>3.3260000000000001</v>
      </c>
      <c r="F5" s="3">
        <f t="shared" si="0"/>
        <v>3.222</v>
      </c>
      <c r="G5" s="3">
        <v>2.847</v>
      </c>
      <c r="H5" s="3">
        <f t="shared" si="1"/>
        <v>0.375</v>
      </c>
      <c r="I5" s="3">
        <v>453.59199999999998</v>
      </c>
      <c r="J5" s="2">
        <f t="shared" si="2"/>
        <v>170.09699999999998</v>
      </c>
      <c r="K5" s="2">
        <f t="shared" si="3"/>
        <v>120957.86666666667</v>
      </c>
      <c r="L5" s="8">
        <f t="shared" si="4"/>
        <v>266666.66666666669</v>
      </c>
    </row>
    <row r="6" spans="1:13" x14ac:dyDescent="0.2">
      <c r="A6" t="s">
        <v>15</v>
      </c>
      <c r="B6">
        <v>100</v>
      </c>
      <c r="C6" s="1">
        <v>3.24</v>
      </c>
      <c r="D6" s="1">
        <v>3.3029999999999999</v>
      </c>
      <c r="E6" s="1">
        <v>3.2829999999999999</v>
      </c>
      <c r="F6" s="1">
        <f t="shared" si="0"/>
        <v>3.2753333333333337</v>
      </c>
      <c r="G6" s="1">
        <v>2.847</v>
      </c>
      <c r="H6" s="1">
        <f t="shared" si="1"/>
        <v>0.42833333333333368</v>
      </c>
      <c r="I6" s="1">
        <v>453.59199999999998</v>
      </c>
      <c r="J6">
        <f t="shared" si="2"/>
        <v>194.28857333333349</v>
      </c>
      <c r="K6">
        <f t="shared" si="3"/>
        <v>105896.96498054467</v>
      </c>
      <c r="L6" s="7">
        <f t="shared" si="4"/>
        <v>233463.03501945507</v>
      </c>
    </row>
    <row r="7" spans="1:13" x14ac:dyDescent="0.2">
      <c r="A7" t="s">
        <v>6</v>
      </c>
      <c r="B7">
        <v>100</v>
      </c>
      <c r="C7" s="1">
        <v>3.331</v>
      </c>
      <c r="D7" s="1">
        <v>3.274</v>
      </c>
      <c r="E7" s="1">
        <v>3.2440000000000002</v>
      </c>
      <c r="F7" s="1">
        <f t="shared" si="0"/>
        <v>3.2829999999999999</v>
      </c>
      <c r="G7" s="1">
        <v>2.847</v>
      </c>
      <c r="H7" s="1">
        <f t="shared" si="1"/>
        <v>0.43599999999999994</v>
      </c>
      <c r="I7" s="1">
        <v>453.59199999999998</v>
      </c>
      <c r="J7">
        <f t="shared" si="2"/>
        <v>197.76611199999996</v>
      </c>
      <c r="K7">
        <f t="shared" si="3"/>
        <v>104034.8623853211</v>
      </c>
      <c r="L7" s="7">
        <f t="shared" si="4"/>
        <v>229357.79816513762</v>
      </c>
    </row>
    <row r="8" spans="1:13" x14ac:dyDescent="0.2">
      <c r="A8" t="s">
        <v>7</v>
      </c>
      <c r="B8">
        <v>100</v>
      </c>
      <c r="C8" s="1">
        <v>3.169</v>
      </c>
      <c r="D8" s="1">
        <v>3.1909999999999998</v>
      </c>
      <c r="E8" s="1">
        <v>3.278</v>
      </c>
      <c r="F8" s="1">
        <f t="shared" si="0"/>
        <v>3.2126666666666668</v>
      </c>
      <c r="G8" s="1">
        <v>2.847</v>
      </c>
      <c r="H8" s="1">
        <f t="shared" si="1"/>
        <v>0.36566666666666681</v>
      </c>
      <c r="I8" s="1">
        <v>453.59199999999998</v>
      </c>
      <c r="J8">
        <f t="shared" si="2"/>
        <v>165.86347466666672</v>
      </c>
      <c r="K8">
        <f t="shared" si="3"/>
        <v>124045.21422060159</v>
      </c>
      <c r="L8" s="7">
        <f t="shared" si="4"/>
        <v>273473.10847766622</v>
      </c>
    </row>
    <row r="9" spans="1:13" x14ac:dyDescent="0.2">
      <c r="A9" t="s">
        <v>8</v>
      </c>
      <c r="B9">
        <v>100</v>
      </c>
      <c r="C9" s="1">
        <v>3.3050000000000002</v>
      </c>
      <c r="D9" s="1">
        <v>3.1379999999999999</v>
      </c>
      <c r="E9" s="1">
        <v>3.3109999999999999</v>
      </c>
      <c r="F9" s="1">
        <f t="shared" si="0"/>
        <v>3.2513333333333332</v>
      </c>
      <c r="G9" s="1">
        <v>2.847</v>
      </c>
      <c r="H9" s="1">
        <f t="shared" si="1"/>
        <v>0.40433333333333321</v>
      </c>
      <c r="I9" s="1">
        <v>453.59199999999998</v>
      </c>
      <c r="J9">
        <f t="shared" si="2"/>
        <v>183.40236533333328</v>
      </c>
      <c r="K9">
        <f t="shared" si="3"/>
        <v>112182.68755152517</v>
      </c>
      <c r="L9" s="7">
        <f t="shared" si="4"/>
        <v>247320.69249793908</v>
      </c>
      <c r="M9" t="s">
        <v>19</v>
      </c>
    </row>
    <row r="14" spans="1:13" x14ac:dyDescent="0.2">
      <c r="A14" t="s">
        <v>16</v>
      </c>
    </row>
    <row r="16" spans="1:13" x14ac:dyDescent="0.2">
      <c r="A16">
        <f>131000*2.2</f>
        <v>288200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KRANZ</dc:creator>
  <cp:lastModifiedBy>CHRISTINA KRANZ</cp:lastModifiedBy>
  <dcterms:created xsi:type="dcterms:W3CDTF">2018-02-09T18:00:28Z</dcterms:created>
  <dcterms:modified xsi:type="dcterms:W3CDTF">2018-02-20T02:57:31Z</dcterms:modified>
</cp:coreProperties>
</file>