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Data/Lab_Data/Core_Deepot_Assay/"/>
    </mc:Choice>
  </mc:AlternateContent>
  <xr:revisionPtr revIDLastSave="0" documentId="13_ncr:1_{383EB341-FB05-8646-A37C-1DD2CC1F1D78}" xr6:coauthVersionLast="28" xr6:coauthVersionMax="28" xr10:uidLastSave="{00000000-0000-0000-0000-000000000000}"/>
  <bookViews>
    <workbookView xWindow="0" yWindow="460" windowWidth="27760" windowHeight="15260" tabRatio="500" xr2:uid="{00000000-000D-0000-FFFF-FFFF00000000}"/>
  </bookViews>
  <sheets>
    <sheet name="R" sheetId="2" r:id="rId1"/>
    <sheet name="Raw Data" sheetId="1" r:id="rId2"/>
  </sheets>
  <definedNames>
    <definedName name="_xlnm._FilterDatabase" localSheetId="0" hidden="1">'R'!$A$1:$G$43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2" i="2"/>
  <c r="C37" i="1"/>
  <c r="C38" i="1"/>
  <c r="C39" i="1"/>
  <c r="C40" i="1"/>
  <c r="C41" i="1"/>
  <c r="C42" i="1"/>
  <c r="C43" i="1"/>
  <c r="I2" i="1"/>
  <c r="J19" i="1"/>
  <c r="I3" i="1"/>
  <c r="J2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20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25" i="1"/>
  <c r="I26" i="1"/>
  <c r="I27" i="1"/>
  <c r="I28" i="1"/>
  <c r="I29" i="1"/>
  <c r="I30" i="1"/>
  <c r="I31" i="1"/>
  <c r="I32" i="1"/>
  <c r="I33" i="1"/>
  <c r="I34" i="1"/>
  <c r="I35" i="1"/>
  <c r="I36" i="1"/>
  <c r="I19" i="1"/>
  <c r="I20" i="1"/>
  <c r="I21" i="1"/>
  <c r="I22" i="1"/>
  <c r="I23" i="1"/>
  <c r="I24" i="1"/>
  <c r="F4" i="1"/>
  <c r="F32" i="1"/>
  <c r="F20" i="1"/>
  <c r="F25" i="1"/>
  <c r="F23" i="1"/>
  <c r="F28" i="1"/>
  <c r="F19" i="1"/>
  <c r="F5" i="1"/>
  <c r="F3" i="1"/>
  <c r="F7" i="1"/>
  <c r="F21" i="1"/>
  <c r="F9" i="1"/>
  <c r="F6" i="1"/>
  <c r="F11" i="1"/>
  <c r="F34" i="1"/>
  <c r="F18" i="1"/>
  <c r="F31" i="1"/>
  <c r="F26" i="1"/>
  <c r="F8" i="1"/>
  <c r="F30" i="1"/>
  <c r="F13" i="1"/>
  <c r="F14" i="1"/>
  <c r="F33" i="1"/>
  <c r="F17" i="1"/>
  <c r="F27" i="1"/>
  <c r="F35" i="1"/>
  <c r="F12" i="1"/>
  <c r="F2" i="1"/>
  <c r="F10" i="1"/>
  <c r="F24" i="1"/>
  <c r="F15" i="1"/>
  <c r="F29" i="1"/>
  <c r="F22" i="1"/>
  <c r="F36" i="1"/>
  <c r="F16" i="1"/>
  <c r="J22" i="1" l="1"/>
  <c r="J21" i="1"/>
</calcChain>
</file>

<file path=xl/sharedStrings.xml><?xml version="1.0" encoding="utf-8"?>
<sst xmlns="http://schemas.openxmlformats.org/spreadsheetml/2006/main" count="340" uniqueCount="37">
  <si>
    <t>Envalope_Number</t>
  </si>
  <si>
    <t>Envalope_Mass_(g)</t>
  </si>
  <si>
    <t>Envalope_And_Dry_Mass_(g)</t>
  </si>
  <si>
    <t>Seed_Type</t>
  </si>
  <si>
    <t>Soil_Type</t>
  </si>
  <si>
    <t>Core_Number</t>
  </si>
  <si>
    <t>Burned</t>
  </si>
  <si>
    <t>n</t>
  </si>
  <si>
    <t>y</t>
  </si>
  <si>
    <t>Central</t>
  </si>
  <si>
    <t>Central_cone</t>
  </si>
  <si>
    <t>Dry_Mass_g</t>
  </si>
  <si>
    <t>Paired_Core_Number</t>
  </si>
  <si>
    <t>Paired_Core Number</t>
  </si>
  <si>
    <t>Core_Match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</si>
  <si>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</si>
  <si>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</si>
  <si>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</si>
  <si>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</si>
  <si>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</si>
  <si>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</si>
  <si>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</si>
  <si>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</si>
  <si>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</si>
  <si>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</si>
  <si>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</si>
  <si>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</si>
  <si>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</si>
  <si>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</si>
  <si>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</si>
  <si>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</si>
  <si>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</si>
  <si>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Week19_Germination</t>
  </si>
  <si>
    <t>R</t>
  </si>
  <si>
    <t>S</t>
  </si>
  <si>
    <t>T</t>
  </si>
  <si>
    <t>Unburned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</si>
</sst>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3" fillId="0" borderId="2" xfId="0" applyFont="1" applyBorder="1" applyAlignment="1">
      <alignment wrapText="1"/>
    </xf>
    <xf numFmtId="0" fontId="0" fillId="0" borderId="2" xfId="0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1" fillId="0" borderId="0" xfId="0" applyFont="1"/>
    <xf numFmtId="0" fontId="0" fillId="0" borderId="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B2" sqref="B2"/>
    </sheetView>
  </sheetViews>
  <sheetFormatPr baseColWidth="10" defaultRowHeight="16" x14ac:dyDescent="0.2"/>
  <cols>
    <col min="3" max="4" width="14.33203125" customWidth="1"/>
    <col min="5" max="5" width="15" customWidth="1"/>
    <col min="6" max="6" width="24.5" customWidth="1"/>
    <col min="7" max="7" width="16.6640625" customWidth="1"/>
  </cols>
  <sheetData>
    <row r="1" spans="1:7" x14ac:dyDescent="0.2">
      <c r="A1" s="22" t="s">
        <v>5</v>
      </c>
      <c r="B1" s="22" t="s">
        <v>6</v>
      </c>
      <c r="C1" s="22" t="s">
        <v>11</v>
      </c>
      <c r="D1" s="22" t="s">
        <v>4</v>
      </c>
      <c r="E1" s="22" t="s">
        <v>3</v>
      </c>
      <c r="F1" s="22" t="s">
        <v>13</v>
      </c>
      <c r="G1" s="22" t="s">
        <v>14</v>
      </c>
    </row>
    <row r="2" spans="1:7" x14ac:dyDescent="0.2">
      <c r="A2">
        <v>4</v>
      </c>
      <c r="B2" t="s">
        <v>36</v>
      </c>
      <c r="C2">
        <v>0.30999999999999961</v>
      </c>
      <c r="D2" t="s">
        <v>9</v>
      </c>
      <c r="E2" t="s">
        <v>10</v>
      </c>
      <c r="F2">
        <v>1</v>
      </c>
      <c r="G2" t="s">
        <v>15</v>
      </c>
    </row>
    <row r="3" spans="1:7" s="21" customFormat="1" x14ac:dyDescent="0.2">
      <c r="A3" s="21">
        <v>10</v>
      </c>
      <c r="B3" t="s">
        <v>36</v>
      </c>
      <c r="C3" s="21">
        <v>0.53999999999999959</v>
      </c>
      <c r="D3" s="21" t="s">
        <v>9</v>
      </c>
      <c r="E3" s="21" t="s">
        <v>10</v>
      </c>
      <c r="F3" s="21">
        <v>57</v>
      </c>
      <c r="G3" s="21" t="s">
        <v>16</v>
      </c>
    </row>
    <row r="4" spans="1:7" x14ac:dyDescent="0.2">
      <c r="A4">
        <v>11</v>
      </c>
      <c r="B4" t="s">
        <v>36</v>
      </c>
      <c r="C4">
        <v>0.33999999999999986</v>
      </c>
      <c r="D4" t="s">
        <v>9</v>
      </c>
      <c r="E4" t="s">
        <v>10</v>
      </c>
      <c r="F4">
        <v>9</v>
      </c>
      <c r="G4" t="s">
        <v>17</v>
      </c>
    </row>
    <row r="5" spans="1:7" x14ac:dyDescent="0.2">
      <c r="A5">
        <v>22</v>
      </c>
      <c r="B5" t="s">
        <v>36</v>
      </c>
      <c r="C5">
        <v>0.9099999999999997</v>
      </c>
      <c r="D5" t="s">
        <v>9</v>
      </c>
      <c r="E5" t="s">
        <v>10</v>
      </c>
      <c r="F5">
        <v>27</v>
      </c>
      <c r="G5" t="s">
        <v>18</v>
      </c>
    </row>
    <row r="6" spans="1:7" x14ac:dyDescent="0.2">
      <c r="A6">
        <v>23</v>
      </c>
      <c r="B6" t="s">
        <v>36</v>
      </c>
      <c r="C6">
        <v>0.75</v>
      </c>
      <c r="D6" t="s">
        <v>9</v>
      </c>
      <c r="E6" t="s">
        <v>10</v>
      </c>
      <c r="F6">
        <v>17</v>
      </c>
      <c r="G6" t="s">
        <v>19</v>
      </c>
    </row>
    <row r="7" spans="1:7" x14ac:dyDescent="0.2">
      <c r="A7">
        <v>25</v>
      </c>
      <c r="B7" t="s">
        <v>36</v>
      </c>
      <c r="C7">
        <v>0.14000000000000012</v>
      </c>
      <c r="D7" t="s">
        <v>9</v>
      </c>
      <c r="E7" t="s">
        <v>10</v>
      </c>
      <c r="F7">
        <v>20</v>
      </c>
      <c r="G7" t="s">
        <v>20</v>
      </c>
    </row>
    <row r="8" spans="1:7" x14ac:dyDescent="0.2">
      <c r="A8">
        <v>26</v>
      </c>
      <c r="B8" t="s">
        <v>36</v>
      </c>
      <c r="C8">
        <v>0.52</v>
      </c>
      <c r="D8" t="s">
        <v>9</v>
      </c>
      <c r="E8" t="s">
        <v>10</v>
      </c>
      <c r="F8">
        <v>38</v>
      </c>
      <c r="G8" t="s">
        <v>21</v>
      </c>
    </row>
    <row r="9" spans="1:7" x14ac:dyDescent="0.2">
      <c r="A9">
        <v>28</v>
      </c>
      <c r="B9" t="s">
        <v>36</v>
      </c>
      <c r="C9">
        <v>0</v>
      </c>
      <c r="D9" t="s">
        <v>9</v>
      </c>
      <c r="E9" t="s">
        <v>10</v>
      </c>
      <c r="F9">
        <v>16</v>
      </c>
      <c r="G9" t="s">
        <v>22</v>
      </c>
    </row>
    <row r="10" spans="1:7" x14ac:dyDescent="0.2">
      <c r="A10">
        <v>29</v>
      </c>
      <c r="B10" t="s">
        <v>36</v>
      </c>
      <c r="C10">
        <v>0.29999999999999982</v>
      </c>
      <c r="D10" t="s">
        <v>9</v>
      </c>
      <c r="E10" t="s">
        <v>10</v>
      </c>
      <c r="F10">
        <v>8</v>
      </c>
      <c r="G10" t="s">
        <v>23</v>
      </c>
    </row>
    <row r="11" spans="1:7" x14ac:dyDescent="0.2">
      <c r="A11">
        <v>33</v>
      </c>
      <c r="B11" t="s">
        <v>36</v>
      </c>
      <c r="C11">
        <v>0</v>
      </c>
      <c r="D11" t="s">
        <v>9</v>
      </c>
      <c r="E11" t="s">
        <v>10</v>
      </c>
      <c r="F11">
        <v>32</v>
      </c>
      <c r="G11" t="s">
        <v>24</v>
      </c>
    </row>
    <row r="12" spans="1:7" s="21" customFormat="1" x14ac:dyDescent="0.2">
      <c r="A12" s="21">
        <v>35</v>
      </c>
      <c r="B12" t="s">
        <v>36</v>
      </c>
      <c r="C12" s="21">
        <v>0.31000000000000005</v>
      </c>
      <c r="D12" s="21" t="s">
        <v>9</v>
      </c>
      <c r="E12" s="21" t="s">
        <v>10</v>
      </c>
      <c r="F12" s="21">
        <v>34</v>
      </c>
      <c r="G12" s="21" t="s">
        <v>25</v>
      </c>
    </row>
    <row r="13" spans="1:7" x14ac:dyDescent="0.2">
      <c r="A13">
        <v>36</v>
      </c>
      <c r="B13" t="s">
        <v>36</v>
      </c>
      <c r="C13">
        <v>3.0000000000000249E-2</v>
      </c>
      <c r="D13" t="s">
        <v>9</v>
      </c>
      <c r="E13" t="s">
        <v>10</v>
      </c>
      <c r="F13">
        <v>5</v>
      </c>
      <c r="G13" t="s">
        <v>26</v>
      </c>
    </row>
    <row r="14" spans="1:7" x14ac:dyDescent="0.2">
      <c r="A14">
        <v>37</v>
      </c>
      <c r="B14" t="s">
        <v>36</v>
      </c>
      <c r="C14">
        <v>0.23999999999999977</v>
      </c>
      <c r="D14" t="s">
        <v>9</v>
      </c>
      <c r="E14" t="s">
        <v>10</v>
      </c>
      <c r="F14">
        <v>31</v>
      </c>
      <c r="G14" t="s">
        <v>27</v>
      </c>
    </row>
    <row r="15" spans="1:7" x14ac:dyDescent="0.2">
      <c r="A15">
        <v>40</v>
      </c>
      <c r="B15" t="s">
        <v>36</v>
      </c>
      <c r="C15">
        <v>0.52</v>
      </c>
      <c r="D15" t="s">
        <v>9</v>
      </c>
      <c r="E15" t="s">
        <v>10</v>
      </c>
      <c r="F15">
        <v>21</v>
      </c>
      <c r="G15" t="s">
        <v>28</v>
      </c>
    </row>
    <row r="16" spans="1:7" x14ac:dyDescent="0.2">
      <c r="A16">
        <v>52</v>
      </c>
      <c r="B16" t="s">
        <v>36</v>
      </c>
      <c r="C16">
        <v>0.94</v>
      </c>
      <c r="D16" t="s">
        <v>9</v>
      </c>
      <c r="E16" t="s">
        <v>10</v>
      </c>
      <c r="F16">
        <v>15</v>
      </c>
      <c r="G16" t="s">
        <v>29</v>
      </c>
    </row>
    <row r="17" spans="1:7" x14ac:dyDescent="0.2">
      <c r="A17">
        <v>53</v>
      </c>
      <c r="B17" t="s">
        <v>36</v>
      </c>
      <c r="C17">
        <v>0.41000000000000014</v>
      </c>
      <c r="D17" t="s">
        <v>9</v>
      </c>
      <c r="E17" t="s">
        <v>10</v>
      </c>
      <c r="F17">
        <v>30</v>
      </c>
      <c r="G17" t="s">
        <v>30</v>
      </c>
    </row>
    <row r="18" spans="1:7" x14ac:dyDescent="0.2">
      <c r="A18">
        <v>54</v>
      </c>
      <c r="B18" t="s">
        <v>36</v>
      </c>
      <c r="C18">
        <v>0.25</v>
      </c>
      <c r="D18" t="s">
        <v>9</v>
      </c>
      <c r="E18" t="s">
        <v>10</v>
      </c>
      <c r="F18">
        <v>55</v>
      </c>
      <c r="G18" t="s">
        <v>31</v>
      </c>
    </row>
    <row r="19" spans="1:7" x14ac:dyDescent="0.2">
      <c r="A19">
        <v>56</v>
      </c>
      <c r="B19" t="s">
        <v>36</v>
      </c>
      <c r="C19">
        <v>0</v>
      </c>
      <c r="D19" t="s">
        <v>9</v>
      </c>
      <c r="E19" t="s">
        <v>10</v>
      </c>
      <c r="F19">
        <v>58</v>
      </c>
      <c r="G19" t="s">
        <v>33</v>
      </c>
    </row>
    <row r="20" spans="1:7" x14ac:dyDescent="0.2">
      <c r="A20">
        <v>59</v>
      </c>
      <c r="B20" t="s">
        <v>36</v>
      </c>
      <c r="C20">
        <v>0.9099999999999997</v>
      </c>
      <c r="D20" t="s">
        <v>9</v>
      </c>
      <c r="E20" t="s">
        <v>10</v>
      </c>
      <c r="F20">
        <v>24</v>
      </c>
      <c r="G20" t="s">
        <v>34</v>
      </c>
    </row>
    <row r="21" spans="1:7" x14ac:dyDescent="0.2">
      <c r="A21" s="23">
        <v>61</v>
      </c>
      <c r="B21" t="s">
        <v>36</v>
      </c>
      <c r="C21" s="23">
        <v>0.77</v>
      </c>
      <c r="D21" s="23" t="s">
        <v>9</v>
      </c>
      <c r="E21" s="23" t="s">
        <v>10</v>
      </c>
      <c r="F21" s="23">
        <v>39</v>
      </c>
      <c r="G21" s="23" t="s">
        <v>35</v>
      </c>
    </row>
    <row r="22" spans="1:7" x14ac:dyDescent="0.2">
      <c r="A22">
        <v>1</v>
      </c>
      <c r="B22" t="s">
        <v>6</v>
      </c>
      <c r="C22">
        <v>0.77</v>
      </c>
      <c r="D22" t="s">
        <v>9</v>
      </c>
      <c r="E22" t="s">
        <v>10</v>
      </c>
      <c r="F22">
        <v>4</v>
      </c>
      <c r="G22" t="str">
        <f>VLOOKUP(A22, $F$2:$G$21, 2, FALSE)</f>
        <v>A</v>
      </c>
    </row>
    <row r="23" spans="1:7" x14ac:dyDescent="0.2">
      <c r="A23">
        <v>5</v>
      </c>
      <c r="B23" t="s">
        <v>6</v>
      </c>
      <c r="C23">
        <v>2.0000000000000018E-2</v>
      </c>
      <c r="D23" t="s">
        <v>9</v>
      </c>
      <c r="E23" t="s">
        <v>10</v>
      </c>
      <c r="F23">
        <v>36</v>
      </c>
      <c r="G23" t="str">
        <f t="shared" ref="G23:G41" si="0">VLOOKUP(A23, $F$2:$G$21, 2, FALSE)</f>
        <v>L</v>
      </c>
    </row>
    <row r="24" spans="1:7" x14ac:dyDescent="0.2">
      <c r="A24">
        <v>8</v>
      </c>
      <c r="B24" t="s">
        <v>6</v>
      </c>
      <c r="C24">
        <v>0.57999999999999963</v>
      </c>
      <c r="D24" t="s">
        <v>9</v>
      </c>
      <c r="E24" t="s">
        <v>10</v>
      </c>
      <c r="F24">
        <v>29</v>
      </c>
      <c r="G24" t="str">
        <f t="shared" si="0"/>
        <v>I</v>
      </c>
    </row>
    <row r="25" spans="1:7" x14ac:dyDescent="0.2">
      <c r="A25">
        <v>9</v>
      </c>
      <c r="B25" t="s">
        <v>6</v>
      </c>
      <c r="C25">
        <v>0.35000000000000009</v>
      </c>
      <c r="D25" t="s">
        <v>9</v>
      </c>
      <c r="E25" t="s">
        <v>10</v>
      </c>
      <c r="F25">
        <v>11</v>
      </c>
      <c r="G25" t="str">
        <f t="shared" si="0"/>
        <v>C</v>
      </c>
    </row>
    <row r="26" spans="1:7" x14ac:dyDescent="0.2">
      <c r="A26">
        <v>15</v>
      </c>
      <c r="B26" t="s">
        <v>6</v>
      </c>
      <c r="C26">
        <v>0.45000000000000018</v>
      </c>
      <c r="D26" t="s">
        <v>9</v>
      </c>
      <c r="E26" t="s">
        <v>10</v>
      </c>
      <c r="F26">
        <v>52</v>
      </c>
      <c r="G26" t="str">
        <f t="shared" si="0"/>
        <v>O</v>
      </c>
    </row>
    <row r="27" spans="1:7" x14ac:dyDescent="0.2">
      <c r="A27">
        <v>16</v>
      </c>
      <c r="B27" t="s">
        <v>6</v>
      </c>
      <c r="C27">
        <v>0.64999999999999991</v>
      </c>
      <c r="D27" t="s">
        <v>9</v>
      </c>
      <c r="E27" t="s">
        <v>10</v>
      </c>
      <c r="F27">
        <v>28</v>
      </c>
      <c r="G27" t="str">
        <f t="shared" si="0"/>
        <v>H</v>
      </c>
    </row>
    <row r="28" spans="1:7" x14ac:dyDescent="0.2">
      <c r="A28">
        <v>17</v>
      </c>
      <c r="B28" t="s">
        <v>6</v>
      </c>
      <c r="C28">
        <v>0</v>
      </c>
      <c r="D28" t="s">
        <v>9</v>
      </c>
      <c r="E28" t="s">
        <v>10</v>
      </c>
      <c r="F28">
        <v>23</v>
      </c>
      <c r="G28" t="str">
        <f t="shared" si="0"/>
        <v>E</v>
      </c>
    </row>
    <row r="29" spans="1:7" x14ac:dyDescent="0.2">
      <c r="A29">
        <v>20</v>
      </c>
      <c r="B29" t="s">
        <v>6</v>
      </c>
      <c r="C29">
        <v>0.2799999999999998</v>
      </c>
      <c r="D29" t="s">
        <v>9</v>
      </c>
      <c r="E29" t="s">
        <v>10</v>
      </c>
      <c r="F29">
        <v>25</v>
      </c>
      <c r="G29" t="str">
        <f t="shared" si="0"/>
        <v>F</v>
      </c>
    </row>
    <row r="30" spans="1:7" x14ac:dyDescent="0.2">
      <c r="A30">
        <v>21</v>
      </c>
      <c r="B30" t="s">
        <v>6</v>
      </c>
      <c r="C30">
        <v>0.13999999999999968</v>
      </c>
      <c r="D30" t="s">
        <v>9</v>
      </c>
      <c r="E30" t="s">
        <v>10</v>
      </c>
      <c r="F30">
        <v>40</v>
      </c>
      <c r="G30" t="str">
        <f t="shared" si="0"/>
        <v>N</v>
      </c>
    </row>
    <row r="31" spans="1:7" x14ac:dyDescent="0.2">
      <c r="A31">
        <v>24</v>
      </c>
      <c r="B31" t="s">
        <v>6</v>
      </c>
      <c r="C31">
        <v>0.41000000000000014</v>
      </c>
      <c r="D31" t="s">
        <v>9</v>
      </c>
      <c r="E31" t="s">
        <v>10</v>
      </c>
      <c r="F31">
        <v>59</v>
      </c>
      <c r="G31" t="str">
        <f t="shared" si="0"/>
        <v>S</v>
      </c>
    </row>
    <row r="32" spans="1:7" x14ac:dyDescent="0.2">
      <c r="A32">
        <v>27</v>
      </c>
      <c r="B32" t="s">
        <v>6</v>
      </c>
      <c r="C32">
        <v>0.11999999999999966</v>
      </c>
      <c r="D32" t="s">
        <v>9</v>
      </c>
      <c r="E32" t="s">
        <v>10</v>
      </c>
      <c r="F32">
        <v>22</v>
      </c>
      <c r="G32" t="str">
        <f t="shared" si="0"/>
        <v>D</v>
      </c>
    </row>
    <row r="33" spans="1:7" x14ac:dyDescent="0.2">
      <c r="A33">
        <v>30</v>
      </c>
      <c r="B33" t="s">
        <v>6</v>
      </c>
      <c r="C33">
        <v>0.50999999999999979</v>
      </c>
      <c r="D33" t="s">
        <v>9</v>
      </c>
      <c r="E33" t="s">
        <v>10</v>
      </c>
      <c r="F33">
        <v>53</v>
      </c>
      <c r="G33" t="str">
        <f t="shared" si="0"/>
        <v>P</v>
      </c>
    </row>
    <row r="34" spans="1:7" x14ac:dyDescent="0.2">
      <c r="A34">
        <v>31</v>
      </c>
      <c r="B34" t="s">
        <v>6</v>
      </c>
      <c r="C34">
        <v>0.33999999999999986</v>
      </c>
      <c r="D34" t="s">
        <v>9</v>
      </c>
      <c r="E34" t="s">
        <v>10</v>
      </c>
      <c r="F34">
        <v>37</v>
      </c>
      <c r="G34" t="str">
        <f t="shared" si="0"/>
        <v>M</v>
      </c>
    </row>
    <row r="35" spans="1:7" x14ac:dyDescent="0.2">
      <c r="A35">
        <v>32</v>
      </c>
      <c r="B35" t="s">
        <v>6</v>
      </c>
      <c r="C35">
        <v>0.27</v>
      </c>
      <c r="D35" t="s">
        <v>9</v>
      </c>
      <c r="E35" t="s">
        <v>10</v>
      </c>
      <c r="F35">
        <v>33</v>
      </c>
      <c r="G35" t="str">
        <f t="shared" si="0"/>
        <v>J</v>
      </c>
    </row>
    <row r="36" spans="1:7" s="21" customFormat="1" x14ac:dyDescent="0.2">
      <c r="A36" s="21">
        <v>34</v>
      </c>
      <c r="B36" t="s">
        <v>6</v>
      </c>
      <c r="C36" s="21">
        <v>0.29000000000000004</v>
      </c>
      <c r="D36" s="21" t="s">
        <v>9</v>
      </c>
      <c r="E36" s="21" t="s">
        <v>10</v>
      </c>
      <c r="F36" s="21">
        <v>35</v>
      </c>
      <c r="G36" s="21" t="str">
        <f t="shared" si="0"/>
        <v>K</v>
      </c>
    </row>
    <row r="37" spans="1:7" x14ac:dyDescent="0.2">
      <c r="A37">
        <v>38</v>
      </c>
      <c r="B37" t="s">
        <v>6</v>
      </c>
      <c r="C37">
        <v>0.41999999999999993</v>
      </c>
      <c r="D37" t="s">
        <v>9</v>
      </c>
      <c r="E37" t="s">
        <v>10</v>
      </c>
      <c r="F37">
        <v>26</v>
      </c>
      <c r="G37" t="str">
        <f t="shared" si="0"/>
        <v>G</v>
      </c>
    </row>
    <row r="38" spans="1:7" s="21" customFormat="1" x14ac:dyDescent="0.2">
      <c r="A38" s="21">
        <v>39</v>
      </c>
      <c r="B38" t="s">
        <v>6</v>
      </c>
      <c r="C38" s="21">
        <v>0</v>
      </c>
      <c r="D38" s="21" t="s">
        <v>9</v>
      </c>
      <c r="E38" s="21" t="s">
        <v>10</v>
      </c>
      <c r="F38" s="21">
        <v>61</v>
      </c>
      <c r="G38" t="str">
        <f t="shared" si="0"/>
        <v>T</v>
      </c>
    </row>
    <row r="39" spans="1:7" x14ac:dyDescent="0.2">
      <c r="A39">
        <v>55</v>
      </c>
      <c r="B39" t="s">
        <v>6</v>
      </c>
      <c r="C39">
        <v>0.45000000000000018</v>
      </c>
      <c r="D39" t="s">
        <v>9</v>
      </c>
      <c r="E39" t="s">
        <v>10</v>
      </c>
      <c r="F39">
        <v>54</v>
      </c>
      <c r="G39" t="str">
        <f t="shared" si="0"/>
        <v>Q</v>
      </c>
    </row>
    <row r="40" spans="1:7" x14ac:dyDescent="0.2">
      <c r="A40">
        <v>57</v>
      </c>
      <c r="B40" t="s">
        <v>6</v>
      </c>
      <c r="C40">
        <v>0.29000000000000004</v>
      </c>
      <c r="D40" t="s">
        <v>9</v>
      </c>
      <c r="E40" t="s">
        <v>10</v>
      </c>
      <c r="F40">
        <v>10</v>
      </c>
      <c r="G40" t="str">
        <f t="shared" si="0"/>
        <v>B</v>
      </c>
    </row>
    <row r="41" spans="1:7" x14ac:dyDescent="0.2">
      <c r="A41">
        <v>58</v>
      </c>
      <c r="B41" t="s">
        <v>6</v>
      </c>
      <c r="C41">
        <v>0.10000000000000009</v>
      </c>
      <c r="D41" t="s">
        <v>9</v>
      </c>
      <c r="E41" t="s">
        <v>10</v>
      </c>
      <c r="F41">
        <v>56</v>
      </c>
      <c r="G41" t="str">
        <f t="shared" si="0"/>
        <v>R</v>
      </c>
    </row>
  </sheetData>
  <autoFilter ref="A1:G43" xr:uid="{00000000-0009-0000-0000-000000000000}">
    <sortState ref="A2:J43">
      <sortCondition ref="B1:B4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workbookViewId="0">
      <selection activeCell="C29" sqref="C29"/>
    </sheetView>
  </sheetViews>
  <sheetFormatPr baseColWidth="10" defaultRowHeight="16" x14ac:dyDescent="0.2"/>
  <cols>
    <col min="1" max="1" width="17.5" customWidth="1"/>
    <col min="2" max="2" width="13.5" customWidth="1"/>
    <col min="3" max="3" width="11" customWidth="1"/>
    <col min="4" max="4" width="17" customWidth="1"/>
    <col min="5" max="5" width="26.33203125" customWidth="1"/>
    <col min="6" max="6" width="15.1640625" customWidth="1"/>
    <col min="7" max="7" width="13.33203125" customWidth="1"/>
    <col min="8" max="8" width="15.5" customWidth="1"/>
    <col min="9" max="9" width="21.6640625" customWidth="1"/>
    <col min="11" max="11" width="12.83203125" customWidth="1"/>
    <col min="12" max="12" width="20" customWidth="1"/>
  </cols>
  <sheetData>
    <row r="1" spans="1:16" ht="33" thickBot="1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11</v>
      </c>
      <c r="G1" s="1" t="s">
        <v>4</v>
      </c>
      <c r="H1" s="3" t="s">
        <v>3</v>
      </c>
      <c r="I1" s="10" t="s">
        <v>13</v>
      </c>
      <c r="J1" s="10" t="s">
        <v>14</v>
      </c>
      <c r="K1" s="5" t="s">
        <v>5</v>
      </c>
      <c r="L1" s="5" t="s">
        <v>12</v>
      </c>
      <c r="M1" s="11" t="s">
        <v>32</v>
      </c>
      <c r="O1" s="11" t="s">
        <v>5</v>
      </c>
      <c r="P1" s="11" t="s">
        <v>6</v>
      </c>
    </row>
    <row r="2" spans="1:16" x14ac:dyDescent="0.2">
      <c r="A2" s="2">
        <v>117</v>
      </c>
      <c r="B2" s="2">
        <v>4</v>
      </c>
      <c r="C2" s="2" t="s">
        <v>7</v>
      </c>
      <c r="D2" s="2">
        <v>2.4700000000000002</v>
      </c>
      <c r="E2" s="2">
        <v>2.78</v>
      </c>
      <c r="F2" s="2">
        <f t="shared" ref="F2:F36" si="0">E2-D2</f>
        <v>0.30999999999999961</v>
      </c>
      <c r="G2" s="2" t="s">
        <v>9</v>
      </c>
      <c r="H2" s="2" t="s">
        <v>10</v>
      </c>
      <c r="I2">
        <f t="shared" ref="I2:I36" si="1">VLOOKUP(B2,$K$2:$L$43,2,FALSE)</f>
        <v>1</v>
      </c>
      <c r="J2" t="s">
        <v>15</v>
      </c>
      <c r="K2" s="6">
        <v>17</v>
      </c>
      <c r="L2" s="6">
        <v>23</v>
      </c>
      <c r="M2">
        <v>0</v>
      </c>
      <c r="O2" s="16">
        <v>53</v>
      </c>
      <c r="P2" s="17" t="s">
        <v>7</v>
      </c>
    </row>
    <row r="3" spans="1:16" x14ac:dyDescent="0.2">
      <c r="A3" s="2">
        <v>132</v>
      </c>
      <c r="B3" s="2">
        <v>10</v>
      </c>
      <c r="C3" s="2" t="s">
        <v>7</v>
      </c>
      <c r="D3" s="2">
        <v>2.4900000000000002</v>
      </c>
      <c r="E3" s="2">
        <v>3.03</v>
      </c>
      <c r="F3" s="2">
        <f t="shared" si="0"/>
        <v>0.53999999999999959</v>
      </c>
      <c r="G3" s="2" t="s">
        <v>9</v>
      </c>
      <c r="H3" s="2" t="s">
        <v>10</v>
      </c>
      <c r="I3">
        <f t="shared" si="1"/>
        <v>57</v>
      </c>
      <c r="J3" t="s">
        <v>16</v>
      </c>
      <c r="K3" s="7">
        <v>28</v>
      </c>
      <c r="L3" s="7">
        <v>16</v>
      </c>
      <c r="M3">
        <v>0</v>
      </c>
      <c r="O3" s="18">
        <v>30</v>
      </c>
      <c r="P3" s="18" t="s">
        <v>8</v>
      </c>
    </row>
    <row r="4" spans="1:16" x14ac:dyDescent="0.2">
      <c r="A4" s="2">
        <v>123</v>
      </c>
      <c r="B4" s="2">
        <v>11</v>
      </c>
      <c r="C4" s="2" t="s">
        <v>7</v>
      </c>
      <c r="D4" s="2">
        <v>2.4700000000000002</v>
      </c>
      <c r="E4" s="2">
        <v>2.81</v>
      </c>
      <c r="F4" s="2">
        <f t="shared" si="0"/>
        <v>0.33999999999999986</v>
      </c>
      <c r="G4" s="2" t="s">
        <v>9</v>
      </c>
      <c r="H4" s="2" t="s">
        <v>10</v>
      </c>
      <c r="I4">
        <f t="shared" si="1"/>
        <v>9</v>
      </c>
      <c r="J4" t="s">
        <v>17</v>
      </c>
      <c r="K4" s="7">
        <v>39</v>
      </c>
      <c r="L4" s="7">
        <v>57</v>
      </c>
      <c r="M4">
        <v>0</v>
      </c>
      <c r="O4" s="18">
        <v>23</v>
      </c>
      <c r="P4" s="18" t="s">
        <v>7</v>
      </c>
    </row>
    <row r="5" spans="1:16" x14ac:dyDescent="0.2">
      <c r="A5" s="2">
        <v>131</v>
      </c>
      <c r="B5" s="2">
        <v>22</v>
      </c>
      <c r="C5" s="2" t="s">
        <v>7</v>
      </c>
      <c r="D5" s="2">
        <v>2.4700000000000002</v>
      </c>
      <c r="E5" s="2">
        <v>3.38</v>
      </c>
      <c r="F5" s="2">
        <f t="shared" si="0"/>
        <v>0.9099999999999997</v>
      </c>
      <c r="G5" s="2" t="s">
        <v>9</v>
      </c>
      <c r="H5" s="2" t="s">
        <v>10</v>
      </c>
      <c r="I5">
        <f t="shared" si="1"/>
        <v>27</v>
      </c>
      <c r="J5" t="s">
        <v>18</v>
      </c>
      <c r="K5" s="7">
        <v>33</v>
      </c>
      <c r="L5" s="7">
        <v>32</v>
      </c>
      <c r="M5">
        <v>0</v>
      </c>
      <c r="O5" s="18">
        <v>17</v>
      </c>
      <c r="P5" s="18" t="s">
        <v>8</v>
      </c>
    </row>
    <row r="6" spans="1:16" x14ac:dyDescent="0.2">
      <c r="A6" s="2">
        <v>136</v>
      </c>
      <c r="B6" s="2">
        <v>23</v>
      </c>
      <c r="C6" s="2" t="s">
        <v>7</v>
      </c>
      <c r="D6" s="2">
        <v>2.48</v>
      </c>
      <c r="E6" s="2">
        <v>3.23</v>
      </c>
      <c r="F6" s="2">
        <f t="shared" si="0"/>
        <v>0.75</v>
      </c>
      <c r="G6" s="2" t="s">
        <v>9</v>
      </c>
      <c r="H6" s="2" t="s">
        <v>10</v>
      </c>
      <c r="I6">
        <f t="shared" si="1"/>
        <v>17</v>
      </c>
      <c r="J6" t="s">
        <v>19</v>
      </c>
      <c r="K6" s="13">
        <v>56</v>
      </c>
      <c r="L6" s="13">
        <v>58</v>
      </c>
      <c r="M6" s="14">
        <v>0</v>
      </c>
      <c r="O6" s="18">
        <v>11</v>
      </c>
      <c r="P6" s="18" t="s">
        <v>7</v>
      </c>
    </row>
    <row r="7" spans="1:16" x14ac:dyDescent="0.2">
      <c r="A7" s="2">
        <v>133</v>
      </c>
      <c r="B7" s="2">
        <v>25</v>
      </c>
      <c r="C7" s="2" t="s">
        <v>7</v>
      </c>
      <c r="D7" s="2">
        <v>2.5099999999999998</v>
      </c>
      <c r="E7" s="2">
        <v>2.65</v>
      </c>
      <c r="F7" s="2">
        <f t="shared" si="0"/>
        <v>0.14000000000000012</v>
      </c>
      <c r="G7" s="2" t="s">
        <v>9</v>
      </c>
      <c r="H7" s="2" t="s">
        <v>10</v>
      </c>
      <c r="I7">
        <f t="shared" si="1"/>
        <v>20</v>
      </c>
      <c r="J7" t="s">
        <v>20</v>
      </c>
      <c r="K7" s="13">
        <v>35</v>
      </c>
      <c r="L7" s="13">
        <v>34</v>
      </c>
      <c r="M7" s="14">
        <v>0</v>
      </c>
      <c r="O7" s="18">
        <v>9</v>
      </c>
      <c r="P7" s="18" t="s">
        <v>8</v>
      </c>
    </row>
    <row r="8" spans="1:16" x14ac:dyDescent="0.2">
      <c r="A8" s="2">
        <v>107</v>
      </c>
      <c r="B8" s="2">
        <v>26</v>
      </c>
      <c r="C8" s="2" t="s">
        <v>7</v>
      </c>
      <c r="D8" s="2">
        <v>2.5</v>
      </c>
      <c r="E8" s="2">
        <v>3.02</v>
      </c>
      <c r="F8" s="2">
        <f t="shared" si="0"/>
        <v>0.52</v>
      </c>
      <c r="G8" s="2" t="s">
        <v>9</v>
      </c>
      <c r="H8" s="2" t="s">
        <v>10</v>
      </c>
      <c r="I8">
        <f t="shared" si="1"/>
        <v>38</v>
      </c>
      <c r="J8" t="s">
        <v>21</v>
      </c>
      <c r="K8" s="13">
        <v>34</v>
      </c>
      <c r="L8" s="13">
        <v>35</v>
      </c>
      <c r="M8" s="15">
        <v>0</v>
      </c>
      <c r="O8" s="18">
        <v>35</v>
      </c>
      <c r="P8" s="18" t="s">
        <v>7</v>
      </c>
    </row>
    <row r="9" spans="1:16" x14ac:dyDescent="0.2">
      <c r="A9" s="2">
        <v>135</v>
      </c>
      <c r="B9" s="2">
        <v>29</v>
      </c>
      <c r="C9" s="2" t="s">
        <v>7</v>
      </c>
      <c r="D9" s="2">
        <v>2.4900000000000002</v>
      </c>
      <c r="E9" s="2">
        <v>2.79</v>
      </c>
      <c r="F9" s="2">
        <f t="shared" si="0"/>
        <v>0.29999999999999982</v>
      </c>
      <c r="G9" s="2" t="s">
        <v>9</v>
      </c>
      <c r="H9" s="2" t="s">
        <v>10</v>
      </c>
      <c r="I9">
        <f t="shared" si="1"/>
        <v>8</v>
      </c>
      <c r="J9" t="s">
        <v>22</v>
      </c>
      <c r="K9" s="7">
        <v>29</v>
      </c>
      <c r="L9" s="7">
        <v>8</v>
      </c>
      <c r="M9">
        <v>1</v>
      </c>
      <c r="O9" s="18">
        <v>34</v>
      </c>
      <c r="P9" s="18" t="s">
        <v>8</v>
      </c>
    </row>
    <row r="10" spans="1:16" x14ac:dyDescent="0.2">
      <c r="A10" s="2">
        <v>118</v>
      </c>
      <c r="B10" s="2">
        <v>35</v>
      </c>
      <c r="C10" s="2" t="s">
        <v>7</v>
      </c>
      <c r="D10" s="2">
        <v>2.46</v>
      </c>
      <c r="E10" s="2">
        <v>2.77</v>
      </c>
      <c r="F10" s="2">
        <f t="shared" si="0"/>
        <v>0.31000000000000005</v>
      </c>
      <c r="G10" s="2" t="s">
        <v>9</v>
      </c>
      <c r="H10" s="2" t="s">
        <v>10</v>
      </c>
      <c r="I10">
        <f t="shared" si="1"/>
        <v>34</v>
      </c>
      <c r="J10" t="s">
        <v>23</v>
      </c>
      <c r="K10" s="7">
        <v>27</v>
      </c>
      <c r="L10" s="7">
        <v>22</v>
      </c>
      <c r="M10">
        <v>1</v>
      </c>
      <c r="O10" s="18">
        <v>29</v>
      </c>
      <c r="P10" s="18" t="s">
        <v>7</v>
      </c>
    </row>
    <row r="11" spans="1:16" x14ac:dyDescent="0.2">
      <c r="A11" s="2">
        <v>102</v>
      </c>
      <c r="B11" s="2">
        <v>36</v>
      </c>
      <c r="C11" s="2" t="s">
        <v>7</v>
      </c>
      <c r="D11" s="2">
        <v>2.46</v>
      </c>
      <c r="E11" s="2">
        <v>2.4900000000000002</v>
      </c>
      <c r="F11" s="2">
        <f t="shared" si="0"/>
        <v>3.0000000000000249E-2</v>
      </c>
      <c r="G11" s="2" t="s">
        <v>9</v>
      </c>
      <c r="H11" s="2" t="s">
        <v>10</v>
      </c>
      <c r="I11">
        <f t="shared" si="1"/>
        <v>5</v>
      </c>
      <c r="J11" t="s">
        <v>24</v>
      </c>
      <c r="K11" s="7">
        <v>25</v>
      </c>
      <c r="L11" s="7">
        <v>20</v>
      </c>
      <c r="M11">
        <v>1</v>
      </c>
      <c r="O11" s="18">
        <v>8</v>
      </c>
      <c r="P11" s="18" t="s">
        <v>8</v>
      </c>
    </row>
    <row r="12" spans="1:16" x14ac:dyDescent="0.2">
      <c r="A12" s="2">
        <v>116</v>
      </c>
      <c r="B12" s="2">
        <v>37</v>
      </c>
      <c r="C12" s="2" t="s">
        <v>7</v>
      </c>
      <c r="D12" s="2">
        <v>2.4700000000000002</v>
      </c>
      <c r="E12" s="2">
        <v>2.71</v>
      </c>
      <c r="F12" s="2">
        <f t="shared" si="0"/>
        <v>0.23999999999999977</v>
      </c>
      <c r="G12" s="2" t="s">
        <v>9</v>
      </c>
      <c r="H12" s="2" t="s">
        <v>10</v>
      </c>
      <c r="I12">
        <f t="shared" si="1"/>
        <v>31</v>
      </c>
      <c r="J12" t="s">
        <v>25</v>
      </c>
      <c r="K12" s="7">
        <v>20</v>
      </c>
      <c r="L12" s="7">
        <v>25</v>
      </c>
      <c r="M12">
        <v>1</v>
      </c>
      <c r="O12" s="18">
        <v>28</v>
      </c>
      <c r="P12" s="18" t="s">
        <v>7</v>
      </c>
    </row>
    <row r="13" spans="1:16" x14ac:dyDescent="0.2">
      <c r="A13" s="2">
        <v>109</v>
      </c>
      <c r="B13" s="2">
        <v>40</v>
      </c>
      <c r="C13" s="2" t="s">
        <v>7</v>
      </c>
      <c r="D13" s="2">
        <v>2.48</v>
      </c>
      <c r="E13" s="2">
        <v>3</v>
      </c>
      <c r="F13" s="2">
        <f t="shared" si="0"/>
        <v>0.52</v>
      </c>
      <c r="G13" s="2" t="s">
        <v>9</v>
      </c>
      <c r="H13" s="2" t="s">
        <v>10</v>
      </c>
      <c r="I13">
        <f t="shared" si="1"/>
        <v>21</v>
      </c>
      <c r="J13" t="s">
        <v>26</v>
      </c>
      <c r="K13" s="7">
        <v>36</v>
      </c>
      <c r="L13" s="7">
        <v>5</v>
      </c>
      <c r="M13">
        <v>1</v>
      </c>
      <c r="O13" s="18">
        <v>16</v>
      </c>
      <c r="P13" s="18" t="s">
        <v>8</v>
      </c>
    </row>
    <row r="14" spans="1:16" x14ac:dyDescent="0.2">
      <c r="A14" s="2">
        <v>110</v>
      </c>
      <c r="B14" s="2">
        <v>52</v>
      </c>
      <c r="C14" s="2" t="s">
        <v>7</v>
      </c>
      <c r="D14" s="2">
        <v>2.46</v>
      </c>
      <c r="E14" s="2">
        <v>3.4</v>
      </c>
      <c r="F14" s="2">
        <f t="shared" si="0"/>
        <v>0.94</v>
      </c>
      <c r="G14" s="2" t="s">
        <v>9</v>
      </c>
      <c r="H14" s="2" t="s">
        <v>10</v>
      </c>
      <c r="I14">
        <f t="shared" si="1"/>
        <v>15</v>
      </c>
      <c r="J14" t="s">
        <v>27</v>
      </c>
      <c r="K14" s="7">
        <v>11</v>
      </c>
      <c r="L14" s="7">
        <v>9</v>
      </c>
      <c r="M14">
        <v>2</v>
      </c>
      <c r="O14" s="18">
        <v>40</v>
      </c>
      <c r="P14" s="18" t="s">
        <v>7</v>
      </c>
    </row>
    <row r="15" spans="1:16" x14ac:dyDescent="0.2">
      <c r="A15" s="2">
        <v>120</v>
      </c>
      <c r="B15" s="2">
        <v>53</v>
      </c>
      <c r="C15" s="2" t="s">
        <v>7</v>
      </c>
      <c r="D15" s="2">
        <v>2.46</v>
      </c>
      <c r="E15" s="2">
        <v>2.87</v>
      </c>
      <c r="F15" s="2">
        <f t="shared" si="0"/>
        <v>0.41000000000000014</v>
      </c>
      <c r="G15" s="2" t="s">
        <v>9</v>
      </c>
      <c r="H15" s="2" t="s">
        <v>10</v>
      </c>
      <c r="I15">
        <f t="shared" si="1"/>
        <v>30</v>
      </c>
      <c r="J15" t="s">
        <v>28</v>
      </c>
      <c r="K15" s="7">
        <v>9</v>
      </c>
      <c r="L15" s="7">
        <v>11</v>
      </c>
      <c r="M15">
        <v>2</v>
      </c>
      <c r="O15" s="18">
        <v>21</v>
      </c>
      <c r="P15" s="18" t="s">
        <v>8</v>
      </c>
    </row>
    <row r="16" spans="1:16" x14ac:dyDescent="0.2">
      <c r="A16" s="2">
        <v>101</v>
      </c>
      <c r="B16" s="2">
        <v>54</v>
      </c>
      <c r="C16" s="2" t="s">
        <v>7</v>
      </c>
      <c r="D16" s="2">
        <v>2.44</v>
      </c>
      <c r="E16" s="2">
        <v>2.69</v>
      </c>
      <c r="F16" s="2">
        <f t="shared" si="0"/>
        <v>0.25</v>
      </c>
      <c r="G16" s="2" t="s">
        <v>9</v>
      </c>
      <c r="H16" s="2" t="s">
        <v>10</v>
      </c>
      <c r="I16">
        <f t="shared" si="1"/>
        <v>55</v>
      </c>
      <c r="J16" t="s">
        <v>29</v>
      </c>
      <c r="K16" s="7">
        <v>21</v>
      </c>
      <c r="L16" s="7">
        <v>40</v>
      </c>
      <c r="M16">
        <v>2</v>
      </c>
      <c r="O16" s="18">
        <v>52</v>
      </c>
      <c r="P16" s="18" t="s">
        <v>7</v>
      </c>
    </row>
    <row r="17" spans="1:16" x14ac:dyDescent="0.2">
      <c r="A17" s="2">
        <v>113</v>
      </c>
      <c r="B17" s="2">
        <v>59</v>
      </c>
      <c r="C17" s="2" t="s">
        <v>7</v>
      </c>
      <c r="D17" s="2">
        <v>2.4900000000000002</v>
      </c>
      <c r="E17" s="2">
        <v>3.4</v>
      </c>
      <c r="F17" s="2">
        <f t="shared" si="0"/>
        <v>0.9099999999999997</v>
      </c>
      <c r="G17" s="2" t="s">
        <v>9</v>
      </c>
      <c r="H17" s="2" t="s">
        <v>10</v>
      </c>
      <c r="I17">
        <f t="shared" si="1"/>
        <v>24</v>
      </c>
      <c r="J17" t="s">
        <v>30</v>
      </c>
      <c r="K17" s="7">
        <v>32</v>
      </c>
      <c r="L17" s="7">
        <v>33</v>
      </c>
      <c r="M17">
        <v>2</v>
      </c>
      <c r="O17" s="18">
        <v>15</v>
      </c>
      <c r="P17" s="18" t="s">
        <v>8</v>
      </c>
    </row>
    <row r="18" spans="1:16" x14ac:dyDescent="0.2">
      <c r="A18" s="4">
        <v>104</v>
      </c>
      <c r="B18" s="4">
        <v>61</v>
      </c>
      <c r="C18" s="4" t="s">
        <v>7</v>
      </c>
      <c r="D18" s="4">
        <v>2.4500000000000002</v>
      </c>
      <c r="E18" s="4">
        <v>3.22</v>
      </c>
      <c r="F18" s="4">
        <f t="shared" si="0"/>
        <v>0.77</v>
      </c>
      <c r="G18" s="4" t="s">
        <v>9</v>
      </c>
      <c r="H18" s="4" t="s">
        <v>10</v>
      </c>
      <c r="I18">
        <f t="shared" si="1"/>
        <v>61</v>
      </c>
      <c r="J18" t="s">
        <v>31</v>
      </c>
      <c r="K18" s="7">
        <v>4</v>
      </c>
      <c r="L18" s="7">
        <v>1</v>
      </c>
      <c r="M18">
        <v>2</v>
      </c>
      <c r="O18" s="18">
        <v>22</v>
      </c>
      <c r="P18" s="18" t="s">
        <v>7</v>
      </c>
    </row>
    <row r="19" spans="1:16" x14ac:dyDescent="0.2">
      <c r="A19" s="2">
        <v>130</v>
      </c>
      <c r="B19" s="2">
        <v>1</v>
      </c>
      <c r="C19" s="2" t="s">
        <v>8</v>
      </c>
      <c r="D19" s="2">
        <v>2.46</v>
      </c>
      <c r="E19" s="2">
        <v>3.23</v>
      </c>
      <c r="F19" s="2">
        <f t="shared" si="0"/>
        <v>0.77</v>
      </c>
      <c r="G19" s="2" t="s">
        <v>9</v>
      </c>
      <c r="H19" s="2" t="s">
        <v>10</v>
      </c>
      <c r="I19">
        <f t="shared" si="1"/>
        <v>4</v>
      </c>
      <c r="J19" t="str">
        <f>VLOOKUP(B19,$I$2:$J$18,2,FALSE)</f>
        <v>A</v>
      </c>
      <c r="K19" s="7">
        <v>5</v>
      </c>
      <c r="L19" s="7">
        <v>36</v>
      </c>
      <c r="M19">
        <v>2</v>
      </c>
      <c r="O19" s="18">
        <v>27</v>
      </c>
      <c r="P19" s="18" t="s">
        <v>8</v>
      </c>
    </row>
    <row r="20" spans="1:16" x14ac:dyDescent="0.2">
      <c r="A20" s="2">
        <v>126</v>
      </c>
      <c r="B20" s="2">
        <v>5</v>
      </c>
      <c r="C20" s="2" t="s">
        <v>8</v>
      </c>
      <c r="D20" s="2">
        <v>2.5</v>
      </c>
      <c r="E20" s="2">
        <v>2.52</v>
      </c>
      <c r="F20" s="2">
        <f t="shared" si="0"/>
        <v>2.0000000000000018E-2</v>
      </c>
      <c r="G20" s="2" t="s">
        <v>9</v>
      </c>
      <c r="H20" s="2" t="s">
        <v>10</v>
      </c>
      <c r="I20">
        <f t="shared" si="1"/>
        <v>36</v>
      </c>
      <c r="J20" t="str">
        <f t="shared" ref="J20:J36" si="2">VLOOKUP(B20,$I$2:$J$18,2,FALSE)</f>
        <v>J</v>
      </c>
      <c r="K20" s="7">
        <v>8</v>
      </c>
      <c r="L20" s="7">
        <v>29</v>
      </c>
      <c r="M20">
        <v>3</v>
      </c>
      <c r="O20" s="18">
        <v>25</v>
      </c>
      <c r="P20" s="18" t="s">
        <v>7</v>
      </c>
    </row>
    <row r="21" spans="1:16" x14ac:dyDescent="0.2">
      <c r="A21" s="2">
        <v>134</v>
      </c>
      <c r="B21" s="2">
        <v>8</v>
      </c>
      <c r="C21" s="2" t="s">
        <v>8</v>
      </c>
      <c r="D21" s="2">
        <v>2.4900000000000002</v>
      </c>
      <c r="E21" s="2">
        <v>3.07</v>
      </c>
      <c r="F21" s="2">
        <f t="shared" si="0"/>
        <v>0.57999999999999963</v>
      </c>
      <c r="G21" s="2" t="s">
        <v>9</v>
      </c>
      <c r="H21" s="2" t="s">
        <v>10</v>
      </c>
      <c r="I21">
        <f t="shared" si="1"/>
        <v>29</v>
      </c>
      <c r="J21" t="str">
        <f t="shared" si="2"/>
        <v>H</v>
      </c>
      <c r="K21" s="7">
        <v>10</v>
      </c>
      <c r="L21" s="7">
        <v>57</v>
      </c>
      <c r="M21">
        <v>3</v>
      </c>
      <c r="O21" s="18">
        <v>20</v>
      </c>
      <c r="P21" s="18" t="s">
        <v>8</v>
      </c>
    </row>
    <row r="22" spans="1:16" x14ac:dyDescent="0.2">
      <c r="A22" s="2">
        <v>122</v>
      </c>
      <c r="B22" s="2">
        <v>9</v>
      </c>
      <c r="C22" s="2" t="s">
        <v>8</v>
      </c>
      <c r="D22" s="2">
        <v>2.5099999999999998</v>
      </c>
      <c r="E22" s="2">
        <v>2.86</v>
      </c>
      <c r="F22" s="2">
        <f t="shared" si="0"/>
        <v>0.35000000000000009</v>
      </c>
      <c r="G22" s="2" t="s">
        <v>9</v>
      </c>
      <c r="H22" s="2" t="s">
        <v>10</v>
      </c>
      <c r="I22">
        <f t="shared" si="1"/>
        <v>11</v>
      </c>
      <c r="J22" t="str">
        <f t="shared" si="2"/>
        <v>C</v>
      </c>
      <c r="K22" s="7">
        <v>54</v>
      </c>
      <c r="L22" s="7">
        <v>55</v>
      </c>
      <c r="M22">
        <v>3</v>
      </c>
      <c r="O22" s="18">
        <v>10</v>
      </c>
      <c r="P22" s="18" t="s">
        <v>7</v>
      </c>
    </row>
    <row r="23" spans="1:16" x14ac:dyDescent="0.2">
      <c r="A23" s="2">
        <v>128</v>
      </c>
      <c r="B23" s="2">
        <v>15</v>
      </c>
      <c r="C23" s="2" t="s">
        <v>8</v>
      </c>
      <c r="D23" s="2">
        <v>2.52</v>
      </c>
      <c r="E23" s="2">
        <v>2.97</v>
      </c>
      <c r="F23" s="2">
        <f t="shared" si="0"/>
        <v>0.45000000000000018</v>
      </c>
      <c r="G23" s="2" t="s">
        <v>9</v>
      </c>
      <c r="H23" s="2" t="s">
        <v>10</v>
      </c>
      <c r="I23">
        <f t="shared" si="1"/>
        <v>52</v>
      </c>
      <c r="J23" t="str">
        <f t="shared" si="2"/>
        <v>M</v>
      </c>
      <c r="K23" s="7">
        <v>55</v>
      </c>
      <c r="L23" s="7">
        <v>54</v>
      </c>
      <c r="M23">
        <v>3</v>
      </c>
      <c r="O23" s="18">
        <v>57</v>
      </c>
      <c r="P23" s="18" t="s">
        <v>8</v>
      </c>
    </row>
    <row r="24" spans="1:16" x14ac:dyDescent="0.2">
      <c r="A24" s="2">
        <v>119</v>
      </c>
      <c r="B24" s="2">
        <v>16</v>
      </c>
      <c r="C24" s="2" t="s">
        <v>8</v>
      </c>
      <c r="D24" s="2">
        <v>2.46</v>
      </c>
      <c r="E24" s="2">
        <v>3.11</v>
      </c>
      <c r="F24" s="2">
        <f t="shared" si="0"/>
        <v>0.64999999999999991</v>
      </c>
      <c r="G24" s="2" t="s">
        <v>9</v>
      </c>
      <c r="H24" s="2" t="s">
        <v>10</v>
      </c>
      <c r="I24">
        <f t="shared" si="1"/>
        <v>28</v>
      </c>
      <c r="J24" t="e">
        <f t="shared" si="2"/>
        <v>#N/A</v>
      </c>
      <c r="K24" s="7">
        <v>38</v>
      </c>
      <c r="L24" s="7">
        <v>26</v>
      </c>
      <c r="M24">
        <v>3</v>
      </c>
      <c r="O24" s="18">
        <v>61</v>
      </c>
      <c r="P24" s="18" t="s">
        <v>7</v>
      </c>
    </row>
    <row r="25" spans="1:16" x14ac:dyDescent="0.2">
      <c r="A25" s="2">
        <v>127</v>
      </c>
      <c r="B25" s="2">
        <v>20</v>
      </c>
      <c r="C25" s="2" t="s">
        <v>8</v>
      </c>
      <c r="D25" s="2">
        <v>2.52</v>
      </c>
      <c r="E25" s="2">
        <v>2.8</v>
      </c>
      <c r="F25" s="2">
        <f t="shared" si="0"/>
        <v>0.2799999999999998</v>
      </c>
      <c r="G25" s="2" t="s">
        <v>9</v>
      </c>
      <c r="H25" s="2" t="s">
        <v>10</v>
      </c>
      <c r="I25">
        <f t="shared" si="1"/>
        <v>25</v>
      </c>
      <c r="J25" t="str">
        <f t="shared" si="2"/>
        <v>F</v>
      </c>
      <c r="K25" s="7">
        <v>58</v>
      </c>
      <c r="L25" s="7">
        <v>56</v>
      </c>
      <c r="M25">
        <v>3</v>
      </c>
      <c r="O25" s="18">
        <v>39</v>
      </c>
      <c r="P25" s="18" t="s">
        <v>8</v>
      </c>
    </row>
    <row r="26" spans="1:16" x14ac:dyDescent="0.2">
      <c r="A26" s="2">
        <v>106</v>
      </c>
      <c r="B26" s="2">
        <v>21</v>
      </c>
      <c r="C26" s="2" t="s">
        <v>8</v>
      </c>
      <c r="D26" s="2">
        <v>2.4900000000000002</v>
      </c>
      <c r="E26" s="2">
        <v>2.63</v>
      </c>
      <c r="F26" s="2">
        <f t="shared" si="0"/>
        <v>0.13999999999999968</v>
      </c>
      <c r="G26" s="2" t="s">
        <v>9</v>
      </c>
      <c r="H26" s="2" t="s">
        <v>10</v>
      </c>
      <c r="I26">
        <f t="shared" si="1"/>
        <v>40</v>
      </c>
      <c r="J26" t="str">
        <f t="shared" si="2"/>
        <v>L</v>
      </c>
      <c r="K26" s="7">
        <v>53</v>
      </c>
      <c r="L26" s="7">
        <v>30</v>
      </c>
      <c r="M26">
        <v>4</v>
      </c>
      <c r="O26" s="18">
        <v>54</v>
      </c>
      <c r="P26" s="18" t="s">
        <v>7</v>
      </c>
    </row>
    <row r="27" spans="1:16" x14ac:dyDescent="0.2">
      <c r="A27" s="2">
        <v>114</v>
      </c>
      <c r="B27" s="2">
        <v>24</v>
      </c>
      <c r="C27" s="2" t="s">
        <v>8</v>
      </c>
      <c r="D27" s="2">
        <v>2.5</v>
      </c>
      <c r="E27" s="2">
        <v>2.91</v>
      </c>
      <c r="F27" s="2">
        <f t="shared" si="0"/>
        <v>0.41000000000000014</v>
      </c>
      <c r="G27" s="2" t="s">
        <v>9</v>
      </c>
      <c r="H27" s="2" t="s">
        <v>10</v>
      </c>
      <c r="I27">
        <f t="shared" si="1"/>
        <v>59</v>
      </c>
      <c r="J27" t="str">
        <f t="shared" si="2"/>
        <v>P</v>
      </c>
      <c r="K27" s="7">
        <v>30</v>
      </c>
      <c r="L27" s="7">
        <v>53</v>
      </c>
      <c r="M27">
        <v>4</v>
      </c>
      <c r="O27" s="18">
        <v>55</v>
      </c>
      <c r="P27" s="18" t="s">
        <v>8</v>
      </c>
    </row>
    <row r="28" spans="1:16" x14ac:dyDescent="0.2">
      <c r="A28" s="2">
        <v>129</v>
      </c>
      <c r="B28" s="2">
        <v>27</v>
      </c>
      <c r="C28" s="2" t="s">
        <v>8</v>
      </c>
      <c r="D28" s="2">
        <v>2.4500000000000002</v>
      </c>
      <c r="E28" s="2">
        <v>2.57</v>
      </c>
      <c r="F28" s="2">
        <f t="shared" si="0"/>
        <v>0.11999999999999966</v>
      </c>
      <c r="G28" s="2" t="s">
        <v>9</v>
      </c>
      <c r="H28" s="2" t="s">
        <v>10</v>
      </c>
      <c r="I28">
        <f t="shared" si="1"/>
        <v>22</v>
      </c>
      <c r="J28" t="str">
        <f t="shared" si="2"/>
        <v>D</v>
      </c>
      <c r="K28" s="7">
        <v>34</v>
      </c>
      <c r="L28" s="7">
        <v>35</v>
      </c>
      <c r="M28">
        <v>4</v>
      </c>
      <c r="O28" s="18">
        <v>59</v>
      </c>
      <c r="P28" s="18" t="s">
        <v>7</v>
      </c>
    </row>
    <row r="29" spans="1:16" x14ac:dyDescent="0.2">
      <c r="A29" s="2">
        <v>121</v>
      </c>
      <c r="B29" s="2">
        <v>30</v>
      </c>
      <c r="C29" s="2" t="s">
        <v>8</v>
      </c>
      <c r="D29" s="2">
        <v>2.4900000000000002</v>
      </c>
      <c r="E29" s="2">
        <v>3</v>
      </c>
      <c r="F29" s="2">
        <f t="shared" si="0"/>
        <v>0.50999999999999979</v>
      </c>
      <c r="G29" s="2" t="s">
        <v>9</v>
      </c>
      <c r="H29" s="2" t="s">
        <v>10</v>
      </c>
      <c r="I29">
        <f t="shared" si="1"/>
        <v>53</v>
      </c>
      <c r="J29" t="str">
        <f t="shared" si="2"/>
        <v>N</v>
      </c>
      <c r="K29" s="7">
        <v>40</v>
      </c>
      <c r="L29" s="7">
        <v>21</v>
      </c>
      <c r="M29">
        <v>4</v>
      </c>
      <c r="O29" s="18">
        <v>24</v>
      </c>
      <c r="P29" s="18" t="s">
        <v>8</v>
      </c>
    </row>
    <row r="30" spans="1:16" x14ac:dyDescent="0.2">
      <c r="A30" s="2">
        <v>108</v>
      </c>
      <c r="B30" s="2">
        <v>31</v>
      </c>
      <c r="C30" s="2" t="s">
        <v>8</v>
      </c>
      <c r="D30" s="2">
        <v>2.48</v>
      </c>
      <c r="E30" s="2">
        <v>2.82</v>
      </c>
      <c r="F30" s="2">
        <f t="shared" si="0"/>
        <v>0.33999999999999986</v>
      </c>
      <c r="G30" s="2" t="s">
        <v>9</v>
      </c>
      <c r="H30" s="2" t="s">
        <v>10</v>
      </c>
      <c r="I30">
        <f t="shared" si="1"/>
        <v>37</v>
      </c>
      <c r="J30" t="str">
        <f t="shared" si="2"/>
        <v>K</v>
      </c>
      <c r="K30" s="7">
        <v>52</v>
      </c>
      <c r="L30" s="7">
        <v>15</v>
      </c>
      <c r="M30">
        <v>4</v>
      </c>
      <c r="O30" s="18">
        <v>33</v>
      </c>
      <c r="P30" s="18" t="s">
        <v>7</v>
      </c>
    </row>
    <row r="31" spans="1:16" x14ac:dyDescent="0.2">
      <c r="A31" s="2">
        <v>105</v>
      </c>
      <c r="B31" s="2">
        <v>32</v>
      </c>
      <c r="C31" s="2" t="s">
        <v>8</v>
      </c>
      <c r="D31" s="2">
        <v>2.4700000000000002</v>
      </c>
      <c r="E31" s="2">
        <v>2.74</v>
      </c>
      <c r="F31" s="2">
        <f t="shared" si="0"/>
        <v>0.27</v>
      </c>
      <c r="G31" s="2" t="s">
        <v>9</v>
      </c>
      <c r="H31" s="2" t="s">
        <v>10</v>
      </c>
      <c r="I31">
        <f t="shared" si="1"/>
        <v>33</v>
      </c>
      <c r="J31" t="e">
        <f t="shared" si="2"/>
        <v>#N/A</v>
      </c>
      <c r="K31" s="7">
        <v>15</v>
      </c>
      <c r="L31" s="7">
        <v>52</v>
      </c>
      <c r="M31">
        <v>4</v>
      </c>
      <c r="O31" s="18">
        <v>32</v>
      </c>
      <c r="P31" s="18" t="s">
        <v>8</v>
      </c>
    </row>
    <row r="32" spans="1:16" x14ac:dyDescent="0.2">
      <c r="A32" s="2">
        <v>111</v>
      </c>
      <c r="B32" s="2">
        <v>34</v>
      </c>
      <c r="C32" s="2" t="s">
        <v>8</v>
      </c>
      <c r="D32" s="2">
        <v>2.5</v>
      </c>
      <c r="E32" s="2">
        <v>2.79</v>
      </c>
      <c r="F32" s="2">
        <f t="shared" si="0"/>
        <v>0.29000000000000004</v>
      </c>
      <c r="G32" s="2" t="s">
        <v>9</v>
      </c>
      <c r="H32" s="2" t="s">
        <v>10</v>
      </c>
      <c r="I32">
        <f t="shared" si="1"/>
        <v>35</v>
      </c>
      <c r="J32" t="str">
        <f t="shared" si="2"/>
        <v>I</v>
      </c>
      <c r="K32" s="7">
        <v>57</v>
      </c>
      <c r="L32" s="7">
        <v>10</v>
      </c>
      <c r="M32">
        <v>4</v>
      </c>
      <c r="O32" s="18">
        <v>4</v>
      </c>
      <c r="P32" s="18" t="s">
        <v>7</v>
      </c>
    </row>
    <row r="33" spans="1:16" x14ac:dyDescent="0.2">
      <c r="A33" s="2">
        <v>112</v>
      </c>
      <c r="B33" s="2">
        <v>38</v>
      </c>
      <c r="C33" s="2" t="s">
        <v>8</v>
      </c>
      <c r="D33" s="2">
        <v>2.4900000000000002</v>
      </c>
      <c r="E33" s="2">
        <v>2.91</v>
      </c>
      <c r="F33" s="2">
        <f t="shared" si="0"/>
        <v>0.41999999999999993</v>
      </c>
      <c r="G33" s="2" t="s">
        <v>9</v>
      </c>
      <c r="H33" s="2" t="s">
        <v>10</v>
      </c>
      <c r="I33">
        <f t="shared" si="1"/>
        <v>26</v>
      </c>
      <c r="J33" t="str">
        <f t="shared" si="2"/>
        <v>G</v>
      </c>
      <c r="K33" s="7">
        <v>1</v>
      </c>
      <c r="L33" s="7">
        <v>4</v>
      </c>
      <c r="M33">
        <v>4</v>
      </c>
      <c r="O33" s="18">
        <v>1</v>
      </c>
      <c r="P33" s="18" t="s">
        <v>8</v>
      </c>
    </row>
    <row r="34" spans="1:16" x14ac:dyDescent="0.2">
      <c r="A34" s="2">
        <v>103</v>
      </c>
      <c r="B34" s="2">
        <v>55</v>
      </c>
      <c r="C34" s="2" t="s">
        <v>8</v>
      </c>
      <c r="D34" s="2">
        <v>2.44</v>
      </c>
      <c r="E34" s="2">
        <v>2.89</v>
      </c>
      <c r="F34" s="2">
        <f t="shared" si="0"/>
        <v>0.45000000000000018</v>
      </c>
      <c r="G34" s="2" t="s">
        <v>9</v>
      </c>
      <c r="H34" s="2" t="s">
        <v>10</v>
      </c>
      <c r="I34">
        <f t="shared" si="1"/>
        <v>54</v>
      </c>
      <c r="J34" t="str">
        <f t="shared" si="2"/>
        <v>O</v>
      </c>
      <c r="K34" s="7">
        <v>37</v>
      </c>
      <c r="L34" s="7">
        <v>31</v>
      </c>
      <c r="M34">
        <v>4</v>
      </c>
      <c r="O34" s="18">
        <v>36</v>
      </c>
      <c r="P34" s="18" t="s">
        <v>7</v>
      </c>
    </row>
    <row r="35" spans="1:16" x14ac:dyDescent="0.2">
      <c r="A35" s="2">
        <v>115</v>
      </c>
      <c r="B35" s="2">
        <v>57</v>
      </c>
      <c r="C35" s="2" t="s">
        <v>8</v>
      </c>
      <c r="D35" s="2">
        <v>2.5</v>
      </c>
      <c r="E35" s="2">
        <v>2.79</v>
      </c>
      <c r="F35" s="2">
        <f t="shared" si="0"/>
        <v>0.29000000000000004</v>
      </c>
      <c r="G35" s="2" t="s">
        <v>9</v>
      </c>
      <c r="H35" s="2" t="s">
        <v>10</v>
      </c>
      <c r="I35">
        <f t="shared" si="1"/>
        <v>10</v>
      </c>
      <c r="J35" t="str">
        <f t="shared" si="2"/>
        <v>B</v>
      </c>
      <c r="K35" s="7">
        <v>22</v>
      </c>
      <c r="L35" s="7">
        <v>27</v>
      </c>
      <c r="M35">
        <v>5</v>
      </c>
      <c r="O35" s="18">
        <v>5</v>
      </c>
      <c r="P35" s="18" t="s">
        <v>8</v>
      </c>
    </row>
    <row r="36" spans="1:16" x14ac:dyDescent="0.2">
      <c r="A36" s="2">
        <v>124</v>
      </c>
      <c r="B36" s="2">
        <v>58</v>
      </c>
      <c r="C36" s="2" t="s">
        <v>8</v>
      </c>
      <c r="D36" s="2">
        <v>2.5099999999999998</v>
      </c>
      <c r="E36" s="2">
        <v>2.61</v>
      </c>
      <c r="F36" s="2">
        <f t="shared" si="0"/>
        <v>0.10000000000000009</v>
      </c>
      <c r="G36" s="2" t="s">
        <v>9</v>
      </c>
      <c r="H36" s="2" t="s">
        <v>10</v>
      </c>
      <c r="I36">
        <f t="shared" si="1"/>
        <v>56</v>
      </c>
      <c r="J36" t="e">
        <f t="shared" si="2"/>
        <v>#N/A</v>
      </c>
      <c r="K36" s="7">
        <v>59</v>
      </c>
      <c r="L36" s="7">
        <v>24</v>
      </c>
      <c r="M36">
        <v>5</v>
      </c>
      <c r="O36" s="18">
        <v>26</v>
      </c>
      <c r="P36" s="18" t="s">
        <v>7</v>
      </c>
    </row>
    <row r="37" spans="1:16" x14ac:dyDescent="0.2">
      <c r="A37" s="2"/>
      <c r="B37" s="6">
        <v>17</v>
      </c>
      <c r="C37" s="2" t="str">
        <f>VLOOKUP(B37,$O:$P, 2, FALSE)</f>
        <v>y</v>
      </c>
      <c r="E37" s="2"/>
      <c r="F37" s="2">
        <v>0</v>
      </c>
      <c r="G37" s="2" t="s">
        <v>9</v>
      </c>
      <c r="H37" s="2" t="s">
        <v>10</v>
      </c>
      <c r="I37" s="6">
        <v>23</v>
      </c>
      <c r="J37">
        <v>0</v>
      </c>
      <c r="K37" s="7">
        <v>26</v>
      </c>
      <c r="L37" s="7">
        <v>38</v>
      </c>
      <c r="M37">
        <v>5</v>
      </c>
      <c r="O37" s="18">
        <v>38</v>
      </c>
      <c r="P37" s="18" t="s">
        <v>8</v>
      </c>
    </row>
    <row r="38" spans="1:16" x14ac:dyDescent="0.2">
      <c r="B38" s="7">
        <v>28</v>
      </c>
      <c r="C38" s="2" t="str">
        <f t="shared" ref="C38:C43" si="3">VLOOKUP(B38,$O:$P, 2, FALSE)</f>
        <v>n</v>
      </c>
      <c r="F38" s="2">
        <v>0</v>
      </c>
      <c r="G38" s="2" t="s">
        <v>9</v>
      </c>
      <c r="H38" s="2" t="s">
        <v>10</v>
      </c>
      <c r="I38" s="7">
        <v>16</v>
      </c>
      <c r="J38">
        <v>0</v>
      </c>
      <c r="K38" s="7">
        <v>31</v>
      </c>
      <c r="L38" s="7">
        <v>37</v>
      </c>
      <c r="M38">
        <v>5</v>
      </c>
      <c r="O38" s="18">
        <v>37</v>
      </c>
      <c r="P38" s="18" t="s">
        <v>7</v>
      </c>
    </row>
    <row r="39" spans="1:16" x14ac:dyDescent="0.2">
      <c r="B39" s="7">
        <v>39</v>
      </c>
      <c r="C39" s="2" t="str">
        <f t="shared" si="3"/>
        <v>y</v>
      </c>
      <c r="F39" s="2">
        <v>0</v>
      </c>
      <c r="G39" s="2" t="s">
        <v>9</v>
      </c>
      <c r="H39" s="2" t="s">
        <v>10</v>
      </c>
      <c r="I39" s="7">
        <v>57</v>
      </c>
      <c r="J39">
        <v>0</v>
      </c>
      <c r="K39" s="7">
        <v>23</v>
      </c>
      <c r="L39" s="7">
        <v>17</v>
      </c>
      <c r="M39">
        <v>6</v>
      </c>
      <c r="O39" s="18">
        <v>31</v>
      </c>
      <c r="P39" s="18" t="s">
        <v>8</v>
      </c>
    </row>
    <row r="40" spans="1:16" x14ac:dyDescent="0.2">
      <c r="B40" s="7">
        <v>33</v>
      </c>
      <c r="C40" s="2" t="str">
        <f t="shared" si="3"/>
        <v>n</v>
      </c>
      <c r="F40" s="2">
        <v>0</v>
      </c>
      <c r="G40" s="2" t="s">
        <v>9</v>
      </c>
      <c r="H40" s="2" t="s">
        <v>10</v>
      </c>
      <c r="I40" s="7">
        <v>32</v>
      </c>
      <c r="J40">
        <v>0</v>
      </c>
      <c r="K40" s="7">
        <v>16</v>
      </c>
      <c r="L40" s="7">
        <v>28</v>
      </c>
      <c r="M40">
        <v>6</v>
      </c>
      <c r="O40" s="18">
        <v>56</v>
      </c>
      <c r="P40" s="18" t="s">
        <v>7</v>
      </c>
    </row>
    <row r="41" spans="1:16" x14ac:dyDescent="0.2">
      <c r="B41" s="13">
        <v>56</v>
      </c>
      <c r="C41" s="2" t="str">
        <f t="shared" si="3"/>
        <v>n</v>
      </c>
      <c r="F41" s="2">
        <v>0</v>
      </c>
      <c r="G41" s="2" t="s">
        <v>9</v>
      </c>
      <c r="H41" s="2" t="s">
        <v>10</v>
      </c>
      <c r="I41" s="13">
        <v>58</v>
      </c>
      <c r="J41" s="14">
        <v>0</v>
      </c>
      <c r="K41" s="7">
        <v>61</v>
      </c>
      <c r="L41" s="7">
        <v>61</v>
      </c>
      <c r="M41">
        <v>6</v>
      </c>
      <c r="O41" s="18">
        <v>58</v>
      </c>
      <c r="P41" s="18" t="s">
        <v>8</v>
      </c>
    </row>
    <row r="42" spans="1:16" x14ac:dyDescent="0.2">
      <c r="B42" s="13">
        <v>35</v>
      </c>
      <c r="C42" s="2" t="str">
        <f t="shared" si="3"/>
        <v>n</v>
      </c>
      <c r="F42" s="2">
        <v>0</v>
      </c>
      <c r="G42" s="2" t="s">
        <v>9</v>
      </c>
      <c r="H42" s="2" t="s">
        <v>10</v>
      </c>
      <c r="I42" s="13">
        <v>34</v>
      </c>
      <c r="J42" s="14">
        <v>0</v>
      </c>
      <c r="K42" s="7">
        <v>24</v>
      </c>
      <c r="L42" s="7">
        <v>59</v>
      </c>
      <c r="M42">
        <v>7</v>
      </c>
      <c r="O42" s="18">
        <v>35</v>
      </c>
      <c r="P42" s="18" t="s">
        <v>7</v>
      </c>
    </row>
    <row r="43" spans="1:16" ht="17" thickBot="1" x14ac:dyDescent="0.25">
      <c r="B43" s="13">
        <v>34</v>
      </c>
      <c r="C43" s="2" t="str">
        <f t="shared" si="3"/>
        <v>y</v>
      </c>
      <c r="F43" s="2">
        <v>0</v>
      </c>
      <c r="G43" s="2" t="s">
        <v>9</v>
      </c>
      <c r="H43" s="2" t="s">
        <v>10</v>
      </c>
      <c r="I43" s="13">
        <v>35</v>
      </c>
      <c r="J43" s="15">
        <v>0</v>
      </c>
      <c r="K43" s="8">
        <v>35</v>
      </c>
      <c r="L43" s="8">
        <v>34</v>
      </c>
      <c r="M43" s="12">
        <v>8</v>
      </c>
      <c r="O43" s="19">
        <v>34</v>
      </c>
      <c r="P43" s="19" t="s">
        <v>8</v>
      </c>
    </row>
    <row r="44" spans="1:16" x14ac:dyDescent="0.2">
      <c r="K44" s="9"/>
      <c r="L44" s="9"/>
      <c r="O44" s="20"/>
      <c r="P44" s="20"/>
    </row>
    <row r="45" spans="1:16" x14ac:dyDescent="0.2">
      <c r="K45" s="9"/>
      <c r="L45" s="9"/>
      <c r="O45" s="20"/>
      <c r="P45" s="20"/>
    </row>
    <row r="46" spans="1:16" x14ac:dyDescent="0.2">
      <c r="K46" s="9"/>
      <c r="L46" s="9"/>
      <c r="O46" s="20"/>
      <c r="P46" s="20"/>
    </row>
    <row r="47" spans="1:16" x14ac:dyDescent="0.2">
      <c r="K47" s="9"/>
      <c r="L47" s="9"/>
      <c r="O47" s="20"/>
      <c r="P47" s="20"/>
    </row>
  </sheetData>
  <sortState ref="K2:M47">
    <sortCondition ref="M2:M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CHRISTINA KRANZ</cp:lastModifiedBy>
  <dcterms:created xsi:type="dcterms:W3CDTF">2017-09-28T15:18:16Z</dcterms:created>
  <dcterms:modified xsi:type="dcterms:W3CDTF">2018-02-25T21:10:50Z</dcterms:modified>
</cp:coreProperties>
</file>