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ivier/GitHub/BRAINZY-Board/"/>
    </mc:Choice>
  </mc:AlternateContent>
  <xr:revisionPtr revIDLastSave="0" documentId="13_ncr:40009_{5B3285FC-BA2B-3547-87CD-FA9DF81826D7}" xr6:coauthVersionLast="36" xr6:coauthVersionMax="36" xr10:uidLastSave="{00000000-0000-0000-0000-000000000000}"/>
  <bookViews>
    <workbookView xWindow="5080" yWindow="22060" windowWidth="28800" windowHeight="17540" activeTab="1"/>
  </bookViews>
  <sheets>
    <sheet name="PCB - Brainzy 3.2.1" sheetId="5" r:id="rId1"/>
    <sheet name="BOM - Brainzy 3.2.1" sheetId="4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5" l="1"/>
  <c r="B16" i="5"/>
  <c r="B15" i="5"/>
  <c r="B17" i="5"/>
  <c r="J28" i="4"/>
  <c r="J29" i="4"/>
  <c r="J30" i="4"/>
  <c r="J31" i="4"/>
  <c r="J32" i="4"/>
  <c r="J33" i="4"/>
  <c r="J34" i="4"/>
  <c r="J35" i="4"/>
  <c r="J36" i="4"/>
  <c r="J37" i="4"/>
  <c r="J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</calcChain>
</file>

<file path=xl/sharedStrings.xml><?xml version="1.0" encoding="utf-8"?>
<sst xmlns="http://schemas.openxmlformats.org/spreadsheetml/2006/main" count="290" uniqueCount="177">
  <si>
    <t xml:space="preserve">Total points </t>
    <phoneticPr fontId="4" type="noConversion"/>
  </si>
  <si>
    <t>Manufacturer</t>
    <phoneticPr fontId="4" type="noConversion"/>
  </si>
  <si>
    <t>Manufacturer Part Number</t>
    <phoneticPr fontId="4" type="noConversion"/>
  </si>
  <si>
    <t>Designator</t>
    <phoneticPr fontId="1" type="noConversion"/>
  </si>
  <si>
    <t>Qty</t>
    <phoneticPr fontId="1" type="noConversion"/>
  </si>
  <si>
    <t>Comment</t>
    <phoneticPr fontId="1" type="noConversion"/>
  </si>
  <si>
    <r>
      <t>Description</t>
    </r>
    <r>
      <rPr>
        <b/>
        <sz val="12"/>
        <color indexed="9"/>
        <rFont val="Calibri"/>
        <family val="2"/>
      </rPr>
      <t/>
    </r>
  </si>
  <si>
    <r>
      <t>Top/Bottom</t>
    </r>
    <r>
      <rPr>
        <b/>
        <sz val="12"/>
        <color indexed="9"/>
        <rFont val="宋体"/>
        <charset val="134"/>
      </rPr>
      <t/>
    </r>
  </si>
  <si>
    <t>Yageo</t>
  </si>
  <si>
    <t>ON Semiconductor</t>
  </si>
  <si>
    <t>BSS84LT1G</t>
  </si>
  <si>
    <t>BSS138LT1G</t>
  </si>
  <si>
    <t>MLL1200S</t>
  </si>
  <si>
    <t>TE Connectivity</t>
  </si>
  <si>
    <t>STMicroelectronics</t>
  </si>
  <si>
    <t>L293DD</t>
  </si>
  <si>
    <t>JST</t>
  </si>
  <si>
    <t>694108106102</t>
  </si>
  <si>
    <t>PTS645SL43-2-LFS</t>
  </si>
  <si>
    <t>C&amp;K Components</t>
  </si>
  <si>
    <t>Würth Elektronik</t>
  </si>
  <si>
    <t>T821110A1S100CEU</t>
  </si>
  <si>
    <t>Amphenol</t>
  </si>
  <si>
    <t>41.T70P015H-LF</t>
  </si>
  <si>
    <t>IMO PRECISION CONTROLS</t>
  </si>
  <si>
    <t>Mosfet canal P</t>
  </si>
  <si>
    <t>Mosfet canal N</t>
  </si>
  <si>
    <t>Commutateur à glissière</t>
  </si>
  <si>
    <t>Led rouge</t>
  </si>
  <si>
    <t>Led bleu</t>
  </si>
  <si>
    <t>Led verte</t>
  </si>
  <si>
    <t>Pont en H</t>
  </si>
  <si>
    <t>Connecteur ZH 6 pins</t>
  </si>
  <si>
    <t>Connecteur XH 2 pins</t>
  </si>
  <si>
    <t>Connecteur PH 6 pins</t>
  </si>
  <si>
    <t>Connecteur XH 4 pins coudé</t>
  </si>
  <si>
    <t>Connecteur jack alimentation</t>
  </si>
  <si>
    <t>Intérupteur</t>
  </si>
  <si>
    <t>Connecteur 5x2 pins</t>
  </si>
  <si>
    <t>Transducteur passif</t>
  </si>
  <si>
    <t>Module bluetooth</t>
  </si>
  <si>
    <t>Module Wifi</t>
  </si>
  <si>
    <t>Microcontrôleur</t>
  </si>
  <si>
    <t>Espressif Systems</t>
  </si>
  <si>
    <t>ESP8266 (ESP-01)</t>
  </si>
  <si>
    <t>HC-05</t>
  </si>
  <si>
    <t>HC</t>
  </si>
  <si>
    <t>PJRC</t>
  </si>
  <si>
    <t>?</t>
  </si>
  <si>
    <t>SMD</t>
  </si>
  <si>
    <t>Top</t>
  </si>
  <si>
    <t>TH</t>
  </si>
  <si>
    <t>Bottom</t>
  </si>
  <si>
    <t>Teensy 3.5</t>
  </si>
  <si>
    <t>PCB</t>
  </si>
  <si>
    <t>Size</t>
  </si>
  <si>
    <t>10cm x 10cm</t>
  </si>
  <si>
    <t>Red</t>
  </si>
  <si>
    <t>1.6mm</t>
  </si>
  <si>
    <t>Penalization</t>
  </si>
  <si>
    <t>Single board, no penalization</t>
  </si>
  <si>
    <t>Layer</t>
  </si>
  <si>
    <t>Quantity</t>
  </si>
  <si>
    <t>1oz, 35um</t>
  </si>
  <si>
    <t>HASL</t>
  </si>
  <si>
    <t>Surface Finish</t>
  </si>
  <si>
    <t>Material</t>
  </si>
  <si>
    <t>FR4</t>
  </si>
  <si>
    <t>Thickness</t>
  </si>
  <si>
    <t>Outer Copper Thickness</t>
  </si>
  <si>
    <t>Soldermask Color</t>
  </si>
  <si>
    <t>White</t>
  </si>
  <si>
    <t>Silkscreen Legend Color</t>
  </si>
  <si>
    <t>Smallest Hole</t>
  </si>
  <si>
    <t>Min. Tracing/Spacing</t>
  </si>
  <si>
    <t>0.15mm</t>
  </si>
  <si>
    <t>0.25mm</t>
  </si>
  <si>
    <t>PCBA</t>
  </si>
  <si>
    <t>R1; R2; R3; R4; R5; R6; R20</t>
  </si>
  <si>
    <t>R8; R9; R10; R11; R12; R14; R15; R16; R18; R24; R25; R30; R31; R34; R35</t>
  </si>
  <si>
    <t>R13; R17; R23; R28; R29; R32; R33; R36</t>
  </si>
  <si>
    <t>T1; T2; T3</t>
  </si>
  <si>
    <t>Q1; Q2; Q3</t>
  </si>
  <si>
    <t>SOT23</t>
  </si>
  <si>
    <t>J7</t>
  </si>
  <si>
    <t>D2</t>
  </si>
  <si>
    <t>D3</t>
  </si>
  <si>
    <t>D1</t>
  </si>
  <si>
    <t>U1; U2</t>
  </si>
  <si>
    <t>S2</t>
  </si>
  <si>
    <t>S1</t>
  </si>
  <si>
    <t>RST</t>
  </si>
  <si>
    <t>R19</t>
  </si>
  <si>
    <t>R22</t>
  </si>
  <si>
    <t>R7; R26</t>
  </si>
  <si>
    <t>R21</t>
  </si>
  <si>
    <t>SOIC-20</t>
  </si>
  <si>
    <t>SMD, BGA, LCC, or TH</t>
  </si>
  <si>
    <t>Points</t>
  </si>
  <si>
    <t>Case</t>
  </si>
  <si>
    <t>B6B-ZR(LF)(SN)</t>
  </si>
  <si>
    <t>B6B-PH-K-S(LF)(SN)</t>
  </si>
  <si>
    <t>S4B-XH-A(LF)(SN)</t>
  </si>
  <si>
    <t>B2B-XH-A(LF)(SN)</t>
  </si>
  <si>
    <t>LS1</t>
  </si>
  <si>
    <t>EXT1; EXT2; EXT3</t>
  </si>
  <si>
    <t>U3</t>
  </si>
  <si>
    <t>U$6</t>
  </si>
  <si>
    <t>BATT</t>
  </si>
  <si>
    <t>ON/OFF</t>
  </si>
  <si>
    <t>MOT_LEFT; MOT_RIGHT; MOT_FRONT</t>
  </si>
  <si>
    <t>SENSOR1; SENSOR2; SENSOR3; SENSOR4; SENSOR5; SENSOR6</t>
  </si>
  <si>
    <t>-</t>
  </si>
  <si>
    <t>TSD1265</t>
  </si>
  <si>
    <t>Bouton LED bleu</t>
  </si>
  <si>
    <t>MP2307DN-LF</t>
  </si>
  <si>
    <t>Monolithic Power Systems</t>
  </si>
  <si>
    <t>SOIC8N</t>
  </si>
  <si>
    <t>Résistance 44,2k (tolérence 1%)</t>
  </si>
  <si>
    <t>RC1206FR-07470KL</t>
  </si>
  <si>
    <t>RC1206FR-071KL</t>
  </si>
  <si>
    <t>RC1206FR-0710KL</t>
  </si>
  <si>
    <t>RC1206FR-07150KL</t>
  </si>
  <si>
    <t>RC1206FR-07470RL</t>
  </si>
  <si>
    <t>DIALIGHT</t>
  </si>
  <si>
    <t>598-8291-107F</t>
  </si>
  <si>
    <t>598-8270-107F</t>
  </si>
  <si>
    <t>598-8210-107F</t>
  </si>
  <si>
    <t>U$1</t>
  </si>
  <si>
    <t>C1210C106M4PACTU</t>
  </si>
  <si>
    <t>Kemet</t>
  </si>
  <si>
    <t>C4; C5</t>
  </si>
  <si>
    <t>Condensateur 10uF en céramique</t>
  </si>
  <si>
    <t>1210</t>
  </si>
  <si>
    <t>CC0805MKX5R5BB226</t>
  </si>
  <si>
    <t>Condensateur 22uF en céramique</t>
  </si>
  <si>
    <t>0805</t>
  </si>
  <si>
    <t>L1</t>
  </si>
  <si>
    <t>Abracon</t>
  </si>
  <si>
    <t>ASPI-0630LR-100M-T15</t>
  </si>
  <si>
    <t>Inductance 10uH</t>
  </si>
  <si>
    <t>0630</t>
  </si>
  <si>
    <t>AVX</t>
  </si>
  <si>
    <t>06031C103K4Z2A</t>
  </si>
  <si>
    <t>C6</t>
  </si>
  <si>
    <t>Condensateur 10nF</t>
  </si>
  <si>
    <t>0603</t>
  </si>
  <si>
    <t>C3</t>
  </si>
  <si>
    <t>R39</t>
  </si>
  <si>
    <t>C7</t>
  </si>
  <si>
    <t>R38</t>
  </si>
  <si>
    <t>R37</t>
  </si>
  <si>
    <t>R27</t>
  </si>
  <si>
    <t>BK</t>
  </si>
  <si>
    <t>CRCW060344K2FKEA</t>
  </si>
  <si>
    <t>Vishay</t>
  </si>
  <si>
    <t>Résistance 100k (tolérence 1%)</t>
  </si>
  <si>
    <t>CRCW0603100KFKEA</t>
  </si>
  <si>
    <t>https://www.sparkfun.com/products/10443</t>
  </si>
  <si>
    <t>https://www.pjrc.com/store/teensy35.html (Cut the VUSB trace before soldering the Teensy)</t>
  </si>
  <si>
    <t>C1; C2</t>
  </si>
  <si>
    <t>Must be a HC-05 (not a HC-06)</t>
  </si>
  <si>
    <t>0603YC104K4T4A</t>
  </si>
  <si>
    <t>Condensateur 0.1uF</t>
  </si>
  <si>
    <t>Condensateur 3.3nF</t>
  </si>
  <si>
    <t>06035C332KAT2A</t>
  </si>
  <si>
    <t>Résistance 10k (tolérence 1%)</t>
  </si>
  <si>
    <t>Résistance 6.8k (tolérence 1%)</t>
  </si>
  <si>
    <t>CRCW060310K0FKEA</t>
  </si>
  <si>
    <t>CRCW06036K80FKEA</t>
  </si>
  <si>
    <t>Résistance 1k (tolérence 1%)</t>
  </si>
  <si>
    <t>Résistance 470k (tolérence 1%)</t>
  </si>
  <si>
    <t>Résistance 150k (tolérence 1%)</t>
  </si>
  <si>
    <t>Résistance 470 (tolérence 1%)</t>
  </si>
  <si>
    <t>Number of SMD items</t>
  </si>
  <si>
    <t>Number of TH items</t>
  </si>
  <si>
    <t>Number of BGA / QFN / Leadless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</si>
</sst>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indexed="8"/>
      <name val="MS Sans Serif"/>
      <family val="2"/>
    </font>
    <font>
      <sz val="8"/>
      <name val="MS Sans Serif"/>
      <family val="2"/>
    </font>
    <font>
      <b/>
      <sz val="12"/>
      <color indexed="9"/>
      <name val="Calibri"/>
      <family val="2"/>
    </font>
    <font>
      <b/>
      <sz val="12"/>
      <color indexed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 applyNumberForma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0" fontId="6" fillId="3" borderId="12" xfId="0" applyNumberFormat="1" applyFont="1" applyFill="1" applyBorder="1" applyAlignment="1" applyProtection="1">
      <alignment horizontal="center" vertical="center" wrapText="1"/>
    </xf>
    <xf numFmtId="0" fontId="6" fillId="3" borderId="13" xfId="0" applyNumberFormat="1" applyFont="1" applyFill="1" applyBorder="1" applyAlignment="1" applyProtection="1">
      <alignment horizontal="center" vertical="center" wrapText="1"/>
    </xf>
    <xf numFmtId="0" fontId="6" fillId="3" borderId="14" xfId="0" applyNumberFormat="1" applyFont="1" applyFill="1" applyBorder="1" applyAlignment="1" applyProtection="1">
      <alignment horizontal="center" vertical="center" wrapText="1"/>
    </xf>
    <xf numFmtId="0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center" vertical="center"/>
    </xf>
    <xf numFmtId="0" fontId="7" fillId="2" borderId="6" xfId="0" applyNumberFormat="1" applyFont="1" applyFill="1" applyBorder="1" applyAlignment="1" applyProtection="1">
      <alignment horizontal="center" vertical="center"/>
    </xf>
    <xf numFmtId="0" fontId="7" fillId="2" borderId="7" xfId="0" applyNumberFormat="1" applyFont="1" applyFill="1" applyBorder="1" applyAlignment="1" applyProtection="1">
      <alignment horizontal="center" vertical="center"/>
    </xf>
    <xf numFmtId="0" fontId="7" fillId="2" borderId="9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6" fillId="3" borderId="5" xfId="0" applyNumberFormat="1" applyFont="1" applyFill="1" applyBorder="1" applyAlignment="1" applyProtection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常规_BOM" xfId="1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0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9" sqref="D9"/>
    </sheetView>
  </sheetViews>
  <sheetFormatPr baseColWidth="10" defaultColWidth="10.796875" defaultRowHeight="16"/>
  <cols>
    <col min="1" max="1" width="35.59765625" style="1" customWidth="1"/>
    <col min="2" max="2" width="29" style="1" customWidth="1"/>
    <col min="3" max="16384" width="10.796875" style="1"/>
  </cols>
  <sheetData>
    <row r="1" spans="1:2" ht="52" customHeight="1">
      <c r="A1" s="25" t="s">
        <v>54</v>
      </c>
      <c r="B1" s="26"/>
    </row>
    <row r="2" spans="1:2" ht="25" customHeight="1">
      <c r="A2" s="19" t="s">
        <v>55</v>
      </c>
      <c r="B2" s="20" t="s">
        <v>56</v>
      </c>
    </row>
    <row r="3" spans="1:2" ht="25" customHeight="1">
      <c r="A3" s="19" t="s">
        <v>70</v>
      </c>
      <c r="B3" s="20" t="s">
        <v>57</v>
      </c>
    </row>
    <row r="4" spans="1:2" ht="25" customHeight="1">
      <c r="A4" s="19" t="s">
        <v>72</v>
      </c>
      <c r="B4" s="20" t="s">
        <v>71</v>
      </c>
    </row>
    <row r="5" spans="1:2" ht="25" customHeight="1">
      <c r="A5" s="19" t="s">
        <v>68</v>
      </c>
      <c r="B5" s="20" t="s">
        <v>58</v>
      </c>
    </row>
    <row r="6" spans="1:2" ht="25" customHeight="1">
      <c r="A6" s="19" t="s">
        <v>59</v>
      </c>
      <c r="B6" s="20" t="s">
        <v>60</v>
      </c>
    </row>
    <row r="7" spans="1:2" ht="25" customHeight="1">
      <c r="A7" s="19" t="s">
        <v>61</v>
      </c>
      <c r="B7" s="20">
        <v>2</v>
      </c>
    </row>
    <row r="8" spans="1:2" ht="25" customHeight="1">
      <c r="A8" s="21" t="s">
        <v>62</v>
      </c>
      <c r="B8" s="22">
        <v>100</v>
      </c>
    </row>
    <row r="9" spans="1:2" ht="25" customHeight="1">
      <c r="A9" s="19" t="s">
        <v>69</v>
      </c>
      <c r="B9" s="20" t="s">
        <v>63</v>
      </c>
    </row>
    <row r="10" spans="1:2" ht="25" customHeight="1">
      <c r="A10" s="19" t="s">
        <v>65</v>
      </c>
      <c r="B10" s="20" t="s">
        <v>64</v>
      </c>
    </row>
    <row r="11" spans="1:2" ht="25" customHeight="1">
      <c r="A11" s="19" t="s">
        <v>66</v>
      </c>
      <c r="B11" s="20" t="s">
        <v>67</v>
      </c>
    </row>
    <row r="12" spans="1:2" ht="25" customHeight="1">
      <c r="A12" s="19" t="s">
        <v>73</v>
      </c>
      <c r="B12" s="20" t="s">
        <v>76</v>
      </c>
    </row>
    <row r="13" spans="1:2" ht="25" customHeight="1">
      <c r="A13" s="19" t="s">
        <v>74</v>
      </c>
      <c r="B13" s="20" t="s">
        <v>75</v>
      </c>
    </row>
    <row r="14" spans="1:2" ht="47" customHeight="1">
      <c r="A14" s="27" t="s">
        <v>77</v>
      </c>
      <c r="B14" s="28"/>
    </row>
    <row r="15" spans="1:2" ht="25" customHeight="1">
      <c r="A15" s="19" t="s">
        <v>174</v>
      </c>
      <c r="B15" s="20">
        <f>SUMIF('BOM - Brainzy 3.2.1'!G2:G38,"SMD",'BOM - Brainzy 3.2.1'!D2:D38)</f>
        <v>62</v>
      </c>
    </row>
    <row r="16" spans="1:2" ht="25" customHeight="1">
      <c r="A16" s="19" t="s">
        <v>175</v>
      </c>
      <c r="B16" s="20">
        <f>SUMIF('BOM - Brainzy 3.2.1'!G2:G38,"TH",'BOM - Brainzy 3.2.1'!D2:D38)</f>
        <v>18</v>
      </c>
    </row>
    <row r="17" spans="1:2" ht="25" customHeight="1">
      <c r="A17" s="19" t="s">
        <v>176</v>
      </c>
      <c r="B17" s="20">
        <f>SUM('BOM - Brainzy 3.2.1'!D2:D38)-'PCB - Brainzy 3.2.1'!B16-'PCB - Brainzy 3.2.1'!B15</f>
        <v>0</v>
      </c>
    </row>
    <row r="18" spans="1:2" ht="25" customHeight="1" thickBot="1">
      <c r="A18" s="23" t="s">
        <v>62</v>
      </c>
      <c r="B18" s="24">
        <f>B8</f>
        <v>100</v>
      </c>
    </row>
  </sheetData>
  <mergeCells count="2">
    <mergeCell ref="A1:B1"/>
    <mergeCell ref="A14:B1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G15" sqref="G15"/>
    </sheetView>
  </sheetViews>
  <sheetFormatPr baseColWidth="10" defaultColWidth="8.796875" defaultRowHeight="16"/>
  <cols>
    <col min="1" max="1" width="31.59765625" style="2" customWidth="1"/>
    <col min="2" max="2" width="25.59765625" style="2" bestFit="1" customWidth="1"/>
    <col min="3" max="3" width="40" style="2" customWidth="1"/>
    <col min="4" max="4" width="23.796875" style="2" bestFit="1" customWidth="1"/>
    <col min="5" max="5" width="57.3984375" style="2" customWidth="1"/>
    <col min="6" max="6" width="29.3984375" style="2" bestFit="1" customWidth="1"/>
    <col min="7" max="7" width="28.19921875" style="2" customWidth="1"/>
    <col min="8" max="8" width="20" style="2" customWidth="1"/>
    <col min="9" max="9" width="23" style="2" customWidth="1"/>
    <col min="10" max="10" width="44.3984375" style="2" bestFit="1" customWidth="1"/>
    <col min="11" max="11" width="94.19921875" style="2" customWidth="1"/>
    <col min="12" max="16384" width="8.796875" style="2"/>
  </cols>
  <sheetData>
    <row r="1" spans="1:11" s="3" customFormat="1" ht="43.5" customHeight="1" thickBot="1">
      <c r="A1" s="13" t="s">
        <v>1</v>
      </c>
      <c r="B1" s="14" t="s">
        <v>2</v>
      </c>
      <c r="C1" s="14" t="s">
        <v>3</v>
      </c>
      <c r="D1" s="14" t="s">
        <v>4</v>
      </c>
      <c r="E1" s="14" t="s">
        <v>6</v>
      </c>
      <c r="F1" s="14" t="s">
        <v>99</v>
      </c>
      <c r="G1" s="14" t="s">
        <v>97</v>
      </c>
      <c r="H1" s="14" t="s">
        <v>7</v>
      </c>
      <c r="I1" s="14" t="s">
        <v>98</v>
      </c>
      <c r="J1" s="14" t="s">
        <v>0</v>
      </c>
      <c r="K1" s="15" t="s">
        <v>5</v>
      </c>
    </row>
    <row r="2" spans="1:11" ht="17">
      <c r="A2" s="10" t="s">
        <v>8</v>
      </c>
      <c r="B2" s="11" t="s">
        <v>120</v>
      </c>
      <c r="C2" s="11" t="s">
        <v>78</v>
      </c>
      <c r="D2" s="11">
        <v>7</v>
      </c>
      <c r="E2" s="11" t="s">
        <v>170</v>
      </c>
      <c r="F2" s="11">
        <v>1206</v>
      </c>
      <c r="G2" s="11" t="s">
        <v>49</v>
      </c>
      <c r="H2" s="11" t="s">
        <v>52</v>
      </c>
      <c r="I2" s="11">
        <v>2</v>
      </c>
      <c r="J2" s="11">
        <f>I2*D2</f>
        <v>14</v>
      </c>
      <c r="K2" s="12"/>
    </row>
    <row r="3" spans="1:11" ht="17">
      <c r="A3" s="5" t="s">
        <v>8</v>
      </c>
      <c r="B3" s="4" t="s">
        <v>121</v>
      </c>
      <c r="C3" s="4" t="s">
        <v>93</v>
      </c>
      <c r="D3" s="4">
        <v>1</v>
      </c>
      <c r="E3" s="4" t="s">
        <v>166</v>
      </c>
      <c r="F3" s="4">
        <v>1206</v>
      </c>
      <c r="G3" s="4" t="s">
        <v>49</v>
      </c>
      <c r="H3" s="4" t="s">
        <v>52</v>
      </c>
      <c r="I3" s="4">
        <v>2</v>
      </c>
      <c r="J3" s="4">
        <f t="shared" ref="J3:J38" si="0">I3*D3</f>
        <v>2</v>
      </c>
      <c r="K3" s="6"/>
    </row>
    <row r="4" spans="1:11" ht="17">
      <c r="A4" s="5" t="s">
        <v>8</v>
      </c>
      <c r="B4" s="4" t="s">
        <v>121</v>
      </c>
      <c r="C4" s="4" t="s">
        <v>92</v>
      </c>
      <c r="D4" s="4">
        <v>1</v>
      </c>
      <c r="E4" s="4" t="s">
        <v>166</v>
      </c>
      <c r="F4" s="4">
        <v>1206</v>
      </c>
      <c r="G4" s="4" t="s">
        <v>49</v>
      </c>
      <c r="H4" s="4" t="s">
        <v>50</v>
      </c>
      <c r="I4" s="4">
        <v>2</v>
      </c>
      <c r="J4" s="4">
        <f t="shared" si="0"/>
        <v>2</v>
      </c>
      <c r="K4" s="6"/>
    </row>
    <row r="5" spans="1:11" ht="34">
      <c r="A5" s="5" t="s">
        <v>8</v>
      </c>
      <c r="B5" s="4" t="s">
        <v>119</v>
      </c>
      <c r="C5" s="4" t="s">
        <v>79</v>
      </c>
      <c r="D5" s="4">
        <v>15</v>
      </c>
      <c r="E5" s="4" t="s">
        <v>171</v>
      </c>
      <c r="F5" s="4">
        <v>1206</v>
      </c>
      <c r="G5" s="4" t="s">
        <v>49</v>
      </c>
      <c r="H5" s="4" t="s">
        <v>52</v>
      </c>
      <c r="I5" s="4">
        <v>2</v>
      </c>
      <c r="J5" s="4">
        <f t="shared" si="0"/>
        <v>30</v>
      </c>
      <c r="K5" s="6"/>
    </row>
    <row r="6" spans="1:11" ht="34">
      <c r="A6" s="5" t="s">
        <v>8</v>
      </c>
      <c r="B6" s="4" t="s">
        <v>122</v>
      </c>
      <c r="C6" s="4" t="s">
        <v>80</v>
      </c>
      <c r="D6" s="4">
        <v>8</v>
      </c>
      <c r="E6" s="4" t="s">
        <v>172</v>
      </c>
      <c r="F6" s="4">
        <v>1206</v>
      </c>
      <c r="G6" s="4" t="s">
        <v>49</v>
      </c>
      <c r="H6" s="4" t="s">
        <v>52</v>
      </c>
      <c r="I6" s="4">
        <v>2</v>
      </c>
      <c r="J6" s="4">
        <f t="shared" si="0"/>
        <v>16</v>
      </c>
      <c r="K6" s="6"/>
    </row>
    <row r="7" spans="1:11" ht="17">
      <c r="A7" s="5" t="s">
        <v>8</v>
      </c>
      <c r="B7" s="4" t="s">
        <v>123</v>
      </c>
      <c r="C7" s="4" t="s">
        <v>94</v>
      </c>
      <c r="D7" s="4">
        <v>2</v>
      </c>
      <c r="E7" s="4" t="s">
        <v>173</v>
      </c>
      <c r="F7" s="4">
        <v>1206</v>
      </c>
      <c r="G7" s="4" t="s">
        <v>49</v>
      </c>
      <c r="H7" s="4" t="s">
        <v>52</v>
      </c>
      <c r="I7" s="4">
        <v>2</v>
      </c>
      <c r="J7" s="4">
        <f t="shared" si="0"/>
        <v>4</v>
      </c>
      <c r="K7" s="6"/>
    </row>
    <row r="8" spans="1:11" ht="17">
      <c r="A8" s="5" t="s">
        <v>8</v>
      </c>
      <c r="B8" s="4" t="s">
        <v>123</v>
      </c>
      <c r="C8" s="4" t="s">
        <v>95</v>
      </c>
      <c r="D8" s="4">
        <v>1</v>
      </c>
      <c r="E8" s="4" t="s">
        <v>173</v>
      </c>
      <c r="F8" s="4">
        <v>1206</v>
      </c>
      <c r="G8" s="4" t="s">
        <v>49</v>
      </c>
      <c r="H8" s="4" t="s">
        <v>50</v>
      </c>
      <c r="I8" s="4">
        <v>2</v>
      </c>
      <c r="J8" s="4">
        <f t="shared" si="0"/>
        <v>2</v>
      </c>
      <c r="K8" s="6"/>
    </row>
    <row r="9" spans="1:11" ht="17">
      <c r="A9" s="5" t="s">
        <v>9</v>
      </c>
      <c r="B9" s="4" t="s">
        <v>10</v>
      </c>
      <c r="C9" s="4" t="s">
        <v>81</v>
      </c>
      <c r="D9" s="4">
        <v>3</v>
      </c>
      <c r="E9" s="4" t="s">
        <v>25</v>
      </c>
      <c r="F9" s="4" t="s">
        <v>83</v>
      </c>
      <c r="G9" s="4" t="s">
        <v>49</v>
      </c>
      <c r="H9" s="4" t="s">
        <v>52</v>
      </c>
      <c r="I9" s="4">
        <v>3</v>
      </c>
      <c r="J9" s="4">
        <f t="shared" si="0"/>
        <v>9</v>
      </c>
      <c r="K9" s="6"/>
    </row>
    <row r="10" spans="1:11" ht="17">
      <c r="A10" s="5" t="s">
        <v>9</v>
      </c>
      <c r="B10" s="4" t="s">
        <v>11</v>
      </c>
      <c r="C10" s="4" t="s">
        <v>82</v>
      </c>
      <c r="D10" s="4">
        <v>3</v>
      </c>
      <c r="E10" s="4" t="s">
        <v>26</v>
      </c>
      <c r="F10" s="4" t="s">
        <v>83</v>
      </c>
      <c r="G10" s="4" t="s">
        <v>49</v>
      </c>
      <c r="H10" s="4" t="s">
        <v>52</v>
      </c>
      <c r="I10" s="4">
        <v>3</v>
      </c>
      <c r="J10" s="4">
        <f t="shared" si="0"/>
        <v>9</v>
      </c>
      <c r="K10" s="6"/>
    </row>
    <row r="11" spans="1:11" ht="17">
      <c r="A11" s="5" t="s">
        <v>13</v>
      </c>
      <c r="B11" s="4" t="s">
        <v>12</v>
      </c>
      <c r="C11" s="4" t="s">
        <v>90</v>
      </c>
      <c r="D11" s="4">
        <v>1</v>
      </c>
      <c r="E11" s="4" t="s">
        <v>27</v>
      </c>
      <c r="F11" s="4"/>
      <c r="G11" s="4" t="s">
        <v>49</v>
      </c>
      <c r="H11" s="4" t="s">
        <v>52</v>
      </c>
      <c r="I11" s="4">
        <v>7</v>
      </c>
      <c r="J11" s="4">
        <f t="shared" si="0"/>
        <v>7</v>
      </c>
      <c r="K11" s="6"/>
    </row>
    <row r="12" spans="1:11" ht="17">
      <c r="A12" s="5" t="s">
        <v>124</v>
      </c>
      <c r="B12" s="4" t="s">
        <v>127</v>
      </c>
      <c r="C12" s="4" t="s">
        <v>85</v>
      </c>
      <c r="D12" s="4">
        <v>1</v>
      </c>
      <c r="E12" s="4" t="s">
        <v>28</v>
      </c>
      <c r="F12" s="4">
        <v>1206</v>
      </c>
      <c r="G12" s="4" t="s">
        <v>49</v>
      </c>
      <c r="H12" s="4" t="s">
        <v>52</v>
      </c>
      <c r="I12" s="4">
        <v>2</v>
      </c>
      <c r="J12" s="4">
        <f t="shared" si="0"/>
        <v>2</v>
      </c>
      <c r="K12" s="6"/>
    </row>
    <row r="13" spans="1:11" ht="17">
      <c r="A13" s="5" t="s">
        <v>124</v>
      </c>
      <c r="B13" s="4" t="s">
        <v>125</v>
      </c>
      <c r="C13" s="4" t="s">
        <v>86</v>
      </c>
      <c r="D13" s="4">
        <v>1</v>
      </c>
      <c r="E13" s="4" t="s">
        <v>29</v>
      </c>
      <c r="F13" s="4">
        <v>1206</v>
      </c>
      <c r="G13" s="4" t="s">
        <v>49</v>
      </c>
      <c r="H13" s="4" t="s">
        <v>52</v>
      </c>
      <c r="I13" s="4">
        <v>2</v>
      </c>
      <c r="J13" s="4">
        <f t="shared" si="0"/>
        <v>2</v>
      </c>
      <c r="K13" s="6"/>
    </row>
    <row r="14" spans="1:11" ht="17">
      <c r="A14" s="5" t="s">
        <v>124</v>
      </c>
      <c r="B14" s="4" t="s">
        <v>126</v>
      </c>
      <c r="C14" s="4" t="s">
        <v>87</v>
      </c>
      <c r="D14" s="4">
        <v>1</v>
      </c>
      <c r="E14" s="4" t="s">
        <v>30</v>
      </c>
      <c r="F14" s="4">
        <v>1206</v>
      </c>
      <c r="G14" s="4" t="s">
        <v>49</v>
      </c>
      <c r="H14" s="4" t="s">
        <v>52</v>
      </c>
      <c r="I14" s="4">
        <v>2</v>
      </c>
      <c r="J14" s="4">
        <f t="shared" si="0"/>
        <v>2</v>
      </c>
      <c r="K14" s="6"/>
    </row>
    <row r="15" spans="1:11" ht="17">
      <c r="A15" s="5" t="s">
        <v>14</v>
      </c>
      <c r="B15" s="4" t="s">
        <v>15</v>
      </c>
      <c r="C15" s="4" t="s">
        <v>88</v>
      </c>
      <c r="D15" s="4">
        <v>2</v>
      </c>
      <c r="E15" s="4" t="s">
        <v>31</v>
      </c>
      <c r="F15" s="4" t="s">
        <v>96</v>
      </c>
      <c r="G15" s="4" t="s">
        <v>49</v>
      </c>
      <c r="H15" s="4" t="s">
        <v>50</v>
      </c>
      <c r="I15" s="4">
        <v>20</v>
      </c>
      <c r="J15" s="4">
        <f t="shared" si="0"/>
        <v>40</v>
      </c>
      <c r="K15" s="6"/>
    </row>
    <row r="16" spans="1:11" ht="34">
      <c r="A16" s="5" t="s">
        <v>16</v>
      </c>
      <c r="B16" s="4" t="s">
        <v>100</v>
      </c>
      <c r="C16" s="4" t="s">
        <v>111</v>
      </c>
      <c r="D16" s="4">
        <v>6</v>
      </c>
      <c r="E16" s="4" t="s">
        <v>32</v>
      </c>
      <c r="F16" s="4" t="s">
        <v>112</v>
      </c>
      <c r="G16" s="4" t="s">
        <v>51</v>
      </c>
      <c r="H16" s="4" t="s">
        <v>50</v>
      </c>
      <c r="I16" s="4">
        <v>6</v>
      </c>
      <c r="J16" s="4">
        <f t="shared" si="0"/>
        <v>36</v>
      </c>
      <c r="K16" s="6"/>
    </row>
    <row r="17" spans="1:11" ht="34">
      <c r="A17" s="5" t="s">
        <v>16</v>
      </c>
      <c r="B17" s="4" t="s">
        <v>101</v>
      </c>
      <c r="C17" s="4" t="s">
        <v>110</v>
      </c>
      <c r="D17" s="4">
        <v>3</v>
      </c>
      <c r="E17" s="4" t="s">
        <v>34</v>
      </c>
      <c r="F17" s="4" t="s">
        <v>112</v>
      </c>
      <c r="G17" s="4" t="s">
        <v>51</v>
      </c>
      <c r="H17" s="4" t="s">
        <v>50</v>
      </c>
      <c r="I17" s="4">
        <v>6</v>
      </c>
      <c r="J17" s="4">
        <f t="shared" si="0"/>
        <v>18</v>
      </c>
      <c r="K17" s="6"/>
    </row>
    <row r="18" spans="1:11" ht="17">
      <c r="A18" s="5" t="s">
        <v>16</v>
      </c>
      <c r="B18" s="4" t="s">
        <v>102</v>
      </c>
      <c r="C18" s="4" t="s">
        <v>108</v>
      </c>
      <c r="D18" s="4">
        <v>1</v>
      </c>
      <c r="E18" s="4" t="s">
        <v>35</v>
      </c>
      <c r="F18" s="4" t="s">
        <v>112</v>
      </c>
      <c r="G18" s="4" t="s">
        <v>51</v>
      </c>
      <c r="H18" s="4" t="s">
        <v>52</v>
      </c>
      <c r="I18" s="4">
        <v>4</v>
      </c>
      <c r="J18" s="4">
        <f t="shared" si="0"/>
        <v>4</v>
      </c>
      <c r="K18" s="6"/>
    </row>
    <row r="19" spans="1:11" ht="17">
      <c r="A19" s="5" t="s">
        <v>16</v>
      </c>
      <c r="B19" s="4" t="s">
        <v>103</v>
      </c>
      <c r="C19" s="4" t="s">
        <v>109</v>
      </c>
      <c r="D19" s="4">
        <v>0</v>
      </c>
      <c r="E19" s="4" t="s">
        <v>33</v>
      </c>
      <c r="F19" s="4" t="s">
        <v>112</v>
      </c>
      <c r="G19" s="4" t="s">
        <v>51</v>
      </c>
      <c r="H19" s="4" t="s">
        <v>50</v>
      </c>
      <c r="I19" s="4">
        <v>2</v>
      </c>
      <c r="J19" s="4">
        <f t="shared" si="0"/>
        <v>0</v>
      </c>
      <c r="K19" s="6"/>
    </row>
    <row r="20" spans="1:11" ht="17">
      <c r="A20" s="5" t="s">
        <v>20</v>
      </c>
      <c r="B20" s="4" t="s">
        <v>17</v>
      </c>
      <c r="C20" s="4" t="s">
        <v>84</v>
      </c>
      <c r="D20" s="4">
        <v>1</v>
      </c>
      <c r="E20" s="4" t="s">
        <v>36</v>
      </c>
      <c r="F20" s="4" t="s">
        <v>112</v>
      </c>
      <c r="G20" s="4" t="s">
        <v>49</v>
      </c>
      <c r="H20" s="4" t="s">
        <v>50</v>
      </c>
      <c r="I20" s="4">
        <v>4</v>
      </c>
      <c r="J20" s="4">
        <f t="shared" si="0"/>
        <v>4</v>
      </c>
      <c r="K20" s="6"/>
    </row>
    <row r="21" spans="1:11" ht="17">
      <c r="A21" s="5" t="s">
        <v>19</v>
      </c>
      <c r="B21" s="4" t="s">
        <v>18</v>
      </c>
      <c r="C21" s="4" t="s">
        <v>91</v>
      </c>
      <c r="D21" s="4">
        <v>1</v>
      </c>
      <c r="E21" s="4" t="s">
        <v>37</v>
      </c>
      <c r="F21" s="4" t="s">
        <v>112</v>
      </c>
      <c r="G21" s="4" t="s">
        <v>51</v>
      </c>
      <c r="H21" s="4" t="s">
        <v>50</v>
      </c>
      <c r="I21" s="4">
        <v>4</v>
      </c>
      <c r="J21" s="4">
        <f t="shared" si="0"/>
        <v>4</v>
      </c>
      <c r="K21" s="6"/>
    </row>
    <row r="22" spans="1:11" ht="17">
      <c r="A22" s="5" t="s">
        <v>22</v>
      </c>
      <c r="B22" s="4" t="s">
        <v>21</v>
      </c>
      <c r="C22" s="4" t="s">
        <v>105</v>
      </c>
      <c r="D22" s="4">
        <v>3</v>
      </c>
      <c r="E22" s="4" t="s">
        <v>38</v>
      </c>
      <c r="F22" s="4" t="s">
        <v>112</v>
      </c>
      <c r="G22" s="4" t="s">
        <v>51</v>
      </c>
      <c r="H22" s="4" t="s">
        <v>52</v>
      </c>
      <c r="I22" s="4">
        <v>10</v>
      </c>
      <c r="J22" s="4">
        <f t="shared" si="0"/>
        <v>30</v>
      </c>
      <c r="K22" s="6"/>
    </row>
    <row r="23" spans="1:11" ht="17">
      <c r="A23" s="5" t="s">
        <v>24</v>
      </c>
      <c r="B23" s="4" t="s">
        <v>23</v>
      </c>
      <c r="C23" s="4" t="s">
        <v>104</v>
      </c>
      <c r="D23" s="4">
        <v>1</v>
      </c>
      <c r="E23" s="4" t="s">
        <v>39</v>
      </c>
      <c r="F23" s="4" t="s">
        <v>112</v>
      </c>
      <c r="G23" s="4" t="s">
        <v>51</v>
      </c>
      <c r="H23" s="4" t="s">
        <v>50</v>
      </c>
      <c r="I23" s="4">
        <v>2</v>
      </c>
      <c r="J23" s="4">
        <f t="shared" si="0"/>
        <v>2</v>
      </c>
      <c r="K23" s="6"/>
    </row>
    <row r="24" spans="1:11" ht="17">
      <c r="A24" s="16" t="s">
        <v>46</v>
      </c>
      <c r="B24" s="17" t="s">
        <v>45</v>
      </c>
      <c r="C24" s="17" t="s">
        <v>106</v>
      </c>
      <c r="D24" s="17">
        <v>1</v>
      </c>
      <c r="E24" s="17" t="s">
        <v>40</v>
      </c>
      <c r="F24" s="17" t="s">
        <v>112</v>
      </c>
      <c r="G24" s="17" t="s">
        <v>49</v>
      </c>
      <c r="H24" s="17" t="s">
        <v>52</v>
      </c>
      <c r="I24" s="17">
        <v>34</v>
      </c>
      <c r="J24" s="17">
        <f t="shared" si="0"/>
        <v>34</v>
      </c>
      <c r="K24" s="18" t="s">
        <v>161</v>
      </c>
    </row>
    <row r="25" spans="1:11" ht="17">
      <c r="A25" s="16" t="s">
        <v>43</v>
      </c>
      <c r="B25" s="17" t="s">
        <v>44</v>
      </c>
      <c r="C25" s="17" t="s">
        <v>107</v>
      </c>
      <c r="D25" s="17">
        <v>1</v>
      </c>
      <c r="E25" s="17" t="s">
        <v>41</v>
      </c>
      <c r="F25" s="17" t="s">
        <v>112</v>
      </c>
      <c r="G25" s="17" t="s">
        <v>51</v>
      </c>
      <c r="H25" s="17" t="s">
        <v>50</v>
      </c>
      <c r="I25" s="17">
        <v>8</v>
      </c>
      <c r="J25" s="17">
        <f t="shared" si="0"/>
        <v>8</v>
      </c>
      <c r="K25" s="18"/>
    </row>
    <row r="26" spans="1:11" ht="34">
      <c r="A26" s="16" t="s">
        <v>47</v>
      </c>
      <c r="B26" s="17" t="s">
        <v>53</v>
      </c>
      <c r="C26" s="17" t="s">
        <v>128</v>
      </c>
      <c r="D26" s="17">
        <v>1</v>
      </c>
      <c r="E26" s="17" t="s">
        <v>42</v>
      </c>
      <c r="F26" s="17" t="s">
        <v>112</v>
      </c>
      <c r="G26" s="17" t="s">
        <v>51</v>
      </c>
      <c r="H26" s="17" t="s">
        <v>50</v>
      </c>
      <c r="I26" s="17">
        <v>53</v>
      </c>
      <c r="J26" s="17">
        <f t="shared" si="0"/>
        <v>53</v>
      </c>
      <c r="K26" s="18" t="s">
        <v>159</v>
      </c>
    </row>
    <row r="27" spans="1:11" ht="17">
      <c r="A27" s="16" t="s">
        <v>48</v>
      </c>
      <c r="B27" s="17" t="s">
        <v>113</v>
      </c>
      <c r="C27" s="17" t="s">
        <v>89</v>
      </c>
      <c r="D27" s="17">
        <v>1</v>
      </c>
      <c r="E27" s="17" t="s">
        <v>114</v>
      </c>
      <c r="F27" s="17" t="s">
        <v>112</v>
      </c>
      <c r="G27" s="17" t="s">
        <v>51</v>
      </c>
      <c r="H27" s="17" t="s">
        <v>52</v>
      </c>
      <c r="I27" s="17">
        <v>6</v>
      </c>
      <c r="J27" s="17">
        <f t="shared" si="0"/>
        <v>6</v>
      </c>
      <c r="K27" s="18" t="s">
        <v>158</v>
      </c>
    </row>
    <row r="28" spans="1:11" ht="17">
      <c r="A28" s="5" t="s">
        <v>116</v>
      </c>
      <c r="B28" s="4" t="s">
        <v>115</v>
      </c>
      <c r="C28" s="4" t="s">
        <v>153</v>
      </c>
      <c r="D28" s="4">
        <v>1</v>
      </c>
      <c r="E28" s="4" t="s">
        <v>112</v>
      </c>
      <c r="F28" s="4" t="s">
        <v>117</v>
      </c>
      <c r="G28" s="4" t="s">
        <v>49</v>
      </c>
      <c r="H28" s="4" t="s">
        <v>52</v>
      </c>
      <c r="I28" s="4">
        <v>8</v>
      </c>
      <c r="J28" s="4">
        <f t="shared" si="0"/>
        <v>8</v>
      </c>
      <c r="K28" s="6"/>
    </row>
    <row r="29" spans="1:11" ht="17">
      <c r="A29" s="5" t="s">
        <v>130</v>
      </c>
      <c r="B29" s="4" t="s">
        <v>129</v>
      </c>
      <c r="C29" s="4" t="s">
        <v>131</v>
      </c>
      <c r="D29" s="4">
        <v>2</v>
      </c>
      <c r="E29" s="4" t="s">
        <v>132</v>
      </c>
      <c r="F29" s="4" t="s">
        <v>133</v>
      </c>
      <c r="G29" s="4" t="s">
        <v>49</v>
      </c>
      <c r="H29" s="4" t="s">
        <v>52</v>
      </c>
      <c r="I29" s="4">
        <v>2</v>
      </c>
      <c r="J29" s="4">
        <f t="shared" si="0"/>
        <v>4</v>
      </c>
      <c r="K29" s="6"/>
    </row>
    <row r="30" spans="1:11" ht="17">
      <c r="A30" s="5" t="s">
        <v>142</v>
      </c>
      <c r="B30" s="4" t="s">
        <v>143</v>
      </c>
      <c r="C30" s="4" t="s">
        <v>144</v>
      </c>
      <c r="D30" s="4">
        <v>1</v>
      </c>
      <c r="E30" s="4" t="s">
        <v>145</v>
      </c>
      <c r="F30" s="4" t="s">
        <v>146</v>
      </c>
      <c r="G30" s="4" t="s">
        <v>49</v>
      </c>
      <c r="H30" s="4" t="s">
        <v>52</v>
      </c>
      <c r="I30" s="4">
        <v>2</v>
      </c>
      <c r="J30" s="4">
        <f t="shared" si="0"/>
        <v>2</v>
      </c>
      <c r="K30" s="6"/>
    </row>
    <row r="31" spans="1:11" ht="17">
      <c r="A31" s="5" t="s">
        <v>142</v>
      </c>
      <c r="B31" s="4" t="s">
        <v>162</v>
      </c>
      <c r="C31" s="4" t="s">
        <v>147</v>
      </c>
      <c r="D31" s="4">
        <v>1</v>
      </c>
      <c r="E31" s="4" t="s">
        <v>163</v>
      </c>
      <c r="F31" s="4" t="s">
        <v>146</v>
      </c>
      <c r="G31" s="4" t="s">
        <v>49</v>
      </c>
      <c r="H31" s="4" t="s">
        <v>52</v>
      </c>
      <c r="I31" s="4">
        <v>2</v>
      </c>
      <c r="J31" s="4">
        <f t="shared" si="0"/>
        <v>2</v>
      </c>
      <c r="K31" s="6"/>
    </row>
    <row r="32" spans="1:11" ht="17">
      <c r="A32" s="5" t="s">
        <v>142</v>
      </c>
      <c r="B32" s="4" t="s">
        <v>165</v>
      </c>
      <c r="C32" s="4" t="s">
        <v>149</v>
      </c>
      <c r="D32" s="4">
        <v>1</v>
      </c>
      <c r="E32" s="4" t="s">
        <v>164</v>
      </c>
      <c r="F32" s="4" t="s">
        <v>146</v>
      </c>
      <c r="G32" s="4" t="s">
        <v>49</v>
      </c>
      <c r="H32" s="4" t="s">
        <v>52</v>
      </c>
      <c r="I32" s="4">
        <v>2</v>
      </c>
      <c r="J32" s="4">
        <f t="shared" si="0"/>
        <v>2</v>
      </c>
      <c r="K32" s="6"/>
    </row>
    <row r="33" spans="1:11" ht="17">
      <c r="A33" s="5" t="s">
        <v>8</v>
      </c>
      <c r="B33" s="4" t="s">
        <v>134</v>
      </c>
      <c r="C33" s="4" t="s">
        <v>160</v>
      </c>
      <c r="D33" s="4">
        <v>2</v>
      </c>
      <c r="E33" s="4" t="s">
        <v>135</v>
      </c>
      <c r="F33" s="4" t="s">
        <v>136</v>
      </c>
      <c r="G33" s="4" t="s">
        <v>49</v>
      </c>
      <c r="H33" s="4" t="s">
        <v>52</v>
      </c>
      <c r="I33" s="4">
        <v>2</v>
      </c>
      <c r="J33" s="4">
        <f t="shared" si="0"/>
        <v>4</v>
      </c>
      <c r="K33" s="6"/>
    </row>
    <row r="34" spans="1:11" ht="17">
      <c r="A34" s="5" t="s">
        <v>138</v>
      </c>
      <c r="B34" s="4" t="s">
        <v>139</v>
      </c>
      <c r="C34" s="4" t="s">
        <v>137</v>
      </c>
      <c r="D34" s="4">
        <v>1</v>
      </c>
      <c r="E34" s="4" t="s">
        <v>140</v>
      </c>
      <c r="F34" s="4" t="s">
        <v>141</v>
      </c>
      <c r="G34" s="4" t="s">
        <v>49</v>
      </c>
      <c r="H34" s="4" t="s">
        <v>52</v>
      </c>
      <c r="I34" s="4">
        <v>2</v>
      </c>
      <c r="J34" s="4">
        <f t="shared" si="0"/>
        <v>2</v>
      </c>
      <c r="K34" s="6"/>
    </row>
    <row r="35" spans="1:11" ht="17">
      <c r="A35" s="5" t="s">
        <v>155</v>
      </c>
      <c r="B35" s="4" t="s">
        <v>157</v>
      </c>
      <c r="C35" s="4" t="s">
        <v>148</v>
      </c>
      <c r="D35" s="4">
        <v>1</v>
      </c>
      <c r="E35" s="4" t="s">
        <v>156</v>
      </c>
      <c r="F35" s="4" t="s">
        <v>146</v>
      </c>
      <c r="G35" s="4" t="s">
        <v>49</v>
      </c>
      <c r="H35" s="4" t="s">
        <v>52</v>
      </c>
      <c r="I35" s="4">
        <v>2</v>
      </c>
      <c r="J35" s="4">
        <f t="shared" si="0"/>
        <v>2</v>
      </c>
      <c r="K35" s="6"/>
    </row>
    <row r="36" spans="1:11" ht="17">
      <c r="A36" s="5" t="s">
        <v>155</v>
      </c>
      <c r="B36" s="4" t="s">
        <v>154</v>
      </c>
      <c r="C36" s="4" t="s">
        <v>150</v>
      </c>
      <c r="D36" s="4">
        <v>1</v>
      </c>
      <c r="E36" s="4" t="s">
        <v>118</v>
      </c>
      <c r="F36" s="4" t="s">
        <v>146</v>
      </c>
      <c r="G36" s="4" t="s">
        <v>49</v>
      </c>
      <c r="H36" s="4" t="s">
        <v>52</v>
      </c>
      <c r="I36" s="4">
        <v>2</v>
      </c>
      <c r="J36" s="4">
        <f t="shared" si="0"/>
        <v>2</v>
      </c>
      <c r="K36" s="6"/>
    </row>
    <row r="37" spans="1:11" ht="17">
      <c r="A37" s="5" t="s">
        <v>155</v>
      </c>
      <c r="B37" s="4" t="s">
        <v>168</v>
      </c>
      <c r="C37" s="4" t="s">
        <v>151</v>
      </c>
      <c r="D37" s="4">
        <v>1</v>
      </c>
      <c r="E37" s="4" t="s">
        <v>166</v>
      </c>
      <c r="F37" s="4" t="s">
        <v>146</v>
      </c>
      <c r="G37" s="4" t="s">
        <v>49</v>
      </c>
      <c r="H37" s="4" t="s">
        <v>52</v>
      </c>
      <c r="I37" s="4">
        <v>2</v>
      </c>
      <c r="J37" s="4">
        <f t="shared" si="0"/>
        <v>2</v>
      </c>
      <c r="K37" s="6"/>
    </row>
    <row r="38" spans="1:11" ht="18" thickBot="1">
      <c r="A38" s="7" t="s">
        <v>155</v>
      </c>
      <c r="B38" s="8" t="s">
        <v>169</v>
      </c>
      <c r="C38" s="8" t="s">
        <v>152</v>
      </c>
      <c r="D38" s="8">
        <v>1</v>
      </c>
      <c r="E38" s="8" t="s">
        <v>167</v>
      </c>
      <c r="F38" s="8" t="s">
        <v>146</v>
      </c>
      <c r="G38" s="8" t="s">
        <v>49</v>
      </c>
      <c r="H38" s="8" t="s">
        <v>52</v>
      </c>
      <c r="I38" s="8">
        <v>2</v>
      </c>
      <c r="J38" s="8">
        <f t="shared" si="0"/>
        <v>2</v>
      </c>
      <c r="K38" s="9"/>
    </row>
  </sheetData>
  <hyperlinks>
    <hyperlink ref="K27" r:id="rId1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- Brainzy 3.2.1</vt:lpstr>
      <vt:lpstr>BOM - Brainzy 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cp:lastPrinted>2005-05-19T06:05:32Z</cp:lastPrinted>
  <dcterms:created xsi:type="dcterms:W3CDTF">2004-05-26T01:39:55Z</dcterms:created>
  <dcterms:modified xsi:type="dcterms:W3CDTF">2018-09-30T19:05:58Z</dcterms:modified>
</cp:coreProperties>
</file>