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Image URL</t>
        </is>
      </c>
      <c r="C1" s="1" t="inlineStr">
        <is>
          <t>Image Formula</t>
        </is>
      </c>
    </row>
    <row r="2">
      <c r="A2" t="inlineStr">
        <is>
          <t>Winter Memories [v1.02] [Completed]</t>
        </is>
      </c>
      <c r="B2" t="inlineStr">
        <is>
          <t>https://i0.wp.com/fap-nation.org/wp-content/uploads/2023/07/header-40.jpg?resize=696%2C522&amp;#038;ssl=1</t>
        </is>
      </c>
      <c r="C2">
        <f>IMAGE("https://i0.wp.com/fap-nation.org/wp-content/uploads/2023/07/header-40.jpg?resize=696%2C522&amp;#038;ssl=1", 1)</f>
        <v/>
      </c>
    </row>
    <row r="3">
      <c r="A3" t="inlineStr">
        <is>
          <t>Path of the Pixie [v2024-01-05] [Completed]</t>
        </is>
      </c>
      <c r="B3" t="inlineStr">
        <is>
          <t>https://i0.wp.com/fap-nation.org/wp-content/uploads/2023/06/header-23.jpg?resize=696%2C320&amp;#038;ssl=1</t>
        </is>
      </c>
      <c r="C3">
        <f>IMAGE("https://i0.wp.com/fap-nation.org/wp-content/uploads/2023/06/header-23.jpg?resize=696%2C320&amp;#038;ssl=1", 1)</f>
        <v/>
      </c>
    </row>
    <row r="4">
      <c r="A4" t="inlineStr">
        <is>
          <t>Hypnosis Uncle and Big Tits Gal [v1.00] [Completed]</t>
        </is>
      </c>
      <c r="B4" t="inlineStr">
        <is>
          <t>https://i0.wp.com/fap-nation.org/wp-content/uploads/2024/01/header-41.jpg?resize=549%2C420&amp;#038;ssl=1</t>
        </is>
      </c>
      <c r="C4">
        <f>IMAGE("https://i0.wp.com/fap-nation.org/wp-content/uploads/2024/01/header-41.jpg?resize=549%2C420&amp;#038;ssl=1", 1)</f>
        <v/>
      </c>
    </row>
    <row r="5">
      <c r="A5" t="inlineStr">
        <is>
          <t>Emi &amp;#8211; New Beginning [Christmas Special] [Completed]</t>
        </is>
      </c>
      <c r="B5" t="inlineStr">
        <is>
          <t>https://i0.wp.com/fap-nation.org/wp-content/uploads/2024/01/header-40.jpg?resize=696%2C225&amp;#038;ssl=1</t>
        </is>
      </c>
      <c r="C5">
        <f>IMAGE("https://i0.wp.com/fap-nation.org/wp-content/uploads/2024/01/header-40.jpg?resize=696%2C225&amp;#038;ssl=1", 1)</f>
        <v/>
      </c>
    </row>
    <row r="6">
      <c r="A6" t="inlineStr">
        <is>
          <t>Red Lucy [v0.9]</t>
        </is>
      </c>
      <c r="B6" t="inlineStr">
        <is>
          <t>https://i0.wp.com/fap-nation.org/wp-content/uploads/2023/02/header-19.jpg?resize=696%2C196&amp;#038;ssl=1</t>
        </is>
      </c>
      <c r="C6">
        <f>IMAGE("https://i0.wp.com/fap-nation.org/wp-content/uploads/2023/02/header-19.jpg?resize=696%2C196&amp;#038;ssl=1", 1)</f>
        <v/>
      </c>
    </row>
    <row r="7">
      <c r="A7" t="inlineStr">
        <is>
          <t>Rick and Morty: Another Way Home [r3.8 Part 4]</t>
        </is>
      </c>
      <c r="B7" t="inlineStr">
        <is>
          <t>https://i0.wp.com/fap-nation.org/wp-content/uploads/2021/05/HEADER-16.jpg?resize=696%2C392&amp;#038;ssl=1</t>
        </is>
      </c>
      <c r="C7">
        <f>IMAGE("https://i0.wp.com/fap-nation.org/wp-content/uploads/2021/05/HEADER-16.jpg?resize=696%2C392&amp;#038;ssl=1", 1)</f>
        <v/>
      </c>
    </row>
    <row r="8">
      <c r="A8" t="inlineStr">
        <is>
          <t>SexNote [v0.22.0a]</t>
        </is>
      </c>
      <c r="B8" t="inlineStr">
        <is>
          <t>https://i0.wp.com/fap-nation.org/wp-content/uploads/2021/04/header-59.jpg?resize=696%2C178&amp;#038;ssl=1</t>
        </is>
      </c>
      <c r="C8">
        <f>IMAGE("https://i0.wp.com/fap-nation.org/wp-content/uploads/2021/04/header-59.jpg?resize=696%2C178&amp;#038;ssl=1", 1)</f>
        <v/>
      </c>
    </row>
    <row r="9">
      <c r="A9" t="inlineStr">
        <is>
          <t>Two Weeks [Ep. 6 Fixed] [Completed]</t>
        </is>
      </c>
      <c r="B9" t="inlineStr">
        <is>
          <t>https://i0.wp.com/fap-nation.org/wp-content/uploads/2022/12/header-19.jpg?resize=800%2C213&amp;#038;ssl=1</t>
        </is>
      </c>
      <c r="C9">
        <f>IMAGE("https://i0.wp.com/fap-nation.org/wp-content/uploads/2022/12/header-19.jpg?resize=800%2C213&amp;#038;ssl=1", 1)</f>
        <v/>
      </c>
    </row>
    <row r="10">
      <c r="A10" t="inlineStr">
        <is>
          <t>GoodNeighbor [v1.0] [Completed]</t>
        </is>
      </c>
      <c r="B10" t="inlineStr">
        <is>
          <t>https://i0.wp.com/fap-nation.org/wp-content/uploads/2023/11/header-556.jpg?resize=1068%2C601&amp;#038;ssl=1</t>
        </is>
      </c>
      <c r="C10">
        <f>IMAGE("https://i0.wp.com/fap-nation.org/wp-content/uploads/2023/11/header-556.jpg?resize=1068%2C601&amp;#038;ssl=1", 1)</f>
        <v/>
      </c>
    </row>
    <row r="11">
      <c r="A11" t="inlineStr">
        <is>
          <t>Luna NTR Dungeon Debt Repayment Life [v1.0] [Completed]</t>
        </is>
      </c>
      <c r="B11" t="inlineStr">
        <is>
          <t>https://i0.wp.com/fap-nation.org/wp-content/uploads/2024/01/header-37.jpg?resize=560%2C420&amp;#038;ssl=1</t>
        </is>
      </c>
      <c r="C11">
        <f>IMAGE("https://i0.wp.com/fap-nation.org/wp-content/uploads/2024/01/header-37.jpg?resize=560%2C420&amp;#038;ssl=1", 1)</f>
        <v/>
      </c>
    </row>
    <row r="12">
      <c r="A12" t="inlineStr">
        <is>
          <t>Goblin Waifu [Final]</t>
        </is>
      </c>
      <c r="B12" t="inlineStr">
        <is>
          <t>https://i0.wp.com/fap-nation.org/wp-content/uploads/2024/01/header.jpeg?resize=696%2C381&amp;#038;ssl=1</t>
        </is>
      </c>
      <c r="C12">
        <f>IMAGE("https://i0.wp.com/fap-nation.org/wp-content/uploads/2024/01/header.jpeg?resize=696%2C381&amp;#038;ssl=1", 1)</f>
        <v/>
      </c>
    </row>
    <row r="13">
      <c r="A13" t="inlineStr">
        <is>
          <t>Holy Light Flash Princess Pony Celes [v1.00] [Completed]</t>
        </is>
      </c>
      <c r="B13" t="inlineStr">
        <is>
          <t>https://i0.wp.com/fap-nation.org/wp-content/uploads/2024/01/header-34.jpg?resize=696%2C520&amp;#038;ssl=1</t>
        </is>
      </c>
      <c r="C13">
        <f>IMAGE("https://i0.wp.com/fap-nation.org/wp-content/uploads/2024/01/header-34.jpg?resize=696%2C520&amp;#038;ssl=1", 1)</f>
        <v/>
      </c>
    </row>
    <row r="14">
      <c r="A14" t="inlineStr">
        <is>
          <t>Returning to Mia [v1.2.0] [Completed]</t>
        </is>
      </c>
      <c r="B14" t="inlineStr">
        <is>
          <t>https://i0.wp.com/fap-nation.org/wp-content/uploads/2023/10/header-479.jpg?resize=696%2C392&amp;#038;ssl=1</t>
        </is>
      </c>
      <c r="C14">
        <f>IMAGE("https://i0.wp.com/fap-nation.org/wp-content/uploads/2023/10/header-479.jpg?resize=696%2C392&amp;#038;ssl=1", 1)</f>
        <v/>
      </c>
    </row>
    <row r="15">
      <c r="A15" t="inlineStr">
        <is>
          <t>Misfits [Part 3 v24.1] [Completed]</t>
        </is>
      </c>
      <c r="B15" t="inlineStr">
        <is>
          <t>https://i0.wp.com/fap-nation.org/wp-content/uploads/2022/12/header-7.jpg?resize=696%2C174&amp;#038;ssl=1</t>
        </is>
      </c>
      <c r="C15">
        <f>IMAGE("https://i0.wp.com/fap-nation.org/wp-content/uploads/2022/12/header-7.jpg?resize=696%2C174&amp;#038;ssl=1", 1)</f>
        <v/>
      </c>
    </row>
    <row r="16">
      <c r="A16" t="inlineStr">
        <is>
          <t>Damsels and Dungeons [v1.18.2 Final + v1.2.4 Remastered] [Completed]</t>
        </is>
      </c>
      <c r="B16" t="inlineStr">
        <is>
          <t>https://i0.wp.com/fap-nation.org/wp-content/uploads/2022/12/header-34.jpg?resize=696%2C269&amp;#038;ssl=1</t>
        </is>
      </c>
      <c r="C16">
        <f>IMAGE("https://i0.wp.com/fap-nation.org/wp-content/uploads/2022/12/header-34.jpg?resize=696%2C269&amp;#038;ssl=1", 1)</f>
        <v/>
      </c>
    </row>
    <row r="17">
      <c r="A17" t="inlineStr">
        <is>
          <t>My Stepsister &amp;#8211; A Short Story [v1.2 Final]</t>
        </is>
      </c>
      <c r="B17" t="inlineStr">
        <is>
          <t>https://i0.wp.com/fap-nation.org/wp-content/uploads/2023/12/header-335.jpg?resize=696%2C174&amp;#038;ssl=1</t>
        </is>
      </c>
      <c r="C17">
        <f>IMAGE("https://i0.wp.com/fap-nation.org/wp-content/uploads/2023/12/header-335.jpg?resize=696%2C174&amp;#038;ssl=1", 1)</f>
        <v/>
      </c>
    </row>
    <row r="18">
      <c r="A18" t="inlineStr">
        <is>
          <t>Do You Like Having Sex With Your Colleague? [Final]</t>
        </is>
      </c>
      <c r="B18" t="inlineStr">
        <is>
          <t>https://i0.wp.com/fap-nation.org/wp-content/uploads/2023/12/header-1.jpeg?resize=696%2C389&amp;#038;ssl=1</t>
        </is>
      </c>
      <c r="C18">
        <f>IMAGE("https://i0.wp.com/fap-nation.org/wp-content/uploads/2023/12/header-1.jpeg?resize=696%2C389&amp;#038;ssl=1", 1)</f>
        <v/>
      </c>
    </row>
    <row r="19">
      <c r="A19" t="inlineStr">
        <is>
          <t>Para Ark [v1.05] [Completed]</t>
        </is>
      </c>
      <c r="B19" t="inlineStr">
        <is>
          <t>https://i0.wp.com/fap-nation.org/wp-content/uploads/2023/03/header-4.jpg?resize=696%2C392&amp;#038;ssl=1</t>
        </is>
      </c>
      <c r="C19">
        <f>IMAGE("https://i0.wp.com/fap-nation.org/wp-content/uploads/2023/03/header-4.jpg?resize=696%2C392&amp;#038;ssl=1", 1)</f>
        <v/>
      </c>
    </row>
    <row r="20">
      <c r="A20" t="inlineStr">
        <is>
          <t>Monkey Business [v1.0] [Completed]</t>
        </is>
      </c>
      <c r="B20" t="inlineStr">
        <is>
          <t>https://i0.wp.com/fap-nation.org/wp-content/uploads/2021/07/header-34.jpg?resize=696%2C392&amp;#038;ssl=1</t>
        </is>
      </c>
      <c r="C20">
        <f>IMAGE("https://i0.wp.com/fap-nation.org/wp-content/uploads/2021/07/header-34.jpg?resize=696%2C392&amp;#038;ssl=1", 1)</f>
        <v/>
      </c>
    </row>
    <row r="21">
      <c r="A21" t="inlineStr">
        <is>
          <t>F.I.L.F. [v1.0b] [Completed]</t>
        </is>
      </c>
      <c r="B21" t="inlineStr">
        <is>
          <t>https://i0.wp.com/fap-nation.org/wp-content/uploads/2021/03/header-37.png?resize=696%2C174&amp;#038;ssl=1</t>
        </is>
      </c>
      <c r="C21">
        <f>IMAGE("https://i0.wp.com/fap-nation.org/wp-content/uploads/2021/03/header-37.png?resize=696%2C174&amp;#038;ssl=1", 1)</f>
        <v/>
      </c>
    </row>
    <row r="22">
      <c r="A22" t="inlineStr">
        <is>
          <t>The Twist [v1.0-0.52.1 Cracked] [Completed]</t>
        </is>
      </c>
      <c r="B22" t="inlineStr">
        <is>
          <t>https://i0.wp.com/fap-nation.org/wp-content/uploads/2021/03/header-12.jpg?resize=696%2C429&amp;#038;ssl=1</t>
        </is>
      </c>
      <c r="C22">
        <f>IMAGE("https://i0.wp.com/fap-nation.org/wp-content/uploads/2021/03/header-12.jpg?resize=696%2C429&amp;#038;ssl=1", 1)</f>
        <v/>
      </c>
    </row>
    <row r="23">
      <c r="A23" t="inlineStr">
        <is>
          <t>Confined with Goddesses [v1.0 Premium + Legacy] [Completed]</t>
        </is>
      </c>
      <c r="B23" t="inlineStr">
        <is>
          <t>https://i0.wp.com/fap-nation.org/wp-content/uploads/2021/04/header-21.jpg?resize=696%2C180&amp;#038;ssl=1</t>
        </is>
      </c>
      <c r="C23">
        <f>IMAGE("https://i0.wp.com/fap-nation.org/wp-content/uploads/2021/04/header-21.jpg?resize=696%2C180&amp;#038;ssl=1", 1)</f>
        <v/>
      </c>
    </row>
    <row r="24">
      <c r="A24" t="inlineStr">
        <is>
          <t>School Girl Courage Test 5 + DLC 1-4 [Final]</t>
        </is>
      </c>
      <c r="B24" t="inlineStr">
        <is>
          <t>https://i0.wp.com/fap-nation.org/wp-content/uploads/2023/12/header-523.jpg?resize=696%2C522&amp;#038;ssl=1</t>
        </is>
      </c>
      <c r="C24">
        <f>IMAGE("https://i0.wp.com/fap-nation.org/wp-content/uploads/2023/12/header-523.jpg?resize=696%2C522&amp;#038;ssl=1", 1)</f>
        <v/>
      </c>
    </row>
    <row r="25">
      <c r="A25" t="inlineStr">
        <is>
          <t>Nightmare Knight: Holy Knight and the Magic of Lust [v2.00] [Completed]</t>
        </is>
      </c>
      <c r="B25" t="inlineStr">
        <is>
          <t>https://i0.wp.com/fap-nation.org/wp-content/uploads/2023/09/header-361.jpg?resize=696%2C524&amp;#038;ssl=1</t>
        </is>
      </c>
      <c r="C25">
        <f>IMAGE("https://i0.wp.com/fap-nation.org/wp-content/uploads/2023/09/header-361.jpg?resize=696%2C524&amp;#038;ssl=1", 1)</f>
        <v/>
      </c>
    </row>
    <row r="26">
      <c r="A26" t="inlineStr">
        <is>
          <t>Lovecraft Locker: Tentacle Hell [v0.1.80] [Completed]</t>
        </is>
      </c>
      <c r="B26" t="inlineStr">
        <is>
          <t>https://i0.wp.com/fap-nation.org/wp-content/uploads/2023/11/header-2.jpeg?resize=696%2C392&amp;#038;ssl=1</t>
        </is>
      </c>
      <c r="C26">
        <f>IMAGE("https://i0.wp.com/fap-nation.org/wp-content/uploads/2023/11/header-2.jpeg?resize=696%2C392&amp;#038;ssl=1", 1)</f>
        <v/>
      </c>
    </row>
    <row r="27">
      <c r="A27" t="inlineStr">
        <is>
          <t>Lovecraft Locker 2: Tentacle Breach [v0.1.80] [Completed]</t>
        </is>
      </c>
      <c r="B27" t="inlineStr">
        <is>
          <t>https://i0.wp.com/fap-nation.org/wp-content/uploads/2023/11/header-554.jpg?resize=696%2C235&amp;#038;ssl=1</t>
        </is>
      </c>
      <c r="C27">
        <f>IMAGE("https://i0.wp.com/fap-nation.org/wp-content/uploads/2023/11/header-554.jpg?resize=696%2C235&amp;#038;ssl=1", 1)</f>
        <v/>
      </c>
    </row>
    <row r="28">
      <c r="A28" t="inlineStr">
        <is>
          <t>Lovecraft Locker: Tentacle Lust [v1.8.00] [Completed]</t>
        </is>
      </c>
      <c r="B28" t="inlineStr">
        <is>
          <t>https://i0.wp.com/fap-nation.org/wp-content/uploads/2023/10/header-520.jpg?resize=696%2C174&amp;#038;ssl=1</t>
        </is>
      </c>
      <c r="C28">
        <f>IMAGE("https://i0.wp.com/fap-nation.org/wp-content/uploads/2023/10/header-520.jpg?resize=696%2C174&amp;#038;ssl=1", 1)</f>
        <v/>
      </c>
    </row>
    <row r="29">
      <c r="A29" t="inlineStr">
        <is>
          <t>Dream Girlfriend: Doomer Girl [Final]</t>
        </is>
      </c>
      <c r="B29" t="inlineStr">
        <is>
          <t>https://i0.wp.com/fap-nation.org/wp-content/uploads/2023/12/header-484.jpg?resize=616%2C353&amp;#038;ssl=1</t>
        </is>
      </c>
      <c r="C29">
        <f>IMAGE("https://i0.wp.com/fap-nation.org/wp-content/uploads/2023/12/header-484.jpg?resize=616%2C353&amp;#038;ssl=1", 1)</f>
        <v/>
      </c>
    </row>
    <row r="30">
      <c r="A30" t="inlineStr">
        <is>
          <t>Country Life with Big Busty Babe [Final]</t>
        </is>
      </c>
      <c r="B30" t="inlineStr">
        <is>
          <t>https://i0.wp.com/fap-nation.org/wp-content/uploads/2023/12/header-481.jpg?resize=696%2C522&amp;#038;ssl=1</t>
        </is>
      </c>
      <c r="C30">
        <f>IMAGE("https://i0.wp.com/fap-nation.org/wp-content/uploads/2023/12/header-481.jpg?resize=696%2C522&amp;#038;ssl=1", 1)</f>
        <v/>
      </c>
    </row>
    <row r="31">
      <c r="A31" t="inlineStr">
        <is>
          <t>The XXXmas Special [Final]</t>
        </is>
      </c>
      <c r="B31" t="inlineStr">
        <is>
          <t>https://i0.wp.com/fap-nation.org/wp-content/uploads/2023/12/header-480.jpg?resize=696%2C392&amp;#038;ssl=1</t>
        </is>
      </c>
      <c r="C31">
        <f>IMAGE("https://i0.wp.com/fap-nation.org/wp-content/uploads/2023/12/header-480.jpg?resize=696%2C392&amp;#038;ssl=1", 1)</f>
        <v/>
      </c>
    </row>
    <row r="32">
      <c r="A32" t="inlineStr">
        <is>
          <t>The Night before Christmas [Final]</t>
        </is>
      </c>
      <c r="B32" t="inlineStr">
        <is>
          <t>https://i0.wp.com/fap-nation.org/wp-content/uploads/2023/12/header-479.jpg?resize=696%2C392&amp;#038;ssl=1</t>
        </is>
      </c>
      <c r="C32">
        <f>IMAGE("https://i0.wp.com/fap-nation.org/wp-content/uploads/2023/12/header-479.jpg?resize=696%2C392&amp;#038;ssl=1", 1)</f>
        <v/>
      </c>
    </row>
    <row r="33">
      <c r="A33" t="inlineStr">
        <is>
          <t>Secret Sister Sex 3 [v1.30] [Completed]</t>
        </is>
      </c>
      <c r="B33" t="inlineStr">
        <is>
          <t>https://i0.wp.com/fap-nation.org/wp-content/uploads/2023/12/header-457.jpg?resize=560%2C420&amp;#038;ssl=1</t>
        </is>
      </c>
      <c r="C33">
        <f>IMAGE("https://i0.wp.com/fap-nation.org/wp-content/uploads/2023/12/header-457.jpg?resize=560%2C420&amp;#038;ssl=1", 1)</f>
        <v/>
      </c>
    </row>
    <row r="34">
      <c r="A34" t="inlineStr">
        <is>
          <t>My New Family [Christmas Special] [Completed]</t>
        </is>
      </c>
      <c r="B34" t="inlineStr">
        <is>
          <t>https://i0.wp.com/fap-nation.org/wp-content/uploads/2021/04/header-40.png?resize=696%2C174&amp;#038;ssl=1</t>
        </is>
      </c>
      <c r="C34">
        <f>IMAGE("https://i0.wp.com/fap-nation.org/wp-content/uploads/2021/04/header-40.png?resize=696%2C174&amp;#038;ssl=1", 1)</f>
        <v/>
      </c>
    </row>
    <row r="35">
      <c r="A35" t="inlineStr">
        <is>
          <t>Inside Jennifer [Season 1] [Completed]</t>
        </is>
      </c>
      <c r="B35" t="inlineStr">
        <is>
          <t>https://i0.wp.com/fap-nation.org/wp-content/uploads/2021/05/header-20.jpg?resize=696%2C174&amp;#038;ssl=1</t>
        </is>
      </c>
      <c r="C35">
        <f>IMAGE("https://i0.wp.com/fap-nation.org/wp-content/uploads/2021/05/header-20.jpg?resize=696%2C174&amp;#038;ssl=1", 1)</f>
        <v/>
      </c>
    </row>
    <row r="36">
      <c r="A36" t="inlineStr">
        <is>
          <t>House Party [v1.3.0 RC22] [Completed]</t>
        </is>
      </c>
      <c r="B36" t="inlineStr">
        <is>
          <t>https://i0.wp.com/fap-nation.org/wp-content/uploads/2021/04/header-32.jpg?resize=616%2C353&amp;#038;ssl=1</t>
        </is>
      </c>
      <c r="C36">
        <f>IMAGE("https://i0.wp.com/fap-nation.org/wp-content/uploads/2021/04/header-32.jpg?resize=616%2C353&amp;#038;ssl=1", 1)</f>
        <v/>
      </c>
    </row>
    <row r="37">
      <c r="A37" t="inlineStr">
        <is>
          <t>AURA: Hentai Cards [v1.2.1] [Completed]</t>
        </is>
      </c>
      <c r="B37" t="inlineStr">
        <is>
          <t>https://i0.wp.com/fap-nation.org/wp-content/uploads/2023/08/header-26.jpg?resize=696%2C287&amp;#038;ssl=1</t>
        </is>
      </c>
      <c r="C37">
        <f>IMAGE("https://i0.wp.com/fap-nation.org/wp-content/uploads/2023/08/header-26.jpg?resize=696%2C287&amp;#038;ssl=1", 1)</f>
        <v/>
      </c>
    </row>
    <row r="38">
      <c r="A38" t="inlineStr">
        <is>
          <t>Solvalley School [Christmas Special] [Completed]</t>
        </is>
      </c>
      <c r="B38" t="inlineStr">
        <is>
          <t>https://i0.wp.com/fap-nation.org/wp-content/uploads/2021/12/header-11.jpg?resize=696%2C174&amp;#038;ssl=1</t>
        </is>
      </c>
      <c r="C38">
        <f>IMAGE("https://i0.wp.com/fap-nation.org/wp-content/uploads/2021/12/header-11.jpg?resize=696%2C174&amp;#038;ssl=1", 1)</f>
        <v/>
      </c>
    </row>
    <row r="39">
      <c r="A39" t="inlineStr">
        <is>
          <t>Cursed Overlord [v1.06 AD] [Completed]</t>
        </is>
      </c>
      <c r="B39" t="inlineStr">
        <is>
          <t>https://i0.wp.com/fap-nation.org/wp-content/uploads/2023/10/header-400.jpg?resize=696%2C392&amp;#038;ssl=1</t>
        </is>
      </c>
      <c r="C39">
        <f>IMAGE("https://i0.wp.com/fap-nation.org/wp-content/uploads/2023/10/header-400.jpg?resize=696%2C392&amp;#038;ssl=1", 1)</f>
        <v/>
      </c>
    </row>
    <row r="40">
      <c r="A40" t="inlineStr">
        <is>
          <t>I Live with the JK with the Biggest Boobs in School [v1.00] [Completed]</t>
        </is>
      </c>
      <c r="B40" t="inlineStr">
        <is>
          <t>https://i0.wp.com/fap-nation.org/wp-content/uploads/2023/12/header-412.jpg?resize=560%2C420&amp;#038;ssl=1</t>
        </is>
      </c>
      <c r="C40">
        <f>IMAGE("https://i0.wp.com/fap-nation.org/wp-content/uploads/2023/12/header-412.jpg?resize=560%2C420&amp;#038;ssl=1", 1)</f>
        <v/>
      </c>
    </row>
    <row r="41">
      <c r="A41" t="inlineStr">
        <is>
          <t>Inari [Final]</t>
        </is>
      </c>
      <c r="B41" t="inlineStr">
        <is>
          <t>https://i0.wp.com/fap-nation.org/wp-content/uploads/2023/12/header-410.jpg?resize=696%2C522&amp;#038;ssl=1</t>
        </is>
      </c>
      <c r="C41">
        <f>IMAGE("https://i0.wp.com/fap-nation.org/wp-content/uploads/2023/12/header-410.jpg?resize=696%2C522&amp;#038;ssl=1", 1)</f>
        <v/>
      </c>
    </row>
    <row r="42">
      <c r="A42" t="inlineStr">
        <is>
          <t>Sex and Magic [Final SE]</t>
        </is>
      </c>
      <c r="B42" t="inlineStr">
        <is>
          <t>https://i0.wp.com/fap-nation.org/wp-content/uploads/2023/12/header-29.jpg?resize=696%2C294&amp;#038;ssl=1</t>
        </is>
      </c>
      <c r="C42">
        <f>IMAGE("https://i0.wp.com/fap-nation.org/wp-content/uploads/2023/12/header-29.jpg?resize=696%2C294&amp;#038;ssl=1", 1)</f>
        <v/>
      </c>
    </row>
    <row r="43">
      <c r="A43" t="inlineStr">
        <is>
          <t>The Arrogant Kaiju Princess and the Detective Servant [v1.00] [Completed]</t>
        </is>
      </c>
      <c r="B43" t="inlineStr">
        <is>
          <t>https://i0.wp.com/fap-nation.org/wp-content/uploads/2023/11/header-653.jpg?resize=696%2C389&amp;#038;ssl=1</t>
        </is>
      </c>
      <c r="C43">
        <f>IMAGE("https://i0.wp.com/fap-nation.org/wp-content/uploads/2023/11/header-653.jpg?resize=696%2C389&amp;#038;ssl=1", 1)</f>
        <v/>
      </c>
    </row>
    <row r="44">
      <c r="A44" t="inlineStr">
        <is>
          <t>Sunshine Love [Ch. 3 v1.00i  Extras]</t>
        </is>
      </c>
      <c r="B44" t="inlineStr">
        <is>
          <t>https://i0.wp.com/fap-nation.org/wp-content/uploads/2021/05/header-1.jpg?resize=696%2C392&amp;#038;ssl=1</t>
        </is>
      </c>
      <c r="C44">
        <f>IMAGE("https://i0.wp.com/fap-nation.org/wp-content/uploads/2021/05/header-1.jpg?resize=696%2C392&amp;#038;ssl=1", 1)</f>
        <v/>
      </c>
    </row>
    <row r="45">
      <c r="A45" t="inlineStr">
        <is>
          <t>Until New Wife Chloe Falls [Final]</t>
        </is>
      </c>
      <c r="B45" t="inlineStr">
        <is>
          <t>https://i0.wp.com/fap-nation.org/wp-content/uploads/2023/12/header-386.jpg?resize=696%2C522&amp;#038;ssl=1</t>
        </is>
      </c>
      <c r="C45">
        <f>IMAGE("https://i0.wp.com/fap-nation.org/wp-content/uploads/2023/12/header-386.jpg?resize=696%2C522&amp;#038;ssl=1", 1)</f>
        <v/>
      </c>
    </row>
    <row r="46">
      <c r="A46" t="inlineStr">
        <is>
          <t>Blazing Priestess Shizune [Final]</t>
        </is>
      </c>
      <c r="B46" t="inlineStr">
        <is>
          <t>https://i0.wp.com/fap-nation.org/wp-content/uploads/2023/12/HEADER-382.jpg?resize=696%2C391&amp;#038;ssl=1</t>
        </is>
      </c>
      <c r="C46">
        <f>IMAGE("https://i0.wp.com/fap-nation.org/wp-content/uploads/2023/12/HEADER-382.jpg?resize=696%2C391&amp;#038;ssl=1", 1)</f>
        <v/>
      </c>
    </row>
    <row r="47">
      <c r="A47" t="inlineStr">
        <is>
          <t>Fallen Shinobi [Steam] [Completed]</t>
        </is>
      </c>
      <c r="B47" t="inlineStr">
        <is>
          <t>https://i0.wp.com/fap-nation.org/wp-content/uploads/2023/12/header-358.jpg?resize=696%2C392&amp;#038;ssl=1</t>
        </is>
      </c>
      <c r="C47">
        <f>IMAGE("https://i0.wp.com/fap-nation.org/wp-content/uploads/2023/12/header-358.jpg?resize=696%2C392&amp;#038;ssl=1", 1)</f>
        <v/>
      </c>
    </row>
    <row r="48">
      <c r="A48" t="inlineStr">
        <is>
          <t>Girls Hobby in LOVE [Final]</t>
        </is>
      </c>
      <c r="B48" t="inlineStr">
        <is>
          <t>https://i0.wp.com/fap-nation.org/wp-content/uploads/2023/12/header-355.jpg?resize=696%2C399&amp;#038;ssl=1</t>
        </is>
      </c>
      <c r="C48">
        <f>IMAGE("https://i0.wp.com/fap-nation.org/wp-content/uploads/2023/12/header-355.jpg?resize=696%2C399&amp;#038;ssl=1", 1)</f>
        <v/>
      </c>
    </row>
    <row r="49">
      <c r="A49" t="inlineStr">
        <is>
          <t>Camp Pinewood Remix [v1.2 Hotfix] [Completed]</t>
        </is>
      </c>
      <c r="B49" t="inlineStr">
        <is>
          <t>https://i0.wp.com/fap-nation.org/wp-content/uploads/2023/09/header-74.jpg?resize=696%2C392&amp;#038;ssl=1</t>
        </is>
      </c>
      <c r="C49">
        <f>IMAGE("https://i0.wp.com/fap-nation.org/wp-content/uploads/2023/09/header-74.jpg?resize=696%2C392&amp;#038;ssl=1", 1)</f>
        <v/>
      </c>
    </row>
    <row r="50">
      <c r="A50" t="inlineStr">
        <is>
          <t>Animal Trail Girlish Square 2 [v1.00] [Completed]</t>
        </is>
      </c>
      <c r="B50" t="inlineStr">
        <is>
          <t>https://i0.wp.com/fap-nation.org/wp-content/uploads/2023/12/header-333.jpg?resize=696%2C399&amp;#038;ssl=1</t>
        </is>
      </c>
      <c r="C50">
        <f>IMAGE("https://i0.wp.com/fap-nation.org/wp-content/uploads/2023/12/header-333.jpg?resize=696%2C399&amp;#038;ssl=1", 1)</f>
        <v/>
      </c>
    </row>
    <row r="51">
      <c r="A51" t="inlineStr">
        <is>
          <t>Mother Daughter Chaos Mansion [Final]</t>
        </is>
      </c>
      <c r="B51" t="inlineStr">
        <is>
          <t>https://i0.wp.com/fap-nation.org/wp-content/uploads/2023/12/header-305.jpg?resize=696%2C522&amp;#038;ssl=1</t>
        </is>
      </c>
      <c r="C51">
        <f>IMAGE("https://i0.wp.com/fap-nation.org/wp-content/uploads/2023/12/header-305.jpg?resize=696%2C522&amp;#038;ssl=1", 1)</f>
        <v/>
      </c>
    </row>
    <row r="52">
      <c r="A52" t="inlineStr">
        <is>
          <t>Horny Housewives [V.1.22] [Completed]</t>
        </is>
      </c>
      <c r="B52" t="inlineStr">
        <is>
          <t>https://i0.wp.com/fap-nation.org/wp-content/uploads/2023/12/header-303.jpg?resize=696%2C325&amp;#038;ssl=1</t>
        </is>
      </c>
      <c r="C52">
        <f>IMAGE("https://i0.wp.com/fap-nation.org/wp-content/uploads/2023/12/header-303.jpg?resize=696%2C325&amp;#038;ssl=1", 1)</f>
        <v/>
      </c>
    </row>
    <row r="53">
      <c r="A53" t="inlineStr">
        <is>
          <t>Peeping Dorm Manager [v1.0.0] [Completed]</t>
        </is>
      </c>
      <c r="B53" t="inlineStr">
        <is>
          <t>https://i0.wp.com/fap-nation.org/wp-content/uploads/2023/10/header-225.jpg?resize=696%2C250&amp;#038;ssl=1</t>
        </is>
      </c>
      <c r="C53">
        <f>IMAGE("https://i0.wp.com/fap-nation.org/wp-content/uploads/2023/10/header-225.jpg?resize=696%2C250&amp;#038;ssl=1", 1)</f>
        <v/>
      </c>
    </row>
    <row r="54">
      <c r="A54" t="inlineStr">
        <is>
          <t>Onna Kishi Aira &amp;#8211; Kingdom Return [v1.0] [Completed]</t>
        </is>
      </c>
      <c r="B54" t="inlineStr">
        <is>
          <t>https://i0.wp.com/fap-nation.org/wp-content/uploads/2023/12/header-231.jpg?resize=560%2C420&amp;#038;ssl=1</t>
        </is>
      </c>
      <c r="C54">
        <f>IMAGE("https://i0.wp.com/fap-nation.org/wp-content/uploads/2023/12/header-231.jpg?resize=560%2C420&amp;#038;ssl=1", 1)</f>
        <v/>
      </c>
    </row>
    <row r="55">
      <c r="A55" t="inlineStr">
        <is>
          <t>Everyones After Her [Final]</t>
        </is>
      </c>
      <c r="B55" t="inlineStr">
        <is>
          <t>https://i0.wp.com/fap-nation.org/wp-content/uploads/2023/12/header-230.jpg?resize=696%2C522&amp;#038;ssl=1</t>
        </is>
      </c>
      <c r="C55">
        <f>IMAGE("https://i0.wp.com/fap-nation.org/wp-content/uploads/2023/12/header-230.jpg?resize=696%2C522&amp;#038;ssl=1", 1)</f>
        <v/>
      </c>
    </row>
    <row r="56">
      <c r="A56" t="inlineStr">
        <is>
          <t>My Faithful and Loyal Wife Would Never Cheat on Me [Final]</t>
        </is>
      </c>
      <c r="B56" t="inlineStr">
        <is>
          <t>https://i0.wp.com/fap-nation.org/wp-content/uploads/2023/12/header-228.jpg?resize=696%2C225&amp;#038;ssl=1</t>
        </is>
      </c>
      <c r="C56">
        <f>IMAGE("https://i0.wp.com/fap-nation.org/wp-content/uploads/2023/12/header-228.jpg?resize=696%2C225&amp;#038;ssl=1", 1)</f>
        <v/>
      </c>
    </row>
    <row r="57">
      <c r="A57" t="inlineStr">
        <is>
          <t>The Escort [Final v1.01 SE]</t>
        </is>
      </c>
      <c r="B57" t="inlineStr">
        <is>
          <t>https://i0.wp.com/fap-nation.org/wp-content/uploads/2022/09/header-5.jpg?resize=696%2C380&amp;#038;ssl=1</t>
        </is>
      </c>
      <c r="C57">
        <f>IMAGE("https://i0.wp.com/fap-nation.org/wp-content/uploads/2022/09/header-5.jpg?resize=696%2C380&amp;#038;ssl=1", 1)</f>
        <v/>
      </c>
    </row>
    <row r="58">
      <c r="A58" t="inlineStr">
        <is>
          <t>Family Love: Sister-in-Laws Heart [Final]</t>
        </is>
      </c>
      <c r="B58" t="inlineStr">
        <is>
          <t>https://i0.wp.com/fap-nation.org/wp-content/uploads/2023/12/header-180.jpg?resize=696%2C392&amp;#038;ssl=1</t>
        </is>
      </c>
      <c r="C58">
        <f>IMAGE("https://i0.wp.com/fap-nation.org/wp-content/uploads/2023/12/header-180.jpg?resize=696%2C392&amp;#038;ssl=1", 1)</f>
        <v/>
      </c>
    </row>
    <row r="59">
      <c r="A59" t="inlineStr">
        <is>
          <t>Emma the Alchemists Debt Story [Final]</t>
        </is>
      </c>
      <c r="B59" t="inlineStr">
        <is>
          <t>https://i0.wp.com/fap-nation.org/wp-content/uploads/2023/12/header-159.jpg?resize=560%2C420&amp;#038;ssl=1</t>
        </is>
      </c>
      <c r="C59">
        <f>IMAGE("https://i0.wp.com/fap-nation.org/wp-content/uploads/2023/12/header-159.jpg?resize=560%2C420&amp;#038;ssl=1", 1)</f>
        <v/>
      </c>
    </row>
    <row r="60">
      <c r="A60" t="inlineStr">
        <is>
          <t>OverDevil: Legend of the Sacred Stone [v1.37] [Completed]</t>
        </is>
      </c>
      <c r="B60" t="inlineStr">
        <is>
          <t>https://i0.wp.com/fap-nation.org/wp-content/uploads/2023/10/header-247.jpg?resize=696%2C481&amp;#038;ssl=1</t>
        </is>
      </c>
      <c r="C60">
        <f>IMAGE("https://i0.wp.com/fap-nation.org/wp-content/uploads/2023/10/header-247.jpg?resize=696%2C481&amp;#038;ssl=1", 1)</f>
        <v/>
      </c>
    </row>
    <row r="61">
      <c r="A61" t="inlineStr">
        <is>
          <t>Parasitic Evil [v2.07] [Completed]</t>
        </is>
      </c>
      <c r="B61" t="inlineStr">
        <is>
          <t>https://i0.wp.com/fap-nation.org/wp-content/uploads/2023/12/header-118.jpg?resize=696%2C392&amp;#038;ssl=1</t>
        </is>
      </c>
      <c r="C61">
        <f>IMAGE("https://i0.wp.com/fap-nation.org/wp-content/uploads/2023/12/header-118.jpg?resize=696%2C392&amp;#038;ssl=1", 1)</f>
        <v/>
      </c>
    </row>
    <row r="62">
      <c r="A62" t="inlineStr">
        <is>
          <t>Sex Massage [Final]</t>
        </is>
      </c>
      <c r="B62" t="inlineStr">
        <is>
          <t>https://i0.wp.com/fap-nation.org/wp-content/uploads/2023/12/header-114.jpg?resize=696%2C325&amp;#038;ssl=1</t>
        </is>
      </c>
      <c r="C62">
        <f>IMAGE("https://i0.wp.com/fap-nation.org/wp-content/uploads/2023/12/header-114.jpg?resize=696%2C325&amp;#038;ssl=1", 1)</f>
        <v/>
      </c>
    </row>
    <row r="63">
      <c r="A63" t="inlineStr">
        <is>
          <t>Gentle Female Boss [Final]</t>
        </is>
      </c>
      <c r="B63" t="inlineStr">
        <is>
          <t>https://i0.wp.com/fap-nation.org/wp-content/uploads/2023/12/header-113.jpg?resize=696%2C367&amp;#038;ssl=1</t>
        </is>
      </c>
      <c r="C63">
        <f>IMAGE("https://i0.wp.com/fap-nation.org/wp-content/uploads/2023/12/header-113.jpg?resize=696%2C367&amp;#038;ssl=1", 1)</f>
        <v/>
      </c>
    </row>
    <row r="64">
      <c r="A64" t="inlineStr">
        <is>
          <t>Human Dairy Farm [v0.6] [Completed]</t>
        </is>
      </c>
      <c r="B64" t="inlineStr">
        <is>
          <t>https://i0.wp.com/fap-nation.org/wp-content/uploads/2023/05/header-1.jpg?resize=696%2C392&amp;#038;ssl=1</t>
        </is>
      </c>
      <c r="C64">
        <f>IMAGE("https://i0.wp.com/fap-nation.org/wp-content/uploads/2023/05/header-1.jpg?resize=696%2C392&amp;#038;ssl=1", 1)</f>
        <v/>
      </c>
    </row>
    <row r="65">
      <c r="A65" t="inlineStr">
        <is>
          <t>Glassix [v1.0.1] [Completed]</t>
        </is>
      </c>
      <c r="B65" t="inlineStr">
        <is>
          <t>https://i0.wp.com/fap-nation.org/wp-content/uploads/2021/04/header-50.jpg?resize=640%2C487&amp;#038;ssl=1</t>
        </is>
      </c>
      <c r="C65">
        <f>IMAGE("https://i0.wp.com/fap-nation.org/wp-content/uploads/2021/04/header-50.jpg?resize=640%2C487&amp;#038;ssl=1", 1)</f>
        <v/>
      </c>
    </row>
    <row r="66">
      <c r="A66" t="inlineStr">
        <is>
          <t>Lost in Paradise [v1.00] [Completed]</t>
        </is>
      </c>
      <c r="B66" t="inlineStr">
        <is>
          <t>https://i0.wp.com/fap-nation.org/wp-content/uploads/2022/10/headewr.jpg?resize=696%2C392&amp;#038;ssl=1</t>
        </is>
      </c>
      <c r="C66">
        <f>IMAGE("https://i0.wp.com/fap-nation.org/wp-content/uploads/2022/10/headewr.jpg?resize=696%2C392&amp;#038;ssl=1", 1)</f>
        <v/>
      </c>
    </row>
    <row r="67">
      <c r="A67" t="inlineStr">
        <is>
          <t>Married Women Who Were Once Sluts [Final]</t>
        </is>
      </c>
      <c r="B67" t="inlineStr">
        <is>
          <t>https://i0.wp.com/fap-nation.org/wp-content/uploads/2023/11/header-433.jpg?resize=560%2C420&amp;#038;ssl=1</t>
        </is>
      </c>
      <c r="C67">
        <f>IMAGE("https://i0.wp.com/fap-nation.org/wp-content/uploads/2023/11/header-433.jpg?resize=560%2C420&amp;#038;ssl=1", 1)</f>
        <v/>
      </c>
    </row>
    <row r="68">
      <c r="A68" t="inlineStr">
        <is>
          <t>STEPMILF 1 [2023-12-02] [Completed]</t>
        </is>
      </c>
      <c r="B68" t="inlineStr">
        <is>
          <t>https://i0.wp.com/fap-nation.org/wp-content/uploads/2023/12/header-28.jpg?resize=696%2C700&amp;#038;ssl=1</t>
        </is>
      </c>
      <c r="C68">
        <f>IMAGE("https://i0.wp.com/fap-nation.org/wp-content/uploads/2023/12/header-28.jpg?resize=696%2C700&amp;#038;ssl=1", 1)</f>
        <v/>
      </c>
    </row>
    <row r="69">
      <c r="A69" t="inlineStr">
        <is>
          <t>Succubus Sessions: Mami Mamiyas Sweet Slice of Hell [Final]</t>
        </is>
      </c>
      <c r="B69" t="inlineStr">
        <is>
          <t>https://i0.wp.com/fap-nation.org/wp-content/uploads/2023/12/header-27.jpg?resize=696%2C392&amp;#038;ssl=1</t>
        </is>
      </c>
      <c r="C69">
        <f>IMAGE("https://i0.wp.com/fap-nation.org/wp-content/uploads/2023/12/header-27.jpg?resize=696%2C392&amp;#038;ssl=1", 1)</f>
        <v/>
      </c>
    </row>
    <row r="70">
      <c r="A70" t="inlineStr">
        <is>
          <t>Highschool of the Dead: Haven [v1.0] [Completed]</t>
        </is>
      </c>
      <c r="B70" t="inlineStr">
        <is>
          <t>https://i0.wp.com/fap-nation.org/wp-content/uploads/2023/12/header-26.jpg?resize=696%2C181&amp;#038;ssl=1</t>
        </is>
      </c>
      <c r="C70">
        <f>IMAGE("https://i0.wp.com/fap-nation.org/wp-content/uploads/2023/12/header-26.jpg?resize=696%2C181&amp;#038;ssl=1", 1)</f>
        <v/>
      </c>
    </row>
    <row r="71">
      <c r="A71" t="inlineStr">
        <is>
          <t>Summer Holidays [v1.0] [Completed]</t>
        </is>
      </c>
      <c r="B71" t="inlineStr">
        <is>
          <t>https://i0.wp.com/fap-nation.org/wp-content/uploads/2023/12/header-24.jpg?resize=696%2C392&amp;#038;ssl=1</t>
        </is>
      </c>
      <c r="C71">
        <f>IMAGE("https://i0.wp.com/fap-nation.org/wp-content/uploads/2023/12/header-24.jpg?resize=696%2C392&amp;#038;ssl=1", 1)</f>
        <v/>
      </c>
    </row>
    <row r="72">
      <c r="A72" t="inlineStr">
        <is>
          <t>Plastic Soul [v1.0] [Completed]</t>
        </is>
      </c>
      <c r="B72" t="inlineStr">
        <is>
          <t>https://i0.wp.com/fap-nation.org/wp-content/uploads/2023/07/header-16.jpg?resize=696%2C174&amp;#038;ssl=1</t>
        </is>
      </c>
      <c r="C72">
        <f>IMAGE("https://i0.wp.com/fap-nation.org/wp-content/uploads/2023/07/header-16.jpg?resize=696%2C174&amp;#038;ssl=1", 1)</f>
        <v/>
      </c>
    </row>
    <row r="73">
      <c r="A73" t="inlineStr">
        <is>
          <t>Lethargic Angel Lacks Credits in the Sexual Activity Department [1.093_MOD1] [Completed]</t>
        </is>
      </c>
      <c r="B73" t="inlineStr">
        <is>
          <t>https://i0.wp.com/fap-nation.org/wp-content/uploads/2023/11/header-678.jpg?resize=696%2C392&amp;#038;ssl=1</t>
        </is>
      </c>
      <c r="C73">
        <f>IMAGE("https://i0.wp.com/fap-nation.org/wp-content/uploads/2023/11/header-678.jpg?resize=696%2C392&amp;#038;ssl=1", 1)</f>
        <v/>
      </c>
    </row>
    <row r="74">
      <c r="A74" t="inlineStr">
        <is>
          <t>Tamer Vale [v1.7.1] [Completed]</t>
        </is>
      </c>
      <c r="B74" t="inlineStr">
        <is>
          <t>https://i0.wp.com/fap-nation.org/wp-content/uploads/2023/09/header-53.jpg?resize=696%2C206&amp;#038;ssl=1</t>
        </is>
      </c>
      <c r="C74">
        <f>IMAGE("https://i0.wp.com/fap-nation.org/wp-content/uploads/2023/09/header-53.jpg?resize=696%2C206&amp;#038;ssl=1", 1)</f>
        <v/>
      </c>
    </row>
    <row r="75">
      <c r="A75" t="inlineStr">
        <is>
          <t>Paradise Lust [v1.1.2a] [Completed]</t>
        </is>
      </c>
      <c r="B75" t="inlineStr">
        <is>
          <t>https://i0.wp.com/fap-nation.org/wp-content/uploads/2021/04/header-79.png?resize=696%2C174&amp;#038;ssl=1</t>
        </is>
      </c>
      <c r="C75">
        <f>IMAGE("https://i0.wp.com/fap-nation.org/wp-content/uploads/2021/04/header-79.png?resize=696%2C174&amp;#038;ssl=1", 1)</f>
        <v/>
      </c>
    </row>
    <row r="76">
      <c r="A76" t="inlineStr">
        <is>
          <t>Celestis Conquest [Final + DLC]</t>
        </is>
      </c>
      <c r="B76" t="inlineStr">
        <is>
          <t>https://i0.wp.com/fap-nation.org/wp-content/uploads/2023/11/header-654.jpg?resize=630%2C355&amp;#038;ssl=1</t>
        </is>
      </c>
      <c r="C76">
        <f>IMAGE("https://i0.wp.com/fap-nation.org/wp-content/uploads/2023/11/header-654.jpg?resize=630%2C355&amp;#038;ssl=1", 1)</f>
        <v/>
      </c>
    </row>
    <row r="77">
      <c r="A77" t="inlineStr">
        <is>
          <t>NTR Story [Final]</t>
        </is>
      </c>
      <c r="B77" t="inlineStr">
        <is>
          <t>https://i0.wp.com/fap-nation.org/wp-content/uploads/2023/11/header-651.jpg?resize=560%2C420&amp;#038;ssl=1</t>
        </is>
      </c>
      <c r="C77">
        <f>IMAGE("https://i0.wp.com/fap-nation.org/wp-content/uploads/2023/11/header-651.jpg?resize=560%2C420&amp;#038;ssl=1", 1)</f>
        <v/>
      </c>
    </row>
    <row r="78">
      <c r="A78" t="inlineStr">
        <is>
          <t>Hypnosis Prison [Final]</t>
        </is>
      </c>
      <c r="B78" t="inlineStr">
        <is>
          <t>https://i0.wp.com/fap-nation.org/wp-content/uploads/2023/11/header-649.jpg?resize=696%2C399&amp;#038;ssl=1</t>
        </is>
      </c>
      <c r="C78">
        <f>IMAGE("https://i0.wp.com/fap-nation.org/wp-content/uploads/2023/11/header-649.jpg?resize=696%2C399&amp;#038;ssl=1", 1)</f>
        <v/>
      </c>
    </row>
    <row r="79">
      <c r="A79" t="inlineStr">
        <is>
          <t>Working Sakuya [v1.2] [Completed]</t>
        </is>
      </c>
      <c r="B79" t="inlineStr">
        <is>
          <t>https://i0.wp.com/fap-nation.org/wp-content/uploads/2023/11/header-610.jpg?resize=560%2C420&amp;#038;ssl=1</t>
        </is>
      </c>
      <c r="C79">
        <f>IMAGE("https://i0.wp.com/fap-nation.org/wp-content/uploads/2023/11/header-610.jpg?resize=560%2C420&amp;#038;ssl=1", 1)</f>
        <v/>
      </c>
    </row>
    <row r="80">
      <c r="A80" t="inlineStr">
        <is>
          <t>Metal Breaker [Final]</t>
        </is>
      </c>
      <c r="B80" t="inlineStr">
        <is>
          <t>https://i0.wp.com/fap-nation.org/wp-content/uploads/2023/11/header-609.jpg?resize=616%2C353&amp;#038;ssl=1</t>
        </is>
      </c>
      <c r="C80">
        <f>IMAGE("https://i0.wp.com/fap-nation.org/wp-content/uploads/2023/11/header-609.jpg?resize=616%2C353&amp;#038;ssl=1", 1)</f>
        <v/>
      </c>
    </row>
    <row r="81">
      <c r="A81" t="inlineStr">
        <is>
          <t>FlipWitch &amp;#8211; Forbidden Sex Hex [Final]</t>
        </is>
      </c>
      <c r="B81" t="inlineStr">
        <is>
          <t>https://i0.wp.com/fap-nation.org/wp-content/uploads/2023/11/header-1.png?resize=696%2C392&amp;#038;ssl=1</t>
        </is>
      </c>
      <c r="C81">
        <f>IMAGE("https://i0.wp.com/fap-nation.org/wp-content/uploads/2023/11/header-1.png?resize=696%2C392&amp;#038;ssl=1", 1)</f>
        <v/>
      </c>
    </row>
    <row r="82">
      <c r="A82" t="inlineStr">
        <is>
          <t>QOS – Wife3: The Fragrance of Black Charm [Final]</t>
        </is>
      </c>
      <c r="B82" t="inlineStr">
        <is>
          <t>https://i0.wp.com/fap-nation.org/wp-content/uploads/2023/11/header-580.jpg?resize=696%2C392&amp;#038;ssl=1</t>
        </is>
      </c>
      <c r="C82">
        <f>IMAGE("https://i0.wp.com/fap-nation.org/wp-content/uploads/2023/11/header-580.jpg?resize=696%2C392&amp;#038;ssl=1", 1)</f>
        <v/>
      </c>
    </row>
    <row r="83">
      <c r="A83" t="inlineStr">
        <is>
          <t>Lust Bunker [Final]</t>
        </is>
      </c>
      <c r="B83" t="inlineStr">
        <is>
          <t>https://i0.wp.com/fap-nation.org/wp-content/uploads/2023/11/header-1-4.jpg?resize=696%2C325&amp;#038;ssl=1</t>
        </is>
      </c>
      <c r="C83">
        <f>IMAGE("https://i0.wp.com/fap-nation.org/wp-content/uploads/2023/11/header-1-4.jpg?resize=696%2C325&amp;#038;ssl=1", 1)</f>
        <v/>
      </c>
    </row>
    <row r="84">
      <c r="A84" t="inlineStr">
        <is>
          <t>GoodNeighbor 2 [v1.0] [Completed]</t>
        </is>
      </c>
      <c r="B84" t="inlineStr">
        <is>
          <t>https://i0.wp.com/fap-nation.org/wp-content/uploads/2023/11/header-557.jpg?resize=696%2C174&amp;#038;ssl=1</t>
        </is>
      </c>
      <c r="C84">
        <f>IMAGE("https://i0.wp.com/fap-nation.org/wp-content/uploads/2023/11/header-557.jpg?resize=696%2C174&amp;#038;ssl=1", 1)</f>
        <v/>
      </c>
    </row>
    <row r="85">
      <c r="A85" t="inlineStr">
        <is>
          <t>Players Street Companion [v1.0.2] [Completed]</t>
        </is>
      </c>
      <c r="B85" t="inlineStr">
        <is>
          <t>https://i0.wp.com/fap-nation.org/wp-content/uploads/2023/11/header-553.jpg?resize=560%2C420&amp;#038;ssl=1</t>
        </is>
      </c>
      <c r="C85">
        <f>IMAGE("https://i0.wp.com/fap-nation.org/wp-content/uploads/2023/11/header-553.jpg?resize=560%2C420&amp;#038;ssl=1", 1)</f>
        <v/>
      </c>
    </row>
    <row r="86">
      <c r="A86" t="inlineStr">
        <is>
          <t>Last Hope [v1.0] [Completed]</t>
        </is>
      </c>
      <c r="B86" t="inlineStr">
        <is>
          <t>https://i0.wp.com/fap-nation.org/wp-content/uploads/2021/04/header-45.jpg?resize=696%2C264&amp;#038;ssl=1</t>
        </is>
      </c>
      <c r="C86">
        <f>IMAGE("https://i0.wp.com/fap-nation.org/wp-content/uploads/2021/04/header-45.jpg?resize=696%2C264&amp;#038;ssl=1", 1)</f>
        <v/>
      </c>
    </row>
    <row r="87">
      <c r="A87" t="inlineStr">
        <is>
          <t>Orgasm Simulator 2023 [Final]</t>
        </is>
      </c>
      <c r="B87" t="inlineStr">
        <is>
          <t>https://i0.wp.com/fap-nation.org/wp-content/uploads/2023/11/header-1-3.jpg?resize=696%2C325&amp;#038;ssl=1</t>
        </is>
      </c>
      <c r="C87">
        <f>IMAGE("https://i0.wp.com/fap-nation.org/wp-content/uploads/2023/11/header-1-3.jpg?resize=696%2C325&amp;#038;ssl=1", 1)</f>
        <v/>
      </c>
    </row>
    <row r="88">
      <c r="A88" t="inlineStr">
        <is>
          <t>NTR Knight [v2023-11-19] [Completed]</t>
        </is>
      </c>
      <c r="B88" t="inlineStr">
        <is>
          <t>https://i0.wp.com/fap-nation.org/wp-content/uploads/2023/11/header-529.jpg?resize=696%2C388&amp;#038;ssl=1</t>
        </is>
      </c>
      <c r="C88">
        <f>IMAGE("https://i0.wp.com/fap-nation.org/wp-content/uploads/2023/11/header-529.jpg?resize=696%2C388&amp;#038;ssl=1", 1)</f>
        <v/>
      </c>
    </row>
    <row r="89">
      <c r="A89" t="inlineStr">
        <is>
          <t>My Childhood Friend and the Cuckold Dungeon [Final]</t>
        </is>
      </c>
      <c r="B89" t="inlineStr">
        <is>
          <t>https://i0.wp.com/fap-nation.org/wp-content/uploads/2023/11/header-527.jpg?resize=696%2C492&amp;#038;ssl=1</t>
        </is>
      </c>
      <c r="C89">
        <f>IMAGE("https://i0.wp.com/fap-nation.org/wp-content/uploads/2023/11/header-527.jpg?resize=696%2C492&amp;#038;ssl=1", 1)</f>
        <v/>
      </c>
    </row>
    <row r="90">
      <c r="A90" t="inlineStr">
        <is>
          <t>Milf Next Door 2: Hijabi Mama [v1.0] [Completed]</t>
        </is>
      </c>
      <c r="B90" t="inlineStr">
        <is>
          <t>https://i0.wp.com/fap-nation.org/wp-content/uploads/2023/06/header-35.jpg?resize=696%2C381&amp;#038;ssl=1</t>
        </is>
      </c>
      <c r="C90">
        <f>IMAGE("https://i0.wp.com/fap-nation.org/wp-content/uploads/2023/06/header-35.jpg?resize=696%2C381&amp;#038;ssl=1", 1)</f>
        <v/>
      </c>
    </row>
    <row r="91">
      <c r="A91" t="inlineStr">
        <is>
          <t>Orgasm Simulator 3 [Final]</t>
        </is>
      </c>
      <c r="B91" t="inlineStr">
        <is>
          <t>https://i0.wp.com/fap-nation.org/wp-content/uploads/2023/11/HEADER-483.jpg?resize=696%2C325&amp;#038;ssl=1</t>
        </is>
      </c>
      <c r="C91">
        <f>IMAGE("https://i0.wp.com/fap-nation.org/wp-content/uploads/2023/11/HEADER-483.jpg?resize=696%2C325&amp;#038;ssl=1", 1)</f>
        <v/>
      </c>
    </row>
    <row r="92">
      <c r="A92" t="inlineStr">
        <is>
          <t>Lewd Gym [Final]</t>
        </is>
      </c>
      <c r="B92" t="inlineStr">
        <is>
          <t>https://i0.wp.com/fap-nation.org/wp-content/uploads/2023/11/header-1-2.jpg?resize=620%2C360&amp;#038;ssl=1</t>
        </is>
      </c>
      <c r="C92">
        <f>IMAGE("https://i0.wp.com/fap-nation.org/wp-content/uploads/2023/11/header-1-2.jpg?resize=620%2C360&amp;#038;ssl=1", 1)</f>
        <v/>
      </c>
    </row>
    <row r="93">
      <c r="A93" t="inlineStr">
        <is>
          <t>Succubuzz APP [Final]</t>
        </is>
      </c>
      <c r="B93" t="inlineStr">
        <is>
          <t>https://i0.wp.com/fap-nation.org/wp-content/uploads/2023/11/header-435.jpg?resize=696%2C399&amp;#038;ssl=1</t>
        </is>
      </c>
      <c r="C93">
        <f>IMAGE("https://i0.wp.com/fap-nation.org/wp-content/uploads/2023/11/header-435.jpg?resize=696%2C399&amp;#038;ssl=1", 1)</f>
        <v/>
      </c>
    </row>
    <row r="94">
      <c r="A94" t="inlineStr">
        <is>
          <t>Exposed [Episode 3 Good End] [Completed]</t>
        </is>
      </c>
      <c r="B94" t="inlineStr">
        <is>
          <t>https://i0.wp.com/fap-nation.org/wp-content/uploads/2023/07/header-23.jpg?resize=696%2C392&amp;#038;ssl=1</t>
        </is>
      </c>
      <c r="C94">
        <f>IMAGE("https://i0.wp.com/fap-nation.org/wp-content/uploads/2023/07/header-23.jpg?resize=696%2C392&amp;#038;ssl=1", 1)</f>
        <v/>
      </c>
    </row>
    <row r="95">
      <c r="A95" t="inlineStr">
        <is>
          <t>Love Potion [v1.00-03]</t>
        </is>
      </c>
      <c r="B95" t="inlineStr">
        <is>
          <t>https://i0.wp.com/fap-nation.org/wp-content/uploads/2023/11/header-397.jpg?resize=696%2C225&amp;#038;ssl=1</t>
        </is>
      </c>
      <c r="C95">
        <f>IMAGE("https://i0.wp.com/fap-nation.org/wp-content/uploads/2023/11/header-397.jpg?resize=696%2C225&amp;#038;ssl=1", 1)</f>
        <v/>
      </c>
    </row>
    <row r="96">
      <c r="A96" t="inlineStr">
        <is>
          <t>Hands Of Gold [v1.0] [Completed]</t>
        </is>
      </c>
      <c r="B96" t="inlineStr">
        <is>
          <t>https://i0.wp.com/fap-nation.org/wp-content/uploads/2023/11/header-396.jpg?resize=696%2C225&amp;#038;ssl=1</t>
        </is>
      </c>
      <c r="C96">
        <f>IMAGE("https://i0.wp.com/fap-nation.org/wp-content/uploads/2023/11/header-396.jpg?resize=696%2C225&amp;#038;ssl=1", 1)</f>
        <v/>
      </c>
    </row>
    <row r="97">
      <c r="A97" t="inlineStr">
        <is>
          <t>Project: Sword Art [Final]</t>
        </is>
      </c>
      <c r="B97" t="inlineStr">
        <is>
          <t>https://i0.wp.com/fap-nation.org/wp-content/uploads/2023/11/header-395.jpg?resize=696%2C325&amp;#038;ssl=1</t>
        </is>
      </c>
      <c r="C97">
        <f>IMAGE("https://i0.wp.com/fap-nation.org/wp-content/uploads/2023/11/header-395.jpg?resize=696%2C325&amp;#038;ssl=1", 1)</f>
        <v/>
      </c>
    </row>
    <row r="98">
      <c r="A98" t="inlineStr">
        <is>
          <t>Hot and Lovely: Tease [Final]</t>
        </is>
      </c>
      <c r="B98" t="inlineStr">
        <is>
          <t>https://i0.wp.com/fap-nation.org/wp-content/uploads/2023/11/header-363.jpg?resize=696%2C325&amp;#038;ssl=1</t>
        </is>
      </c>
      <c r="C98">
        <f>IMAGE("https://i0.wp.com/fap-nation.org/wp-content/uploads/2023/11/header-363.jpg?resize=696%2C325&amp;#038;ssl=1", 1)</f>
        <v/>
      </c>
    </row>
    <row r="99">
      <c r="A99" t="inlineStr">
        <is>
          <t>Fall Flavors [v1.1] [Completed]</t>
        </is>
      </c>
      <c r="B99" t="inlineStr">
        <is>
          <t>https://i0.wp.com/fap-nation.org/wp-content/uploads/2023/07/header-26.jpg?resize=696%2C392&amp;#038;ssl=1</t>
        </is>
      </c>
      <c r="C99">
        <f>IMAGE("https://i0.wp.com/fap-nation.org/wp-content/uploads/2023/07/header-26.jpg?resize=696%2C392&amp;#038;ssl=1", 1)</f>
        <v/>
      </c>
    </row>
    <row r="100">
      <c r="A100" t="inlineStr">
        <is>
          <t>My Intimate Love With the Devil King [v1.02] [Completed]</t>
        </is>
      </c>
      <c r="B100" t="inlineStr">
        <is>
          <t>https://i0.wp.com/fap-nation.org/wp-content/uploads/2023/11/header-358.jpg?resize=696%2C392&amp;#038;ssl=1</t>
        </is>
      </c>
      <c r="C100">
        <f>IMAGE("https://i0.wp.com/fap-nation.org/wp-content/uploads/2023/11/header-358.jpg?resize=696%2C392&amp;#038;ssl=1", 1)</f>
        <v/>
      </c>
    </row>
    <row r="101">
      <c r="A101" t="inlineStr">
        <is>
          <t>Mistys Shining Blacksmithing [Final]</t>
        </is>
      </c>
      <c r="B101" t="inlineStr">
        <is>
          <t>https://i0.wp.com/fap-nation.org/wp-content/uploads/2023/11/header-1-1.jpg?resize=696%2C392&amp;#038;ssl=1</t>
        </is>
      </c>
      <c r="C101">
        <f>IMAGE("https://i0.wp.com/fap-nation.org/wp-content/uploads/2023/11/header-1-1.jpg?resize=696%2C392&amp;#038;ssl=1", 1)</f>
        <v/>
      </c>
    </row>
    <row r="102">
      <c r="A102" t="inlineStr">
        <is>
          <t>Quickie: Fantasy Adventure [v1.1] [Completed]</t>
        </is>
      </c>
      <c r="B102" t="inlineStr">
        <is>
          <t>https://i0.wp.com/fap-nation.org/wp-content/uploads/2023/11/header-316.jpg?resize=696%2C392&amp;#038;ssl=1</t>
        </is>
      </c>
      <c r="C102">
        <f>IMAGE("https://i0.wp.com/fap-nation.org/wp-content/uploads/2023/11/header-316.jpg?resize=696%2C392&amp;#038;ssl=1", 1)</f>
        <v/>
      </c>
    </row>
    <row r="103">
      <c r="A103" t="inlineStr">
        <is>
          <t>Fetish Locator [Week 3 v3.2.9] [Completed]</t>
        </is>
      </c>
      <c r="B103" t="inlineStr">
        <is>
          <t>https://i0.wp.com/fap-nation.org/wp-content/uploads/2021/03/header-25.png?resize=696%2C392&amp;#038;ssl=1</t>
        </is>
      </c>
      <c r="C103">
        <f>IMAGE("https://i0.wp.com/fap-nation.org/wp-content/uploads/2021/03/header-25.png?resize=696%2C392&amp;#038;ssl=1", 1)</f>
        <v/>
      </c>
    </row>
    <row r="104">
      <c r="A104" t="inlineStr">
        <is>
          <t>New Earth [Ch.2 Final] [Completed]</t>
        </is>
      </c>
      <c r="B104" t="inlineStr">
        <is>
          <t>https://i0.wp.com/fap-nation.org/wp-content/uploads/2021/05/header-54.jpg?resize=696%2C392&amp;#038;ssl=1</t>
        </is>
      </c>
      <c r="C104">
        <f>IMAGE("https://i0.wp.com/fap-nation.org/wp-content/uploads/2021/05/header-54.jpg?resize=696%2C392&amp;#038;ssl=1", 1)</f>
        <v/>
      </c>
    </row>
    <row r="105">
      <c r="A105" t="inlineStr">
        <is>
          <t>Melodic Dates [v1.3] [Completed]</t>
        </is>
      </c>
      <c r="B105" t="inlineStr">
        <is>
          <t>https://i0.wp.com/fap-nation.org/wp-content/uploads/2023/09/5-8.jpg?resize=696%2C392&amp;#038;ssl=1</t>
        </is>
      </c>
      <c r="C105">
        <f>IMAGE("https://i0.wp.com/fap-nation.org/wp-content/uploads/2023/09/5-8.jpg?resize=696%2C392&amp;#038;ssl=1", 1)</f>
        <v/>
      </c>
    </row>
    <row r="106">
      <c r="A106" t="inlineStr">
        <is>
          <t>A Petal Among Thorns [v6.0.1-RE] [Completed]</t>
        </is>
      </c>
      <c r="B106" t="inlineStr">
        <is>
          <t>https://i0.wp.com/fap-nation.org/wp-content/uploads/2021/08/header-35.jpg?resize=696%2C392&amp;#038;ssl=1</t>
        </is>
      </c>
      <c r="C106">
        <f>IMAGE("https://i0.wp.com/fap-nation.org/wp-content/uploads/2021/08/header-35.jpg?resize=696%2C392&amp;#038;ssl=1", 1)</f>
        <v/>
      </c>
    </row>
    <row r="107">
      <c r="A107" t="inlineStr">
        <is>
          <t>Kyonyuu Reijou MC Gakuen [Final]</t>
        </is>
      </c>
      <c r="B107" t="inlineStr">
        <is>
          <t>https://i0.wp.com/fap-nation.org/wp-content/uploads/2023/11/header-227.jpg?resize=696%2C387&amp;#038;ssl=1</t>
        </is>
      </c>
      <c r="C107">
        <f>IMAGE("https://i0.wp.com/fap-nation.org/wp-content/uploads/2023/11/header-227.jpg?resize=696%2C387&amp;#038;ssl=1", 1)</f>
        <v/>
      </c>
    </row>
    <row r="108">
      <c r="A108" t="inlineStr">
        <is>
          <t>Best Elf [Final]</t>
        </is>
      </c>
      <c r="B108" t="inlineStr">
        <is>
          <t>https://i0.wp.com/fap-nation.org/wp-content/uploads/2023/11/header-226.jpg?resize=696%2C225&amp;#038;ssl=1</t>
        </is>
      </c>
      <c r="C108">
        <f>IMAGE("https://i0.wp.com/fap-nation.org/wp-content/uploads/2023/11/header-226.jpg?resize=696%2C225&amp;#038;ssl=1", 1)</f>
        <v/>
      </c>
    </row>
    <row r="109">
      <c r="A109" t="inlineStr">
        <is>
          <t>Battle Armor Sorgante [v1.09] [Completed]</t>
        </is>
      </c>
      <c r="B109" t="inlineStr">
        <is>
          <t>https://i0.wp.com/fap-nation.org/wp-content/uploads/2023/11/header-224.jpg?resize=560%2C420&amp;#038;ssl=1</t>
        </is>
      </c>
      <c r="C109">
        <f>IMAGE("https://i0.wp.com/fap-nation.org/wp-content/uploads/2023/11/header-224.jpg?resize=560%2C420&amp;#038;ssl=1", 1)</f>
        <v/>
      </c>
    </row>
    <row r="110">
      <c r="A110" t="inlineStr">
        <is>
          <t>Kuroinu 2 Redux [Final]</t>
        </is>
      </c>
      <c r="B110" t="inlineStr">
        <is>
          <t>https://i0.wp.com/fap-nation.org/wp-content/uploads/2023/11/header-198.jpg?resize=616%2C353&amp;#038;ssl=1</t>
        </is>
      </c>
      <c r="C110">
        <f>IMAGE("https://i0.wp.com/fap-nation.org/wp-content/uploads/2023/11/header-198.jpg?resize=616%2C353&amp;#038;ssl=1", 1)</f>
        <v/>
      </c>
    </row>
    <row r="111">
      <c r="A111" t="inlineStr">
        <is>
          <t>Phantom Thief Effy [v1.0.3 Steam] [Completed]</t>
        </is>
      </c>
      <c r="B111" t="inlineStr">
        <is>
          <t>https://i0.wp.com/fap-nation.org/wp-content/uploads/2023/11/header-193.jpg?resize=696%2C392&amp;#038;ssl=1</t>
        </is>
      </c>
      <c r="C111">
        <f>IMAGE("https://i0.wp.com/fap-nation.org/wp-content/uploads/2023/11/header-193.jpg?resize=696%2C392&amp;#038;ssl=1", 1)</f>
        <v/>
      </c>
    </row>
    <row r="112">
      <c r="A112" t="inlineStr">
        <is>
          <t>Wedding Witch [Final]</t>
        </is>
      </c>
      <c r="B112" t="inlineStr">
        <is>
          <t>https://i0.wp.com/fap-nation.org/wp-content/uploads/2023/11/header-163.jpg?resize=696%2C225&amp;#038;ssl=1</t>
        </is>
      </c>
      <c r="C112">
        <f>IMAGE("https://i0.wp.com/fap-nation.org/wp-content/uploads/2023/11/header-163.jpg?resize=696%2C225&amp;#038;ssl=1", 1)</f>
        <v/>
      </c>
    </row>
    <row r="113">
      <c r="A113" t="inlineStr">
        <is>
          <t>Rosas Are Red [Deluxe Edition] [Completed]</t>
        </is>
      </c>
      <c r="B113" t="inlineStr">
        <is>
          <t>https://i0.wp.com/fap-nation.org/wp-content/uploads/2023/11/header-162.jpg?resize=696%2C325&amp;#038;ssl=1</t>
        </is>
      </c>
      <c r="C113">
        <f>IMAGE("https://i0.wp.com/fap-nation.org/wp-content/uploads/2023/11/header-162.jpg?resize=696%2C325&amp;#038;ssl=1", 1)</f>
        <v/>
      </c>
    </row>
    <row r="114">
      <c r="A114" t="inlineStr">
        <is>
          <t>Female Fallen Young Wife [v1.00] [Completed]</t>
        </is>
      </c>
      <c r="B114" t="inlineStr">
        <is>
          <t>https://i0.wp.com/fap-nation.org/wp-content/uploads/2023/11/header-160.jpg?resize=696%2C392&amp;#038;ssl=1</t>
        </is>
      </c>
      <c r="C114">
        <f>IMAGE("https://i0.wp.com/fap-nation.org/wp-content/uploads/2023/11/header-160.jpg?resize=696%2C392&amp;#038;ssl=1", 1)</f>
        <v/>
      </c>
    </row>
    <row r="115">
      <c r="A115" t="inlineStr">
        <is>
          <t>Queens Brothel [v1.7.4] [Completed]</t>
        </is>
      </c>
      <c r="B115" t="inlineStr">
        <is>
          <t>https://i0.wp.com/fap-nation.org/wp-content/uploads/2022/08/header-11.jpg?resize=696%2C174&amp;#038;ssl=1</t>
        </is>
      </c>
      <c r="C115">
        <f>IMAGE("https://i0.wp.com/fap-nation.org/wp-content/uploads/2022/08/header-11.jpg?resize=696%2C174&amp;#038;ssl=1", 1)</f>
        <v/>
      </c>
    </row>
    <row r="116">
      <c r="A116" t="inlineStr">
        <is>
          <t>Enicia and the Contract Mark [v1.10] [Completed]</t>
        </is>
      </c>
      <c r="B116" t="inlineStr">
        <is>
          <t>https://i0.wp.com/fap-nation.org/wp-content/uploads/2023/11/header-142.jpg?resize=560%2C420&amp;#038;ssl=1</t>
        </is>
      </c>
      <c r="C116">
        <f>IMAGE("https://i0.wp.com/fap-nation.org/wp-content/uploads/2023/11/header-142.jpg?resize=560%2C420&amp;#038;ssl=1", 1)</f>
        <v/>
      </c>
    </row>
    <row r="117">
      <c r="A117" t="inlineStr">
        <is>
          <t>Sex Lens: A Porn Story [Final]</t>
        </is>
      </c>
      <c r="B117" t="inlineStr">
        <is>
          <t>https://i0.wp.com/fap-nation.org/wp-content/uploads/2023/11/header-139.jpg?resize=696%2C325&amp;#038;ssl=1</t>
        </is>
      </c>
      <c r="C117">
        <f>IMAGE("https://i0.wp.com/fap-nation.org/wp-content/uploads/2023/11/header-139.jpg?resize=696%2C325&amp;#038;ssl=1", 1)</f>
        <v/>
      </c>
    </row>
    <row r="118">
      <c r="A118" t="inlineStr">
        <is>
          <t>Step Bi Step [v1.0 SE] [Completed]</t>
        </is>
      </c>
      <c r="B118" t="inlineStr">
        <is>
          <t>https://i0.wp.com/fap-nation.org/wp-content/uploads/2023/11/header-scaled.jpeg?resize=696%2C196&amp;#038;ssl=1</t>
        </is>
      </c>
      <c r="C118">
        <f>IMAGE("https://i0.wp.com/fap-nation.org/wp-content/uploads/2023/11/header-scaled.jpeg?resize=696%2C196&amp;#038;ssl=1", 1)</f>
        <v/>
      </c>
    </row>
    <row r="119">
      <c r="A119" t="inlineStr">
        <is>
          <t>Monster Girl 1000 [v19.3.1] [Completed]</t>
        </is>
      </c>
      <c r="B119" t="inlineStr">
        <is>
          <t>https://i0.wp.com/fap-nation.org/wp-content/uploads/2022/02/header-6.jpg?resize=696%2C379&amp;#038;ssl=1</t>
        </is>
      </c>
      <c r="C119">
        <f>IMAGE("https://i0.wp.com/fap-nation.org/wp-content/uploads/2022/02/header-6.jpg?resize=696%2C379&amp;#038;ssl=1", 1)</f>
        <v/>
      </c>
    </row>
    <row r="120">
      <c r="A120" t="inlineStr">
        <is>
          <t>Aquarium [Final]</t>
        </is>
      </c>
      <c r="B120" t="inlineStr">
        <is>
          <t>https://i0.wp.com/fap-nation.org/wp-content/uploads/2023/11/header-108.jpg?resize=696%2C392&amp;#038;ssl=1</t>
        </is>
      </c>
      <c r="C120">
        <f>IMAGE("https://i0.wp.com/fap-nation.org/wp-content/uploads/2023/11/header-108.jpg?resize=696%2C392&amp;#038;ssl=1", 1)</f>
        <v/>
      </c>
    </row>
    <row r="121">
      <c r="A121" t="inlineStr">
        <is>
          <t>Jerry Wanker and the Quest to Get Laid [Final]</t>
        </is>
      </c>
      <c r="B121" t="inlineStr">
        <is>
          <t>https://i0.wp.com/fap-nation.org/wp-content/uploads/2023/11/header-42.jpg?resize=696%2C325&amp;#038;ssl=1</t>
        </is>
      </c>
      <c r="C121">
        <f>IMAGE("https://i0.wp.com/fap-nation.org/wp-content/uploads/2023/11/header-42.jpg?resize=696%2C325&amp;#038;ssl=1", 1)</f>
        <v/>
      </c>
    </row>
    <row r="122">
      <c r="A122" t="inlineStr">
        <is>
          <t>Cuckold Chair Simulator 2023 [Final]</t>
        </is>
      </c>
      <c r="B122" t="inlineStr">
        <is>
          <t>https://i0.wp.com/fap-nation.org/wp-content/uploads/2023/11/header-41.jpg?resize=696%2C225&amp;#038;ssl=1</t>
        </is>
      </c>
      <c r="C122">
        <f>IMAGE("https://i0.wp.com/fap-nation.org/wp-content/uploads/2023/11/header-41.jpg?resize=696%2C225&amp;#038;ssl=1", 1)</f>
        <v/>
      </c>
    </row>
    <row r="123">
      <c r="A123" t="inlineStr">
        <is>
          <t>Betrayed [v1.01 Full] [Completed]</t>
        </is>
      </c>
      <c r="B123" t="inlineStr">
        <is>
          <t>https://i0.wp.com/fap-nation.org/wp-content/uploads/2021/05/header.jpg?resize=696%2C392&amp;#038;ssl=1</t>
        </is>
      </c>
      <c r="C123">
        <f>IMAGE("https://i0.wp.com/fap-nation.org/wp-content/uploads/2021/05/header.jpg?resize=696%2C392&amp;#038;ssl=1", 1)</f>
        <v/>
      </c>
    </row>
    <row r="124">
      <c r="A124" t="inlineStr">
        <is>
          <t>Love Love Candy [Final]</t>
        </is>
      </c>
      <c r="B124" t="inlineStr">
        <is>
          <t>https://i0.wp.com/fap-nation.org/wp-content/uploads/2023/10/header-521.jpg?resize=616%2C353&amp;#038;ssl=1</t>
        </is>
      </c>
      <c r="C124">
        <f>IMAGE("https://i0.wp.com/fap-nation.org/wp-content/uploads/2023/10/header-521.jpg?resize=616%2C353&amp;#038;ssl=1", 1)</f>
        <v/>
      </c>
    </row>
    <row r="125">
      <c r="A125" t="inlineStr">
        <is>
          <t>A Wife And Mother Fan Game [Completed]</t>
        </is>
      </c>
      <c r="B125" t="inlineStr">
        <is>
          <t>https://i0.wp.com/fap-nation.org/wp-content/uploads/2022/04/header-8.jpg?resize=696%2C458&amp;#038;ssl=1</t>
        </is>
      </c>
      <c r="C125">
        <f>IMAGE("https://i0.wp.com/fap-nation.org/wp-content/uploads/2022/04/header-8.jpg?resize=696%2C458&amp;#038;ssl=1", 1)</f>
        <v/>
      </c>
    </row>
    <row r="126">
      <c r="A126" t="inlineStr">
        <is>
          <t>Prince of Suburbia [v1.0 Beta] [Completed]</t>
        </is>
      </c>
      <c r="B126" t="inlineStr">
        <is>
          <t>https://i0.wp.com/fap-nation.org/wp-content/uploads/2023/07/header-75.jpg?resize=696%2C174&amp;#038;ssl=1</t>
        </is>
      </c>
      <c r="C126">
        <f>IMAGE("https://i0.wp.com/fap-nation.org/wp-content/uploads/2023/07/header-75.jpg?resize=696%2C174&amp;#038;ssl=1", 1)</f>
        <v/>
      </c>
    </row>
    <row r="127">
      <c r="A127" t="inlineStr">
        <is>
          <t>Ultimate Angel Zerachiel [v1.00] [Completed]</t>
        </is>
      </c>
      <c r="B127" t="inlineStr">
        <is>
          <t>https://i0.wp.com/fap-nation.org/wp-content/uploads/2023/10/header-1.jpeg?resize=696%2C521&amp;#038;ssl=1</t>
        </is>
      </c>
      <c r="C127">
        <f>IMAGE("https://i0.wp.com/fap-nation.org/wp-content/uploads/2023/10/header-1.jpeg?resize=696%2C521&amp;#038;ssl=1", 1)</f>
        <v/>
      </c>
    </row>
    <row r="128">
      <c r="A128" t="inlineStr">
        <is>
          <t>Time for Punishment Class [v1.07] [Completed]</t>
        </is>
      </c>
      <c r="B128" t="inlineStr">
        <is>
          <t>https://i0.wp.com/fap-nation.org/wp-content/uploads/2023/10/header-16.png?resize=560%2C420&amp;#038;ssl=1</t>
        </is>
      </c>
      <c r="C128">
        <f>IMAGE("https://i0.wp.com/fap-nation.org/wp-content/uploads/2023/10/header-16.png?resize=560%2C420&amp;#038;ssl=1", 1)</f>
        <v/>
      </c>
    </row>
    <row r="129">
      <c r="A129" t="inlineStr">
        <is>
          <t>Timestamps: Unconditional Love [v1.1 Steam SE] [Completed]</t>
        </is>
      </c>
      <c r="B129" t="inlineStr">
        <is>
          <t>https://i0.wp.com/fap-nation.org/wp-content/uploads/2021/03/header-23.jpg?resize=696%2C174&amp;#038;ssl=1</t>
        </is>
      </c>
      <c r="C129">
        <f>IMAGE("https://i0.wp.com/fap-nation.org/wp-content/uploads/2021/03/header-23.jpg?resize=696%2C174&amp;#038;ssl=1", 1)</f>
        <v/>
      </c>
    </row>
    <row r="130">
      <c r="A130" t="inlineStr">
        <is>
          <t>Undress [Final]</t>
        </is>
      </c>
      <c r="B130" t="inlineStr">
        <is>
          <t>https://i0.wp.com/fap-nation.org/wp-content/uploads/2023/10/header-435.jpg?resize=696%2C399&amp;#038;ssl=1</t>
        </is>
      </c>
      <c r="C130">
        <f>IMAGE("https://i0.wp.com/fap-nation.org/wp-content/uploads/2023/10/header-435.jpg?resize=696%2C399&amp;#038;ssl=1", 1)</f>
        <v/>
      </c>
    </row>
    <row r="131">
      <c r="A131" t="inlineStr">
        <is>
          <t>Dimensional Countermeasures Unit Commander Al and a Cuckold-Friendly Workplace [Final]</t>
        </is>
      </c>
      <c r="B131" t="inlineStr">
        <is>
          <t>https://i0.wp.com/fap-nation.org/wp-content/uploads/2023/10/header-434.jpg?resize=560%2C396&amp;#038;ssl=1</t>
        </is>
      </c>
      <c r="C131">
        <f>IMAGE("https://i0.wp.com/fap-nation.org/wp-content/uploads/2023/10/header-434.jpg?resize=560%2C396&amp;#038;ssl=1", 1)</f>
        <v/>
      </c>
    </row>
    <row r="132">
      <c r="A132" t="inlineStr">
        <is>
          <t>Succubus Girl [v1.1.3] [Completed]</t>
        </is>
      </c>
      <c r="B132" t="inlineStr">
        <is>
          <t>https://i0.wp.com/fap-nation.org/wp-content/uploads/2023/10/header-409.jpg?resize=696%2C392&amp;#038;ssl=1</t>
        </is>
      </c>
      <c r="C132">
        <f>IMAGE("https://i0.wp.com/fap-nation.org/wp-content/uploads/2023/10/header-409.jpg?resize=696%2C392&amp;#038;ssl=1", 1)</f>
        <v/>
      </c>
    </row>
    <row r="133">
      <c r="A133" t="inlineStr">
        <is>
          <t>Porno Empire [Final]</t>
        </is>
      </c>
      <c r="B133" t="inlineStr">
        <is>
          <t>https://i0.wp.com/fap-nation.org/wp-content/uploads/2023/10/header-407-scaled.jpg?resize=696%2C225&amp;#038;ssl=1</t>
        </is>
      </c>
      <c r="C133">
        <f>IMAGE("https://i0.wp.com/fap-nation.org/wp-content/uploads/2023/10/header-407-scaled.jpg?resize=696%2C225&amp;#038;ssl=1", 1)</f>
        <v/>
      </c>
    </row>
    <row r="134">
      <c r="A134" t="inlineStr">
        <is>
          <t>At the Mountains of Friendship [v1.1.0] [Completed]</t>
        </is>
      </c>
      <c r="B134" t="inlineStr">
        <is>
          <t>https://i0.wp.com/fap-nation.org/wp-content/uploads/2023/09/header-455.jpg?resize=696%2C391&amp;#038;ssl=1</t>
        </is>
      </c>
      <c r="C134">
        <f>IMAGE("https://i0.wp.com/fap-nation.org/wp-content/uploads/2023/09/header-455.jpg?resize=696%2C391&amp;#038;ssl=1", 1)</f>
        <v/>
      </c>
    </row>
    <row r="135">
      <c r="A135" t="inlineStr">
        <is>
          <t>Deadlocked in Time [Final]</t>
        </is>
      </c>
      <c r="B135" t="inlineStr">
        <is>
          <t>https://i0.wp.com/fap-nation.org/wp-content/uploads/2021/06/header-59.jpg?resize=696%2C392&amp;#038;ssl=1</t>
        </is>
      </c>
      <c r="C135">
        <f>IMAGE("https://i0.wp.com/fap-nation.org/wp-content/uploads/2021/06/header-59.jpg?resize=696%2C392&amp;#038;ssl=1", 1)</f>
        <v/>
      </c>
    </row>
    <row r="136">
      <c r="A136" t="inlineStr">
        <is>
          <t>Gears of Dragoon &amp;#8211; Fragments of a New Era [v1.05] [Completed]</t>
        </is>
      </c>
      <c r="B136" t="inlineStr">
        <is>
          <t>https://i0.wp.com/fap-nation.org/wp-content/uploads/2023/10/header.jpeg?resize=696%2C300&amp;#038;ssl=1</t>
        </is>
      </c>
      <c r="C136">
        <f>IMAGE("https://i0.wp.com/fap-nation.org/wp-content/uploads/2023/10/header.jpeg?resize=696%2C300&amp;#038;ssl=1", 1)</f>
        <v/>
      </c>
    </row>
    <row r="137">
      <c r="A137" t="inlineStr">
        <is>
          <t>Ghost Girl Ghussy: XXXL Edition [v1.3.3] [Completed]</t>
        </is>
      </c>
      <c r="B137" t="inlineStr">
        <is>
          <t>https://i0.wp.com/fap-nation.org/wp-content/uploads/2023/10/header-13-2.jpg?resize=616%2C353&amp;#038;ssl=1</t>
        </is>
      </c>
      <c r="C137">
        <f>IMAGE("https://i0.wp.com/fap-nation.org/wp-content/uploads/2023/10/header-13-2.jpg?resize=616%2C353&amp;#038;ssl=1", 1)</f>
        <v/>
      </c>
    </row>
    <row r="138">
      <c r="A138" t="inlineStr">
        <is>
          <t>WebCum Empire Tycoon [Final]</t>
        </is>
      </c>
      <c r="B138" t="inlineStr">
        <is>
          <t>https://i0.wp.com/fap-nation.org/wp-content/uploads/2023/10/header-351.jpg?resize=696%2C225&amp;#038;ssl=1</t>
        </is>
      </c>
      <c r="C138">
        <f>IMAGE("https://i0.wp.com/fap-nation.org/wp-content/uploads/2023/10/header-351.jpg?resize=696%2C225&amp;#038;ssl=1", 1)</f>
        <v/>
      </c>
    </row>
    <row r="139">
      <c r="A139" t="inlineStr">
        <is>
          <t>Qi Luos Erotic Life [v1.05] [Completed]</t>
        </is>
      </c>
      <c r="B139" t="inlineStr">
        <is>
          <t>https://i0.wp.com/fap-nation.org/wp-content/uploads/2023/10/header-296.jpg?resize=696%2C398&amp;#038;ssl=1</t>
        </is>
      </c>
      <c r="C139">
        <f>IMAGE("https://i0.wp.com/fap-nation.org/wp-content/uploads/2023/10/header-296.jpg?resize=696%2C398&amp;#038;ssl=1", 1)</f>
        <v/>
      </c>
    </row>
    <row r="140">
      <c r="A140" t="inlineStr">
        <is>
          <t>The Savior of Impregnation [v1.0] [Completed]</t>
        </is>
      </c>
      <c r="B140" t="inlineStr">
        <is>
          <t>https://i0.wp.com/fap-nation.org/wp-content/uploads/2023/10/header-291.jpg?resize=696%2C391&amp;#038;ssl=1</t>
        </is>
      </c>
      <c r="C140">
        <f>IMAGE("https://i0.wp.com/fap-nation.org/wp-content/uploads/2023/10/header-291.jpg?resize=696%2C391&amp;#038;ssl=1", 1)</f>
        <v/>
      </c>
    </row>
    <row r="141">
      <c r="A141" t="inlineStr">
        <is>
          <t>Nope Nope Nope Nope Nurses [Final]</t>
        </is>
      </c>
      <c r="B141" t="inlineStr">
        <is>
          <t>https://i0.wp.com/fap-nation.org/wp-content/uploads/2023/10/header-246.jpg?resize=696%2C392&amp;#038;ssl=1</t>
        </is>
      </c>
      <c r="C141">
        <f>IMAGE("https://i0.wp.com/fap-nation.org/wp-content/uploads/2023/10/header-246.jpg?resize=696%2C392&amp;#038;ssl=1", 1)</f>
        <v/>
      </c>
    </row>
    <row r="142">
      <c r="A142" t="inlineStr">
        <is>
          <t>Roundscape Adorevia [v6.4] [Completed]</t>
        </is>
      </c>
      <c r="B142" t="inlineStr">
        <is>
          <t>https://i0.wp.com/fap-nation.org/wp-content/uploads/2021/03/header-53.jpg?resize=696%2C392&amp;#038;ssl=1</t>
        </is>
      </c>
      <c r="C142">
        <f>IMAGE("https://i0.wp.com/fap-nation.org/wp-content/uploads/2021/03/header-53.jpg?resize=696%2C392&amp;#038;ssl=1", 1)</f>
        <v/>
      </c>
    </row>
    <row r="143">
      <c r="A143" t="inlineStr">
        <is>
          <t>Welcome to the Adventurers Inn 2 [v20230927 + P1] [Completed]</t>
        </is>
      </c>
      <c r="B143" t="inlineStr">
        <is>
          <t>https://i0.wp.com/fap-nation.org/wp-content/uploads/2023/10/header-224.jpg?resize=696%2C522&amp;#038;ssl=1</t>
        </is>
      </c>
      <c r="C143">
        <f>IMAGE("https://i0.wp.com/fap-nation.org/wp-content/uploads/2023/10/header-224.jpg?resize=696%2C522&amp;#038;ssl=1", 1)</f>
        <v/>
      </c>
    </row>
    <row r="144">
      <c r="A144" t="inlineStr">
        <is>
          <t>Succubus: SEX Story [Final]</t>
        </is>
      </c>
      <c r="B144" t="inlineStr">
        <is>
          <t>https://i0.wp.com/fap-nation.org/wp-content/uploads/2023/10/header-222.jpg?resize=696%2C325&amp;#038;ssl=1</t>
        </is>
      </c>
      <c r="C144">
        <f>IMAGE("https://i0.wp.com/fap-nation.org/wp-content/uploads/2023/10/header-222.jpg?resize=696%2C325&amp;#038;ssl=1", 1)</f>
        <v/>
      </c>
    </row>
    <row r="145">
      <c r="A145" t="inlineStr">
        <is>
          <t>Cerulean Days [Steam + R18] [Completed]</t>
        </is>
      </c>
      <c r="B145" t="inlineStr">
        <is>
          <t>https://i0.wp.com/fap-nation.org/wp-content/uploads/2023/10/header-221.jpg?resize=696%2C392&amp;#038;ssl=1</t>
        </is>
      </c>
      <c r="C145">
        <f>IMAGE("https://i0.wp.com/fap-nation.org/wp-content/uploads/2023/10/header-221.jpg?resize=696%2C392&amp;#038;ssl=1", 1)</f>
        <v/>
      </c>
    </row>
    <row r="146">
      <c r="A146" t="inlineStr">
        <is>
          <t>Living with Temptation 1 &amp;#8211; REDUX + Luscious Secrets [Final]</t>
        </is>
      </c>
      <c r="B146" t="inlineStr">
        <is>
          <t>https://i0.wp.com/fap-nation.org/wp-content/uploads/2023/10/header-219.jpg?resize=696%2C392&amp;#038;ssl=1</t>
        </is>
      </c>
      <c r="C146">
        <f>IMAGE("https://i0.wp.com/fap-nation.org/wp-content/uploads/2023/10/header-219.jpg?resize=696%2C392&amp;#038;ssl=1", 1)</f>
        <v/>
      </c>
    </row>
    <row r="147">
      <c r="A147" t="inlineStr">
        <is>
          <t>Dungeons Legion [Full + DLCs] [Completed]</t>
        </is>
      </c>
      <c r="B147" t="inlineStr">
        <is>
          <t>https://i0.wp.com/fap-nation.org/wp-content/uploads/2023/10/headeer.jpg?resize=696%2C392&amp;#038;ssl=1</t>
        </is>
      </c>
      <c r="C147">
        <f>IMAGE("https://i0.wp.com/fap-nation.org/wp-content/uploads/2023/10/headeer.jpg?resize=696%2C392&amp;#038;ssl=1", 1)</f>
        <v/>
      </c>
    </row>
    <row r="148">
      <c r="A148" t="inlineStr">
        <is>
          <t>Alices Conclusion [v1.0a] [Completed]</t>
        </is>
      </c>
      <c r="B148" t="inlineStr">
        <is>
          <t>https://i0.wp.com/fap-nation.org/wp-content/uploads/2023/10/header-202.jpg?resize=696%2C307&amp;#038;ssl=1</t>
        </is>
      </c>
      <c r="C148">
        <f>IMAGE("https://i0.wp.com/fap-nation.org/wp-content/uploads/2023/10/header-202.jpg?resize=696%2C307&amp;#038;ssl=1", 1)</f>
        <v/>
      </c>
    </row>
    <row r="149">
      <c r="A149" t="inlineStr">
        <is>
          <t>AI Deal Rays [v1.2] [Completed]</t>
        </is>
      </c>
      <c r="B149" t="inlineStr">
        <is>
          <t>https://i0.wp.com/fap-nation.org/wp-content/uploads/2023/10/header-201.jpg?resize=696%2C174&amp;#038;ssl=1</t>
        </is>
      </c>
      <c r="C149">
        <f>IMAGE("https://i0.wp.com/fap-nation.org/wp-content/uploads/2023/10/header-201.jpg?resize=696%2C174&amp;#038;ssl=1", 1)</f>
        <v/>
      </c>
    </row>
    <row r="150">
      <c r="A150" t="inlineStr">
        <is>
          <t>College Bound [v0.6.16] [Completed]</t>
        </is>
      </c>
      <c r="B150" t="inlineStr">
        <is>
          <t>https://i0.wp.com/fap-nation.org/wp-content/uploads/2021/03/header-62.png?resize=696%2C392&amp;#038;ssl=1</t>
        </is>
      </c>
      <c r="C150">
        <f>IMAGE("https://i0.wp.com/fap-nation.org/wp-content/uploads/2021/03/header-62.png?resize=696%2C392&amp;#038;ssl=1", 1)</f>
        <v/>
      </c>
    </row>
    <row r="151">
      <c r="A151" t="inlineStr">
        <is>
          <t>Fragile Feelings [Final]</t>
        </is>
      </c>
      <c r="B151" t="inlineStr">
        <is>
          <t>https://i0.wp.com/fap-nation.org/wp-content/uploads/2023/10/header-190.jpg?resize=696%2C398&amp;#038;ssl=1</t>
        </is>
      </c>
      <c r="C151">
        <f>IMAGE("https://i0.wp.com/fap-nation.org/wp-content/uploads/2023/10/header-190.jpg?resize=696%2C398&amp;#038;ssl=1", 1)</f>
        <v/>
      </c>
    </row>
    <row r="152">
      <c r="A152" t="inlineStr">
        <is>
          <t>Honey Select 2: Libido [DX R14] [Completed]</t>
        </is>
      </c>
      <c r="B152" t="inlineStr">
        <is>
          <t>https://i0.wp.com/fap-nation.org/wp-content/uploads/2021/04/header-86.jpg?resize=696%2C440&amp;#038;ssl=1</t>
        </is>
      </c>
      <c r="C152">
        <f>IMAGE("https://i0.wp.com/fap-nation.org/wp-content/uploads/2021/04/header-86.jpg?resize=696%2C440&amp;#038;ssl=1", 1)</f>
        <v/>
      </c>
    </row>
    <row r="153">
      <c r="A153" t="inlineStr">
        <is>
          <t>My Dream Girl [v1] [Completed]</t>
        </is>
      </c>
      <c r="B153" t="inlineStr">
        <is>
          <t>https://i0.wp.com/fap-nation.org/wp-content/uploads/2021/04/header-82.jpg?resize=696%2C392&amp;#038;ssl=1</t>
        </is>
      </c>
      <c r="C153">
        <f>IMAGE("https://i0.wp.com/fap-nation.org/wp-content/uploads/2021/04/header-82.jpg?resize=696%2C392&amp;#038;ssl=1", 1)</f>
        <v/>
      </c>
    </row>
    <row r="154">
      <c r="A154" t="inlineStr">
        <is>
          <t>Room [v2.0.4 Fix EN] [Completed]</t>
        </is>
      </c>
      <c r="B154" t="inlineStr">
        <is>
          <t>https://i0.wp.com/fap-nation.org/wp-content/uploads/2023/10/header-166.jpg?resize=696%2C522&amp;#038;ssl=1</t>
        </is>
      </c>
      <c r="C154">
        <f>IMAGE("https://i0.wp.com/fap-nation.org/wp-content/uploads/2023/10/header-166.jpg?resize=696%2C522&amp;#038;ssl=1", 1)</f>
        <v/>
      </c>
    </row>
    <row r="155">
      <c r="A155" t="inlineStr">
        <is>
          <t>Sex Apocalypse 2 [Final]</t>
        </is>
      </c>
      <c r="B155" t="inlineStr">
        <is>
          <t>https://i0.wp.com/fap-nation.org/wp-content/uploads/2023/10/header-123.jpg?resize=696%2C325&amp;#038;ssl=1</t>
        </is>
      </c>
      <c r="C155">
        <f>IMAGE("https://i0.wp.com/fap-nation.org/wp-content/uploads/2023/10/header-123.jpg?resize=696%2C325&amp;#038;ssl=1", 1)</f>
        <v/>
      </c>
    </row>
    <row r="156">
      <c r="A156" t="inlineStr">
        <is>
          <t>College Sex Party [Final]</t>
        </is>
      </c>
      <c r="B156" t="inlineStr">
        <is>
          <t>https://i0.wp.com/fap-nation.org/wp-content/uploads/2023/10/header-101.jpg?resize=690%2C322&amp;#038;ssl=1</t>
        </is>
      </c>
      <c r="C156">
        <f>IMAGE("https://i0.wp.com/fap-nation.org/wp-content/uploads/2023/10/header-101.jpg?resize=690%2C322&amp;#038;ssl=1", 1)</f>
        <v/>
      </c>
    </row>
    <row r="157">
      <c r="A157" t="inlineStr">
        <is>
          <t>Livestream 2: Escape from Togaezuka Happy Place [v1.0.1] [Completed]</t>
        </is>
      </c>
      <c r="B157" t="inlineStr">
        <is>
          <t>https://i0.wp.com/fap-nation.org/wp-content/uploads/2023/10/header-1.jpg?resize=696%2C254&amp;#038;ssl=1</t>
        </is>
      </c>
      <c r="C157">
        <f>IMAGE("https://i0.wp.com/fap-nation.org/wp-content/uploads/2023/10/header-1.jpg?resize=696%2C254&amp;#038;ssl=1", 1)</f>
        <v/>
      </c>
    </row>
    <row r="158">
      <c r="A158" t="inlineStr">
        <is>
          <t>Become a Rock Star [v1.01] [Completed]</t>
        </is>
      </c>
      <c r="B158" t="inlineStr">
        <is>
          <t>https://i0.wp.com/fap-nation.org/wp-content/uploads/2021/04/header-31.jpg?resize=696%2C174&amp;#038;ssl=1</t>
        </is>
      </c>
      <c r="C158">
        <f>IMAGE("https://i0.wp.com/fap-nation.org/wp-content/uploads/2021/04/header-31.jpg?resize=696%2C174&amp;#038;ssl=1", 1)</f>
        <v/>
      </c>
    </row>
    <row r="159">
      <c r="A159" t="inlineStr">
        <is>
          <t>Encode Encore! [v1.25] [Completed]</t>
        </is>
      </c>
      <c r="B159" t="inlineStr">
        <is>
          <t>https://i0.wp.com/fap-nation.org/wp-content/uploads/2023/10/header-12.jpg?resize=696%2C232&amp;#038;ssl=1</t>
        </is>
      </c>
      <c r="C159">
        <f>IMAGE("https://i0.wp.com/fap-nation.org/wp-content/uploads/2023/10/header-12.jpg?resize=696%2C232&amp;#038;ssl=1", 1)</f>
        <v/>
      </c>
    </row>
    <row r="160">
      <c r="A160" t="inlineStr">
        <is>
          <t>Wild Sex Wet Girls [Final]</t>
        </is>
      </c>
      <c r="B160" t="inlineStr">
        <is>
          <t>https://i0.wp.com/fap-nation.org/wp-content/uploads/2023/10/header-11.jpg?resize=696%2C325&amp;#038;ssl=1</t>
        </is>
      </c>
      <c r="C160">
        <f>IMAGE("https://i0.wp.com/fap-nation.org/wp-content/uploads/2023/10/header-11.jpg?resize=696%2C325&amp;#038;ssl=1", 1)</f>
        <v/>
      </c>
    </row>
    <row r="161">
      <c r="A161" t="inlineStr">
        <is>
          <t>Love of Magic [Book 3 1.0.2d] [Completed]</t>
        </is>
      </c>
      <c r="B161" t="inlineStr">
        <is>
          <t>https://i0.wp.com/fap-nation.org/wp-content/uploads/2021/05/header-22.png?resize=696%2C464&amp;#038;ssl=1</t>
        </is>
      </c>
      <c r="C161">
        <f>IMAGE("https://i0.wp.com/fap-nation.org/wp-content/uploads/2021/05/header-22.png?resize=696%2C464&amp;#038;ssl=1", 1)</f>
        <v/>
      </c>
    </row>
    <row r="162">
      <c r="A162" t="inlineStr">
        <is>
          <t>Sister X Slaves [v1.00 + DLCs] [Completed]</t>
        </is>
      </c>
      <c r="B162" t="inlineStr">
        <is>
          <t>https://i0.wp.com/fap-nation.org/wp-content/uploads/2023/09/header-483.jpg?resize=696%2C391&amp;#038;ssl=1</t>
        </is>
      </c>
      <c r="C162">
        <f>IMAGE("https://i0.wp.com/fap-nation.org/wp-content/uploads/2023/09/header-483.jpg?resize=696%2C391&amp;#038;ssl=1", 1)</f>
        <v/>
      </c>
    </row>
    <row r="163">
      <c r="A163" t="inlineStr">
        <is>
          <t>Office Is My Harem [Final]</t>
        </is>
      </c>
      <c r="B163" t="inlineStr">
        <is>
          <t>https://i0.wp.com/fap-nation.org/wp-content/uploads/2023/09/header-482.jpg?resize=696%2C224&amp;#038;ssl=1</t>
        </is>
      </c>
      <c r="C163">
        <f>IMAGE("https://i0.wp.com/fap-nation.org/wp-content/uploads/2023/09/header-482.jpg?resize=696%2C224&amp;#038;ssl=1", 1)</f>
        <v/>
      </c>
    </row>
    <row r="164">
      <c r="A164" t="inlineStr">
        <is>
          <t>Fighter Anya Stolen Three Times [v1.00] [Completed]</t>
        </is>
      </c>
      <c r="B164" t="inlineStr">
        <is>
          <t>https://i0.wp.com/fap-nation.org/wp-content/uploads/2023/09/header-479.jpg?resize=696%2C522&amp;#038;ssl=1</t>
        </is>
      </c>
      <c r="C164">
        <f>IMAGE("https://i0.wp.com/fap-nation.org/wp-content/uploads/2023/09/header-479.jpg?resize=696%2C522&amp;#038;ssl=1", 1)</f>
        <v/>
      </c>
    </row>
    <row r="165">
      <c r="A165" t="inlineStr">
        <is>
          <t>A Date for the Ages [Base] [Completed]</t>
        </is>
      </c>
      <c r="B165" t="inlineStr">
        <is>
          <t>https://i0.wp.com/fap-nation.org/wp-content/uploads/2023/09/header-477.jpg?resize=696%2C326&amp;#038;ssl=1</t>
        </is>
      </c>
      <c r="C165">
        <f>IMAGE("https://i0.wp.com/fap-nation.org/wp-content/uploads/2023/09/header-477.jpg?resize=696%2C326&amp;#038;ssl=1", 1)</f>
        <v/>
      </c>
    </row>
    <row r="166">
      <c r="A166" t="inlineStr">
        <is>
          <t>That Summer Island [v1.0.1] [Completed]</t>
        </is>
      </c>
      <c r="B166" t="inlineStr">
        <is>
          <t>https://i0.wp.com/fap-nation.org/wp-content/uploads/2023/09/header-462.jpg?resize=696%2C525&amp;#038;ssl=1</t>
        </is>
      </c>
      <c r="C166">
        <f>IMAGE("https://i0.wp.com/fap-nation.org/wp-content/uploads/2023/09/header-462.jpg?resize=696%2C525&amp;#038;ssl=1", 1)</f>
        <v/>
      </c>
    </row>
    <row r="167">
      <c r="A167" t="inlineStr">
        <is>
          <t>Marshmallow Imouto Succubus [Final]</t>
        </is>
      </c>
      <c r="B167" t="inlineStr">
        <is>
          <t>https://i0.wp.com/fap-nation.org/wp-content/uploads/2023/09/header-461.jpg?resize=696%2C522&amp;#038;ssl=1</t>
        </is>
      </c>
      <c r="C167">
        <f>IMAGE("https://i0.wp.com/fap-nation.org/wp-content/uploads/2023/09/header-461.jpg?resize=696%2C522&amp;#038;ssl=1", 1)</f>
        <v/>
      </c>
    </row>
    <row r="168">
      <c r="A168" t="inlineStr">
        <is>
          <t>SUCCUMB: What My Martial Artist Fiancee Really Desires [v1.01] [Completed]</t>
        </is>
      </c>
      <c r="B168" t="inlineStr">
        <is>
          <t>https://i0.wp.com/fap-nation.org/wp-content/uploads/2023/09/header-460.jpg?resize=696%2C522&amp;#038;ssl=1</t>
        </is>
      </c>
      <c r="C168">
        <f>IMAGE("https://i0.wp.com/fap-nation.org/wp-content/uploads/2023/09/header-460.jpg?resize=696%2C522&amp;#038;ssl=1", 1)</f>
        <v/>
      </c>
    </row>
    <row r="169">
      <c r="A169" t="inlineStr">
        <is>
          <t>Goblin Conqueror [Final]</t>
        </is>
      </c>
      <c r="B169" t="inlineStr">
        <is>
          <t>https://i0.wp.com/fap-nation.org/wp-content/uploads/2023/09/header-454.jpg?resize=696%2C463&amp;#038;ssl=1</t>
        </is>
      </c>
      <c r="C169">
        <f>IMAGE("https://i0.wp.com/fap-nation.org/wp-content/uploads/2023/09/header-454.jpg?resize=696%2C463&amp;#038;ssl=1", 1)</f>
        <v/>
      </c>
    </row>
    <row r="170">
      <c r="A170" t="inlineStr">
        <is>
          <t>Naughty School Ghost Stories [v1.00] [Completed]</t>
        </is>
      </c>
      <c r="B170" t="inlineStr">
        <is>
          <t>https://i0.wp.com/fap-nation.org/wp-content/uploads/2023/09/header-435.jpg?resize=696%2C522&amp;#038;ssl=1</t>
        </is>
      </c>
      <c r="C170">
        <f>IMAGE("https://i0.wp.com/fap-nation.org/wp-content/uploads/2023/09/header-435.jpg?resize=696%2C522&amp;#038;ssl=1", 1)</f>
        <v/>
      </c>
    </row>
    <row r="171">
      <c r="A171" t="inlineStr">
        <is>
          <t>Pray Game + Last Story Append [v1.04] [Completed]</t>
        </is>
      </c>
      <c r="B171" t="inlineStr">
        <is>
          <t>https://i0.wp.com/fap-nation.org/wp-content/uploads/2023/09/header-434.jpg?resize=696%2C325&amp;#038;ssl=1</t>
        </is>
      </c>
      <c r="C171">
        <f>IMAGE("https://i0.wp.com/fap-nation.org/wp-content/uploads/2023/09/header-434.jpg?resize=696%2C325&amp;#038;ssl=1", 1)</f>
        <v/>
      </c>
    </row>
    <row r="172">
      <c r="A172" t="inlineStr">
        <is>
          <t>Adventures Of A Wife And The Hidden Treasure [v1.00] [Completed]</t>
        </is>
      </c>
      <c r="B172" t="inlineStr">
        <is>
          <t>https://i0.wp.com/fap-nation.org/wp-content/uploads/2023/09/header-433.jpg?resize=696%2C522&amp;#038;ssl=1</t>
        </is>
      </c>
      <c r="C172">
        <f>IMAGE("https://i0.wp.com/fap-nation.org/wp-content/uploads/2023/09/header-433.jpg?resize=696%2C522&amp;#038;ssl=1", 1)</f>
        <v/>
      </c>
    </row>
    <row r="173">
      <c r="A173" t="inlineStr">
        <is>
          <t>Roommates [v1.1] [Completed]</t>
        </is>
      </c>
      <c r="B173" t="inlineStr">
        <is>
          <t>https://i0.wp.com/fap-nation.org/wp-content/uploads/2023/09/header-1.png?resize=696%2C392&amp;#038;ssl=1</t>
        </is>
      </c>
      <c r="C173">
        <f>IMAGE("https://i0.wp.com/fap-nation.org/wp-content/uploads/2023/09/header-1.png?resize=696%2C392&amp;#038;ssl=1", 1)</f>
        <v/>
      </c>
    </row>
    <row r="174">
      <c r="A174" t="inlineStr">
        <is>
          <t>A Rift in the Crypt [Final]</t>
        </is>
      </c>
      <c r="B174" t="inlineStr">
        <is>
          <t>https://i0.wp.com/fap-nation.org/wp-content/uploads/2023/09/header-417.jpg?resize=696%2C392&amp;#038;ssl=1</t>
        </is>
      </c>
      <c r="C174">
        <f>IMAGE("https://i0.wp.com/fap-nation.org/wp-content/uploads/2023/09/header-417.jpg?resize=696%2C392&amp;#038;ssl=1", 1)</f>
        <v/>
      </c>
    </row>
    <row r="175">
      <c r="A175" t="inlineStr">
        <is>
          <t>Lust Island [Final]</t>
        </is>
      </c>
      <c r="B175" t="inlineStr">
        <is>
          <t>https://i0.wp.com/fap-nation.org/wp-content/uploads/2023/09/header-412.jpg?resize=696%2C325&amp;#038;ssl=1</t>
        </is>
      </c>
      <c r="C175">
        <f>IMAGE("https://i0.wp.com/fap-nation.org/wp-content/uploads/2023/09/header-412.jpg?resize=696%2C325&amp;#038;ssl=1", 1)</f>
        <v/>
      </c>
    </row>
    <row r="176">
      <c r="A176" t="inlineStr">
        <is>
          <t>The Bunker [Release 4 Bugfix 1] [Completed]</t>
        </is>
      </c>
      <c r="B176" t="inlineStr">
        <is>
          <t>https://i0.wp.com/fap-nation.org/wp-content/uploads/2023/09/header-203.jpg?resize=696%2C392&amp;#038;ssl=1</t>
        </is>
      </c>
      <c r="C176">
        <f>IMAGE("https://i0.wp.com/fap-nation.org/wp-content/uploads/2023/09/header-203.jpg?resize=696%2C392&amp;#038;ssl=1", 1)</f>
        <v/>
      </c>
    </row>
    <row r="177">
      <c r="A177" t="inlineStr">
        <is>
          <t>Cuckies and Cream: Maids for Milking [Final]</t>
        </is>
      </c>
      <c r="B177" t="inlineStr">
        <is>
          <t>https://i0.wp.com/fap-nation.org/wp-content/uploads/2023/09/header-392.jpg?resize=696%2C224&amp;#038;ssl=1</t>
        </is>
      </c>
      <c r="C177">
        <f>IMAGE("https://i0.wp.com/fap-nation.org/wp-content/uploads/2023/09/header-392.jpg?resize=696%2C224&amp;#038;ssl=1", 1)</f>
        <v/>
      </c>
    </row>
    <row r="178">
      <c r="A178" t="inlineStr">
        <is>
          <t>Blackmail and Education [v1.0 Regular] [Completed]</t>
        </is>
      </c>
      <c r="B178" t="inlineStr">
        <is>
          <t>https://i0.wp.com/fap-nation.org/wp-content/uploads/2023/09/header-385.jpg?resize=696%2C196&amp;#038;ssl=1</t>
        </is>
      </c>
      <c r="C178">
        <f>IMAGE("https://i0.wp.com/fap-nation.org/wp-content/uploads/2023/09/header-385.jpg?resize=696%2C196&amp;#038;ssl=1", 1)</f>
        <v/>
      </c>
    </row>
    <row r="179">
      <c r="A179" t="inlineStr">
        <is>
          <t>Isekai Janken Hero [Final]</t>
        </is>
      </c>
      <c r="B179" t="inlineStr">
        <is>
          <t>https://i0.wp.com/fap-nation.org/wp-content/uploads/2023/09/header-383.jpg?resize=696%2C398&amp;#038;ssl=1</t>
        </is>
      </c>
      <c r="C179">
        <f>IMAGE("https://i0.wp.com/fap-nation.org/wp-content/uploads/2023/09/header-383.jpg?resize=696%2C398&amp;#038;ssl=1", 1)</f>
        <v/>
      </c>
    </row>
    <row r="180">
      <c r="A180" t="inlineStr">
        <is>
          <t>QPrey : Escape from Lake Thing [v1.2 Extended] [Completed]</t>
        </is>
      </c>
      <c r="B180" t="inlineStr">
        <is>
          <t>https://i0.wp.com/fap-nation.org/wp-content/uploads/2021/11/header-26.jpg?resize=696%2C392&amp;#038;ssl=1</t>
        </is>
      </c>
      <c r="C180">
        <f>IMAGE("https://i0.wp.com/fap-nation.org/wp-content/uploads/2021/11/header-26.jpg?resize=696%2C392&amp;#038;ssl=1", 1)</f>
        <v/>
      </c>
    </row>
    <row r="181">
      <c r="A181" t="inlineStr">
        <is>
          <t>Darkness Revenge [v1.0.1] [Completed]</t>
        </is>
      </c>
      <c r="B181" t="inlineStr">
        <is>
          <t>https://i0.wp.com/fap-nation.org/wp-content/uploads/2022/09/header-32.jpg?resize=696%2C392&amp;#038;ssl=1</t>
        </is>
      </c>
      <c r="C181">
        <f>IMAGE("https://i0.wp.com/fap-nation.org/wp-content/uploads/2022/09/header-32.jpg?resize=696%2C392&amp;#038;ssl=1", 1)</f>
        <v/>
      </c>
    </row>
    <row r="182">
      <c r="A182" t="inlineStr">
        <is>
          <t>Sabrina and the Helpless Soul [v1.00] [Completed]</t>
        </is>
      </c>
      <c r="B182" t="inlineStr">
        <is>
          <t>https://i0.wp.com/fap-nation.org/wp-content/uploads/2023/09/header-368.jpg?resize=696%2C521&amp;#038;ssl=1</t>
        </is>
      </c>
      <c r="C182">
        <f>IMAGE("https://i0.wp.com/fap-nation.org/wp-content/uploads/2023/09/header-368.jpg?resize=696%2C521&amp;#038;ssl=1", 1)</f>
        <v/>
      </c>
    </row>
    <row r="183">
      <c r="A183" t="inlineStr">
        <is>
          <t>Abyss of Twisted Fates R-18 [Final]</t>
        </is>
      </c>
      <c r="B183" t="inlineStr">
        <is>
          <t>https://i0.wp.com/fap-nation.org/wp-content/uploads/2023/09/header-366.jpg?resize=696%2C521&amp;#038;ssl=1</t>
        </is>
      </c>
      <c r="C183">
        <f>IMAGE("https://i0.wp.com/fap-nation.org/wp-content/uploads/2023/09/header-366.jpg?resize=696%2C521&amp;#038;ssl=1", 1)</f>
        <v/>
      </c>
    </row>
    <row r="184">
      <c r="A184" t="inlineStr">
        <is>
          <t>Love Sex and Fitness [Final]</t>
        </is>
      </c>
      <c r="B184" t="inlineStr">
        <is>
          <t>https://i0.wp.com/fap-nation.org/wp-content/uploads/2023/09/header-364.jpg?resize=696%2C224&amp;#038;ssl=1</t>
        </is>
      </c>
      <c r="C184">
        <f>IMAGE("https://i0.wp.com/fap-nation.org/wp-content/uploads/2023/09/header-364.jpg?resize=696%2C224&amp;#038;ssl=1", 1)</f>
        <v/>
      </c>
    </row>
    <row r="185">
      <c r="A185" t="inlineStr">
        <is>
          <t>Fallen Part-Time Wife: Succumbing to an Affair with a Younger Man [v1.00] [Completed]</t>
        </is>
      </c>
      <c r="B185" t="inlineStr">
        <is>
          <t>https://i0.wp.com/fap-nation.org/wp-content/uploads/2023/09/header-371.jpg?resize=696%2C390&amp;#038;ssl=1</t>
        </is>
      </c>
      <c r="C185">
        <f>IMAGE("https://i0.wp.com/fap-nation.org/wp-content/uploads/2023/09/header-371.jpg?resize=696%2C390&amp;#038;ssl=1", 1)</f>
        <v/>
      </c>
    </row>
    <row r="186">
      <c r="A186" t="inlineStr">
        <is>
          <t>Engraved Pleasure [v1.11] [Completed]</t>
        </is>
      </c>
      <c r="B186" t="inlineStr">
        <is>
          <t>https://i0.wp.com/fap-nation.org/wp-content/uploads/2023/09/header-370.jpg?resize=696%2C532&amp;#038;ssl=1</t>
        </is>
      </c>
      <c r="C186">
        <f>IMAGE("https://i0.wp.com/fap-nation.org/wp-content/uploads/2023/09/header-370.jpg?resize=696%2C532&amp;#038;ssl=1", 1)</f>
        <v/>
      </c>
    </row>
    <row r="187">
      <c r="A187" t="inlineStr">
        <is>
          <t>Dirty Texts &amp;#8211; New Intern [v1.0] [Completed]</t>
        </is>
      </c>
      <c r="B187" t="inlineStr">
        <is>
          <t>https://i0.wp.com/fap-nation.org/wp-content/uploads/2023/09/HEADER-362.jpg?resize=696%2C392&amp;#038;ssl=1</t>
        </is>
      </c>
      <c r="C187">
        <f>IMAGE("https://i0.wp.com/fap-nation.org/wp-content/uploads/2023/09/HEADER-362.jpg?resize=696%2C392&amp;#038;ssl=1", 1)</f>
        <v/>
      </c>
    </row>
    <row r="188">
      <c r="A188" t="inlineStr">
        <is>
          <t>Succubus in Wonderland [v2.11] [Completed]</t>
        </is>
      </c>
      <c r="B188" t="inlineStr">
        <is>
          <t>https://i0.wp.com/fap-nation.org/wp-content/uploads/2023/09/header-356.jpg?resize=696%2C325&amp;#038;ssl=1</t>
        </is>
      </c>
      <c r="C188">
        <f>IMAGE("https://i0.wp.com/fap-nation.org/wp-content/uploads/2023/09/header-356.jpg?resize=696%2C325&amp;#038;ssl=1", 1)</f>
        <v/>
      </c>
    </row>
    <row r="189">
      <c r="A189" t="inlineStr">
        <is>
          <t>Dirty Texts &amp;#8211; Melissa Secret [v1.0] [Completed]</t>
        </is>
      </c>
      <c r="B189" t="inlineStr">
        <is>
          <t>https://i0.wp.com/fap-nation.org/wp-content/uploads/2023/09/header-357.jpg?resize=696%2C392&amp;#038;ssl=1</t>
        </is>
      </c>
      <c r="C189">
        <f>IMAGE("https://i0.wp.com/fap-nation.org/wp-content/uploads/2023/09/header-357.jpg?resize=696%2C392&amp;#038;ssl=1", 1)</f>
        <v/>
      </c>
    </row>
    <row r="190">
      <c r="A190" t="inlineStr">
        <is>
          <t>Dirty Texts &amp;#8211; Are You Sure? [v1.0] [Completed]</t>
        </is>
      </c>
      <c r="B190" t="inlineStr">
        <is>
          <t>https://i0.wp.com/fap-nation.org/wp-content/uploads/2023/09/header-363.jpg?resize=696%2C392&amp;#038;ssl=1</t>
        </is>
      </c>
      <c r="C190">
        <f>IMAGE("https://i0.wp.com/fap-nation.org/wp-content/uploads/2023/09/header-363.jpg?resize=696%2C392&amp;#038;ssl=1", 1)</f>
        <v/>
      </c>
    </row>
    <row r="191">
      <c r="A191" t="inlineStr">
        <is>
          <t>Amelia Blanchette Falls Over and Over Again [v1.11] [Completed]</t>
        </is>
      </c>
      <c r="B191" t="inlineStr">
        <is>
          <t>https://i0.wp.com/fap-nation.org/wp-content/uploads/2023/08/header-78.jpg?resize=696%2C522&amp;#038;ssl=1</t>
        </is>
      </c>
      <c r="C191">
        <f>IMAGE("https://i0.wp.com/fap-nation.org/wp-content/uploads/2023/08/header-78.jpg?resize=696%2C522&amp;#038;ssl=1", 1)</f>
        <v/>
      </c>
    </row>
    <row r="192">
      <c r="A192" t="inlineStr">
        <is>
          <t>Save the Subs! Magical Levantia Channel [v1.0.5] [Completed]</t>
        </is>
      </c>
      <c r="B192" t="inlineStr">
        <is>
          <t>https://i0.wp.com/fap-nation.org/wp-content/uploads/2023/09/header-339.jpg?resize=696%2C519&amp;#038;ssl=1</t>
        </is>
      </c>
      <c r="C192">
        <f>IMAGE("https://i0.wp.com/fap-nation.org/wp-content/uploads/2023/09/header-339.jpg?resize=696%2C519&amp;#038;ssl=1", 1)</f>
        <v/>
      </c>
    </row>
    <row r="193">
      <c r="A193" t="inlineStr">
        <is>
          <t>Touching a Sleeping Married Woman &amp;#8211; Yayoi [v1.1] [Completed]</t>
        </is>
      </c>
      <c r="B193" t="inlineStr">
        <is>
          <t>https://i0.wp.com/fap-nation.org/wp-content/uploads/2023/09/header-320.jpg?resize=696%2C522&amp;#038;ssl=1</t>
        </is>
      </c>
      <c r="C193">
        <f>IMAGE("https://i0.wp.com/fap-nation.org/wp-content/uploads/2023/09/header-320.jpg?resize=696%2C522&amp;#038;ssl=1", 1)</f>
        <v/>
      </c>
    </row>
    <row r="194">
      <c r="A194" t="inlineStr">
        <is>
          <t>Drive Fairy Ideal Raise [v1.0] [Completed]</t>
        </is>
      </c>
      <c r="B194" t="inlineStr">
        <is>
          <t>https://i0.wp.com/fap-nation.org/wp-content/uploads/2023/09/header-322.jpg?resize=696%2C174&amp;#038;ssl=1</t>
        </is>
      </c>
      <c r="C194">
        <f>IMAGE("https://i0.wp.com/fap-nation.org/wp-content/uploads/2023/09/header-322.jpg?resize=696%2C174&amp;#038;ssl=1", 1)</f>
        <v/>
      </c>
    </row>
    <row r="195">
      <c r="A195" t="inlineStr">
        <is>
          <t>Shiina Maho no Himitsu [v1.01] [Completed]</t>
        </is>
      </c>
      <c r="B195" t="inlineStr">
        <is>
          <t>https://i0.wp.com/fap-nation.org/wp-content/uploads/2023/09/header-307.jpg?resize=696%2C392&amp;#038;ssl=1</t>
        </is>
      </c>
      <c r="C195">
        <f>IMAGE("https://i0.wp.com/fap-nation.org/wp-content/uploads/2023/09/header-307.jpg?resize=696%2C392&amp;#038;ssl=1", 1)</f>
        <v/>
      </c>
    </row>
    <row r="196">
      <c r="A196" t="inlineStr">
        <is>
          <t>Sheryl: The Golden Dragon and the Ancient Island [v1.3 +Append] [Completed]</t>
        </is>
      </c>
      <c r="B196" t="inlineStr">
        <is>
          <t>https://i0.wp.com/fap-nation.org/wp-content/uploads/2023/09/header-299.jpg?resize=696%2C522&amp;#038;ssl=1</t>
        </is>
      </c>
      <c r="C196">
        <f>IMAGE("https://i0.wp.com/fap-nation.org/wp-content/uploads/2023/09/header-299.jpg?resize=696%2C522&amp;#038;ssl=1", 1)</f>
        <v/>
      </c>
    </row>
    <row r="197">
      <c r="A197" t="inlineStr">
        <is>
          <t xml:space="preserve">You Have Been Banished [Final] </t>
        </is>
      </c>
      <c r="B197" t="inlineStr">
        <is>
          <t>https://i0.wp.com/fap-nation.org/wp-content/uploads/2023/09/header-233.jpg?resize=696%2C522&amp;#038;ssl=1</t>
        </is>
      </c>
      <c r="C197">
        <f>IMAGE("https://i0.wp.com/fap-nation.org/wp-content/uploads/2023/09/header-233.jpg?resize=696%2C522&amp;#038;ssl=1", 1)</f>
        <v/>
      </c>
    </row>
    <row r="198">
      <c r="A198" t="inlineStr">
        <is>
          <t>Grandmas House: College Days [v1.0] [Completed]</t>
        </is>
      </c>
      <c r="B198" t="inlineStr">
        <is>
          <t>https://i0.wp.com/fap-nation.org/wp-content/uploads/2023/09/header-234.jpg?resize=696%2C392&amp;#038;ssl=1</t>
        </is>
      </c>
      <c r="C198">
        <f>IMAGE("https://i0.wp.com/fap-nation.org/wp-content/uploads/2023/09/header-234.jpg?resize=696%2C392&amp;#038;ssl=1", 1)</f>
        <v/>
      </c>
    </row>
    <row r="199">
      <c r="A199" t="inlineStr">
        <is>
          <t>Orgasm Simulator 2024 [Final]</t>
        </is>
      </c>
      <c r="B199" t="inlineStr">
        <is>
          <t>https://i0.wp.com/fap-nation.org/wp-content/uploads/2023/09/header-222.jpg?resize=696%2C325&amp;#038;ssl=1</t>
        </is>
      </c>
      <c r="C199">
        <f>IMAGE("https://i0.wp.com/fap-nation.org/wp-content/uploads/2023/09/header-222.jpg?resize=696%2C325&amp;#038;ssl=1", 1)</f>
        <v/>
      </c>
    </row>
    <row r="200">
      <c r="A200" t="inlineStr">
        <is>
          <t>Raw Onaho Factory Extermination Corps [v1.01] [Completed]</t>
        </is>
      </c>
      <c r="B200" t="inlineStr">
        <is>
          <t>https://i0.wp.com/fap-nation.org/wp-content/uploads/2023/09/header-201.jpg?resize=696%2C522&amp;#038;ssl=1</t>
        </is>
      </c>
      <c r="C200">
        <f>IMAGE("https://i0.wp.com/fap-nation.org/wp-content/uploads/2023/09/header-201.jpg?resize=696%2C522&amp;#038;ssl=1", 1)</f>
        <v/>
      </c>
    </row>
    <row r="201">
      <c r="A201" t="inlineStr">
        <is>
          <t>Divagate [v1.7] [Completed]</t>
        </is>
      </c>
      <c r="B201" t="inlineStr">
        <is>
          <t>https://i0.wp.com/fap-nation.org/wp-content/uploads/2023/09/header-198.jpg?resize=696%2C517&amp;#038;ssl=1</t>
        </is>
      </c>
      <c r="C201">
        <f>IMAGE("https://i0.wp.com/fap-nation.org/wp-content/uploads/2023/09/header-198.jpg?resize=696%2C517&amp;#038;ssl=1", 1)</f>
        <v/>
      </c>
    </row>
    <row r="202">
      <c r="A202" t="inlineStr">
        <is>
          <t>JinPingMei [v1.0] [Completed]</t>
        </is>
      </c>
      <c r="B202" t="inlineStr">
        <is>
          <t>https://i0.wp.com/fap-nation.org/wp-content/uploads/2023/09/header-197.jpg?resize=696%2C392&amp;#038;ssl=1</t>
        </is>
      </c>
      <c r="C202">
        <f>IMAGE("https://i0.wp.com/fap-nation.org/wp-content/uploads/2023/09/header-197.jpg?resize=696%2C392&amp;#038;ssl=1", 1)</f>
        <v/>
      </c>
    </row>
    <row r="203">
      <c r="A203" t="inlineStr">
        <is>
          <t>Womanizing Private Tutors Cuckoldry Report: Slutty &amp;amp; Busty Mother &amp;amp; Daughter [v1.00] [Completed]</t>
        </is>
      </c>
      <c r="B203" t="inlineStr">
        <is>
          <t>https://i0.wp.com/fap-nation.org/wp-content/uploads/2023/09/header-199.jpg?resize=696%2C522&amp;#038;ssl=1</t>
        </is>
      </c>
      <c r="C203">
        <f>IMAGE("https://i0.wp.com/fap-nation.org/wp-content/uploads/2023/09/header-199.jpg?resize=696%2C522&amp;#038;ssl=1", 1)</f>
        <v/>
      </c>
    </row>
    <row r="204">
      <c r="A204" t="inlineStr">
        <is>
          <t>Paizuri Slave Training Program [v1.03] [Completed]</t>
        </is>
      </c>
      <c r="B204" t="inlineStr">
        <is>
          <t>https://i0.wp.com/fap-nation.org/wp-content/uploads/2023/09/header-200.jpg?resize=696%2C522&amp;#038;ssl=1</t>
        </is>
      </c>
      <c r="C204">
        <f>IMAGE("https://i0.wp.com/fap-nation.org/wp-content/uploads/2023/09/header-200.jpg?resize=696%2C522&amp;#038;ssl=1", 1)</f>
        <v/>
      </c>
    </row>
    <row r="205">
      <c r="A205" t="inlineStr">
        <is>
          <t>Goblin Adventurer Hunting [v1.02] [Completed]</t>
        </is>
      </c>
      <c r="B205" t="inlineStr">
        <is>
          <t>https://i0.wp.com/fap-nation.org/wp-content/uploads/2023/09/header-202.jpg?resize=696%2C522&amp;#038;ssl=1</t>
        </is>
      </c>
      <c r="C205">
        <f>IMAGE("https://i0.wp.com/fap-nation.org/wp-content/uploads/2023/09/header-202.jpg?resize=696%2C522&amp;#038;ssl=1", 1)</f>
        <v/>
      </c>
    </row>
    <row r="206">
      <c r="A206" t="inlineStr">
        <is>
          <t>Memoirs of a Battle Brothel [v1.08] [Completed]</t>
        </is>
      </c>
      <c r="B206" t="inlineStr">
        <is>
          <t>https://i0.wp.com/fap-nation.org/wp-content/uploads/2023/03/header-34.jpg?resize=696%2C376&amp;#038;ssl=1</t>
        </is>
      </c>
      <c r="C206">
        <f>IMAGE("https://i0.wp.com/fap-nation.org/wp-content/uploads/2023/03/header-34.jpg?resize=696%2C376&amp;#038;ssl=1", 1)</f>
        <v/>
      </c>
    </row>
    <row r="207">
      <c r="A207" t="inlineStr">
        <is>
          <t>Valkyrie-A Slave [Final]</t>
        </is>
      </c>
      <c r="B207" t="inlineStr">
        <is>
          <t>https://i0.wp.com/fap-nation.org/wp-content/uploads/2023/09/header-136.jpg?resize=696%2C392&amp;#038;ssl=1</t>
        </is>
      </c>
      <c r="C207">
        <f>IMAGE("https://i0.wp.com/fap-nation.org/wp-content/uploads/2023/09/header-136.jpg?resize=696%2C392&amp;#038;ssl=1", 1)</f>
        <v/>
      </c>
    </row>
    <row r="208">
      <c r="A208" t="inlineStr">
        <is>
          <t>Secret Flasher Sereka [Final]</t>
        </is>
      </c>
      <c r="B208" t="inlineStr">
        <is>
          <t>https://i0.wp.com/fap-nation.org/wp-content/uploads/2023/09/header-137.jpg?resize=696%2C231&amp;#038;ssl=1</t>
        </is>
      </c>
      <c r="C208">
        <f>IMAGE("https://i0.wp.com/fap-nation.org/wp-content/uploads/2023/09/header-137.jpg?resize=696%2C231&amp;#038;ssl=1", 1)</f>
        <v/>
      </c>
    </row>
    <row r="209">
      <c r="A209" t="inlineStr">
        <is>
          <t>Forbidden Basketball [Final]</t>
        </is>
      </c>
      <c r="B209" t="inlineStr">
        <is>
          <t>https://i0.wp.com/fap-nation.org/wp-content/uploads/2023/09/header-112.jpg?resize=696%2C174&amp;#038;ssl=1</t>
        </is>
      </c>
      <c r="C209">
        <f>IMAGE("https://i0.wp.com/fap-nation.org/wp-content/uploads/2023/09/header-112.jpg?resize=696%2C174&amp;#038;ssl=1", 1)</f>
        <v/>
      </c>
    </row>
    <row r="210">
      <c r="A210" t="inlineStr">
        <is>
          <t>License to Breed [Final]</t>
        </is>
      </c>
      <c r="B210" t="inlineStr">
        <is>
          <t>https://i0.wp.com/fap-nation.org/wp-content/uploads/2023/09/header-75.jpg?resize=696%2C392&amp;#038;ssl=1</t>
        </is>
      </c>
      <c r="C210">
        <f>IMAGE("https://i0.wp.com/fap-nation.org/wp-content/uploads/2023/09/header-75.jpg?resize=696%2C392&amp;#038;ssl=1", 1)</f>
        <v/>
      </c>
    </row>
    <row r="211">
      <c r="A211" t="inlineStr">
        <is>
          <t>My Devoted Wife of All People [Final]</t>
        </is>
      </c>
      <c r="B211" t="inlineStr">
        <is>
          <t>https://i0.wp.com/fap-nation.org/wp-content/uploads/2023/09/header-76.jpg?resize=565%2C800&amp;#038;ssl=1</t>
        </is>
      </c>
      <c r="C211">
        <f>IMAGE("https://i0.wp.com/fap-nation.org/wp-content/uploads/2023/09/header-76.jpg?resize=565%2C800&amp;#038;ssl=1", 1)</f>
        <v/>
      </c>
    </row>
    <row r="212">
      <c r="A212" t="inlineStr">
        <is>
          <t>Umichan Sentoryu [v1.4 Renpy Remake] [Completed]</t>
        </is>
      </c>
      <c r="B212" t="inlineStr">
        <is>
          <t>https://i0.wp.com/fap-nation.org/wp-content/uploads/2022/11/header-7.jpg?resize=696%2C221&amp;#038;ssl=1</t>
        </is>
      </c>
      <c r="C212">
        <f>IMAGE("https://i0.wp.com/fap-nation.org/wp-content/uploads/2022/11/header-7.jpg?resize=696%2C221&amp;#038;ssl=1", 1)</f>
        <v/>
      </c>
    </row>
    <row r="213">
      <c r="A213" t="inlineStr">
        <is>
          <t>My Lovely Stepsister [Final]</t>
        </is>
      </c>
      <c r="B213" t="inlineStr">
        <is>
          <t>https://i0.wp.com/fap-nation.org/wp-content/uploads/2023/09/header-50.jpg?resize=696%2C325&amp;#038;ssl=1</t>
        </is>
      </c>
      <c r="C213">
        <f>IMAGE("https://i0.wp.com/fap-nation.org/wp-content/uploads/2023/09/header-50.jpg?resize=696%2C325&amp;#038;ssl=1", 1)</f>
        <v/>
      </c>
    </row>
    <row r="214">
      <c r="A214" t="inlineStr">
        <is>
          <t>The Last of Ourselves [v1.0 Extended] [Completed]</t>
        </is>
      </c>
      <c r="B214" t="inlineStr">
        <is>
          <t>https://i0.wp.com/fap-nation.org/wp-content/uploads/2023/09/header-32.jpg?resize=696%2C392&amp;#038;ssl=1</t>
        </is>
      </c>
      <c r="C214">
        <f>IMAGE("https://i0.wp.com/fap-nation.org/wp-content/uploads/2023/09/header-32.jpg?resize=696%2C392&amp;#038;ssl=1", 1)</f>
        <v/>
      </c>
    </row>
    <row r="215">
      <c r="A215" t="inlineStr">
        <is>
          <t>HoneyCome Come Come Party [Final]</t>
        </is>
      </c>
      <c r="B215" t="inlineStr">
        <is>
          <t>https://i0.wp.com/fap-nation.org/wp-content/uploads/2023/09/header-31.jpg?resize=696%2C224&amp;#038;ssl=1</t>
        </is>
      </c>
      <c r="C215">
        <f>IMAGE("https://i0.wp.com/fap-nation.org/wp-content/uploads/2023/09/header-31.jpg?resize=696%2C224&amp;#038;ssl=1", 1)</f>
        <v/>
      </c>
    </row>
    <row r="216">
      <c r="A216" t="inlineStr">
        <is>
          <t>Ruled by Rule [v1.2.3] [Completed]</t>
        </is>
      </c>
      <c r="B216" t="inlineStr">
        <is>
          <t>https://i0.wp.com/fap-nation.org/wp-content/uploads/2023/09/header-3.jpg?resize=696%2C392&amp;#038;ssl=1</t>
        </is>
      </c>
      <c r="C216">
        <f>IMAGE("https://i0.wp.com/fap-nation.org/wp-content/uploads/2023/09/header-3.jpg?resize=696%2C392&amp;#038;ssl=1", 1)</f>
        <v/>
      </c>
    </row>
    <row r="217">
      <c r="A217" t="inlineStr">
        <is>
          <t>Sex Bar Simulator [Final]</t>
        </is>
      </c>
      <c r="B217" t="inlineStr">
        <is>
          <t>https://i0.wp.com/fap-nation.org/wp-content/uploads/2023/09/header-4.jpg?resize=696%2C325&amp;#038;ssl=1</t>
        </is>
      </c>
      <c r="C217">
        <f>IMAGE("https://i0.wp.com/fap-nation.org/wp-content/uploads/2023/09/header-4.jpg?resize=696%2C325&amp;#038;ssl=1", 1)</f>
        <v/>
      </c>
    </row>
    <row r="218">
      <c r="A218" t="inlineStr">
        <is>
          <t>Shinjuku Hearts [Final]</t>
        </is>
      </c>
      <c r="B218" t="inlineStr">
        <is>
          <t>https://i0.wp.com/fap-nation.org/wp-content/uploads/2023/09/header.jpg?resize=696%2C276&amp;#038;ssl=1</t>
        </is>
      </c>
      <c r="C218">
        <f>IMAGE("https://i0.wp.com/fap-nation.org/wp-content/uploads/2023/09/header.jpg?resize=696%2C276&amp;#038;ssl=1", 1)</f>
        <v/>
      </c>
    </row>
    <row r="219">
      <c r="A219" t="inlineStr">
        <is>
          <t>Sisters Hypnosis Sex [Final] [Completed]</t>
        </is>
      </c>
      <c r="B219" t="inlineStr">
        <is>
          <t>https://i0.wp.com/fap-nation.org/wp-content/uploads/2023/08/header-130.jpg?resize=696%2C390&amp;#038;ssl=1</t>
        </is>
      </c>
      <c r="C219">
        <f>IMAGE("https://i0.wp.com/fap-nation.org/wp-content/uploads/2023/08/header-130.jpg?resize=696%2C390&amp;#038;ssl=1", 1)</f>
        <v/>
      </c>
    </row>
    <row r="220">
      <c r="A220" t="inlineStr">
        <is>
          <t>For the Queen [v1.0] [Completed]</t>
        </is>
      </c>
      <c r="B220" t="inlineStr">
        <is>
          <t>https://i0.wp.com/fap-nation.org/wp-content/uploads/2023/08/header-86.jpg?resize=696%2C348&amp;#038;ssl=1</t>
        </is>
      </c>
      <c r="C220">
        <f>IMAGE("https://i0.wp.com/fap-nation.org/wp-content/uploads/2023/08/header-86.jpg?resize=696%2C348&amp;#038;ssl=1", 1)</f>
        <v/>
      </c>
    </row>
    <row r="221">
      <c r="A221" t="inlineStr">
        <is>
          <t>Samurai Vandalism [v2.00] [Completed]</t>
        </is>
      </c>
      <c r="B221" t="inlineStr">
        <is>
          <t>https://i0.wp.com/fap-nation.org/wp-content/uploads/2023/08/header-85.jpg?resize=696%2C231&amp;#038;ssl=1</t>
        </is>
      </c>
      <c r="C221">
        <f>IMAGE("https://i0.wp.com/fap-nation.org/wp-content/uploads/2023/08/header-85.jpg?resize=696%2C231&amp;#038;ssl=1", 1)</f>
        <v/>
      </c>
    </row>
    <row r="222">
      <c r="A222" t="inlineStr">
        <is>
          <t>Tsumamigui 3 [Final]</t>
        </is>
      </c>
      <c r="B222" t="inlineStr">
        <is>
          <t>https://i0.wp.com/fap-nation.org/wp-content/uploads/2023/08/header-79.jpg?resize=696%2C521&amp;#038;ssl=1</t>
        </is>
      </c>
      <c r="C222">
        <f>IMAGE("https://i0.wp.com/fap-nation.org/wp-content/uploads/2023/08/header-79.jpg?resize=696%2C521&amp;#038;ssl=1", 1)</f>
        <v/>
      </c>
    </row>
    <row r="223">
      <c r="A223" t="inlineStr">
        <is>
          <t>Sex Hotel Simulator [v1.00] [Completed]</t>
        </is>
      </c>
      <c r="B223" t="inlineStr">
        <is>
          <t>https://i0.wp.com/fap-nation.org/wp-content/uploads/2023/08/header-80.jpg?resize=696%2C392&amp;#038;ssl=1</t>
        </is>
      </c>
      <c r="C223">
        <f>IMAGE("https://i0.wp.com/fap-nation.org/wp-content/uploads/2023/08/header-80.jpg?resize=696%2C392&amp;#038;ssl=1", 1)</f>
        <v/>
      </c>
    </row>
    <row r="224">
      <c r="A224" t="inlineStr">
        <is>
          <t>Life with a College Girl [Final]</t>
        </is>
      </c>
      <c r="B224" t="inlineStr">
        <is>
          <t>https://i0.wp.com/fap-nation.org/wp-content/uploads/2023/08/header-53.jpg?resize=696%2C398&amp;#038;ssl=1</t>
        </is>
      </c>
      <c r="C224">
        <f>IMAGE("https://i0.wp.com/fap-nation.org/wp-content/uploads/2023/08/header-53.jpg?resize=696%2C398&amp;#038;ssl=1", 1)</f>
        <v/>
      </c>
    </row>
    <row r="225">
      <c r="A225" t="inlineStr">
        <is>
          <t>Home Guard 2 [Final]</t>
        </is>
      </c>
      <c r="B225" t="inlineStr">
        <is>
          <t>https://i0.wp.com/fap-nation.org/wp-content/uploads/2023/08/header-51.jpg?resize=696%2C522&amp;#038;ssl=1</t>
        </is>
      </c>
      <c r="C225">
        <f>IMAGE("https://i0.wp.com/fap-nation.org/wp-content/uploads/2023/08/header-51.jpg?resize=696%2C522&amp;#038;ssl=1", 1)</f>
        <v/>
      </c>
    </row>
    <row r="226">
      <c r="A226" t="inlineStr">
        <is>
          <t>Toro 7 [Episode 7] [Completed]</t>
        </is>
      </c>
      <c r="B226" t="inlineStr">
        <is>
          <t>https://i0.wp.com/fap-nation.org/wp-content/uploads/2022/05/header-7.jpg?resize=696%2C392&amp;#038;ssl=1</t>
        </is>
      </c>
      <c r="C226">
        <f>IMAGE("https://i0.wp.com/fap-nation.org/wp-content/uploads/2022/05/header-7.jpg?resize=696%2C392&amp;#038;ssl=1", 1)</f>
        <v/>
      </c>
    </row>
    <row r="227">
      <c r="A227" t="inlineStr">
        <is>
          <t>Oniga Town of the Dead [v1.3.0] [Completed]</t>
        </is>
      </c>
      <c r="B227" t="inlineStr">
        <is>
          <t>https://i0.wp.com/fap-nation.org/wp-content/uploads/2023/08/header-22.jpg?resize=696%2C231&amp;#038;ssl=1</t>
        </is>
      </c>
      <c r="C227">
        <f>IMAGE("https://i0.wp.com/fap-nation.org/wp-content/uploads/2023/08/header-22.jpg?resize=696%2C231&amp;#038;ssl=1", 1)</f>
        <v/>
      </c>
    </row>
    <row r="228">
      <c r="A228" t="inlineStr">
        <is>
          <t>Charming Heart [Final]</t>
        </is>
      </c>
      <c r="B228" t="inlineStr">
        <is>
          <t>https://i0.wp.com/fap-nation.org/wp-content/uploads/2023/08/header-23.jpg?resize=696%2C224&amp;#038;ssl=1</t>
        </is>
      </c>
      <c r="C228">
        <f>IMAGE("https://i0.wp.com/fap-nation.org/wp-content/uploads/2023/08/header-23.jpg?resize=696%2C224&amp;#038;ssl=1", 1)</f>
        <v/>
      </c>
    </row>
    <row r="229">
      <c r="A229" t="inlineStr">
        <is>
          <t>Dragon Slayer [v1.1.0] [Completed]</t>
        </is>
      </c>
      <c r="B229" t="inlineStr">
        <is>
          <t>https://i0.wp.com/fap-nation.org/wp-content/uploads/2023/08/hader.jpg?resize=696%2C522&amp;#038;ssl=1</t>
        </is>
      </c>
      <c r="C229">
        <f>IMAGE("https://i0.wp.com/fap-nation.org/wp-content/uploads/2023/08/hader.jpg?resize=696%2C522&amp;#038;ssl=1", 1)</f>
        <v/>
      </c>
    </row>
    <row r="230">
      <c r="A230" t="inlineStr">
        <is>
          <t>My Lovely Mom [Final]</t>
        </is>
      </c>
      <c r="B230" t="inlineStr">
        <is>
          <t>https://i0.wp.com/fap-nation.org/wp-content/uploads/2023/08/header-6.jpg?resize=696%2C392&amp;#038;ssl=1</t>
        </is>
      </c>
      <c r="C230">
        <f>IMAGE("https://i0.wp.com/fap-nation.org/wp-content/uploads/2023/08/header-6.jpg?resize=696%2C392&amp;#038;ssl=1", 1)</f>
        <v/>
      </c>
    </row>
    <row r="231">
      <c r="A231" t="inlineStr">
        <is>
          <t>Naughty College [Final]</t>
        </is>
      </c>
      <c r="B231" t="inlineStr">
        <is>
          <t>https://i0.wp.com/fap-nation.org/wp-content/uploads/2023/08/header-5.jpg?resize=696%2C224&amp;#038;ssl=1</t>
        </is>
      </c>
      <c r="C231">
        <f>IMAGE("https://i0.wp.com/fap-nation.org/wp-content/uploads/2023/08/header-5.jpg?resize=696%2C224&amp;#038;ssl=1", 1)</f>
        <v/>
      </c>
    </row>
    <row r="232">
      <c r="A232" t="inlineStr">
        <is>
          <t>Yuri and Claire &amp;#8211; Balancing Love and Betrayal [Completed]</t>
        </is>
      </c>
      <c r="B232" t="inlineStr">
        <is>
          <t>https://i0.wp.com/fap-nation.org/wp-content/uploads/2023/08/header-2.jpg?resize=696%2C522&amp;#038;ssl=1</t>
        </is>
      </c>
      <c r="C232">
        <f>IMAGE("https://i0.wp.com/fap-nation.org/wp-content/uploads/2023/08/header-2.jpg?resize=696%2C522&amp;#038;ssl=1", 1)</f>
        <v/>
      </c>
    </row>
    <row r="233">
      <c r="A233" t="inlineStr">
        <is>
          <t>JK Bitch Sex Life [Final]</t>
        </is>
      </c>
      <c r="B233" t="inlineStr">
        <is>
          <t>https://i0.wp.com/fap-nation.org/wp-content/uploads/2023/08/header-1.jpg?resize=696%2C215&amp;#038;ssl=1</t>
        </is>
      </c>
      <c r="C233">
        <f>IMAGE("https://i0.wp.com/fap-nation.org/wp-content/uploads/2023/08/header-1.jpg?resize=696%2C215&amp;#038;ssl=1", 1)</f>
        <v/>
      </c>
    </row>
    <row r="234">
      <c r="A234" t="inlineStr">
        <is>
          <t>Complex Society [v1.00.1b] [Completed]</t>
        </is>
      </c>
      <c r="B234" t="inlineStr">
        <is>
          <t>https://i0.wp.com/fap-nation.org/wp-content/uploads/2022/10/header-29.jpg?resize=696%2C207&amp;#038;ssl=1</t>
        </is>
      </c>
      <c r="C234">
        <f>IMAGE("https://i0.wp.com/fap-nation.org/wp-content/uploads/2022/10/header-29.jpg?resize=696%2C207&amp;#038;ssl=1", 1)</f>
        <v/>
      </c>
    </row>
    <row r="235">
      <c r="A235" t="inlineStr">
        <is>
          <t>LustyVerse: Shackbang [Final]</t>
        </is>
      </c>
      <c r="B235" t="inlineStr">
        <is>
          <t>https://i0.wp.com/fap-nation.org/wp-content/uploads/2023/03/header-25.jpg?resize=696%2C398&amp;#038;ssl=1</t>
        </is>
      </c>
      <c r="C235">
        <f>IMAGE("https://i0.wp.com/fap-nation.org/wp-content/uploads/2023/03/header-25.jpg?resize=696%2C398&amp;#038;ssl=1", 1)</f>
        <v/>
      </c>
    </row>
    <row r="236">
      <c r="A236" t="inlineStr">
        <is>
          <t>My Boss Leidi [Final]</t>
        </is>
      </c>
      <c r="B236" t="inlineStr">
        <is>
          <t>https://i0.wp.com/fap-nation.org/wp-content/uploads/2023/07/header-63.jpg?resize=696%2C392&amp;#038;ssl=1</t>
        </is>
      </c>
      <c r="C236">
        <f>IMAGE("https://i0.wp.com/fap-nation.org/wp-content/uploads/2023/07/header-63.jpg?resize=696%2C392&amp;#038;ssl=1", 1)</f>
        <v/>
      </c>
    </row>
    <row r="237">
      <c r="A237" t="inlineStr">
        <is>
          <t>Helping the Hotties [v1.0] [Completed]</t>
        </is>
      </c>
      <c r="B237" t="inlineStr">
        <is>
          <t>https://i0.wp.com/fap-nation.org/wp-content/uploads/2022/02/wk7fxdo83tf2.jpg?resize=696%2C392&amp;#038;ssl=1</t>
        </is>
      </c>
      <c r="C237">
        <f>IMAGE("https://i0.wp.com/fap-nation.org/wp-content/uploads/2022/02/wk7fxdo83tf2.jpg?resize=696%2C392&amp;#038;ssl=1", 1)</f>
        <v/>
      </c>
    </row>
    <row r="238">
      <c r="A238" t="inlineStr">
        <is>
          <t>Vulgar Stepmother [Final]</t>
        </is>
      </c>
      <c r="B238" t="inlineStr">
        <is>
          <t>https://i0.wp.com/fap-nation.org/wp-content/uploads/2023/07/header-61.jpg?resize=696%2C261&amp;#038;ssl=1</t>
        </is>
      </c>
      <c r="C238">
        <f>IMAGE("https://i0.wp.com/fap-nation.org/wp-content/uploads/2023/07/header-61.jpg?resize=696%2C261&amp;#038;ssl=1", 1)</f>
        <v/>
      </c>
    </row>
    <row r="239">
      <c r="A239" t="inlineStr">
        <is>
          <t>Dont Let It Bloom [Final]</t>
        </is>
      </c>
      <c r="B239" t="inlineStr">
        <is>
          <t>https://i0.wp.com/fap-nation.org/wp-content/uploads/2023/07/header-60.jpg?resize=696%2C519&amp;#038;ssl=1</t>
        </is>
      </c>
      <c r="C239">
        <f>IMAGE("https://i0.wp.com/fap-nation.org/wp-content/uploads/2023/07/header-60.jpg?resize=696%2C519&amp;#038;ssl=1", 1)</f>
        <v/>
      </c>
    </row>
    <row r="240">
      <c r="A240" t="inlineStr">
        <is>
          <t>Dungeon with Girl [v1.0.6] [Completed]</t>
        </is>
      </c>
      <c r="B240" t="inlineStr">
        <is>
          <t>https://i0.wp.com/fap-nation.org/wp-content/uploads/2023/07/header-32.jpg?resize=696%2C522&amp;#038;ssl=1</t>
        </is>
      </c>
      <c r="C240">
        <f>IMAGE("https://i0.wp.com/fap-nation.org/wp-content/uploads/2023/07/header-32.jpg?resize=696%2C522&amp;#038;ssl=1", 1)</f>
        <v/>
      </c>
    </row>
    <row r="241">
      <c r="A241" t="inlineStr">
        <is>
          <t>My Neighbors Lonely Wife 2 [Final]</t>
        </is>
      </c>
      <c r="B241" t="inlineStr">
        <is>
          <t>https://i0.wp.com/fap-nation.org/wp-content/uploads/2023/07/header-58.jpg?resize=696%2C392&amp;#038;ssl=1</t>
        </is>
      </c>
      <c r="C241">
        <f>IMAGE("https://i0.wp.com/fap-nation.org/wp-content/uploads/2023/07/header-58.jpg?resize=696%2C392&amp;#038;ssl=1", 1)</f>
        <v/>
      </c>
    </row>
    <row r="242">
      <c r="A242" t="inlineStr">
        <is>
          <t>NUKITASHI [Final]</t>
        </is>
      </c>
      <c r="B242" t="inlineStr">
        <is>
          <t>https://i0.wp.com/fap-nation.org/wp-content/uploads/2023/07/header-37.jpg?resize=696%2C392&amp;#038;ssl=1</t>
        </is>
      </c>
      <c r="C242">
        <f>IMAGE("https://i0.wp.com/fap-nation.org/wp-content/uploads/2023/07/header-37.jpg?resize=696%2C392&amp;#038;ssl=1", 1)</f>
        <v/>
      </c>
    </row>
    <row r="243">
      <c r="A243" t="inlineStr">
        <is>
          <t>Dominant Witches [v1.0.2] [Completed]</t>
        </is>
      </c>
      <c r="B243" t="inlineStr">
        <is>
          <t>https://i0.wp.com/fap-nation.org/wp-content/uploads/2022/05/header-19.jpg?resize=696%2C174&amp;#038;ssl=1</t>
        </is>
      </c>
      <c r="C243">
        <f>IMAGE("https://i0.wp.com/fap-nation.org/wp-content/uploads/2022/05/header-19.jpg?resize=696%2C174&amp;#038;ssl=1", 1)</f>
        <v/>
      </c>
    </row>
    <row r="244">
      <c r="A244" t="inlineStr">
        <is>
          <t>My Wife and I [Final]</t>
        </is>
      </c>
      <c r="B244" t="inlineStr">
        <is>
          <t>https://i0.wp.com/fap-nation.org/wp-content/uploads/2023/07/header-33.jpg?resize=696%2C392&amp;#038;ssl=1</t>
        </is>
      </c>
      <c r="C244">
        <f>IMAGE("https://i0.wp.com/fap-nation.org/wp-content/uploads/2023/07/header-33.jpg?resize=696%2C392&amp;#038;ssl=1", 1)</f>
        <v/>
      </c>
    </row>
    <row r="245">
      <c r="A245" t="inlineStr">
        <is>
          <t>The Entrepreneur [Ep.4] [Completed]</t>
        </is>
      </c>
      <c r="B245" t="inlineStr">
        <is>
          <t>https://i0.wp.com/fap-nation.org/wp-content/uploads/2023/07/header-5.jpg?resize=696%2C206&amp;#038;ssl=1</t>
        </is>
      </c>
      <c r="C245">
        <f>IMAGE("https://i0.wp.com/fap-nation.org/wp-content/uploads/2023/07/header-5.jpg?resize=696%2C206&amp;#038;ssl=1", 1)</f>
        <v/>
      </c>
    </row>
    <row r="246">
      <c r="A246" t="inlineStr">
        <is>
          <t>Moving Down [Final]</t>
        </is>
      </c>
      <c r="B246" t="inlineStr">
        <is>
          <t>https://i0.wp.com/fap-nation.org/wp-content/uploads/2022/04/header-30.jpg?resize=696%2C392&amp;#038;ssl=1</t>
        </is>
      </c>
      <c r="C246">
        <f>IMAGE("https://i0.wp.com/fap-nation.org/wp-content/uploads/2022/04/header-30.jpg?resize=696%2C392&amp;#038;ssl=1", 1)</f>
        <v/>
      </c>
    </row>
    <row r="247">
      <c r="A247" t="inlineStr">
        <is>
          <t>Never Meet Your Heroes [Final]</t>
        </is>
      </c>
      <c r="B247" t="inlineStr">
        <is>
          <t>https://i0.wp.com/fap-nation.org/wp-content/uploads/2023/06/header-43.jpg?resize=696%2C325&amp;#038;ssl=1</t>
        </is>
      </c>
      <c r="C247">
        <f>IMAGE("https://i0.wp.com/fap-nation.org/wp-content/uploads/2023/06/header-43.jpg?resize=696%2C325&amp;#038;ssl=1", 1)</f>
        <v/>
      </c>
    </row>
    <row r="248">
      <c r="A248" t="inlineStr">
        <is>
          <t>A Moment of Bliss [v5.0.1 Final] [Completed]</t>
        </is>
      </c>
      <c r="B248" t="inlineStr">
        <is>
          <t>https://i0.wp.com/fap-nation.org/wp-content/uploads/2022/04/header-12.jpg?resize=696%2C174&amp;#038;ssl=1</t>
        </is>
      </c>
      <c r="C248">
        <f>IMAGE("https://i0.wp.com/fap-nation.org/wp-content/uploads/2022/04/header-12.jpg?resize=696%2C174&amp;#038;ssl=1", 1)</f>
        <v/>
      </c>
    </row>
    <row r="249">
      <c r="A249" t="inlineStr">
        <is>
          <t>Sexy Quest: The Dark Queens Wrath [v1.0.1] [Completed]</t>
        </is>
      </c>
      <c r="B249" t="inlineStr">
        <is>
          <t>https://i0.wp.com/fap-nation.org/wp-content/uploads/2022/10/header-44.jpg?resize=696%2C174&amp;#038;ssl=1</t>
        </is>
      </c>
      <c r="C249">
        <f>IMAGE("https://i0.wp.com/fap-nation.org/wp-content/uploads/2022/10/header-44.jpg?resize=696%2C174&amp;#038;ssl=1", 1)</f>
        <v/>
      </c>
    </row>
    <row r="250">
      <c r="A250" t="inlineStr">
        <is>
          <t>TP: The Class Next Door [v0.12.1] [Completed]</t>
        </is>
      </c>
      <c r="B250" t="inlineStr">
        <is>
          <t>https://i0.wp.com/fap-nation.org/wp-content/uploads/2021/04/header-35.jpg?resize=696%2C392&amp;#038;ssl=1</t>
        </is>
      </c>
      <c r="C250">
        <f>IMAGE("https://i0.wp.com/fap-nation.org/wp-content/uploads/2021/04/header-35.jpg?resize=696%2C392&amp;#038;ssl=1", 1)</f>
        <v/>
      </c>
    </row>
    <row r="251">
      <c r="A251" t="inlineStr">
        <is>
          <t>Zombies Retreat [v1.1.0] [Completed]</t>
        </is>
      </c>
      <c r="B251" t="inlineStr">
        <is>
          <t>https://i0.wp.com/fap-nation.org/wp-content/uploads/2021/04/header-1.png?resize=696%2C174&amp;#038;ssl=1</t>
        </is>
      </c>
      <c r="C251">
        <f>IMAGE("https://i0.wp.com/fap-nation.org/wp-content/uploads/2021/04/header-1.png?resize=696%2C174&amp;#038;ssl=1", 1)</f>
        <v/>
      </c>
    </row>
    <row r="252">
      <c r="A252" t="inlineStr">
        <is>
          <t>Rosewater Manor [Ep. 10 Final] [Completed]</t>
        </is>
      </c>
      <c r="B252" t="inlineStr">
        <is>
          <t>https://i0.wp.com/fap-nation.org/wp-content/uploads/2022/12/header-61.jpg?resize=696%2C392&amp;#038;ssl=1</t>
        </is>
      </c>
      <c r="C252">
        <f>IMAGE("https://i0.wp.com/fap-nation.org/wp-content/uploads/2022/12/header-61.jpg?resize=696%2C392&amp;#038;ssl=1", 1)</f>
        <v/>
      </c>
    </row>
    <row r="253">
      <c r="A253" t="inlineStr">
        <is>
          <t>The Star Cove Incident [v1.01] [Completed]</t>
        </is>
      </c>
      <c r="B253" t="inlineStr">
        <is>
          <t>https://i0.wp.com/fap-nation.org/wp-content/uploads/2021/08/header-19.jpg?resize=696%2C523&amp;#038;ssl=1</t>
        </is>
      </c>
      <c r="C253">
        <f>IMAGE("https://i0.wp.com/fap-nation.org/wp-content/uploads/2021/08/header-19.jpg?resize=696%2C523&amp;#038;ssl=1", 1)</f>
        <v/>
      </c>
    </row>
    <row r="254">
      <c r="A254" t="inlineStr">
        <is>
          <t>Handyman Legend [Final]</t>
        </is>
      </c>
      <c r="B254" t="inlineStr">
        <is>
          <t>https://i0.wp.com/fap-nation.org/wp-content/uploads/2023/03/header-28.jpg?resize=696%2C224&amp;#038;ssl=1</t>
        </is>
      </c>
      <c r="C254">
        <f>IMAGE("https://i0.wp.com/fap-nation.org/wp-content/uploads/2023/03/header-28.jpg?resize=696%2C224&amp;#038;ssl=1", 1)</f>
        <v/>
      </c>
    </row>
    <row r="255">
      <c r="A255" t="inlineStr">
        <is>
          <t>EraStorm Ep. 1 &amp;#8211; SandStorm [v2.0] [Completed]</t>
        </is>
      </c>
      <c r="B255" t="inlineStr">
        <is>
          <t>https://i0.wp.com/fap-nation.org/wp-content/uploads/2021/05/header-2.jpg?resize=696%2C392&amp;#038;ssl=1</t>
        </is>
      </c>
      <c r="C255">
        <f>IMAGE("https://i0.wp.com/fap-nation.org/wp-content/uploads/2021/05/header-2.jpg?resize=696%2C392&amp;#038;ssl=1", 1)</f>
        <v/>
      </c>
    </row>
    <row r="256">
      <c r="A256" t="inlineStr">
        <is>
          <t>Love Esquire [v1.3.8] [Completed]</t>
        </is>
      </c>
      <c r="B256" t="inlineStr">
        <is>
          <t>https://i0.wp.com/fap-nation.org/wp-content/uploads/2023/05/header-12.jpg?resize=696%2C391&amp;#038;ssl=1</t>
        </is>
      </c>
      <c r="C256">
        <f>IMAGE("https://i0.wp.com/fap-nation.org/wp-content/uploads/2023/05/header-12.jpg?resize=696%2C391&amp;#038;ssl=1", 1)</f>
        <v/>
      </c>
    </row>
    <row r="257">
      <c r="A257" t="inlineStr">
        <is>
          <t>Train Capacity 300% 2 [Final]</t>
        </is>
      </c>
      <c r="B257" t="inlineStr">
        <is>
          <t>https://i0.wp.com/fap-nation.org/wp-content/uploads/2023/05/header-8.jpg?resize=696%2C372&amp;#038;ssl=1</t>
        </is>
      </c>
      <c r="C257">
        <f>IMAGE("https://i0.wp.com/fap-nation.org/wp-content/uploads/2023/05/header-8.jpg?resize=696%2C372&amp;#038;ssl=1", 1)</f>
        <v/>
      </c>
    </row>
    <row r="258">
      <c r="A258" t="inlineStr">
        <is>
          <t>Nebel Geisterjager [v1.1] [Completed]</t>
        </is>
      </c>
      <c r="B258" t="inlineStr">
        <is>
          <t>https://i0.wp.com/fap-nation.org/wp-content/uploads/2023/05/header-6.jpg?resize=696%2C385&amp;#038;ssl=1</t>
        </is>
      </c>
      <c r="C258">
        <f>IMAGE("https://i0.wp.com/fap-nation.org/wp-content/uploads/2023/05/header-6.jpg?resize=696%2C385&amp;#038;ssl=1", 1)</f>
        <v/>
      </c>
    </row>
    <row r="259">
      <c r="A259" t="inlineStr">
        <is>
          <t>Freeloading Family [v0.31 GU] [Completed]</t>
        </is>
      </c>
      <c r="B259" t="inlineStr">
        <is>
          <t>https://i0.wp.com/fap-nation.org/wp-content/uploads/2021/04/header-3.png?resize=696%2C392&amp;#038;ssl=1</t>
        </is>
      </c>
      <c r="C259">
        <f>IMAGE("https://i0.wp.com/fap-nation.org/wp-content/uploads/2021/04/header-3.png?resize=696%2C392&amp;#038;ssl=1", 1)</f>
        <v/>
      </c>
    </row>
    <row r="260">
      <c r="A260" t="inlineStr">
        <is>
          <t>Harem Camp [v1.0.0] [Completed]</t>
        </is>
      </c>
      <c r="B260" t="inlineStr">
        <is>
          <t>https://i0.wp.com/fap-nation.org/wp-content/uploads/2023/01/header-2.jpg?resize=696%2C504&amp;#038;ssl=1</t>
        </is>
      </c>
      <c r="C260">
        <f>IMAGE("https://i0.wp.com/fap-nation.org/wp-content/uploads/2023/01/header-2.jpg?resize=696%2C504&amp;#038;ssl=1", 1)</f>
        <v/>
      </c>
    </row>
    <row r="261">
      <c r="A261" t="inlineStr">
        <is>
          <t>iNSight of you [v1.0] [Completed]</t>
        </is>
      </c>
      <c r="B261" t="inlineStr">
        <is>
          <t>https://i0.wp.com/fap-nation.org/wp-content/uploads/2021/08/header-18.jpg?resize=696%2C231&amp;#038;ssl=1</t>
        </is>
      </c>
      <c r="C261">
        <f>IMAGE("https://i0.wp.com/fap-nation.org/wp-content/uploads/2021/08/header-18.jpg?resize=696%2C231&amp;#038;ssl=1", 1)</f>
        <v/>
      </c>
    </row>
    <row r="262">
      <c r="A262" t="inlineStr">
        <is>
          <t>Confession Game [v1.0.1] [Completed]</t>
        </is>
      </c>
      <c r="B262" t="inlineStr">
        <is>
          <t>https://i0.wp.com/fap-nation.org/wp-content/uploads/2023/04/header.webp?resize=560%2C420&amp;#038;ssl=1</t>
        </is>
      </c>
      <c r="C262">
        <f>IMAGE("https://i0.wp.com/fap-nation.org/wp-content/uploads/2023/04/header.webp?resize=560%2C420&amp;#038;ssl=1", 1)</f>
        <v/>
      </c>
    </row>
    <row r="263">
      <c r="A263" t="inlineStr">
        <is>
          <t>Rising Bliss [v1.0.0] [Completed]</t>
        </is>
      </c>
      <c r="B263" t="inlineStr">
        <is>
          <t>https://i0.wp.com/fap-nation.org/wp-content/uploads/2023/03/header-36.jpg?resize=696%2C392&amp;#038;ssl=1</t>
        </is>
      </c>
      <c r="C263">
        <f>IMAGE("https://i0.wp.com/fap-nation.org/wp-content/uploads/2023/03/header-36.jpg?resize=696%2C392&amp;#038;ssl=1", 1)</f>
        <v/>
      </c>
    </row>
    <row r="264">
      <c r="A264" t="inlineStr">
        <is>
          <t>My Girlfriends Amnesia [Completed]</t>
        </is>
      </c>
      <c r="B264" t="inlineStr">
        <is>
          <t>https://i0.wp.com/fap-nation.org/wp-content/uploads/2023/04/header-9.jpg?resize=696%2C235&amp;#038;ssl=1</t>
        </is>
      </c>
      <c r="C264">
        <f>IMAGE("https://i0.wp.com/fap-nation.org/wp-content/uploads/2023/04/header-9.jpg?resize=696%2C235&amp;#038;ssl=1", 1)</f>
        <v/>
      </c>
    </row>
    <row r="265">
      <c r="A265" t="inlineStr">
        <is>
          <t>My Summer with Mom and Sis [v1.0] [Completed]</t>
        </is>
      </c>
      <c r="B265" t="inlineStr">
        <is>
          <t>https://i0.wp.com/fap-nation.org/wp-content/uploads/2023/04/header-8.jpg?resize=696%2C181&amp;#038;ssl=1</t>
        </is>
      </c>
      <c r="C265">
        <f>IMAGE("https://i0.wp.com/fap-nation.org/wp-content/uploads/2023/04/header-8.jpg?resize=696%2C181&amp;#038;ssl=1", 1)</f>
        <v/>
      </c>
    </row>
    <row r="266">
      <c r="A266" t="inlineStr">
        <is>
          <t>Evenicle 2 [v1.00] [Completed]</t>
        </is>
      </c>
      <c r="B266" t="inlineStr">
        <is>
          <t>https://i0.wp.com/fap-nation.org/wp-content/uploads/2023/04/header-7.jpg?resize=696%2C231&amp;#038;ssl=1</t>
        </is>
      </c>
      <c r="C266">
        <f>IMAGE("https://i0.wp.com/fap-nation.org/wp-content/uploads/2023/04/header-7.jpg?resize=696%2C231&amp;#038;ssl=1", 1)</f>
        <v/>
      </c>
    </row>
    <row r="267">
      <c r="A267" t="inlineStr">
        <is>
          <t>Evenicle [v1.04] [Completed]</t>
        </is>
      </c>
      <c r="B267" t="inlineStr">
        <is>
          <t>https://i0.wp.com/fap-nation.org/wp-content/uploads/2023/04/header-6.jpg?resize=696%2C348&amp;#038;ssl=1</t>
        </is>
      </c>
      <c r="C267">
        <f>IMAGE("https://i0.wp.com/fap-nation.org/wp-content/uploads/2023/04/header-6.jpg?resize=696%2C348&amp;#038;ssl=1", 1)</f>
        <v/>
      </c>
    </row>
    <row r="268">
      <c r="A268" t="inlineStr">
        <is>
          <t>Date Sophia [v1.0] [Completed]</t>
        </is>
      </c>
      <c r="B268" t="inlineStr">
        <is>
          <t>https://i0.wp.com/fap-nation.org/wp-content/uploads/2023/04/header-5.jpg?resize=696%2C258&amp;#038;ssl=1</t>
        </is>
      </c>
      <c r="C268">
        <f>IMAGE("https://i0.wp.com/fap-nation.org/wp-content/uploads/2023/04/header-5.jpg?resize=696%2C258&amp;#038;ssl=1", 1)</f>
        <v/>
      </c>
    </row>
    <row r="269">
      <c r="A269" t="inlineStr">
        <is>
          <t>Home and Dungeon [Final]</t>
        </is>
      </c>
      <c r="B269" t="inlineStr">
        <is>
          <t>https://i0.wp.com/fap-nation.org/wp-content/uploads/2023/04/header-1.jpg?resize=696%2C224&amp;#038;ssl=1</t>
        </is>
      </c>
      <c r="C269">
        <f>IMAGE("https://i0.wp.com/fap-nation.org/wp-content/uploads/2023/04/header-1.jpg?resize=696%2C224&amp;#038;ssl=1", 1)</f>
        <v/>
      </c>
    </row>
    <row r="270">
      <c r="A270" t="inlineStr">
        <is>
          <t>Making Memories [v1.0a] [Completed]</t>
        </is>
      </c>
      <c r="B270" t="inlineStr">
        <is>
          <t>https://i0.wp.com/fap-nation.org/wp-content/uploads/2022/06/header-9.jpg?resize=696%2C392&amp;#038;ssl=1</t>
        </is>
      </c>
      <c r="C270">
        <f>IMAGE("https://i0.wp.com/fap-nation.org/wp-content/uploads/2022/06/header-9.jpg?resize=696%2C392&amp;#038;ssl=1", 1)</f>
        <v/>
      </c>
    </row>
    <row r="271">
      <c r="A271" t="inlineStr">
        <is>
          <t>Wicked Choices: Book One Remastered [v1.0.1] [Completed]</t>
        </is>
      </c>
      <c r="B271" t="inlineStr">
        <is>
          <t>https://i0.wp.com/fap-nation.org/wp-content/uploads/2023/03/header-66.jpg?resize=696%2C174&amp;#038;ssl=1</t>
        </is>
      </c>
      <c r="C271">
        <f>IMAGE("https://i0.wp.com/fap-nation.org/wp-content/uploads/2023/03/header-66.jpg?resize=696%2C174&amp;#038;ssl=1", 1)</f>
        <v/>
      </c>
    </row>
    <row r="272">
      <c r="A272" t="inlineStr">
        <is>
          <t>My Girlfriends Affairs [Final]</t>
        </is>
      </c>
      <c r="B272" t="inlineStr">
        <is>
          <t>https://i0.wp.com/fap-nation.org/wp-content/uploads/2023/03/header-64.jpg?resize=696%2C392&amp;#038;ssl=1</t>
        </is>
      </c>
      <c r="C272">
        <f>IMAGE("https://i0.wp.com/fap-nation.org/wp-content/uploads/2023/03/header-64.jpg?resize=696%2C392&amp;#038;ssl=1", 1)</f>
        <v/>
      </c>
    </row>
    <row r="273">
      <c r="A273" t="inlineStr">
        <is>
          <t>Now and Then [v0.99.0] [Completed]</t>
        </is>
      </c>
      <c r="B273" t="inlineStr">
        <is>
          <t>https://i0.wp.com/fap-nation.org/wp-content/uploads/2021/04/header-78.jpg?resize=696%2C176&amp;#038;ssl=1</t>
        </is>
      </c>
      <c r="C273">
        <f>IMAGE("https://i0.wp.com/fap-nation.org/wp-content/uploads/2021/04/header-78.jpg?resize=696%2C176&amp;#038;ssl=1", 1)</f>
        <v/>
      </c>
    </row>
    <row r="274">
      <c r="A274" t="inlineStr">
        <is>
          <t>Road Trip [v1.7.5] [Completed]</t>
        </is>
      </c>
      <c r="B274" t="inlineStr">
        <is>
          <t>https://i0.wp.com/fap-nation.org/wp-content/uploads/2022/09/header-42.jpg?resize=696%2C418&amp;#038;ssl=1</t>
        </is>
      </c>
      <c r="C274">
        <f>IMAGE("https://i0.wp.com/fap-nation.org/wp-content/uploads/2022/09/header-42.jpg?resize=696%2C418&amp;#038;ssl=1", 1)</f>
        <v/>
      </c>
    </row>
    <row r="275">
      <c r="A275" t="inlineStr">
        <is>
          <t>Twists of My Life [v1.1.2] [Completed]</t>
        </is>
      </c>
      <c r="B275" t="inlineStr">
        <is>
          <t>https://i0.wp.com/fap-nation.org/wp-content/uploads/2022/11/header-57.jpg?resize=696%2C174&amp;#038;ssl=1</t>
        </is>
      </c>
      <c r="C275">
        <f>IMAGE("https://i0.wp.com/fap-nation.org/wp-content/uploads/2022/11/header-57.jpg?resize=696%2C174&amp;#038;ssl=1", 1)</f>
        <v/>
      </c>
    </row>
    <row r="276">
      <c r="A276" t="inlineStr">
        <is>
          <t>Reclusive Bay [v1.0] [Completed]</t>
        </is>
      </c>
      <c r="B276" t="inlineStr">
        <is>
          <t>https://i0.wp.com/fap-nation.org/wp-content/uploads/2021/11/header-6.jpg?resize=696%2C174&amp;#038;ssl=1</t>
        </is>
      </c>
      <c r="C276">
        <f>IMAGE("https://i0.wp.com/fap-nation.org/wp-content/uploads/2021/11/header-6.jpg?resize=696%2C174&amp;#038;ssl=1", 1)</f>
        <v/>
      </c>
    </row>
    <row r="277">
      <c r="A277" t="inlineStr">
        <is>
          <t>Eleanor 3: Violet Aster [v1.0.2] [Completed]</t>
        </is>
      </c>
      <c r="B277" t="inlineStr">
        <is>
          <t>https://i0.wp.com/fap-nation.org/wp-content/uploads/2023/03/header-52.jpg?resize=696%2C325&amp;#038;ssl=1</t>
        </is>
      </c>
      <c r="C277">
        <f>IMAGE("https://i0.wp.com/fap-nation.org/wp-content/uploads/2023/03/header-52.jpg?resize=696%2C325&amp;#038;ssl=1", 1)</f>
        <v/>
      </c>
    </row>
    <row r="278">
      <c r="A278" t="inlineStr">
        <is>
          <t>Outrun [v1.0] [Completed]</t>
        </is>
      </c>
      <c r="B278" t="inlineStr">
        <is>
          <t>https://i0.wp.com/fap-nation.org/wp-content/uploads/2023/03/header-45.jpg?resize=696%2C392&amp;#038;ssl=1</t>
        </is>
      </c>
      <c r="C278">
        <f>IMAGE("https://i0.wp.com/fap-nation.org/wp-content/uploads/2023/03/header-45.jpg?resize=696%2C392&amp;#038;ssl=1", 1)</f>
        <v/>
      </c>
    </row>
    <row r="279">
      <c r="A279" t="inlineStr">
        <is>
          <t>Summer with Mia [Final]</t>
        </is>
      </c>
      <c r="B279" t="inlineStr">
        <is>
          <t>https://i0.wp.com/fap-nation.org/wp-content/uploads/2023/03/header-41.jpg?resize=696%2C225&amp;#038;ssl=1</t>
        </is>
      </c>
      <c r="C279">
        <f>IMAGE("https://i0.wp.com/fap-nation.org/wp-content/uploads/2023/03/header-41.jpg?resize=696%2C225&amp;#038;ssl=1", 1)</f>
        <v/>
      </c>
    </row>
    <row r="280">
      <c r="A280" t="inlineStr">
        <is>
          <t>TRIBU [Ch. 6] [Completed]</t>
        </is>
      </c>
      <c r="B280" t="inlineStr">
        <is>
          <t>https://i0.wp.com/fap-nation.org/wp-content/uploads/2023/03/header-40.jpg?resize=696%2C392&amp;#038;ssl=1</t>
        </is>
      </c>
      <c r="C280">
        <f>IMAGE("https://i0.wp.com/fap-nation.org/wp-content/uploads/2023/03/header-40.jpg?resize=696%2C392&amp;#038;ssl=1", 1)</f>
        <v/>
      </c>
    </row>
    <row r="281">
      <c r="A281" t="inlineStr">
        <is>
          <t>Idol Hands 2 [Final]</t>
        </is>
      </c>
      <c r="B281" t="inlineStr">
        <is>
          <t>https://i0.wp.com/fap-nation.org/wp-content/uploads/2023/03/header-37.jpg?resize=696%2C392&amp;#038;ssl=1</t>
        </is>
      </c>
      <c r="C281">
        <f>IMAGE("https://i0.wp.com/fap-nation.org/wp-content/uploads/2023/03/header-37.jpg?resize=696%2C392&amp;#038;ssl=1", 1)</f>
        <v/>
      </c>
    </row>
    <row r="282">
      <c r="A282" t="inlineStr">
        <is>
          <t>Sunrider 4: The Captains Return [Final]</t>
        </is>
      </c>
      <c r="B282" t="inlineStr">
        <is>
          <t>https://i0.wp.com/fap-nation.org/wp-content/uploads/2023/03/header-22.jpg?resize=696%2C392&amp;#038;ssl=1</t>
        </is>
      </c>
      <c r="C282">
        <f>IMAGE("https://i0.wp.com/fap-nation.org/wp-content/uploads/2023/03/header-22.jpg?resize=696%2C392&amp;#038;ssl=1", 1)</f>
        <v/>
      </c>
    </row>
    <row r="283">
      <c r="A283" t="inlineStr">
        <is>
          <t>The Fairys Secret [Final]</t>
        </is>
      </c>
      <c r="B283" t="inlineStr">
        <is>
          <t>https://i0.wp.com/fap-nation.org/wp-content/uploads/2023/03/header-21.jpg?resize=696%2C224&amp;#038;ssl=1</t>
        </is>
      </c>
      <c r="C283">
        <f>IMAGE("https://i0.wp.com/fap-nation.org/wp-content/uploads/2023/03/header-21.jpg?resize=696%2C224&amp;#038;ssl=1", 1)</f>
        <v/>
      </c>
    </row>
    <row r="284">
      <c r="A284" t="inlineStr">
        <is>
          <t>Yihongyuan [Final]</t>
        </is>
      </c>
      <c r="B284" t="inlineStr">
        <is>
          <t>https://i0.wp.com/fap-nation.org/wp-content/uploads/2023/03/header-9.jpg?resize=696%2C224&amp;#038;ssl=1</t>
        </is>
      </c>
      <c r="C284">
        <f>IMAGE("https://i0.wp.com/fap-nation.org/wp-content/uploads/2023/03/header-9.jpg?resize=696%2C224&amp;#038;ssl=1", 1)</f>
        <v/>
      </c>
    </row>
    <row r="285">
      <c r="A285" t="inlineStr">
        <is>
          <t>Muscle MILF [Final]</t>
        </is>
      </c>
      <c r="B285" t="inlineStr">
        <is>
          <t>https://i0.wp.com/fap-nation.org/wp-content/uploads/2023/03/header-8.jpg?resize=696%2C224&amp;#038;ssl=1</t>
        </is>
      </c>
      <c r="C285">
        <f>IMAGE("https://i0.wp.com/fap-nation.org/wp-content/uploads/2023/03/header-8.jpg?resize=696%2C224&amp;#038;ssl=1", 1)</f>
        <v/>
      </c>
    </row>
    <row r="286">
      <c r="A286" t="inlineStr">
        <is>
          <t>Demonic Contract Sex Succubuzz [Final]</t>
        </is>
      </c>
      <c r="B286" t="inlineStr">
        <is>
          <t>https://i0.wp.com/fap-nation.org/wp-content/uploads/2023/03/header-5.jpg?resize=696%2C390&amp;#038;ssl=1</t>
        </is>
      </c>
      <c r="C286">
        <f>IMAGE("https://i0.wp.com/fap-nation.org/wp-content/uploads/2023/03/header-5.jpg?resize=696%2C390&amp;#038;ssl=1", 1)</f>
        <v/>
      </c>
    </row>
    <row r="287">
      <c r="A287" t="inlineStr">
        <is>
          <t>Divine Miko Koyori [Final]</t>
        </is>
      </c>
      <c r="B287" t="inlineStr">
        <is>
          <t>https://i0.wp.com/fap-nation.org/wp-content/uploads/2023/02/header-47.jpg?resize=696%2C228&amp;#038;ssl=1</t>
        </is>
      </c>
      <c r="C287">
        <f>IMAGE("https://i0.wp.com/fap-nation.org/wp-content/uploads/2023/02/header-47.jpg?resize=696%2C228&amp;#038;ssl=1", 1)</f>
        <v/>
      </c>
    </row>
    <row r="288">
      <c r="A288" t="inlineStr">
        <is>
          <t>V.I.R.T.U.E.S. [v17] [Completed]</t>
        </is>
      </c>
      <c r="B288" t="inlineStr">
        <is>
          <t>https://i0.wp.com/fap-nation.org/wp-content/uploads/2021/03/header-10.jpg?resize=696%2C174&amp;#038;ssl=1</t>
        </is>
      </c>
      <c r="C288">
        <f>IMAGE("https://i0.wp.com/fap-nation.org/wp-content/uploads/2021/03/header-10.jpg?resize=696%2C174&amp;#038;ssl=1", 1)</f>
        <v/>
      </c>
    </row>
    <row r="289">
      <c r="A289" t="inlineStr">
        <is>
          <t>Womens Prison [Final] [Completed]</t>
        </is>
      </c>
      <c r="B289" t="inlineStr">
        <is>
          <t>https://i0.wp.com/fap-nation.org/wp-content/uploads/2023/02/header-42.jpg?resize=565%2C800&amp;#038;ssl=1</t>
        </is>
      </c>
      <c r="C289">
        <f>IMAGE("https://i0.wp.com/fap-nation.org/wp-content/uploads/2023/02/header-42.jpg?resize=565%2C800&amp;#038;ssl=1", 1)</f>
        <v/>
      </c>
    </row>
    <row r="290">
      <c r="A290" t="inlineStr">
        <is>
          <t>Cuckold Life Simulator [Final]</t>
        </is>
      </c>
      <c r="B290" t="inlineStr">
        <is>
          <t>https://i0.wp.com/fap-nation.org/wp-content/uploads/2023/02/header-36.jpg?resize=696%2C392&amp;#038;ssl=1</t>
        </is>
      </c>
      <c r="C290">
        <f>IMAGE("https://i0.wp.com/fap-nation.org/wp-content/uploads/2023/02/header-36.jpg?resize=696%2C392&amp;#038;ssl=1", 1)</f>
        <v/>
      </c>
    </row>
    <row r="291">
      <c r="A291" t="inlineStr">
        <is>
          <t>My Friend Stole My Girlfriend [Final]</t>
        </is>
      </c>
      <c r="B291" t="inlineStr">
        <is>
          <t>https://i0.wp.com/fap-nation.org/wp-content/uploads/2023/02/header-34.jpg?resize=696%2C392&amp;#038;ssl=1</t>
        </is>
      </c>
      <c r="C291">
        <f>IMAGE("https://i0.wp.com/fap-nation.org/wp-content/uploads/2023/02/header-34.jpg?resize=696%2C392&amp;#038;ssl=1", 1)</f>
        <v/>
      </c>
    </row>
    <row r="292">
      <c r="A292" t="inlineStr">
        <is>
          <t>Opportunity: A Sugar Baby Story [Ch 5] [Completed]</t>
        </is>
      </c>
      <c r="B292" t="inlineStr">
        <is>
          <t>https://i0.wp.com/fap-nation.org/wp-content/uploads/2023/02/header-33.jpg?resize=696%2C392&amp;#038;ssl=1</t>
        </is>
      </c>
      <c r="C292">
        <f>IMAGE("https://i0.wp.com/fap-nation.org/wp-content/uploads/2023/02/header-33.jpg?resize=696%2C392&amp;#038;ssl=1", 1)</f>
        <v/>
      </c>
    </row>
    <row r="293">
      <c r="A293" t="inlineStr">
        <is>
          <t>Demons Roots [v1.02] [Completed]</t>
        </is>
      </c>
      <c r="B293" t="inlineStr">
        <is>
          <t>https://i0.wp.com/fap-nation.org/wp-content/uploads/2023/02/header-25.jpg?resize=696%2C224&amp;#038;ssl=1</t>
        </is>
      </c>
      <c r="C293">
        <f>IMAGE("https://i0.wp.com/fap-nation.org/wp-content/uploads/2023/02/header-25.jpg?resize=696%2C224&amp;#038;ssl=1", 1)</f>
        <v/>
      </c>
    </row>
    <row r="294">
      <c r="A294" t="inlineStr">
        <is>
          <t>Kame Paradise 3 Multiversex [Final]</t>
        </is>
      </c>
      <c r="B294" t="inlineStr">
        <is>
          <t>https://i0.wp.com/fap-nation.org/wp-content/uploads/2023/02/header-24.jpg?resize=696%2C392&amp;#038;ssl=1</t>
        </is>
      </c>
      <c r="C294">
        <f>IMAGE("https://i0.wp.com/fap-nation.org/wp-content/uploads/2023/02/header-24.jpg?resize=696%2C392&amp;#038;ssl=1", 1)</f>
        <v/>
      </c>
    </row>
    <row r="295">
      <c r="A295" t="inlineStr">
        <is>
          <t>Hogwarts Lewdgacy [Final]</t>
        </is>
      </c>
      <c r="B295" t="inlineStr">
        <is>
          <t>https://i0.wp.com/fap-nation.org/wp-content/uploads/2023/02/header-16.jpg?resize=696%2C392&amp;#038;ssl=1</t>
        </is>
      </c>
      <c r="C295">
        <f>IMAGE("https://i0.wp.com/fap-nation.org/wp-content/uploads/2023/02/header-16.jpg?resize=696%2C392&amp;#038;ssl=1", 1)</f>
        <v/>
      </c>
    </row>
    <row r="296">
      <c r="A296" t="inlineStr">
        <is>
          <t>Roommate Took My GF [Final]</t>
        </is>
      </c>
      <c r="B296" t="inlineStr">
        <is>
          <t>https://i0.wp.com/fap-nation.org/wp-content/uploads/2023/02/header-9.jpg?resize=696%2C392&amp;#038;ssl=1</t>
        </is>
      </c>
      <c r="C296">
        <f>IMAGE("https://i0.wp.com/fap-nation.org/wp-content/uploads/2023/02/header-9.jpg?resize=696%2C392&amp;#038;ssl=1", 1)</f>
        <v/>
      </c>
    </row>
    <row r="297">
      <c r="A297" t="inlineStr">
        <is>
          <t>This Romantic World [v1.5] [Completed]</t>
        </is>
      </c>
      <c r="B297" t="inlineStr">
        <is>
          <t>https://i0.wp.com/fap-nation.org/wp-content/uploads/2022/12/header-9.jpg?resize=696%2C444&amp;#038;ssl=1</t>
        </is>
      </c>
      <c r="C297">
        <f>IMAGE("https://i0.wp.com/fap-nation.org/wp-content/uploads/2022/12/header-9.jpg?resize=696%2C444&amp;#038;ssl=1", 1)</f>
        <v/>
      </c>
    </row>
    <row r="298">
      <c r="A298" t="inlineStr">
        <is>
          <t>Tame it! [v1.1.2] [Completed]</t>
        </is>
      </c>
      <c r="B298" t="inlineStr">
        <is>
          <t>https://i0.wp.com/fap-nation.org/wp-content/uploads/2021/05/header-41.jpg?resize=696%2C392&amp;#038;ssl=1</t>
        </is>
      </c>
      <c r="C298">
        <f>IMAGE("https://i0.wp.com/fap-nation.org/wp-content/uploads/2021/05/header-41.jpg?resize=696%2C392&amp;#038;ssl=1", 1)</f>
        <v/>
      </c>
    </row>
    <row r="299">
      <c r="A299" t="inlineStr">
        <is>
          <t>Lust of Pain Christmas Edition [v1.0] [Completed]</t>
        </is>
      </c>
      <c r="B299" t="inlineStr">
        <is>
          <t>https://i0.wp.com/fap-nation.org/wp-content/uploads/2023/01/header-45.jpg?resize=696%2C392&amp;#038;ssl=1</t>
        </is>
      </c>
      <c r="C299">
        <f>IMAGE("https://i0.wp.com/fap-nation.org/wp-content/uploads/2023/01/header-45.jpg?resize=696%2C392&amp;#038;ssl=1", 1)</f>
        <v/>
      </c>
    </row>
    <row r="300">
      <c r="A300" t="inlineStr">
        <is>
          <t>Fates: Determination [Ep. 1-6] [Completed]</t>
        </is>
      </c>
      <c r="B300" t="inlineStr">
        <is>
          <t>https://i0.wp.com/fap-nation.org/wp-content/uploads/2022/05/header-17.jpg?resize=696%2C174&amp;#038;ssl=1</t>
        </is>
      </c>
      <c r="C300">
        <f>IMAGE("https://i0.wp.com/fap-nation.org/wp-content/uploads/2022/05/header-17.jpg?resize=696%2C174&amp;#038;ssl=1", 1)</f>
        <v/>
      </c>
    </row>
    <row r="301">
      <c r="A301" t="inlineStr">
        <is>
          <t>Remote Island Survivors [Final] [Completed]</t>
        </is>
      </c>
      <c r="B301" t="inlineStr">
        <is>
          <t>https://i0.wp.com/fap-nation.org/wp-content/uploads/2023/01/header-44.jpg?resize=696%2C392&amp;#038;ssl=1</t>
        </is>
      </c>
      <c r="C301">
        <f>IMAGE("https://i0.wp.com/fap-nation.org/wp-content/uploads/2023/01/header-44.jpg?resize=696%2C392&amp;#038;ssl=1", 1)</f>
        <v/>
      </c>
    </row>
    <row r="302">
      <c r="A302" t="inlineStr">
        <is>
          <t>Golden Cynicism [v1.4] [Completed]</t>
        </is>
      </c>
      <c r="B302" t="inlineStr">
        <is>
          <t>https://i0.wp.com/fap-nation.org/wp-content/uploads/2023/01/header-41.jpg?resize=696%2C464&amp;#038;ssl=1</t>
        </is>
      </c>
      <c r="C302">
        <f>IMAGE("https://i0.wp.com/fap-nation.org/wp-content/uploads/2023/01/header-41.jpg?resize=696%2C464&amp;#038;ssl=1", 1)</f>
        <v/>
      </c>
    </row>
    <row r="303">
      <c r="A303" t="inlineStr">
        <is>
          <t>Brothel Simulator [Final] [Completed]</t>
        </is>
      </c>
      <c r="B303" t="inlineStr">
        <is>
          <t>https://i0.wp.com/fap-nation.org/wp-content/uploads/2023/01/header-38.jpg?resize=696%2C325&amp;#038;ssl=1</t>
        </is>
      </c>
      <c r="C303">
        <f>IMAGE("https://i0.wp.com/fap-nation.org/wp-content/uploads/2023/01/header-38.jpg?resize=696%2C325&amp;#038;ssl=1", 1)</f>
        <v/>
      </c>
    </row>
    <row r="304">
      <c r="A304" t="inlineStr">
        <is>
          <t>Cohabitation [Redux R2] [Completed]</t>
        </is>
      </c>
      <c r="B304" t="inlineStr">
        <is>
          <t>https://i0.wp.com/fap-nation.org/wp-content/uploads/2023/01/header-36.jpg?resize=696%2C204&amp;#038;ssl=1</t>
        </is>
      </c>
      <c r="C304">
        <f>IMAGE("https://i0.wp.com/fap-nation.org/wp-content/uploads/2023/01/header-36.jpg?resize=696%2C204&amp;#038;ssl=1", 1)</f>
        <v/>
      </c>
    </row>
    <row r="305">
      <c r="A305" t="inlineStr">
        <is>
          <t>Staying With Aunt Katie [v1.07] [Completed]</t>
        </is>
      </c>
      <c r="B305" t="inlineStr">
        <is>
          <t>https://i0.wp.com/fap-nation.org/wp-content/uploads/2023/01/header-35.jpg?resize=696%2C392&amp;#038;ssl=1</t>
        </is>
      </c>
      <c r="C305">
        <f>IMAGE("https://i0.wp.com/fap-nation.org/wp-content/uploads/2023/01/header-35.jpg?resize=696%2C392&amp;#038;ssl=1", 1)</f>
        <v/>
      </c>
    </row>
    <row r="306">
      <c r="A306" t="inlineStr">
        <is>
          <t>Secret Pie [Final] [Completed]</t>
        </is>
      </c>
      <c r="B306" t="inlineStr">
        <is>
          <t>https://i0.wp.com/fap-nation.org/wp-content/uploads/2023/01/header-19.jpg?resize=696%2C224&amp;#038;ssl=1</t>
        </is>
      </c>
      <c r="C306">
        <f>IMAGE("https://i0.wp.com/fap-nation.org/wp-content/uploads/2023/01/header-19.jpg?resize=696%2C224&amp;#038;ssl=1", 1)</f>
        <v/>
      </c>
    </row>
    <row r="307">
      <c r="A307" t="inlineStr">
        <is>
          <t>The Princess and the Tower [v0.9b] [Completed]</t>
        </is>
      </c>
      <c r="B307" t="inlineStr">
        <is>
          <t>https://i0.wp.com/fap-nation.org/wp-content/uploads/2023/01/header-4.jpg?resize=696%2C194&amp;#038;ssl=1</t>
        </is>
      </c>
      <c r="C307">
        <f>IMAGE("https://i0.wp.com/fap-nation.org/wp-content/uploads/2023/01/header-4.jpg?resize=696%2C194&amp;#038;ssl=1", 1)</f>
        <v/>
      </c>
    </row>
    <row r="308">
      <c r="A308" t="inlineStr">
        <is>
          <t>Dating My Daughter [Chapter 1-4 v1.00] [Completed]</t>
        </is>
      </c>
      <c r="B308" t="inlineStr">
        <is>
          <t>https://i0.wp.com/fap-nation.org/wp-content/uploads/2021/03/header-11.png?resize=696%2C185&amp;#038;ssl=1</t>
        </is>
      </c>
      <c r="C308">
        <f>IMAGE("https://i0.wp.com/fap-nation.org/wp-content/uploads/2021/03/header-11.png?resize=696%2C185&amp;#038;ssl=1", 1)</f>
        <v/>
      </c>
    </row>
    <row r="309">
      <c r="A309" t="inlineStr">
        <is>
          <t>Tamas Awakening [v1.0] [Completed]</t>
        </is>
      </c>
      <c r="B309" t="inlineStr">
        <is>
          <t>https://i0.wp.com/fap-nation.org/wp-content/uploads/2021/07/header-8.jpg?resize=696%2C392&amp;#038;ssl=1</t>
        </is>
      </c>
      <c r="C309">
        <f>IMAGE("https://i0.wp.com/fap-nation.org/wp-content/uploads/2021/07/header-8.jpg?resize=696%2C392&amp;#038;ssl=1", 1)</f>
        <v/>
      </c>
    </row>
    <row r="310">
      <c r="A310" t="inlineStr">
        <is>
          <t>Descent [v1.0] [Completed]</t>
        </is>
      </c>
      <c r="B310" t="inlineStr">
        <is>
          <t>https://i0.wp.com/fap-nation.org/wp-content/uploads/2022/12/header-38.jpg?resize=696%2C174&amp;#038;ssl=1</t>
        </is>
      </c>
      <c r="C310">
        <f>IMAGE("https://i0.wp.com/fap-nation.org/wp-content/uploads/2022/12/header-38.jpg?resize=696%2C174&amp;#038;ssl=1", 1)</f>
        <v/>
      </c>
    </row>
    <row r="311">
      <c r="A311" t="inlineStr">
        <is>
          <t>Forgotten Paradise [v1.0] [Completed]</t>
        </is>
      </c>
      <c r="B311" t="inlineStr">
        <is>
          <t>https://i0.wp.com/fap-nation.org/wp-content/uploads/2022/12/header-37.jpg?resize=696%2C174&amp;#038;ssl=1</t>
        </is>
      </c>
      <c r="C311">
        <f>IMAGE("https://i0.wp.com/fap-nation.org/wp-content/uploads/2022/12/header-37.jpg?resize=696%2C174&amp;#038;ssl=1", 1)</f>
        <v/>
      </c>
    </row>
    <row r="312">
      <c r="A312" t="inlineStr">
        <is>
          <t>Touchdown Girls [Final] [Completed]</t>
        </is>
      </c>
      <c r="B312" t="inlineStr">
        <is>
          <t>https://i0.wp.com/fap-nation.org/wp-content/uploads/2022/12/header-28.jpg?resize=696%2C362&amp;#038;ssl=1</t>
        </is>
      </c>
      <c r="C312">
        <f>IMAGE("https://i0.wp.com/fap-nation.org/wp-content/uploads/2022/12/header-28.jpg?resize=696%2C362&amp;#038;ssl=1", 1)</f>
        <v/>
      </c>
    </row>
    <row r="313">
      <c r="A313" t="inlineStr">
        <is>
          <t>Chloe18 &amp;#8211; Back To Class [Completed]</t>
        </is>
      </c>
      <c r="B313" t="inlineStr">
        <is>
          <t>https://i0.wp.com/fap-nation.org/wp-content/uploads/2022/12/header-17.jpg?resize=696%2C392&amp;#038;ssl=1</t>
        </is>
      </c>
      <c r="C313">
        <f>IMAGE("https://i0.wp.com/fap-nation.org/wp-content/uploads/2022/12/header-17.jpg?resize=696%2C392&amp;#038;ssl=1", 1)</f>
        <v/>
      </c>
    </row>
    <row r="314">
      <c r="A314" t="inlineStr">
        <is>
          <t>Something to Write About: The Author [Ch. 7.1] [Completed]</t>
        </is>
      </c>
      <c r="B314" t="inlineStr">
        <is>
          <t>https://i0.wp.com/fap-nation.org/wp-content/uploads/2022/12/header-16.jpg?resize=696%2C265&amp;#038;ssl=1</t>
        </is>
      </c>
      <c r="C314">
        <f>IMAGE("https://i0.wp.com/fap-nation.org/wp-content/uploads/2022/12/header-16.jpg?resize=696%2C265&amp;#038;ssl=1", 1)</f>
        <v/>
      </c>
    </row>
    <row r="315">
      <c r="A315" t="inlineStr">
        <is>
          <t>Ciri Trainer [Ch. 5 v1.0 Beta] [Completed]</t>
        </is>
      </c>
      <c r="B315" t="inlineStr">
        <is>
          <t>https://i0.wp.com/fap-nation.org/wp-content/uploads/2022/12/header-14.jpg?resize=696%2C144&amp;#038;ssl=1</t>
        </is>
      </c>
      <c r="C315">
        <f>IMAGE("https://i0.wp.com/fap-nation.org/wp-content/uploads/2022/12/header-14.jpg?resize=696%2C144&amp;#038;ssl=1", 1)</f>
        <v/>
      </c>
    </row>
    <row r="316">
      <c r="A316" t="inlineStr">
        <is>
          <t>Battle of the Bulges [v1.0] [Completed]</t>
        </is>
      </c>
      <c r="B316" t="inlineStr">
        <is>
          <t>https://i0.wp.com/fap-nation.org/wp-content/uploads/2022/12/header-10.jpg?resize=696%2C181&amp;#038;ssl=1</t>
        </is>
      </c>
      <c r="C316">
        <f>IMAGE("https://i0.wp.com/fap-nation.org/wp-content/uploads/2022/12/header-10.jpg?resize=696%2C181&amp;#038;ssl=1", 1)</f>
        <v/>
      </c>
    </row>
    <row r="317">
      <c r="A317" t="inlineStr">
        <is>
          <t>AI Shoujo [R14] [Completed]</t>
        </is>
      </c>
      <c r="B317" t="inlineStr">
        <is>
          <t>https://i0.wp.com/fap-nation.org/wp-content/uploads/2021/04/header-24.jpg?resize=696%2C391&amp;#038;ssl=1</t>
        </is>
      </c>
      <c r="C317">
        <f>IMAGE("https://i0.wp.com/fap-nation.org/wp-content/uploads/2021/04/header-24.jpg?resize=696%2C391&amp;#038;ssl=1", 1)</f>
        <v/>
      </c>
    </row>
    <row r="318">
      <c r="A318" t="inlineStr">
        <is>
          <t>The Goblins Brides [v1.0] [Completed]</t>
        </is>
      </c>
      <c r="B318" t="inlineStr">
        <is>
          <t>https://i0.wp.com/fap-nation.org/wp-content/uploads/2021/10/header-31.jpg?resize=696%2C392&amp;#038;ssl=1</t>
        </is>
      </c>
      <c r="C318">
        <f>IMAGE("https://i0.wp.com/fap-nation.org/wp-content/uploads/2021/10/header-31.jpg?resize=696%2C392&amp;#038;ssl=1", 1)</f>
        <v/>
      </c>
    </row>
    <row r="319">
      <c r="A319" t="inlineStr">
        <is>
          <t>Koikatu! [Repack RX16] [Completed]</t>
        </is>
      </c>
      <c r="B319" t="inlineStr">
        <is>
          <t>https://i0.wp.com/fap-nation.org/wp-content/uploads/2021/04/header-26.png?resize=696%2C280&amp;#038;ssl=1</t>
        </is>
      </c>
      <c r="C319">
        <f>IMAGE("https://i0.wp.com/fap-nation.org/wp-content/uploads/2021/04/header-26.png?resize=696%2C280&amp;#038;ssl=1", 1)</f>
        <v/>
      </c>
    </row>
    <row r="320">
      <c r="A320" t="inlineStr">
        <is>
          <t>The Engagement [v2.5.1] [Completed]</t>
        </is>
      </c>
      <c r="B320" t="inlineStr">
        <is>
          <t>https://i0.wp.com/fap-nation.org/wp-content/uploads/2022/11/header-72.jpg?resize=696%2C339&amp;#038;ssl=1</t>
        </is>
      </c>
      <c r="C320">
        <f>IMAGE("https://i0.wp.com/fap-nation.org/wp-content/uploads/2022/11/header-72.jpg?resize=696%2C339&amp;#038;ssl=1", 1)</f>
        <v/>
      </c>
    </row>
    <row r="321">
      <c r="A321" t="inlineStr">
        <is>
          <t>My Sister My Roommate [v1.69] [Completed]</t>
        </is>
      </c>
      <c r="B321" t="inlineStr">
        <is>
          <t>https://i0.wp.com/fap-nation.org/wp-content/uploads/2022/11/header-70.jpg?resize=696%2C392&amp;#038;ssl=1</t>
        </is>
      </c>
      <c r="C321">
        <f>IMAGE("https://i0.wp.com/fap-nation.org/wp-content/uploads/2022/11/header-70.jpg?resize=696%2C392&amp;#038;ssl=1", 1)</f>
        <v/>
      </c>
    </row>
    <row r="322">
      <c r="A322" t="inlineStr">
        <is>
          <t>Dark Neighborhood [Ch. 8 v1.0] [Completed]</t>
        </is>
      </c>
      <c r="B322" t="inlineStr">
        <is>
          <t>https://i0.wp.com/fap-nation.org/wp-content/uploads/2022/11/header-62.jpg?resize=696%2C174&amp;#038;ssl=1</t>
        </is>
      </c>
      <c r="C322">
        <f>IMAGE("https://i0.wp.com/fap-nation.org/wp-content/uploads/2022/11/header-62.jpg?resize=696%2C174&amp;#038;ssl=1", 1)</f>
        <v/>
      </c>
    </row>
    <row r="323">
      <c r="A323" t="inlineStr">
        <is>
          <t>Retrieving The Past [S3 E.6 &amp;#038; Epilogue] [Completed]</t>
        </is>
      </c>
      <c r="B323" t="inlineStr">
        <is>
          <t>https://i0.wp.com/fap-nation.org/wp-content/uploads/2022/11/header-63.jpg?resize=696%2C390&amp;#038;ssl=1</t>
        </is>
      </c>
      <c r="C323">
        <f>IMAGE("https://i0.wp.com/fap-nation.org/wp-content/uploads/2022/11/header-63.jpg?resize=696%2C390&amp;#038;ssl=1", 1)</f>
        <v/>
      </c>
    </row>
    <row r="324">
      <c r="A324" t="inlineStr">
        <is>
          <t>One Night Stand [v1.0] [Completed]</t>
        </is>
      </c>
      <c r="B324" t="inlineStr">
        <is>
          <t>https://i0.wp.com/fap-nation.org/wp-content/uploads/2022/03/header-11.jpg?resize=696%2C174&amp;#038;ssl=1</t>
        </is>
      </c>
      <c r="C324">
        <f>IMAGE("https://i0.wp.com/fap-nation.org/wp-content/uploads/2022/03/header-11.jpg?resize=696%2C174&amp;#038;ssl=1", 1)</f>
        <v/>
      </c>
    </row>
    <row r="325">
      <c r="A325" t="inlineStr">
        <is>
          <t>Apostle [v1.1.1] [Completed]</t>
        </is>
      </c>
      <c r="B325" t="inlineStr">
        <is>
          <t>https://i0.wp.com/fap-nation.org/wp-content/uploads/2022/11/header-52.jpg?resize=696%2C325&amp;#038;ssl=1</t>
        </is>
      </c>
      <c r="C325">
        <f>IMAGE("https://i0.wp.com/fap-nation.org/wp-content/uploads/2022/11/header-52.jpg?resize=696%2C325&amp;#038;ssl=1", 1)</f>
        <v/>
      </c>
    </row>
    <row r="326">
      <c r="A326" t="inlineStr">
        <is>
          <t>The Wish [v1.0.1] [Completed]</t>
        </is>
      </c>
      <c r="B326" t="inlineStr">
        <is>
          <t>https://i0.wp.com/fap-nation.org/wp-content/uploads/2022/11/header-50.jpg?resize=696%2C203&amp;#038;ssl=1</t>
        </is>
      </c>
      <c r="C326">
        <f>IMAGE("https://i0.wp.com/fap-nation.org/wp-content/uploads/2022/11/header-50.jpg?resize=696%2C203&amp;#038;ssl=1", 1)</f>
        <v/>
      </c>
    </row>
    <row r="327">
      <c r="A327" t="inlineStr">
        <is>
          <t>Goons Raid Her [v1.0.1] [Completed]</t>
        </is>
      </c>
      <c r="B327" t="inlineStr">
        <is>
          <t>https://i0.wp.com/fap-nation.org/wp-content/uploads/2022/11/header-49.jpg?resize=696%2C392&amp;#038;ssl=1</t>
        </is>
      </c>
      <c r="C327">
        <f>IMAGE("https://i0.wp.com/fap-nation.org/wp-content/uploads/2022/11/header-49.jpg?resize=696%2C392&amp;#038;ssl=1", 1)</f>
        <v/>
      </c>
    </row>
    <row r="328">
      <c r="A328" t="inlineStr">
        <is>
          <t>My First Love [Episode 12] [Completed]</t>
        </is>
      </c>
      <c r="B328" t="inlineStr">
        <is>
          <t>https://i0.wp.com/fap-nation.org/wp-content/uploads/2022/03/header-15.jpg?resize=696%2C392&amp;#038;ssl=1</t>
        </is>
      </c>
      <c r="C328">
        <f>IMAGE("https://i0.wp.com/fap-nation.org/wp-content/uploads/2022/03/header-15.jpg?resize=696%2C392&amp;#038;ssl=1", 1)</f>
        <v/>
      </c>
    </row>
    <row r="329">
      <c r="A329" t="inlineStr">
        <is>
          <t>The Thickening [v0.5] [Completed]</t>
        </is>
      </c>
      <c r="B329" t="inlineStr">
        <is>
          <t>https://i0.wp.com/fap-nation.org/wp-content/uploads/2022/11/header-41.jpg?resize=696%2C392&amp;#038;ssl=1</t>
        </is>
      </c>
      <c r="C329">
        <f>IMAGE("https://i0.wp.com/fap-nation.org/wp-content/uploads/2022/11/header-41.jpg?resize=696%2C392&amp;#038;ssl=1", 1)</f>
        <v/>
      </c>
    </row>
    <row r="330">
      <c r="A330" t="inlineStr">
        <is>
          <t>Ideology in Friction Append [v1.05 + DLC] [Completed]</t>
        </is>
      </c>
      <c r="B330" t="inlineStr">
        <is>
          <t>https://i0.wp.com/fap-nation.org/wp-content/uploads/2022/11/header-40.jpg?resize=696%2C398&amp;#038;ssl=1</t>
        </is>
      </c>
      <c r="C330">
        <f>IMAGE("https://i0.wp.com/fap-nation.org/wp-content/uploads/2022/11/header-40.jpg?resize=696%2C398&amp;#038;ssl=1", 1)</f>
        <v/>
      </c>
    </row>
    <row r="331">
      <c r="A331" t="inlineStr">
        <is>
          <t>Lancaster Boarding House [Completed]</t>
        </is>
      </c>
      <c r="B331" t="inlineStr">
        <is>
          <t>https://i0.wp.com/fap-nation.org/wp-content/uploads/2022/11/header-39.jpg?resize=696%2C124&amp;#038;ssl=1</t>
        </is>
      </c>
      <c r="C331">
        <f>IMAGE("https://i0.wp.com/fap-nation.org/wp-content/uploads/2022/11/header-39.jpg?resize=696%2C124&amp;#038;ssl=1", 1)</f>
        <v/>
      </c>
    </row>
    <row r="332">
      <c r="A332" t="inlineStr">
        <is>
          <t>Second Chance [v1.0] [Completed]</t>
        </is>
      </c>
      <c r="B332" t="inlineStr">
        <is>
          <t>https://i0.wp.com/fap-nation.org/wp-content/uploads/2022/11/header-38.jpg?resize=696%2C392&amp;#038;ssl=1</t>
        </is>
      </c>
      <c r="C332">
        <f>IMAGE("https://i0.wp.com/fap-nation.org/wp-content/uploads/2022/11/header-38.jpg?resize=696%2C392&amp;#038;ssl=1", 1)</f>
        <v/>
      </c>
    </row>
    <row r="333">
      <c r="A333" t="inlineStr">
        <is>
          <t>Leane 2: Leane of Legitimate Crown [v1.51] [Completed]</t>
        </is>
      </c>
      <c r="B333" t="inlineStr">
        <is>
          <t>https://i0.wp.com/fap-nation.org/wp-content/uploads/2022/11/header-34.jpg?resize=696%2C358&amp;#038;ssl=1</t>
        </is>
      </c>
      <c r="C333">
        <f>IMAGE("https://i0.wp.com/fap-nation.org/wp-content/uploads/2022/11/header-34.jpg?resize=696%2C358&amp;#038;ssl=1", 1)</f>
        <v/>
      </c>
    </row>
    <row r="334">
      <c r="A334" t="inlineStr">
        <is>
          <t>Shag the Hag [v1g] [Completed]</t>
        </is>
      </c>
      <c r="B334" t="inlineStr">
        <is>
          <t>https://i0.wp.com/fap-nation.org/wp-content/uploads/2022/11/header-30.jpg?resize=696%2C174&amp;#038;ssl=1</t>
        </is>
      </c>
      <c r="C334">
        <f>IMAGE("https://i0.wp.com/fap-nation.org/wp-content/uploads/2022/11/header-30.jpg?resize=696%2C174&amp;#038;ssl=1", 1)</f>
        <v/>
      </c>
    </row>
    <row r="335">
      <c r="A335" t="inlineStr">
        <is>
          <t>BLACKSOULS II [v1.13] [Completed]</t>
        </is>
      </c>
      <c r="B335" t="inlineStr">
        <is>
          <t>https://i0.wp.com/fap-nation.org/wp-content/uploads/2022/11/header-28.jpg?resize=696%2C532&amp;#038;ssl=1</t>
        </is>
      </c>
      <c r="C335">
        <f>IMAGE("https://i0.wp.com/fap-nation.org/wp-content/uploads/2022/11/header-28.jpg?resize=696%2C532&amp;#038;ssl=1", 1)</f>
        <v/>
      </c>
    </row>
    <row r="336">
      <c r="A336" t="inlineStr">
        <is>
          <t>Princesses Never Lose [v1.04] [Completed]</t>
        </is>
      </c>
      <c r="B336" t="inlineStr">
        <is>
          <t>https://i0.wp.com/fap-nation.org/wp-content/uploads/2022/11/header-27.jpg?resize=696%2C392&amp;#038;ssl=1</t>
        </is>
      </c>
      <c r="C336">
        <f>IMAGE("https://i0.wp.com/fap-nation.org/wp-content/uploads/2022/11/header-27.jpg?resize=696%2C392&amp;#038;ssl=1", 1)</f>
        <v/>
      </c>
    </row>
    <row r="337">
      <c r="A337" t="inlineStr">
        <is>
          <t>Friendship with Benefits [v1.20] [Completed]</t>
        </is>
      </c>
      <c r="B337" t="inlineStr">
        <is>
          <t>https://i0.wp.com/fap-nation.org/wp-content/uploads/2022/11/header-24.jpg?resize=696%2C464&amp;#038;ssl=1</t>
        </is>
      </c>
      <c r="C337">
        <f>IMAGE("https://i0.wp.com/fap-nation.org/wp-content/uploads/2022/11/header-24.jpg?resize=696%2C464&amp;#038;ssl=1", 1)</f>
        <v/>
      </c>
    </row>
    <row r="338">
      <c r="A338" t="inlineStr">
        <is>
          <t>Pine Falls [Part 2 v0.5] [Completed]</t>
        </is>
      </c>
      <c r="B338" t="inlineStr">
        <is>
          <t>https://i0.wp.com/fap-nation.org/wp-content/uploads/2022/11/header-22.jpg?resize=696%2C368&amp;#038;ssl=1</t>
        </is>
      </c>
      <c r="C338">
        <f>IMAGE("https://i0.wp.com/fap-nation.org/wp-content/uploads/2022/11/header-22.jpg?resize=696%2C368&amp;#038;ssl=1", 1)</f>
        <v/>
      </c>
    </row>
    <row r="339">
      <c r="A339" t="inlineStr">
        <is>
          <t>Long Live the Princess [v1.0.0] [Completed]</t>
        </is>
      </c>
      <c r="B339" t="inlineStr">
        <is>
          <t>https://i0.wp.com/fap-nation.org/wp-content/uploads/2021/03/header-42.png?resize=696%2C174&amp;#038;ssl=1</t>
        </is>
      </c>
      <c r="C339">
        <f>IMAGE("https://i0.wp.com/fap-nation.org/wp-content/uploads/2021/03/header-42.png?resize=696%2C174&amp;#038;ssl=1", 1)</f>
        <v/>
      </c>
    </row>
    <row r="340">
      <c r="A340" t="inlineStr">
        <is>
          <t>A Few Days [Final] [Completed]</t>
        </is>
      </c>
      <c r="B340" t="inlineStr">
        <is>
          <t>https://i0.wp.com/fap-nation.org/wp-content/uploads/2021/04/header-62.jpg?resize=696%2C189&amp;#038;ssl=1</t>
        </is>
      </c>
      <c r="C340">
        <f>IMAGE("https://i0.wp.com/fap-nation.org/wp-content/uploads/2021/04/header-62.jpg?resize=696%2C189&amp;#038;ssl=1", 1)</f>
        <v/>
      </c>
    </row>
    <row r="341">
      <c r="A341" t="inlineStr">
        <is>
          <t>Tentacular [Release 4] [Completed]</t>
        </is>
      </c>
      <c r="B341" t="inlineStr">
        <is>
          <t>https://i0.wp.com/fap-nation.org/wp-content/uploads/2022/11/header-10.jpg?resize=696%2C392&amp;#038;ssl=1</t>
        </is>
      </c>
      <c r="C341">
        <f>IMAGE("https://i0.wp.com/fap-nation.org/wp-content/uploads/2022/11/header-10.jpg?resize=696%2C392&amp;#038;ssl=1", 1)</f>
        <v/>
      </c>
    </row>
    <row r="342">
      <c r="A342" t="inlineStr">
        <is>
          <t>Scars of Summer [v1.03] [Completed]</t>
        </is>
      </c>
      <c r="B342" t="inlineStr">
        <is>
          <t>https://i0.wp.com/fap-nation.org/wp-content/uploads/2022/11/header-11.jpg?resize=533%2C800&amp;#038;ssl=1</t>
        </is>
      </c>
      <c r="C342">
        <f>IMAGE("https://i0.wp.com/fap-nation.org/wp-content/uploads/2022/11/header-11.jpg?resize=533%2C800&amp;#038;ssl=1", 1)</f>
        <v/>
      </c>
    </row>
    <row r="343">
      <c r="A343" t="inlineStr">
        <is>
          <t>Inferior Genes [v2.0] [Completed]</t>
        </is>
      </c>
      <c r="B343" t="inlineStr">
        <is>
          <t>https://i0.wp.com/fap-nation.org/wp-content/uploads/2022/11/header-12.jpg?resize=696%2C348&amp;#038;ssl=1</t>
        </is>
      </c>
      <c r="C343">
        <f>IMAGE("https://i0.wp.com/fap-nation.org/wp-content/uploads/2022/11/header-12.jpg?resize=696%2C348&amp;#038;ssl=1", 1)</f>
        <v/>
      </c>
    </row>
    <row r="344">
      <c r="A344" t="inlineStr">
        <is>
          <t>Mystwood Manor [v1.1.0 Hotfix] [Completed]</t>
        </is>
      </c>
      <c r="B344" t="inlineStr">
        <is>
          <t>https://i0.wp.com/fap-nation.org/wp-content/uploads/2021/03/header-38.jpg?resize=696%2C392&amp;#038;ssl=1</t>
        </is>
      </c>
      <c r="C344">
        <f>IMAGE("https://i0.wp.com/fap-nation.org/wp-content/uploads/2021/03/header-38.jpg?resize=696%2C392&amp;#038;ssl=1", 1)</f>
        <v/>
      </c>
    </row>
    <row r="345">
      <c r="A345" t="inlineStr">
        <is>
          <t>Enslaver &amp;#8211; Dark path [v1.0.0] [Completed]</t>
        </is>
      </c>
      <c r="B345" t="inlineStr">
        <is>
          <t>https://i0.wp.com/fap-nation.org/wp-content/uploads/2021/04/header-64.png?resize=696%2C392&amp;#038;ssl=1</t>
        </is>
      </c>
      <c r="C345">
        <f>IMAGE("https://i0.wp.com/fap-nation.org/wp-content/uploads/2021/04/header-64.png?resize=696%2C392&amp;#038;ssl=1", 1)</f>
        <v/>
      </c>
    </row>
    <row r="346">
      <c r="A346" t="inlineStr">
        <is>
          <t>Happiness Double Room [Completed]</t>
        </is>
      </c>
      <c r="B346" t="inlineStr">
        <is>
          <t>https://i0.wp.com/fap-nation.org/wp-content/uploads/2022/10/header-67.jpg?resize=696%2C389&amp;#038;ssl=1</t>
        </is>
      </c>
      <c r="C346">
        <f>IMAGE("https://i0.wp.com/fap-nation.org/wp-content/uploads/2022/10/header-67.jpg?resize=696%2C389&amp;#038;ssl=1", 1)</f>
        <v/>
      </c>
    </row>
    <row r="347">
      <c r="A347" t="inlineStr">
        <is>
          <t>MAMA [Final] [Completed]</t>
        </is>
      </c>
      <c r="B347" t="inlineStr">
        <is>
          <t>https://i0.wp.com/fap-nation.org/wp-content/uploads/2022/10/header-66.jpg?resize=696%2C392&amp;#038;ssl=1</t>
        </is>
      </c>
      <c r="C347">
        <f>IMAGE("https://i0.wp.com/fap-nation.org/wp-content/uploads/2022/10/header-66.jpg?resize=696%2C392&amp;#038;ssl=1", 1)</f>
        <v/>
      </c>
    </row>
    <row r="348">
      <c r="A348" t="inlineStr">
        <is>
          <t>Pure Love [v0.9.5] [Completed]</t>
        </is>
      </c>
      <c r="B348" t="inlineStr">
        <is>
          <t>https://i0.wp.com/fap-nation.org/wp-content/uploads/2021/05/header.png?resize=696%2C200&amp;#038;ssl=1</t>
        </is>
      </c>
      <c r="C348">
        <f>IMAGE("https://i0.wp.com/fap-nation.org/wp-content/uploads/2021/05/header.png?resize=696%2C200&amp;#038;ssl=1", 1)</f>
        <v/>
      </c>
    </row>
    <row r="349">
      <c r="A349" t="inlineStr">
        <is>
          <t>Sugar Baby Galore [v1.12] [Completed]</t>
        </is>
      </c>
      <c r="B349" t="inlineStr">
        <is>
          <t>https://i0.wp.com/fap-nation.org/wp-content/uploads/2021/08/header-1.jpg?resize=696%2C385&amp;#038;ssl=1</t>
        </is>
      </c>
      <c r="C349">
        <f>IMAGE("https://i0.wp.com/fap-nation.org/wp-content/uploads/2021/08/header-1.jpg?resize=696%2C385&amp;#038;ssl=1", 1)</f>
        <v/>
      </c>
    </row>
    <row r="350">
      <c r="A350" t="inlineStr">
        <is>
          <t>Through Spacetime [Final] [Completed]</t>
        </is>
      </c>
      <c r="B350" t="inlineStr">
        <is>
          <t>https://i0.wp.com/fap-nation.org/wp-content/uploads/2021/06/header-56.jpg?resize=696%2C181&amp;#038;ssl=1</t>
        </is>
      </c>
      <c r="C350">
        <f>IMAGE("https://i0.wp.com/fap-nation.org/wp-content/uploads/2021/06/header-56.jpg?resize=696%2C181&amp;#038;ssl=1", 1)</f>
        <v/>
      </c>
    </row>
    <row r="351">
      <c r="A351" t="inlineStr">
        <is>
          <t>Lewd Island [S2 Day 13 v1.00] [Completed]</t>
        </is>
      </c>
      <c r="B351" t="inlineStr">
        <is>
          <t>https://i0.wp.com/fap-nation.org/wp-content/uploads/2021/04/header-33.jpg?resize=696%2C392&amp;#038;ssl=1</t>
        </is>
      </c>
      <c r="C351">
        <f>IMAGE("https://i0.wp.com/fap-nation.org/wp-content/uploads/2021/04/header-33.jpg?resize=696%2C392&amp;#038;ssl=1", 1)</f>
        <v/>
      </c>
    </row>
    <row r="352">
      <c r="A352" t="inlineStr">
        <is>
          <t>Summer Memories Plus [v2.03 Deluxe Edition] [Completed]</t>
        </is>
      </c>
      <c r="B352" t="inlineStr">
        <is>
          <t>https://i0.wp.com/fap-nation.org/wp-content/uploads/2022/10/header-38.jpg?resize=696%2C398&amp;#038;ssl=1</t>
        </is>
      </c>
      <c r="C352">
        <f>IMAGE("https://i0.wp.com/fap-nation.org/wp-content/uploads/2022/10/header-38.jpg?resize=696%2C398&amp;#038;ssl=1", 1)</f>
        <v/>
      </c>
    </row>
    <row r="353">
      <c r="A353" t="inlineStr">
        <is>
          <t>Fox Girls Never Play Dirty [v1.03] [Completed]</t>
        </is>
      </c>
      <c r="B353" t="inlineStr">
        <is>
          <t>https://i0.wp.com/fap-nation.org/wp-content/uploads/2022/10/header-37.jpg?resize=696%2C398&amp;#038;ssl=1</t>
        </is>
      </c>
      <c r="C353">
        <f>IMAGE("https://i0.wp.com/fap-nation.org/wp-content/uploads/2022/10/header-37.jpg?resize=696%2C398&amp;#038;ssl=1", 1)</f>
        <v/>
      </c>
    </row>
    <row r="354">
      <c r="A354" t="inlineStr">
        <is>
          <t>My Dear Diary: Twins Disaster [v1.1] [Completed]</t>
        </is>
      </c>
      <c r="B354" t="inlineStr">
        <is>
          <t>https://i0.wp.com/fap-nation.org/wp-content/uploads/2022/10/header-36.jpg?resize=696%2C392&amp;#038;ssl=1</t>
        </is>
      </c>
      <c r="C354">
        <f>IMAGE("https://i0.wp.com/fap-nation.org/wp-content/uploads/2022/10/header-36.jpg?resize=696%2C392&amp;#038;ssl=1", 1)</f>
        <v/>
      </c>
    </row>
    <row r="355">
      <c r="A355" t="inlineStr">
        <is>
          <t>Unyielding [v1.0.1] [Completed]</t>
        </is>
      </c>
      <c r="B355" t="inlineStr">
        <is>
          <t>https://i0.wp.com/fap-nation.org/wp-content/uploads/2021/06/header-10.jpg?resize=696%2C174&amp;#038;ssl=1</t>
        </is>
      </c>
      <c r="C355">
        <f>IMAGE("https://i0.wp.com/fap-nation.org/wp-content/uploads/2021/06/header-10.jpg?resize=696%2C174&amp;#038;ssl=1", 1)</f>
        <v/>
      </c>
    </row>
    <row r="356">
      <c r="A356" t="inlineStr">
        <is>
          <t>MIST [v1.0.3] [Completed]</t>
        </is>
      </c>
      <c r="B356" t="inlineStr">
        <is>
          <t>https://i0.wp.com/fap-nation.org/wp-content/uploads/2021/05/header-21.png?resize=696%2C392&amp;#038;ssl=1</t>
        </is>
      </c>
      <c r="C356">
        <f>IMAGE("https://i0.wp.com/fap-nation.org/wp-content/uploads/2021/05/header-21.png?resize=696%2C392&amp;#038;ssl=1", 1)</f>
        <v/>
      </c>
    </row>
    <row r="357">
      <c r="A357" t="inlineStr">
        <is>
          <t>Playing with Fire [v1.0.4] [Completed]</t>
        </is>
      </c>
      <c r="B357" t="inlineStr">
        <is>
          <t>https://i0.wp.com/fap-nation.org/wp-content/uploads/2022/03/header-20.jpg?resize=696%2C174&amp;#038;ssl=1</t>
        </is>
      </c>
      <c r="C357">
        <f>IMAGE("https://i0.wp.com/fap-nation.org/wp-content/uploads/2022/03/header-20.jpg?resize=696%2C174&amp;#038;ssl=1", 1)</f>
        <v/>
      </c>
    </row>
    <row r="358">
      <c r="A358" t="inlineStr">
        <is>
          <t>Imperial Harem [v1.31] [Completed]</t>
        </is>
      </c>
      <c r="B358" t="inlineStr">
        <is>
          <t>https://i0.wp.com/fap-nation.org/wp-content/uploads/2022/09/header-37.jpg?resize=696%2C679&amp;#038;ssl=1</t>
        </is>
      </c>
      <c r="C358">
        <f>IMAGE("https://i0.wp.com/fap-nation.org/wp-content/uploads/2022/09/header-37.jpg?resize=696%2C679&amp;#038;ssl=1", 1)</f>
        <v/>
      </c>
    </row>
    <row r="359">
      <c r="A359" t="inlineStr">
        <is>
          <t>Leap Of Faith [Ch. 8] [Completed]</t>
        </is>
      </c>
      <c r="B359" t="inlineStr">
        <is>
          <t>https://i0.wp.com/fap-nation.org/wp-content/uploads/2021/05/header-6.png?resize=696%2C392&amp;#038;ssl=1</t>
        </is>
      </c>
      <c r="C359">
        <f>IMAGE("https://i0.wp.com/fap-nation.org/wp-content/uploads/2021/05/header-6.png?resize=696%2C392&amp;#038;ssl=1", 1)</f>
        <v/>
      </c>
    </row>
    <row r="360">
      <c r="A360" t="inlineStr">
        <is>
          <t>Building Our Futature [v1.00.2] [Completed]</t>
        </is>
      </c>
      <c r="B360" t="inlineStr">
        <is>
          <t>https://i0.wp.com/fap-nation.org/wp-content/uploads/2021/08/header-23.jpg?resize=696%2C174&amp;#038;ssl=1</t>
        </is>
      </c>
      <c r="C360">
        <f>IMAGE("https://i0.wp.com/fap-nation.org/wp-content/uploads/2021/08/header-23.jpg?resize=696%2C174&amp;#038;ssl=1", 1)</f>
        <v/>
      </c>
    </row>
    <row r="361">
      <c r="A361" t="inlineStr">
        <is>
          <t>In Your Shoes [Final]</t>
        </is>
      </c>
      <c r="B361" t="inlineStr">
        <is>
          <t>https://i0.wp.com/fap-nation.org/wp-content/uploads/2021/04/header-63.jpg?resize=696%2C244&amp;#038;ssl=1</t>
        </is>
      </c>
      <c r="C361">
        <f>IMAGE("https://i0.wp.com/fap-nation.org/wp-content/uploads/2021/04/header-63.jpg?resize=696%2C244&amp;#038;ssl=1", 1)</f>
        <v/>
      </c>
    </row>
    <row r="362">
      <c r="A362" t="inlineStr">
        <is>
          <t>Nursing Back To Pleasure [Final]</t>
        </is>
      </c>
      <c r="B362" t="inlineStr">
        <is>
          <t>https://i0.wp.com/fap-nation.org/wp-content/uploads/2021/06/header-43.jpg?resize=696%2C392&amp;#038;ssl=1</t>
        </is>
      </c>
      <c r="C362">
        <f>IMAGE("https://i0.wp.com/fap-nation.org/wp-content/uploads/2021/06/header-43.jpg?resize=696%2C392&amp;#038;ssl=1", 1)</f>
        <v/>
      </c>
    </row>
    <row r="363">
      <c r="A363" t="inlineStr">
        <is>
          <t>Sharing my Fiancee [v1.0] [Completed]</t>
        </is>
      </c>
      <c r="B363" t="inlineStr">
        <is>
          <t>https://i0.wp.com/fap-nation.org/wp-content/uploads/2022/04/header-7.jpg?resize=696%2C234&amp;#038;ssl=1</t>
        </is>
      </c>
      <c r="C363">
        <f>IMAGE("https://i0.wp.com/fap-nation.org/wp-content/uploads/2022/04/header-7.jpg?resize=696%2C234&amp;#038;ssl=1", 1)</f>
        <v/>
      </c>
    </row>
    <row r="364">
      <c r="A364" t="inlineStr">
        <is>
          <t>Lucie Adult Game [v4.1] [Completed]</t>
        </is>
      </c>
      <c r="B364" t="inlineStr">
        <is>
          <t>https://i0.wp.com/fap-nation.org/wp-content/uploads/2021/06/header-22.jpg?resize=696%2C213&amp;#038;ssl=1</t>
        </is>
      </c>
      <c r="C364">
        <f>IMAGE("https://i0.wp.com/fap-nation.org/wp-content/uploads/2021/06/header-22.jpg?resize=696%2C213&amp;#038;ssl=1", 1)</f>
        <v/>
      </c>
    </row>
    <row r="365">
      <c r="A365" t="inlineStr">
        <is>
          <t>Secret Summer [v1.0 Epilogue] [Completed]</t>
        </is>
      </c>
      <c r="B365" t="inlineStr">
        <is>
          <t>https://i0.wp.com/fap-nation.org/wp-content/uploads/2021/03/header-29.jpg?resize=696%2C174&amp;#038;ssl=1</t>
        </is>
      </c>
      <c r="C365">
        <f>IMAGE("https://i0.wp.com/fap-nation.org/wp-content/uploads/2021/03/header-29.jpg?resize=696%2C174&amp;#038;ssl=1", 1)</f>
        <v/>
      </c>
    </row>
    <row r="366">
      <c r="A366" t="inlineStr">
        <is>
          <t>The Fosters [Final]</t>
        </is>
      </c>
      <c r="B366" t="inlineStr">
        <is>
          <t>https://i0.wp.com/fap-nation.org/wp-content/uploads/2021/08/header-4.jpg?resize=696%2C392&amp;#038;ssl=1</t>
        </is>
      </c>
      <c r="C366">
        <f>IMAGE("https://i0.wp.com/fap-nation.org/wp-content/uploads/2021/08/header-4.jpg?resize=696%2C392&amp;#038;ssl=1", 1)</f>
        <v/>
      </c>
    </row>
    <row r="367">
      <c r="A367" t="inlineStr">
        <is>
          <t>Corruption [Final]</t>
        </is>
      </c>
      <c r="B367" t="inlineStr">
        <is>
          <t>https://i0.wp.com/fap-nation.org/wp-content/uploads/2021/03/header-17.png?resize=696%2C174&amp;#038;ssl=1</t>
        </is>
      </c>
      <c r="C367">
        <f>IMAGE("https://i0.wp.com/fap-nation.org/wp-content/uploads/2021/03/header-17.png?resize=696%2C174&amp;#038;ssl=1", 1)</f>
        <v/>
      </c>
    </row>
    <row r="368">
      <c r="A368" t="inlineStr">
        <is>
          <t>Timeless Island [Final]</t>
        </is>
      </c>
      <c r="B368" t="inlineStr">
        <is>
          <t>https://i0.wp.com/fap-nation.org/wp-content/uploads/2021/08/header-45.jpg?resize=696%2C174&amp;#038;ssl=1</t>
        </is>
      </c>
      <c r="C368">
        <f>IMAGE("https://i0.wp.com/fap-nation.org/wp-content/uploads/2021/08/header-45.jpg?resize=696%2C174&amp;#038;ssl=1", 1)</f>
        <v/>
      </c>
    </row>
    <row r="369">
      <c r="A369" t="inlineStr">
        <is>
          <t>The Fate Of Irnia [v1.0][Completed]</t>
        </is>
      </c>
      <c r="B369" t="inlineStr">
        <is>
          <t>https://i0.wp.com/fap-nation.org/wp-content/uploads/2021/04/header-56.jpg?resize=696%2C181&amp;#038;ssl=1</t>
        </is>
      </c>
      <c r="C369">
        <f>IMAGE("https://i0.wp.com/fap-nation.org/wp-content/uploads/2021/04/header-56.jpg?resize=696%2C181&amp;#038;ssl=1", 1)</f>
        <v/>
      </c>
    </row>
    <row r="370">
      <c r="A370" t="inlineStr">
        <is>
          <t>Alexandra [v1.0] [Completed]</t>
        </is>
      </c>
      <c r="B370" t="inlineStr">
        <is>
          <t>https://i0.wp.com/fap-nation.org/wp-content/uploads/2021/04/header-7.jpg?resize=696%2C392&amp;#038;ssl=1</t>
        </is>
      </c>
      <c r="C370">
        <f>IMAGE("https://i0.wp.com/fap-nation.org/wp-content/uploads/2021/04/header-7.jpg?resize=696%2C392&amp;#038;ssl=1", 1)</f>
        <v/>
      </c>
    </row>
    <row r="371">
      <c r="A371" t="inlineStr">
        <is>
          <t>Parental Love [v1.1] [Completed]</t>
        </is>
      </c>
      <c r="B371" t="inlineStr">
        <is>
          <t>https://i0.wp.com/fap-nation.org/wp-content/uploads/2021/03/header-47.png?resize=696%2C174&amp;#038;ssl=1</t>
        </is>
      </c>
      <c r="C371">
        <f>IMAGE("https://i0.wp.com/fap-nation.org/wp-content/uploads/2021/03/header-47.png?resize=696%2C174&amp;#038;ssl=1", 1)</f>
        <v/>
      </c>
    </row>
    <row r="372">
      <c r="A372" t="inlineStr">
        <is>
          <t>Claras Love Hotel [v1.0] [Completed]</t>
        </is>
      </c>
      <c r="B372" t="inlineStr">
        <is>
          <t>https://i0.wp.com/fap-nation.org/wp-content/uploads/2021/12/header-13.jpg?resize=696%2C196&amp;#038;ssl=1</t>
        </is>
      </c>
      <c r="C372">
        <f>IMAGE("https://i0.wp.com/fap-nation.org/wp-content/uploads/2021/12/header-13.jpg?resize=696%2C196&amp;#038;ssl=1", 1)</f>
        <v/>
      </c>
    </row>
    <row r="373">
      <c r="A373" t="inlineStr">
        <is>
          <t>After the Inferno [v1.0] [Completed]</t>
        </is>
      </c>
      <c r="B373" t="inlineStr">
        <is>
          <t>https://i0.wp.com/fap-nation.org/wp-content/uploads/2021/11/header-16.jpg?resize=696%2C174&amp;#038;ssl=1</t>
        </is>
      </c>
      <c r="C373">
        <f>IMAGE("https://i0.wp.com/fap-nation.org/wp-content/uploads/2021/11/header-16.jpg?resize=696%2C174&amp;#038;ssl=1", 1)</f>
        <v/>
      </c>
    </row>
    <row r="374">
      <c r="A374" t="inlineStr">
        <is>
          <t>A Girl on a Train [v1.0] [Completed]</t>
        </is>
      </c>
      <c r="B374" t="inlineStr">
        <is>
          <t>https://i0.wp.com/fap-nation.org/wp-content/uploads/2022/04/header-25.jpg?resize=696%2C196&amp;#038;ssl=1</t>
        </is>
      </c>
      <c r="C374">
        <f>IMAGE("https://i0.wp.com/fap-nation.org/wp-content/uploads/2022/04/header-25.jpg?resize=696%2C196&amp;#038;ssl=1", 1)</f>
        <v/>
      </c>
    </row>
    <row r="375">
      <c r="A375" t="inlineStr">
        <is>
          <t>Callisto [v1.00] [Completed]</t>
        </is>
      </c>
      <c r="B375" t="inlineStr">
        <is>
          <t>https://i0.wp.com/fap-nation.org/wp-content/uploads/2021/08/header-51.jpg?resize=696%2C244&amp;#038;ssl=1</t>
        </is>
      </c>
      <c r="C375">
        <f>IMAGE("https://i0.wp.com/fap-nation.org/wp-content/uploads/2021/08/header-51.jpg?resize=696%2C244&amp;#038;ssl=1", 1)</f>
        <v/>
      </c>
    </row>
    <row r="376">
      <c r="A376" t="inlineStr">
        <is>
          <t>War Demon Kirstin [v1.08] [Completed]</t>
        </is>
      </c>
      <c r="B376" t="inlineStr">
        <is>
          <t>https://i0.wp.com/fap-nation.org/wp-content/uploads/2022/04/header-9.jpg?resize=696%2C522&amp;#038;ssl=1</t>
        </is>
      </c>
      <c r="C376">
        <f>IMAGE("https://i0.wp.com/fap-nation.org/wp-content/uploads/2022/04/header-9.jpg?resize=696%2C522&amp;#038;ssl=1", 1)</f>
        <v/>
      </c>
    </row>
    <row r="377">
      <c r="A377" t="inlineStr">
        <is>
          <t>Drama in the Office [v1.0] [Completed]</t>
        </is>
      </c>
      <c r="B377" t="inlineStr">
        <is>
          <t>https://i0.wp.com/fap-nation.org/wp-content/uploads/2021/11/header-37.jpg?resize=696%2C392&amp;#038;ssl=1</t>
        </is>
      </c>
      <c r="C377">
        <f>IMAGE("https://i0.wp.com/fap-nation.org/wp-content/uploads/2021/11/header-37.jpg?resize=696%2C392&amp;#038;ssl=1", 1)</f>
        <v/>
      </c>
    </row>
    <row r="378">
      <c r="A378" t="inlineStr">
        <is>
          <t>A Happy Marriage [v1.0] [Completed]</t>
        </is>
      </c>
      <c r="B378" t="inlineStr">
        <is>
          <t>https://i0.wp.com/fap-nation.org/wp-content/uploads/2021/07/header-49.jpg?resize=696%2C174&amp;#038;ssl=1</t>
        </is>
      </c>
      <c r="C378">
        <f>IMAGE("https://i0.wp.com/fap-nation.org/wp-content/uploads/2021/07/header-49.jpg?resize=696%2C174&amp;#038;ssl=1", 1)</f>
        <v/>
      </c>
    </row>
    <row r="379">
      <c r="A379" t="inlineStr">
        <is>
          <t>The Interview [v1.0] [Completed]</t>
        </is>
      </c>
      <c r="B379" t="inlineStr">
        <is>
          <t>https://i0.wp.com/fap-nation.org/wp-content/uploads/2021/04/header-89.jpg?resize=696%2C290&amp;#038;ssl=1</t>
        </is>
      </c>
      <c r="C379">
        <f>IMAGE("https://i0.wp.com/fap-nation.org/wp-content/uploads/2021/04/header-89.jpg?resize=696%2C290&amp;#038;ssl=1", 1)</f>
        <v/>
      </c>
    </row>
    <row r="380">
      <c r="A380" t="inlineStr">
        <is>
          <t>Sexy Acquaintances [v20] [Completed]</t>
        </is>
      </c>
      <c r="B380" t="inlineStr">
        <is>
          <t>https://i0.wp.com/fap-nation.org/wp-content/uploads/2022/03/header-5.jpg?resize=696%2C174&amp;#038;ssl=1</t>
        </is>
      </c>
      <c r="C380">
        <f>IMAGE("https://i0.wp.com/fap-nation.org/wp-content/uploads/2022/03/header-5.jpg?resize=696%2C174&amp;#038;ssl=1", 1)</f>
        <v/>
      </c>
    </row>
    <row r="381">
      <c r="A381" t="inlineStr">
        <is>
          <t>Sorcerer [v1.0.0] [Completed]</t>
        </is>
      </c>
      <c r="B381" t="inlineStr">
        <is>
          <t>https://i0.wp.com/fap-nation.org/wp-content/uploads/2021/03/header-2.jpg?resize=696%2C174&amp;#038;ssl=1</t>
        </is>
      </c>
      <c r="C381">
        <f>IMAGE("https://i0.wp.com/fap-nation.org/wp-content/uploads/2021/03/header-2.jpg?resize=696%2C174&amp;#038;ssl=1", 1)</f>
        <v/>
      </c>
    </row>
    <row r="382">
      <c r="A382" t="inlineStr">
        <is>
          <t>Deliverance [Final] [Completed]</t>
        </is>
      </c>
      <c r="B382" t="inlineStr">
        <is>
          <t>https://i0.wp.com/fap-nation.org/wp-content/uploads/2021/03/header-6.png?resize=696%2C174&amp;#038;ssl=1</t>
        </is>
      </c>
      <c r="C382">
        <f>IMAGE("https://i0.wp.com/fap-nation.org/wp-content/uploads/2021/03/header-6.png?resize=696%2C174&amp;#038;ssl=1", 1)</f>
        <v/>
      </c>
    </row>
    <row r="383">
      <c r="A383" t="inlineStr">
        <is>
          <t>Curvy Cougars Street [v1.8] [Completed]</t>
        </is>
      </c>
      <c r="B383" t="inlineStr">
        <is>
          <t>https://i0.wp.com/fap-nation.org/wp-content/uploads/2021/04/header-56.png?resize=696%2C174&amp;#038;ssl=1</t>
        </is>
      </c>
      <c r="C383">
        <f>IMAGE("https://i0.wp.com/fap-nation.org/wp-content/uploads/2021/04/header-56.png?resize=696%2C174&amp;#038;ssl=1", 1)</f>
        <v/>
      </c>
    </row>
    <row r="384">
      <c r="A384" t="inlineStr">
        <is>
          <t>Blackheart Hotel [Final] [Completed]</t>
        </is>
      </c>
      <c r="B384" t="inlineStr">
        <is>
          <t>https://i0.wp.com/fap-nation.org/wp-content/uploads/2021/05/header-50.jpg?resize=696%2C392&amp;#038;ssl=1</t>
        </is>
      </c>
      <c r="C384">
        <f>IMAGE("https://i0.wp.com/fap-nation.org/wp-content/uploads/2021/05/header-50.jpg?resize=696%2C392&amp;#038;ssl=1", 1)</f>
        <v/>
      </c>
    </row>
    <row r="385">
      <c r="A385" t="inlineStr">
        <is>
          <t>Amore Tech [v1.0] [Completed]</t>
        </is>
      </c>
      <c r="B385" t="inlineStr">
        <is>
          <t>https://i0.wp.com/fap-nation.org/wp-content/uploads/2021/08/header-15.jpg?resize=696%2C174&amp;#038;ssl=1</t>
        </is>
      </c>
      <c r="C385">
        <f>IMAGE("https://i0.wp.com/fap-nation.org/wp-content/uploads/2021/08/header-15.jpg?resize=696%2C174&amp;#038;ssl=1", 1)</f>
        <v/>
      </c>
    </row>
    <row r="386">
      <c r="A386" t="inlineStr">
        <is>
          <t>Henteria Chronicles Ch. 2 : The Law of the Tribe [Update 16] [Completed]</t>
        </is>
      </c>
      <c r="B386" t="inlineStr">
        <is>
          <t>https://i0.wp.com/fap-nation.org/wp-content/uploads/2021/11/header-12.jpg?resize=696%2C348&amp;#038;ssl=1</t>
        </is>
      </c>
      <c r="C386">
        <f>IMAGE("https://i0.wp.com/fap-nation.org/wp-content/uploads/2021/11/header-12.jpg?resize=696%2C348&amp;#038;ssl=1", 1)</f>
        <v/>
      </c>
    </row>
    <row r="387">
      <c r="A387" t="inlineStr">
        <is>
          <t>My Tuition Academia [v0.9.2c] [Completed]</t>
        </is>
      </c>
      <c r="B387" t="inlineStr">
        <is>
          <t>https://i0.wp.com/fap-nation.org/wp-content/uploads/2021/08/header-12.jpg?resize=696%2C392&amp;#038;ssl=1</t>
        </is>
      </c>
      <c r="C387">
        <f>IMAGE("https://i0.wp.com/fap-nation.org/wp-content/uploads/2021/08/header-12.jpg?resize=696%2C392&amp;#038;ssl=1", 1)</f>
        <v/>
      </c>
    </row>
    <row r="388">
      <c r="A388" t="inlineStr">
        <is>
          <t>Sex with Hitler [Final] [Completed]</t>
        </is>
      </c>
      <c r="B388" t="inlineStr">
        <is>
          <t>https://i0.wp.com/fap-nation.org/wp-content/uploads/2022/01/header-11.jpg?resize=696%2C136&amp;#038;ssl=1</t>
        </is>
      </c>
      <c r="C388">
        <f>IMAGE("https://i0.wp.com/fap-nation.org/wp-content/uploads/2022/01/header-11.jpg?resize=696%2C136&amp;#038;ssl=1", 1)</f>
        <v/>
      </c>
    </row>
    <row r="389">
      <c r="A389" t="inlineStr">
        <is>
          <t>Milky Touch [Final] [Completed]</t>
        </is>
      </c>
      <c r="B389" t="inlineStr">
        <is>
          <t>https://i0.wp.com/fap-nation.org/wp-content/uploads/2021/04/header-69.jpg?resize=696%2C392&amp;#038;ssl=1</t>
        </is>
      </c>
      <c r="C389">
        <f>IMAGE("https://i0.wp.com/fap-nation.org/wp-content/uploads/2021/04/header-69.jpg?resize=696%2C392&amp;#038;ssl=1", 1)</f>
        <v/>
      </c>
    </row>
    <row r="390">
      <c r="A390" t="inlineStr">
        <is>
          <t>Apocalypse [v1.0] [Completed]</t>
        </is>
      </c>
      <c r="B390" t="inlineStr">
        <is>
          <t>https://i0.wp.com/fap-nation.org/wp-content/uploads/2021/04/header-77.jpg?resize=696%2C176&amp;#038;ssl=1</t>
        </is>
      </c>
      <c r="C390">
        <f>IMAGE("https://i0.wp.com/fap-nation.org/wp-content/uploads/2021/04/header-77.jpg?resize=696%2C176&amp;#038;ssl=1", 1)</f>
        <v/>
      </c>
    </row>
    <row r="391">
      <c r="A391" t="inlineStr">
        <is>
          <t>Sashas Initiation [v1.0] [Completed]</t>
        </is>
      </c>
      <c r="B391" t="inlineStr">
        <is>
          <t>https://i0.wp.com/fap-nation.org/wp-content/uploads/2021/11/header-49.jpg?resize=696%2C291&amp;#038;ssl=1</t>
        </is>
      </c>
      <c r="C391">
        <f>IMAGE("https://i0.wp.com/fap-nation.org/wp-content/uploads/2021/11/header-49.jpg?resize=696%2C291&amp;#038;ssl=1", 1)</f>
        <v/>
      </c>
    </row>
    <row r="392">
      <c r="A392" t="inlineStr">
        <is>
          <t>Revenga [v1.0] [Completed]</t>
        </is>
      </c>
      <c r="B392" t="inlineStr">
        <is>
          <t>https://i0.wp.com/fap-nation.org/wp-content/uploads/2021/03/header-43.jpg?resize=696%2C174&amp;#038;ssl=1</t>
        </is>
      </c>
      <c r="C392">
        <f>IMAGE("https://i0.wp.com/fap-nation.org/wp-content/uploads/2021/03/header-43.jpg?resize=696%2C174&amp;#038;ssl=1", 1)</f>
        <v/>
      </c>
    </row>
    <row r="393">
      <c r="A393" t="inlineStr">
        <is>
          <t>Treasure of Nadia [v1.0117] [Completed]</t>
        </is>
      </c>
      <c r="B393" t="inlineStr">
        <is>
          <t>https://i0.wp.com/fap-nation.org/wp-content/uploads/2021/03/header-scaled.jpeg?resize=696%2C282&amp;#038;ssl=1</t>
        </is>
      </c>
      <c r="C393">
        <f>IMAGE("https://i0.wp.com/fap-nation.org/wp-content/uploads/2021/03/header-scaled.jpeg?resize=696%2C282&amp;#038;ssl=1", 1)</f>
        <v/>
      </c>
    </row>
    <row r="394">
      <c r="A394" t="inlineStr">
        <is>
          <t>S.H.E.L.T.E.R. [v1.0] [Completed]</t>
        </is>
      </c>
      <c r="B394" t="inlineStr">
        <is>
          <t>https://i0.wp.com/fap-nation.org/wp-content/uploads/2021/03/header-59.png?resize=696%2C289&amp;#038;ssl=1</t>
        </is>
      </c>
      <c r="C394">
        <f>IMAGE("https://i0.wp.com/fap-nation.org/wp-content/uploads/2021/03/header-59.png?resize=696%2C289&amp;#038;ssl=1", 1)</f>
        <v/>
      </c>
    </row>
    <row r="395">
      <c r="A395" t="inlineStr">
        <is>
          <t>Yamizome Revenger [Completed]</t>
        </is>
      </c>
      <c r="B395" t="inlineStr">
        <is>
          <t>https://i0.wp.com/fap-nation.org/wp-content/uploads/2021/11/header-29.jpg?resize=696%2C392&amp;#038;ssl=1</t>
        </is>
      </c>
      <c r="C395">
        <f>IMAGE("https://i0.wp.com/fap-nation.org/wp-content/uploads/2021/11/header-29.jpg?resize=696%2C392&amp;#038;ssl=1", 1)</f>
        <v/>
      </c>
    </row>
    <row r="396">
      <c r="A396" t="inlineStr">
        <is>
          <t>Squid Horny [Completed]</t>
        </is>
      </c>
      <c r="B396" t="inlineStr">
        <is>
          <t>https://i0.wp.com/fap-nation.org/wp-content/uploads/2021/11/header-18.jpg?resize=696%2C392&amp;#038;ssl=1</t>
        </is>
      </c>
      <c r="C396">
        <f>IMAGE("https://i0.wp.com/fap-nation.org/wp-content/uploads/2021/11/header-18.jpg?resize=696%2C392&amp;#038;ssl=1", 1)</f>
        <v/>
      </c>
    </row>
    <row r="397">
      <c r="A397" t="inlineStr">
        <is>
          <t>Kame Paradise 2 Multiversex &amp;#8211; Uncensored Version [Completed]</t>
        </is>
      </c>
      <c r="B397" t="inlineStr">
        <is>
          <t>https://i0.wp.com/fap-nation.org/wp-content/uploads/2021/11/header-17.jpg?resize=696%2C392&amp;#038;ssl=1</t>
        </is>
      </c>
      <c r="C397">
        <f>IMAGE("https://i0.wp.com/fap-nation.org/wp-content/uploads/2021/11/header-17.jpg?resize=696%2C392&amp;#038;ssl=1", 1)</f>
        <v/>
      </c>
    </row>
    <row r="398">
      <c r="A398" t="inlineStr">
        <is>
          <t>Avalon [v8.2] [Completed]</t>
        </is>
      </c>
      <c r="B398" t="inlineStr">
        <is>
          <t>https://i0.wp.com/fap-nation.org/wp-content/uploads/2021/11/header-10.jpg?resize=696%2C392&amp;#038;ssl=1</t>
        </is>
      </c>
      <c r="C398">
        <f>IMAGE("https://i0.wp.com/fap-nation.org/wp-content/uploads/2021/11/header-10.jpg?resize=696%2C392&amp;#038;ssl=1", 1)</f>
        <v/>
      </c>
    </row>
    <row r="399">
      <c r="A399" t="inlineStr">
        <is>
          <t>Dreams of Desire [v1.0 Definitive Edition Elite] [Completed]</t>
        </is>
      </c>
      <c r="B399" t="inlineStr">
        <is>
          <t>https://i0.wp.com/fap-nation.org/wp-content/uploads/2021/03/headers.jpg?resize=696%2C494&amp;#038;ssl=1</t>
        </is>
      </c>
      <c r="C399">
        <f>IMAGE("https://i0.wp.com/fap-nation.org/wp-content/uploads/2021/03/headers.jpg?resize=696%2C494&amp;#038;ssl=1", 1)</f>
        <v/>
      </c>
    </row>
    <row r="400">
      <c r="A400" t="inlineStr">
        <is>
          <t>Delirium [v1.0] [Completed]</t>
        </is>
      </c>
      <c r="B400" t="inlineStr">
        <is>
          <t>https://i0.wp.com/fap-nation.org/wp-content/uploads/2021/10/header-24.jpg?resize=696%2C392&amp;#038;ssl=1</t>
        </is>
      </c>
      <c r="C400">
        <f>IMAGE("https://i0.wp.com/fap-nation.org/wp-content/uploads/2021/10/header-24.jpg?resize=696%2C392&amp;#038;ssl=1", 1)</f>
        <v/>
      </c>
    </row>
    <row r="401">
      <c r="A401" t="inlineStr">
        <is>
          <t>Island of Lust [v1.0.4 Extra] [Completed]</t>
        </is>
      </c>
      <c r="B401" t="inlineStr">
        <is>
          <t>https://i0.wp.com/fap-nation.org/wp-content/uploads/2021/09/header-7.jpg?resize=696%2C392&amp;#038;ssl=1</t>
        </is>
      </c>
      <c r="C401">
        <f>IMAGE("https://i0.wp.com/fap-nation.org/wp-content/uploads/2021/09/header-7.jpg?resize=696%2C392&amp;#038;ssl=1", 1)</f>
        <v/>
      </c>
    </row>
    <row r="402">
      <c r="A402" t="inlineStr">
        <is>
          <t>Kingdom Harem [v1.0.1] [Completed]</t>
        </is>
      </c>
      <c r="B402" t="inlineStr">
        <is>
          <t>https://i0.wp.com/fap-nation.org/wp-content/uploads/2021/08/header-16.jpg?resize=696%2C207&amp;#038;ssl=1</t>
        </is>
      </c>
      <c r="C402">
        <f>IMAGE("https://i0.wp.com/fap-nation.org/wp-content/uploads/2021/08/header-16.jpg?resize=696%2C207&amp;#038;ssl=1", 1)</f>
        <v/>
      </c>
    </row>
    <row r="403">
      <c r="A403" t="inlineStr">
        <is>
          <t>Together Again [v1.0.1] [Completed]</t>
        </is>
      </c>
      <c r="B403" t="inlineStr">
        <is>
          <t>https://i0.wp.com/fap-nation.org/wp-content/uploads/2021/03/header-57.png?resize=696%2C392&amp;#038;ssl=1</t>
        </is>
      </c>
      <c r="C403">
        <f>IMAGE("https://i0.wp.com/fap-nation.org/wp-content/uploads/2021/03/header-57.png?resize=696%2C392&amp;#038;ssl=1", 1)</f>
        <v/>
      </c>
    </row>
    <row r="404">
      <c r="A404" t="inlineStr">
        <is>
          <t>Braveheart Academy [v2.1] [Completed]</t>
        </is>
      </c>
      <c r="B404" t="inlineStr">
        <is>
          <t>https://i0.wp.com/fap-nation.org/wp-content/uploads/2021/04/header-86.png?resize=696%2C392&amp;#038;ssl=1</t>
        </is>
      </c>
      <c r="C404">
        <f>IMAGE("https://i0.wp.com/fap-nation.org/wp-content/uploads/2021/04/header-86.png?resize=696%2C392&amp;#038;ssl=1", 1)</f>
        <v/>
      </c>
    </row>
    <row r="405">
      <c r="A405" t="inlineStr">
        <is>
          <t>Paprika Trainer [v1.1.0.4 Final] [Completed]</t>
        </is>
      </c>
      <c r="B405" t="inlineStr">
        <is>
          <t>https://i0.wp.com/fap-nation.org/wp-content/uploads/2021/05/header-60.jpg?resize=696%2C391&amp;#038;ssl=1</t>
        </is>
      </c>
      <c r="C405">
        <f>IMAGE("https://i0.wp.com/fap-nation.org/wp-content/uploads/2021/05/header-60.jpg?resize=696%2C391&amp;#038;ssl=1", 1)</f>
        <v/>
      </c>
    </row>
    <row r="406">
      <c r="A406" t="inlineStr">
        <is>
          <t>Girl House [v1.5.2 Extra] [Completed]</t>
        </is>
      </c>
      <c r="B406" t="inlineStr">
        <is>
          <t>https://i0.wp.com/fap-nation.org/wp-content/uploads/2021/04/header-22.jpg?resize=696%2C174&amp;#038;ssl=1</t>
        </is>
      </c>
      <c r="C406">
        <f>IMAGE("https://i0.wp.com/fap-nation.org/wp-content/uploads/2021/04/header-22.jpg?resize=696%2C174&amp;#038;ssl=1", 1)</f>
        <v/>
      </c>
    </row>
    <row r="407">
      <c r="A407" t="inlineStr">
        <is>
          <t>Treacherous Desires [Final] [Completed]</t>
        </is>
      </c>
      <c r="B407" t="inlineStr">
        <is>
          <t>https://i0.wp.com/fap-nation.org/wp-content/uploads/2021/06/header-8.jpg?resize=696%2C204&amp;#038;ssl=1</t>
        </is>
      </c>
      <c r="C407">
        <f>IMAGE("https://i0.wp.com/fap-nation.org/wp-content/uploads/2021/06/header-8.jpg?resize=696%2C204&amp;#038;ssl=1", 1)</f>
        <v/>
      </c>
    </row>
    <row r="408">
      <c r="A408" t="inlineStr">
        <is>
          <t>Blossoming Love [v1.0] [Completed]</t>
        </is>
      </c>
      <c r="B408" t="inlineStr">
        <is>
          <t>https://i0.wp.com/fap-nation.org/wp-content/uploads/2021/03/header-52.jpg?resize=696%2C392&amp;#038;ssl=1</t>
        </is>
      </c>
      <c r="C408">
        <f>IMAGE("https://i0.wp.com/fap-nation.org/wp-content/uploads/2021/03/header-52.jpg?resize=696%2C392&amp;#038;ssl=1", 1)</f>
        <v/>
      </c>
    </row>
    <row r="409">
      <c r="A409" t="inlineStr">
        <is>
          <t>Sanguine Rose [v4.1] [Completed]</t>
        </is>
      </c>
      <c r="B409" t="inlineStr">
        <is>
          <t>https://i0.wp.com/fap-nation.org/wp-content/uploads/2021/07/header-21.jpg?resize=696%2C163&amp;#038;ssl=1</t>
        </is>
      </c>
      <c r="C409">
        <f>IMAGE("https://i0.wp.com/fap-nation.org/wp-content/uploads/2021/07/header-21.jpg?resize=696%2C163&amp;#038;ssl=1", 1)</f>
        <v/>
      </c>
    </row>
    <row r="410">
      <c r="A410" t="inlineStr">
        <is>
          <t>The Professor [v3.4] [Completed]</t>
        </is>
      </c>
      <c r="B410" t="inlineStr">
        <is>
          <t>https://i0.wp.com/fap-nation.org/wp-content/uploads/2021/07/header-12.jpg?resize=696%2C174&amp;#038;ssl=1</t>
        </is>
      </c>
      <c r="C410">
        <f>IMAGE("https://i0.wp.com/fap-nation.org/wp-content/uploads/2021/07/header-12.jpg?resize=696%2C174&amp;#038;ssl=1", 1)</f>
        <v/>
      </c>
    </row>
    <row r="411">
      <c r="A411" t="inlineStr">
        <is>
          <t>Spring City [Final] [Completed]</t>
        </is>
      </c>
      <c r="B411" t="inlineStr">
        <is>
          <t>https://i0.wp.com/fap-nation.org/wp-content/uploads/2021/06/header-45.jpg?resize=696%2C392&amp;#038;ssl=1</t>
        </is>
      </c>
      <c r="C411">
        <f>IMAGE("https://i0.wp.com/fap-nation.org/wp-content/uploads/2021/06/header-45.jpg?resize=696%2C392&amp;#038;ssl=1", 1)</f>
        <v/>
      </c>
    </row>
    <row r="412">
      <c r="A412" t="inlineStr">
        <is>
          <t>Dusklight Manor [Final] [Completed]</t>
        </is>
      </c>
      <c r="B412" t="inlineStr">
        <is>
          <t>https://i0.wp.com/fap-nation.org/wp-content/uploads/2021/05/header-25.png?resize=696%2C174&amp;#038;ssl=1</t>
        </is>
      </c>
      <c r="C412">
        <f>IMAGE("https://i0.wp.com/fap-nation.org/wp-content/uploads/2021/05/header-25.png?resize=696%2C174&amp;#038;ssl=1", 1)</f>
        <v/>
      </c>
    </row>
    <row r="413">
      <c r="A413" t="inlineStr">
        <is>
          <t>Cure My Addiction [Ch.5 Ep.1 C] [Completed]</t>
        </is>
      </c>
      <c r="B413" t="inlineStr">
        <is>
          <t>https://i0.wp.com/fap-nation.org/wp-content/uploads/2021/03/header-36.jpg?resize=696%2C176&amp;#038;ssl=1</t>
        </is>
      </c>
      <c r="C413">
        <f>IMAGE("https://i0.wp.com/fap-nation.org/wp-content/uploads/2021/03/header-36.jpg?resize=696%2C176&amp;#038;ssl=1", 1)</f>
        <v/>
      </c>
    </row>
    <row r="414">
      <c r="A414" t="inlineStr">
        <is>
          <t>Big Dick at the Beach [Final] [Completed]</t>
        </is>
      </c>
      <c r="B414" t="inlineStr">
        <is>
          <t>https://i0.wp.com/fap-nation.org/wp-content/uploads/2021/06/z.jpg?resize=696%2C398&amp;#038;ssl=1</t>
        </is>
      </c>
      <c r="C414">
        <f>IMAGE("https://i0.wp.com/fap-nation.org/wp-content/uploads/2021/06/z.jpg?resize=696%2C398&amp;#038;ssl=1", 1)</f>
        <v/>
      </c>
    </row>
    <row r="415">
      <c r="A415" t="inlineStr">
        <is>
          <t>MOS or The Incredible Adventure of Huge Dick [Final] [Completed]</t>
        </is>
      </c>
      <c r="B415" t="inlineStr">
        <is>
          <t>https://i0.wp.com/fap-nation.org/wp-content/uploads/2021/04/header-48.jpg?resize=696%2C392&amp;#038;ssl=1</t>
        </is>
      </c>
      <c r="C415">
        <f>IMAGE("https://i0.wp.com/fap-nation.org/wp-content/uploads/2021/04/header-48.jpg?resize=696%2C392&amp;#038;ssl=1", 1)</f>
        <v/>
      </c>
    </row>
    <row r="416">
      <c r="A416" t="inlineStr">
        <is>
          <t>Family at Home [Final] [Completed]</t>
        </is>
      </c>
      <c r="B416" t="inlineStr">
        <is>
          <t>https://i0.wp.com/fap-nation.org/wp-content/uploads/2021/05/header-27.png?resize=696%2C392&amp;#038;ssl=1</t>
        </is>
      </c>
      <c r="C416">
        <f>IMAGE("https://i0.wp.com/fap-nation.org/wp-content/uploads/2021/05/header-27.png?resize=696%2C392&amp;#038;ssl=1", 1)</f>
        <v/>
      </c>
    </row>
    <row r="417">
      <c r="A417" t="inlineStr">
        <is>
          <t>Picture Perfect [v1.0] [Completed]</t>
        </is>
      </c>
      <c r="B417" t="inlineStr">
        <is>
          <t>https://i0.wp.com/fap-nation.org/wp-content/uploads/2021/05/header-13.png?resize=696%2C255&amp;#038;ssl=1</t>
        </is>
      </c>
      <c r="C417">
        <f>IMAGE("https://i0.wp.com/fap-nation.org/wp-content/uploads/2021/05/header-13.png?resize=696%2C255&amp;#038;ssl=1", 1)</f>
        <v/>
      </c>
    </row>
    <row r="418">
      <c r="A418" t="inlineStr">
        <is>
          <t>Under the Moonlight [Final] [Completed]</t>
        </is>
      </c>
      <c r="B418" t="inlineStr">
        <is>
          <t>https://i0.wp.com/fap-nation.org/wp-content/uploads/2021/05/header-42.jpg?resize=696%2C174&amp;#038;ssl=1</t>
        </is>
      </c>
      <c r="C418">
        <f>IMAGE("https://i0.wp.com/fap-nation.org/wp-content/uploads/2021/05/header-42.jpg?resize=696%2C174&amp;#038;ssl=1", 1)</f>
        <v/>
      </c>
    </row>
    <row r="419">
      <c r="A419" t="inlineStr">
        <is>
          <t>Tangled Up [v11] [Completed]</t>
        </is>
      </c>
      <c r="B419" t="inlineStr">
        <is>
          <t>https://i0.wp.com/fap-nation.org/wp-content/uploads/2021/05/header-4.jpg?resize=696%2C174&amp;#038;ssl=1</t>
        </is>
      </c>
      <c r="C419">
        <f>IMAGE("https://i0.wp.com/fap-nation.org/wp-content/uploads/2021/05/header-4.jpg?resize=696%2C174&amp;#038;ssl=1", 1)</f>
        <v/>
      </c>
    </row>
    <row r="420">
      <c r="A420" t="inlineStr">
        <is>
          <t>Insexsity [v1.03 Uncen + Maxi] [Completed]</t>
        </is>
      </c>
      <c r="B420" t="inlineStr">
        <is>
          <t>https://i0.wp.com/fap-nation.org/wp-content/uploads/2021/04/header-85.png?resize=696%2C174&amp;#038;ssl=1</t>
        </is>
      </c>
      <c r="C420">
        <f>IMAGE("https://i0.wp.com/fap-nation.org/wp-content/uploads/2021/04/header-85.png?resize=696%2C174&amp;#038;ssl=1", 1)</f>
        <v/>
      </c>
    </row>
    <row r="421">
      <c r="A421" t="inlineStr">
        <is>
          <t>Denos City [Final] [Completed]</t>
        </is>
      </c>
      <c r="B421" t="inlineStr">
        <is>
          <t>https://i0.wp.com/fap-nation.org/wp-content/uploads/2021/04/header-79.jpg?resize=696%2C174&amp;#038;ssl=1</t>
        </is>
      </c>
      <c r="C421">
        <f>IMAGE("https://i0.wp.com/fap-nation.org/wp-content/uploads/2021/04/header-79.jpg?resize=696%2C174&amp;#038;ssl=1", 1)</f>
        <v/>
      </c>
    </row>
    <row r="422">
      <c r="A422" t="inlineStr">
        <is>
          <t>Personal Trainer [v1.0] [Completed]</t>
        </is>
      </c>
      <c r="B422" t="inlineStr">
        <is>
          <t>https://i0.wp.com/fap-nation.org/wp-content/uploads/2021/04/header-58.png?resize=696%2C174&amp;#038;ssl=1</t>
        </is>
      </c>
      <c r="C422">
        <f>IMAGE("https://i0.wp.com/fap-nation.org/wp-content/uploads/2021/04/header-58.png?resize=696%2C174&amp;#038;ssl=1", 1)</f>
        <v/>
      </c>
    </row>
    <row r="423">
      <c r="A423" t="inlineStr">
        <is>
          <t>Insexual Awakening [v1.0] [Completed]</t>
        </is>
      </c>
      <c r="B423" t="inlineStr">
        <is>
          <t>https://i0.wp.com/fap-nation.org/wp-content/uploads/2021/04/header-46.png?resize=696%2C319&amp;#038;ssl=1</t>
        </is>
      </c>
      <c r="C423">
        <f>IMAGE("https://i0.wp.com/fap-nation.org/wp-content/uploads/2021/04/header-46.png?resize=696%2C319&amp;#038;ssl=1", 1)</f>
        <v/>
      </c>
    </row>
    <row r="424">
      <c r="A424" t="inlineStr">
        <is>
          <t>No More Secrets [v0.11] [Completed]</t>
        </is>
      </c>
      <c r="B424" t="inlineStr">
        <is>
          <t>https://i0.wp.com/fap-nation.org/wp-content/uploads/2021/04/header-41.jpg?resize=696%2C392&amp;#038;ssl=1</t>
        </is>
      </c>
      <c r="C424">
        <f>IMAGE("https://i0.wp.com/fap-nation.org/wp-content/uploads/2021/04/header-41.jpg?resize=696%2C392&amp;#038;ssl=1", 1)</f>
        <v/>
      </c>
    </row>
    <row r="425">
      <c r="A425" t="inlineStr">
        <is>
          <t>Dreaming of Dana [v0.099] [Completed]</t>
        </is>
      </c>
      <c r="B425" t="inlineStr">
        <is>
          <t>https://i0.wp.com/fap-nation.org/wp-content/uploads/2021/04/header-25.png?resize=696%2C181&amp;#038;ssl=1</t>
        </is>
      </c>
      <c r="C425">
        <f>IMAGE("https://i0.wp.com/fap-nation.org/wp-content/uploads/2021/04/header-25.png?resize=696%2C181&amp;#038;ssl=1", 1)</f>
        <v/>
      </c>
    </row>
    <row r="426">
      <c r="A426" t="inlineStr">
        <is>
          <t>Pandora&amp;#8217;s Box [v1.0] [Completed]</t>
        </is>
      </c>
      <c r="B426" t="inlineStr">
        <is>
          <t>https://i0.wp.com/fap-nation.org/wp-content/uploads/2021/04/header-39.jpg?resize=696%2C392&amp;#038;ssl=1</t>
        </is>
      </c>
      <c r="C426">
        <f>IMAGE("https://i0.wp.com/fap-nation.org/wp-content/uploads/2021/04/header-39.jpg?resize=696%2C392&amp;#038;ssl=1", 1)</f>
        <v/>
      </c>
    </row>
    <row r="427">
      <c r="A427" t="inlineStr">
        <is>
          <t>Acting Lessons [v1.0.2] [Completed]</t>
        </is>
      </c>
      <c r="B427" t="inlineStr">
        <is>
          <t>https://i0.wp.com/fap-nation.org/wp-content/uploads/2021/04/header-29.jpg?resize=696%2C392&amp;#038;ssl=1</t>
        </is>
      </c>
      <c r="C427">
        <f>IMAGE("https://i0.wp.com/fap-nation.org/wp-content/uploads/2021/04/header-29.jpg?resize=696%2C392&amp;#038;ssl=1", 1)</f>
        <v/>
      </c>
    </row>
    <row r="428">
      <c r="A428" t="inlineStr">
        <is>
          <t>Foot of the Mountains 2 [v5.0 Finale] [Completed]</t>
        </is>
      </c>
      <c r="B428" t="inlineStr">
        <is>
          <t>https://i0.wp.com/fap-nation.org/wp-content/uploads/2021/03/header-18.png?resize=696%2C392&amp;#038;ssl=1</t>
        </is>
      </c>
      <c r="C428">
        <f>IMAGE("https://i0.wp.com/fap-nation.org/wp-content/uploads/2021/03/header-18.png?resize=696%2C392&amp;#038;ssl=1", 1)</f>
        <v/>
      </c>
    </row>
    <row r="429">
      <c r="A429" t="inlineStr">
        <is>
          <t>Depraved Awakening [v1.0] [Completed]</t>
        </is>
      </c>
      <c r="B429" t="inlineStr">
        <is>
          <t>https://i0.wp.com/fap-nation.org/wp-content/uploads/2021/04/HEADER-11.jpg?resize=696%2C392&amp;#038;ssl=1</t>
        </is>
      </c>
      <c r="C429">
        <f>IMAGE("https://i0.wp.com/fap-nation.org/wp-content/uploads/2021/04/HEADER-11.jpg?resize=696%2C392&amp;#038;ssl=1", 1)</f>
        <v/>
      </c>
    </row>
    <row r="430">
      <c r="A430" t="inlineStr">
        <is>
          <t>Second Happiness [v3.4] [Completed]</t>
        </is>
      </c>
      <c r="B430" t="inlineStr">
        <is>
          <t>https://i0.wp.com/fap-nation.org/wp-content/uploads/2021/04/header-6.jpg?resize=696%2C174&amp;#038;ssl=1</t>
        </is>
      </c>
      <c r="C430">
        <f>IMAGE("https://i0.wp.com/fap-nation.org/wp-content/uploads/2021/04/header-6.jpg?resize=696%2C174&amp;#038;ssl=1", 1)</f>
        <v/>
      </c>
    </row>
    <row r="431">
      <c r="A431" t="inlineStr">
        <is>
          <t>Urban Demons [v1.1] [Completed]</t>
        </is>
      </c>
      <c r="B431" t="inlineStr">
        <is>
          <t>https://i0.wp.com/fap-nation.org/wp-content/uploads/2021/03/headr.jpg?resize=696%2C231&amp;#038;ssl=1</t>
        </is>
      </c>
      <c r="C431">
        <f>IMAGE("https://i0.wp.com/fap-nation.org/wp-content/uploads/2021/03/headr.jpg?resize=696%2C231&amp;#038;ssl=1", 1)</f>
        <v/>
      </c>
    </row>
    <row r="432">
      <c r="A432" t="inlineStr">
        <is>
          <t>Daughter for Dessert [Ch. 19] [Completed]</t>
        </is>
      </c>
      <c r="B432" t="inlineStr">
        <is>
          <t>https://i0.wp.com/fap-nation.org/wp-content/uploads/2021/03/header-65.png?resize=696%2C181&amp;#038;ssl=1</t>
        </is>
      </c>
      <c r="C432">
        <f>IMAGE("https://i0.wp.com/fap-nation.org/wp-content/uploads/2021/03/header-65.png?resize=696%2C181&amp;#038;ssl=1", 1)</f>
        <v/>
      </c>
    </row>
    <row r="433">
      <c r="A433" t="inlineStr">
        <is>
          <t>The Visit [v1.0] [Completed]</t>
        </is>
      </c>
      <c r="B433" t="inlineStr">
        <is>
          <t>https://i0.wp.com/fap-nation.org/wp-content/uploads/2021/03/header-49.jpg?resize=696%2C392&amp;#038;ssl=1</t>
        </is>
      </c>
      <c r="C433">
        <f>IMAGE("https://i0.wp.com/fap-nation.org/wp-content/uploads/2021/03/header-49.jpg?resize=696%2C392&amp;#038;ssl=1", 1)</f>
        <v/>
      </c>
    </row>
    <row r="434">
      <c r="A434" t="inlineStr">
        <is>
          <t>Sisterly Lust [v1.1.3 Bugfix] [Completed]</t>
        </is>
      </c>
      <c r="B434" t="inlineStr">
        <is>
          <t>https://i0.wp.com/fap-nation.org/wp-content/uploads/2021/03/header-48.jpg?resize=696%2C251&amp;#038;ssl=1</t>
        </is>
      </c>
      <c r="C434">
        <f>IMAGE("https://i0.wp.com/fap-nation.org/wp-content/uploads/2021/03/header-48.jpg?resize=696%2C251&amp;#038;ssl=1", 1)</f>
        <v/>
      </c>
    </row>
    <row r="435">
      <c r="A435" t="inlineStr">
        <is>
          <t>Melody [v1.00 Extras] [Completed]</t>
        </is>
      </c>
      <c r="B435" t="inlineStr">
        <is>
          <t>https://i0.wp.com/fap-nation.org/wp-content/uploads/2021/03/header-56.png?resize=696%2C188&amp;#038;ssl=1</t>
        </is>
      </c>
      <c r="C435">
        <f>IMAGE("https://i0.wp.com/fap-nation.org/wp-content/uploads/2021/03/header-56.png?resize=696%2C188&amp;#038;ssl=1", 1)</f>
        <v/>
      </c>
    </row>
    <row r="436">
      <c r="A436" t="inlineStr">
        <is>
          <t>Babysitter [Final v0.2.2b] [Completed]</t>
        </is>
      </c>
      <c r="B436" t="inlineStr">
        <is>
          <t>https://i0.wp.com/fap-nation.org/wp-content/uploads/2021/03/header-29.png?resize=696%2C392&amp;#038;ssl=1</t>
        </is>
      </c>
      <c r="C436">
        <f>IMAGE("https://i0.wp.com/fap-nation.org/wp-content/uploads/2021/03/header-29.png?resize=696%2C392&amp;#038;ssl=1", 1)</f>
        <v/>
      </c>
    </row>
    <row r="437">
      <c r="A437" t="inlineStr">
        <is>
          <t>Lucky Mark [v18.0] [Completed]</t>
        </is>
      </c>
      <c r="B437" t="inlineStr">
        <is>
          <t>https://i0.wp.com/fap-nation.org/wp-content/uploads/2021/03/header-27.jpg?resize=696%2C178&amp;#038;ssl=1</t>
        </is>
      </c>
      <c r="C437">
        <f>IMAGE("https://i0.wp.com/fap-nation.org/wp-content/uploads/2021/03/header-27.jpg?resize=696%2C178&amp;#038;ssl=1", 1)</f>
        <v/>
      </c>
    </row>
    <row r="438">
      <c r="A438" t="inlineStr">
        <is>
          <t>Good Girl Gone Bad [v1.2 Jasmin DLC] [Completed]</t>
        </is>
      </c>
      <c r="B438" t="inlineStr">
        <is>
          <t>https://i0.wp.com/fap-nation.org/wp-content/uploads/2021/03/header-20.jpg?resize=696%2C181&amp;#038;ssl=1</t>
        </is>
      </c>
      <c r="C438">
        <f>IMAGE("https://i0.wp.com/fap-nation.org/wp-content/uploads/2021/03/header-20.jpg?resize=696%2C181&amp;#038;ssl=1", 1)</f>
        <v/>
      </c>
    </row>
    <row r="439">
      <c r="A439" t="inlineStr">
        <is>
          <t>My Cute Roommate [v1.6.1 Extra] [Completed]</t>
        </is>
      </c>
      <c r="B439" t="inlineStr">
        <is>
          <t>https://i0.wp.com/fap-nation.org/wp-content/uploads/2021/03/header-18.jpg?resize=696%2C174&amp;#038;ssl=1</t>
        </is>
      </c>
      <c r="C439">
        <f>IMAGE("https://i0.wp.com/fap-nation.org/wp-content/uploads/2021/03/header-18.jpg?resize=696%2C174&amp;#038;ssl=1", 1)</f>
        <v/>
      </c>
    </row>
    <row r="440">
      <c r="A440" t="inlineStr">
        <is>
          <t>Lust Epidemic [v1.0] [Completed]</t>
        </is>
      </c>
      <c r="B440" t="inlineStr">
        <is>
          <t>https://i0.wp.com/fap-nation.org/wp-content/uploads/2021/03/header-15.png?resize=696%2C174&amp;#038;ssl=1</t>
        </is>
      </c>
      <c r="C440">
        <f>IMAGE("https://i0.wp.com/fap-nation.org/wp-content/uploads/2021/03/header-15.png?resize=696%2C174&amp;#038;ssl=1", 1)</f>
        <v/>
      </c>
    </row>
    <row r="441">
      <c r="A441" t="inlineStr">
        <is>
          <t>Man of the House [v1.0.2c Extra] [Completed]</t>
        </is>
      </c>
      <c r="B441" t="inlineStr">
        <is>
          <t>https://i0.wp.com/fap-nation.org/wp-content/uploads/2021/03/header-12.png?resize=696%2C392&amp;#038;ssl=1</t>
        </is>
      </c>
      <c r="C441">
        <f>IMAGE("https://i0.wp.com/fap-nation.org/wp-content/uploads/2021/03/header-12.png?resize=696%2C392&amp;#038;ssl=1",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2024-01-07T12:23:48Z</dcterms:created>
  <dcterms:modified xmlns:dcterms="http://purl.org/dc/terms/" xmlns:xsi="http://www.w3.org/2001/XMLSchema-instance" xsi:type="dcterms:W3CDTF">2024-01-07T12:23:48Z</dcterms:modified>
</cp:coreProperties>
</file>