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Макра ИДЗ\"/>
    </mc:Choice>
  </mc:AlternateContent>
  <xr:revisionPtr revIDLastSave="0" documentId="13_ncr:1_{9E40BE4B-50C4-4790-B1DB-0686614FE843}" xr6:coauthVersionLast="45" xr6:coauthVersionMax="45" xr10:uidLastSave="{00000000-0000-0000-0000-000000000000}"/>
  <bookViews>
    <workbookView xWindow="-108" yWindow="-108" windowWidth="23256" windowHeight="12576" activeTab="2" xr2:uid="{EDF94F20-862E-473E-A64F-D55E37190112}"/>
  </bookViews>
  <sheets>
    <sheet name="ВВП 1970-2018 год, Испания" sheetId="1" r:id="rId1"/>
    <sheet name="Доли добавленных стоимостей " sheetId="2" r:id="rId2"/>
    <sheet name="ИПЦ Бразилии и России" sheetId="3" r:id="rId3"/>
    <sheet name="Россия и Сосед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E8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E7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E6" i="4"/>
  <c r="N8" i="1" l="1"/>
  <c r="E43" i="1"/>
  <c r="F43" i="1" s="1"/>
  <c r="E42" i="1"/>
  <c r="F42" i="1" s="1"/>
  <c r="M8" i="1"/>
  <c r="N4" i="3" l="1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M4" i="3"/>
  <c r="K23" i="3"/>
  <c r="J23" i="3"/>
  <c r="I23" i="3"/>
  <c r="H23" i="3"/>
  <c r="G23" i="3"/>
  <c r="F23" i="3"/>
  <c r="E23" i="3"/>
  <c r="D23" i="3"/>
  <c r="N6" i="3" l="1"/>
  <c r="M23" i="3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B8" i="2"/>
</calcChain>
</file>

<file path=xl/sharedStrings.xml><?xml version="1.0" encoding="utf-8"?>
<sst xmlns="http://schemas.openxmlformats.org/spreadsheetml/2006/main" count="161" uniqueCount="134">
  <si>
    <t>Spain</t>
  </si>
  <si>
    <t>Euro</t>
  </si>
  <si>
    <t>Gross Domestic Product (GDP)</t>
  </si>
  <si>
    <t>CountryID</t>
  </si>
  <si>
    <t>Country</t>
  </si>
  <si>
    <t>Currency</t>
  </si>
  <si>
    <t>IndicatorName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</si>
  <si>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</si>
  <si>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</si>
  <si>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</si>
  <si>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</si>
  <si>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</si>
  <si>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</si>
  <si>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</si>
  <si>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r>
      <t>Mining,</t>
    </r>
    <r>
      <rPr>
        <sz val="10"/>
        <color theme="2"/>
        <rFont val="Arial"/>
        <family val="2"/>
        <charset val="204"/>
      </rPr>
      <t xml:space="preserve"> </t>
    </r>
    <r>
      <rPr>
        <sz val="10"/>
        <color theme="1"/>
        <rFont val="Arial"/>
        <family val="2"/>
      </rPr>
      <t>Utilities (ISIC C, E)</t>
    </r>
  </si>
  <si>
    <t xml:space="preserve">  Oct-2010</t>
  </si>
  <si>
    <t xml:space="preserve">  Nov-2010</t>
  </si>
  <si>
    <t xml:space="preserve">  Dec-2010</t>
  </si>
  <si>
    <t xml:space="preserve">  Jan-2011</t>
  </si>
  <si>
    <t xml:space="preserve">  Feb-2011</t>
  </si>
  <si>
    <t xml:space="preserve">  Mar-2011</t>
  </si>
  <si>
    <t xml:space="preserve">  Apr-2011</t>
  </si>
  <si>
    <t xml:space="preserve">  May-2011</t>
  </si>
  <si>
    <t xml:space="preserve">  Jun-2011</t>
  </si>
  <si>
    <t xml:space="preserve">  Jul-2011</t>
  </si>
  <si>
    <t xml:space="preserve">  Aug-2011</t>
  </si>
  <si>
    <t xml:space="preserve">  Sep-2011</t>
  </si>
  <si>
    <t xml:space="preserve">  Oct-2011</t>
  </si>
  <si>
    <t xml:space="preserve">  Nov-2011</t>
  </si>
  <si>
    <t xml:space="preserve">  Dec-2011</t>
  </si>
  <si>
    <t xml:space="preserve">  Jan-2012</t>
  </si>
  <si>
    <t xml:space="preserve">  Feb-2012</t>
  </si>
  <si>
    <t xml:space="preserve">  Mar-2012</t>
  </si>
  <si>
    <t xml:space="preserve">  Apr-2012</t>
  </si>
  <si>
    <t xml:space="preserve">  May-2012</t>
  </si>
  <si>
    <t xml:space="preserve">  Jun-2012</t>
  </si>
  <si>
    <t xml:space="preserve">  Jul-2012</t>
  </si>
  <si>
    <t xml:space="preserve">  Aug-2012</t>
  </si>
  <si>
    <t xml:space="preserve">  Sep-2012</t>
  </si>
  <si>
    <t xml:space="preserve">  Oct-2012</t>
  </si>
  <si>
    <t xml:space="preserve">  Nov-2012</t>
  </si>
  <si>
    <t xml:space="preserve">  Dec-2012</t>
  </si>
  <si>
    <t xml:space="preserve">  Jan-2013</t>
  </si>
  <si>
    <t xml:space="preserve">  Feb-2013</t>
  </si>
  <si>
    <t xml:space="preserve">  Mar-2013</t>
  </si>
  <si>
    <t xml:space="preserve">  Apr-2013</t>
  </si>
  <si>
    <t xml:space="preserve">  May-2013</t>
  </si>
  <si>
    <t xml:space="preserve">  Jun-2013</t>
  </si>
  <si>
    <t xml:space="preserve">  Jul-2013</t>
  </si>
  <si>
    <t xml:space="preserve">  Aug-2013</t>
  </si>
  <si>
    <t xml:space="preserve">  Sep-2013</t>
  </si>
  <si>
    <t xml:space="preserve">  Oct-2013</t>
  </si>
  <si>
    <t xml:space="preserve">  Nov-2013</t>
  </si>
  <si>
    <t xml:space="preserve">  Dec-2013</t>
  </si>
  <si>
    <t xml:space="preserve">  Jan-2014</t>
  </si>
  <si>
    <t xml:space="preserve">  Feb-2014</t>
  </si>
  <si>
    <t xml:space="preserve">  Mar-2014</t>
  </si>
  <si>
    <t xml:space="preserve">  Apr-2014</t>
  </si>
  <si>
    <t xml:space="preserve">  May-2014</t>
  </si>
  <si>
    <t xml:space="preserve">  Jun-2014</t>
  </si>
  <si>
    <t xml:space="preserve">  Jul-2014</t>
  </si>
  <si>
    <t xml:space="preserve">  Aug-2014</t>
  </si>
  <si>
    <t xml:space="preserve">  Sep-2014</t>
  </si>
  <si>
    <t xml:space="preserve">  Oct-2014</t>
  </si>
  <si>
    <t xml:space="preserve">  Nov-2014</t>
  </si>
  <si>
    <t xml:space="preserve">  Dec-2014</t>
  </si>
  <si>
    <t xml:space="preserve">  Jan-2015</t>
  </si>
  <si>
    <t xml:space="preserve">  Feb-2015</t>
  </si>
  <si>
    <t xml:space="preserve">  Mar-2015</t>
  </si>
  <si>
    <t xml:space="preserve">  Apr-2015</t>
  </si>
  <si>
    <t xml:space="preserve">  May-2015</t>
  </si>
  <si>
    <t xml:space="preserve">  Jun-2015</t>
  </si>
  <si>
    <t xml:space="preserve">  Jul-2015</t>
  </si>
  <si>
    <t xml:space="preserve">  Aug-2015</t>
  </si>
  <si>
    <t xml:space="preserve">  Sep-2015</t>
  </si>
  <si>
    <t xml:space="preserve">  Oct-2015</t>
  </si>
  <si>
    <t xml:space="preserve">  Nov-2015</t>
  </si>
  <si>
    <t xml:space="preserve">  Dec-2015</t>
  </si>
  <si>
    <t xml:space="preserve">  Jan-2016</t>
  </si>
  <si>
    <t xml:space="preserve">  Feb-2016</t>
  </si>
  <si>
    <t xml:space="preserve">  Mar-2016</t>
  </si>
  <si>
    <t xml:space="preserve">  Apr-2016</t>
  </si>
  <si>
    <t xml:space="preserve">  May-2016</t>
  </si>
  <si>
    <t xml:space="preserve">  Jun-2016</t>
  </si>
  <si>
    <t xml:space="preserve">  Jul-2016</t>
  </si>
  <si>
    <t xml:space="preserve">  Aug-2016</t>
  </si>
  <si>
    <t xml:space="preserve">  Sep-2016</t>
  </si>
  <si>
    <t xml:space="preserve">  Oct-2016</t>
  </si>
  <si>
    <t xml:space="preserve">  Nov-2016</t>
  </si>
  <si>
    <t xml:space="preserve">  Dec-2016</t>
  </si>
  <si>
    <t xml:space="preserve">  Jan-2017</t>
  </si>
  <si>
    <t xml:space="preserve">  Feb-2017</t>
  </si>
  <si>
    <t xml:space="preserve">  Mar-2017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</si>
  <si>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</si>
  <si>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</si>
  <si>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</si>
  <si>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</si>
  <si>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</si>
  <si>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</si>
  <si>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</si>
  <si>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</si>
  <si>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</si>
  <si>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</si>
  <si>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</si>
  <si>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</si>
  <si>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БРАЗИЛИЯ</t>
  </si>
  <si>
    <t>ИПЦ</t>
  </si>
  <si>
    <t>10 месяц</t>
  </si>
  <si>
    <t>РОССИЯ</t>
  </si>
  <si>
    <t>Инфляция за год</t>
  </si>
  <si>
    <t>Инфляция за 3 месяца</t>
  </si>
  <si>
    <t>Инфляция в России за весь выбранный период</t>
  </si>
  <si>
    <t>Sep-2010</t>
  </si>
  <si>
    <t>ИПЦ к прошлому месяцу ➡</t>
  </si>
  <si>
    <t>Инфляция в Бразилии за весь выбранный период</t>
  </si>
  <si>
    <t>*100%  - 100</t>
  </si>
  <si>
    <t>*100% - 100</t>
  </si>
  <si>
    <t>ВВП в других странах мира</t>
  </si>
  <si>
    <t>Venezuela (Bolivarian Republic of)</t>
  </si>
  <si>
    <t>Bolivar Fuerte</t>
  </si>
  <si>
    <t>United States</t>
  </si>
  <si>
    <t>US Dollar</t>
  </si>
  <si>
    <t>США</t>
  </si>
  <si>
    <t>Венесуэла</t>
  </si>
  <si>
    <t>темп прироста ВВП в Испании</t>
  </si>
  <si>
    <t>Russian Federation</t>
  </si>
  <si>
    <t>%</t>
  </si>
  <si>
    <t>доли</t>
  </si>
  <si>
    <t>Russian Ruble</t>
  </si>
  <si>
    <t>Uzbekistan</t>
  </si>
  <si>
    <t>Uzbekistan Sum</t>
  </si>
  <si>
    <t>Turkmenistan</t>
  </si>
  <si>
    <t>Manat</t>
  </si>
  <si>
    <t>Промежуточные вычисления 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</si>
</sst>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9"/>
      <name val="Calibri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1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7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27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vertical="top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3" fontId="0" fillId="0" borderId="0" xfId="0" applyNumberFormat="1"/>
    <xf numFmtId="0" fontId="1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left"/>
    </xf>
    <xf numFmtId="3" fontId="1" fillId="3" borderId="0" xfId="0" applyNumberFormat="1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left"/>
    </xf>
    <xf numFmtId="2" fontId="8" fillId="0" borderId="3" xfId="1" applyNumberFormat="1" applyFont="1" applyBorder="1" applyAlignment="1">
      <alignment horizontal="center"/>
    </xf>
    <xf numFmtId="2" fontId="8" fillId="0" borderId="4" xfId="1" applyNumberFormat="1" applyFont="1" applyBorder="1" applyAlignment="1">
      <alignment horizontal="center"/>
    </xf>
    <xf numFmtId="0" fontId="9" fillId="5" borderId="2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vertical="center"/>
    </xf>
    <xf numFmtId="2" fontId="8" fillId="0" borderId="6" xfId="1" applyNumberFormat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0" fontId="7" fillId="6" borderId="1" xfId="1" applyFont="1" applyFill="1" applyBorder="1" applyAlignment="1"/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9" fillId="6" borderId="1" xfId="1" applyFont="1" applyFill="1" applyBorder="1" applyAlignment="1">
      <alignment vertical="center"/>
    </xf>
    <xf numFmtId="0" fontId="9" fillId="6" borderId="0" xfId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5" xfId="1" applyNumberFormat="1" applyFont="1" applyFill="1" applyBorder="1" applyAlignment="1">
      <alignment horizontal="center"/>
    </xf>
    <xf numFmtId="0" fontId="0" fillId="0" borderId="0" xfId="0" applyAlignment="1"/>
    <xf numFmtId="2" fontId="8" fillId="8" borderId="6" xfId="1" applyNumberFormat="1" applyFont="1" applyFill="1" applyBorder="1" applyAlignment="1">
      <alignment horizontal="center"/>
    </xf>
    <xf numFmtId="0" fontId="0" fillId="8" borderId="0" xfId="0" applyFill="1" applyAlignment="1">
      <alignment wrapText="1"/>
    </xf>
    <xf numFmtId="0" fontId="0" fillId="7" borderId="0" xfId="0" applyFill="1"/>
    <xf numFmtId="0" fontId="0" fillId="9" borderId="0" xfId="0" applyFill="1" applyAlignment="1">
      <alignment wrapText="1"/>
    </xf>
    <xf numFmtId="2" fontId="10" fillId="9" borderId="4" xfId="1" applyNumberFormat="1" applyFont="1" applyFill="1" applyBorder="1" applyAlignment="1">
      <alignment horizontal="center"/>
    </xf>
    <xf numFmtId="2" fontId="8" fillId="9" borderId="4" xfId="1" applyNumberFormat="1" applyFont="1" applyFill="1" applyBorder="1" applyAlignment="1">
      <alignment horizontal="center"/>
    </xf>
    <xf numFmtId="2" fontId="8" fillId="9" borderId="5" xfId="1" applyNumberFormat="1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wrapText="1"/>
    </xf>
    <xf numFmtId="0" fontId="5" fillId="10" borderId="0" xfId="0" applyFont="1" applyFill="1"/>
    <xf numFmtId="0" fontId="0" fillId="5" borderId="0" xfId="0" applyFill="1"/>
    <xf numFmtId="0" fontId="1" fillId="42" borderId="0" xfId="2" applyFont="1" applyFill="1" applyAlignment="1">
      <alignment horizontal="left"/>
    </xf>
    <xf numFmtId="0" fontId="0" fillId="42" borderId="0" xfId="0" applyFill="1"/>
    <xf numFmtId="0" fontId="0" fillId="0" borderId="0" xfId="0" applyAlignment="1">
      <alignment horizontal="center"/>
    </xf>
    <xf numFmtId="10" fontId="0" fillId="2" borderId="0" xfId="0" applyNumberFormat="1" applyFill="1"/>
    <xf numFmtId="10" fontId="0" fillId="3" borderId="0" xfId="0" applyNumberFormat="1" applyFill="1"/>
    <xf numFmtId="3" fontId="1" fillId="4" borderId="0" xfId="2" applyNumberFormat="1" applyFont="1" applyFill="1"/>
    <xf numFmtId="0" fontId="0" fillId="4" borderId="0" xfId="0" applyFill="1"/>
    <xf numFmtId="0" fontId="1" fillId="3" borderId="0" xfId="2" applyFont="1" applyFill="1" applyAlignment="1">
      <alignment horizontal="left"/>
    </xf>
    <xf numFmtId="10" fontId="0" fillId="4" borderId="0" xfId="44" applyNumberFormat="1" applyFont="1" applyFill="1"/>
    <xf numFmtId="0" fontId="1" fillId="4" borderId="0" xfId="2" applyFont="1" applyFill="1" applyAlignment="1">
      <alignment horizontal="left"/>
    </xf>
    <xf numFmtId="3" fontId="1" fillId="3" borderId="0" xfId="2" applyNumberFormat="1" applyFont="1" applyFill="1"/>
    <xf numFmtId="0" fontId="1" fillId="2" borderId="0" xfId="2" applyFont="1" applyFill="1" applyAlignment="1">
      <alignment horizontal="left"/>
    </xf>
    <xf numFmtId="3" fontId="1" fillId="2" borderId="0" xfId="2" applyNumberFormat="1" applyFont="1" applyFill="1"/>
    <xf numFmtId="10" fontId="0" fillId="4" borderId="0" xfId="0" applyNumberFormat="1" applyFill="1"/>
    <xf numFmtId="0" fontId="3" fillId="0" borderId="0" xfId="2" applyNumberFormat="1" applyFont="1"/>
    <xf numFmtId="0" fontId="3" fillId="0" borderId="0" xfId="2" applyFont="1" applyAlignment="1">
      <alignment horizontal="left"/>
    </xf>
    <xf numFmtId="0" fontId="0" fillId="43" borderId="0" xfId="0" applyFill="1"/>
    <xf numFmtId="0" fontId="0" fillId="4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9" fillId="6" borderId="0" xfId="1" applyFont="1" applyFill="1" applyBorder="1" applyAlignment="1">
      <alignment horizontal="center"/>
    </xf>
  </cellXfs>
  <cellStyles count="45">
    <cellStyle name="20% — акцент1 2" xfId="21" xr:uid="{9945E411-F365-495E-9A82-9A56FB430D44}"/>
    <cellStyle name="20% — акцент2 2" xfId="25" xr:uid="{BF31DC18-C1A3-4321-8845-61E565A1546E}"/>
    <cellStyle name="20% — акцент3 2" xfId="29" xr:uid="{6F7EA35D-A305-4352-82A5-08AF0114C056}"/>
    <cellStyle name="20% — акцент4 2" xfId="33" xr:uid="{3A388CF6-67FA-47E3-9CFF-778E86643CA3}"/>
    <cellStyle name="20% — акцент5 2" xfId="37" xr:uid="{0A96C3B7-E5EF-4B37-B1AF-7CBB4DE19648}"/>
    <cellStyle name="20% — акцент6 2" xfId="41" xr:uid="{C5197937-8D2D-4F00-A893-A6C48E29F3DC}"/>
    <cellStyle name="40% — акцент1 2" xfId="22" xr:uid="{7B9E116D-D70C-4195-AB4D-283CD45E9C22}"/>
    <cellStyle name="40% — акцент2 2" xfId="26" xr:uid="{E215D11C-3DF6-4188-8AB7-20EB005653BC}"/>
    <cellStyle name="40% — акцент3 2" xfId="30" xr:uid="{547E2579-646A-4E78-B174-D2495A3432B1}"/>
    <cellStyle name="40% — акцент4 2" xfId="34" xr:uid="{9F09948E-FCB7-4043-81AE-312BE9362AAD}"/>
    <cellStyle name="40% — акцент5 2" xfId="38" xr:uid="{ACBD1BA6-2981-4FEA-AF86-A8DE2DBEA424}"/>
    <cellStyle name="40% — акцент6 2" xfId="42" xr:uid="{847BE584-8682-4F44-8D3E-863C49B95F04}"/>
    <cellStyle name="60% — акцент1 2" xfId="23" xr:uid="{41986D30-F63C-4306-A4D7-2CB1E5132779}"/>
    <cellStyle name="60% — акцент2 2" xfId="27" xr:uid="{7AFAD71F-E04F-465F-BE2F-53394F59423B}"/>
    <cellStyle name="60% — акцент3 2" xfId="31" xr:uid="{AA4B82E4-79F3-4630-8064-9B72C7119C0A}"/>
    <cellStyle name="60% — акцент4 2" xfId="35" xr:uid="{EE9035E3-5BF6-4874-B3EF-DCFFD50AFCED}"/>
    <cellStyle name="60% — акцент5 2" xfId="39" xr:uid="{F6556334-C4BE-4BCE-88ED-BD45D25DE2FB}"/>
    <cellStyle name="60% — акцент6 2" xfId="43" xr:uid="{1B0ACE5C-27E0-42AD-93C7-7649D2BCDAAC}"/>
    <cellStyle name="Акцент1 2" xfId="20" xr:uid="{A4B66240-4D01-448F-AF5E-0ECFA0366FE5}"/>
    <cellStyle name="Акцент2 2" xfId="24" xr:uid="{FDF4D357-AD8F-49C2-ADBF-94CCD13293A2}"/>
    <cellStyle name="Акцент3 2" xfId="28" xr:uid="{264A48E3-529B-41F8-90E1-FD684AE5869E}"/>
    <cellStyle name="Акцент4 2" xfId="32" xr:uid="{48CC3F1B-4E1E-4AF4-B4D3-8AA7CC6CC4D4}"/>
    <cellStyle name="Акцент5 2" xfId="36" xr:uid="{FA9235EC-5A02-44C6-8631-1C3DEA5D7F5B}"/>
    <cellStyle name="Акцент6 2" xfId="40" xr:uid="{BE5CB72E-5107-4C17-A835-C951A19ADC1E}"/>
    <cellStyle name="Ввод  2" xfId="11" xr:uid="{8353B48F-A909-4526-B006-EBE1D4544633}"/>
    <cellStyle name="Вывод 2" xfId="12" xr:uid="{22246112-E9A4-4C7C-9179-3F85BC3C0DF9}"/>
    <cellStyle name="Вычисление 2" xfId="13" xr:uid="{D90F8566-36E9-48C1-8196-EA6D4ACF0066}"/>
    <cellStyle name="Заголовок 1 2" xfId="4" xr:uid="{C8C92E25-7EC3-41BB-8CB2-5504786ED991}"/>
    <cellStyle name="Заголовок 2 2" xfId="5" xr:uid="{777F4045-7390-4736-B768-E13C985DC0BC}"/>
    <cellStyle name="Заголовок 3 2" xfId="6" xr:uid="{EAAA08B5-EB45-4A59-A68E-276160EF33D7}"/>
    <cellStyle name="Заголовок 4 2" xfId="7" xr:uid="{A8DCD1F3-6A7B-4B59-8F18-C1826654D430}"/>
    <cellStyle name="Итог 2" xfId="19" xr:uid="{8DE83C17-75AF-4E5F-8B65-2471C937BE1C}"/>
    <cellStyle name="Контрольная ячейка 2" xfId="15" xr:uid="{57565224-1A2E-4492-A8AC-E62E6401C072}"/>
    <cellStyle name="Название 2" xfId="3" xr:uid="{BE837252-DBF1-4B63-9FF5-26FE41B56D93}"/>
    <cellStyle name="Нейтральный 2" xfId="10" xr:uid="{BD272567-6538-4DF7-8BBA-28E4C760F9F5}"/>
    <cellStyle name="Обычный" xfId="0" builtinId="0"/>
    <cellStyle name="Обычный 2" xfId="1" xr:uid="{73B83252-A927-492B-90FF-5512D8AD419C}"/>
    <cellStyle name="Обычный 3" xfId="2" xr:uid="{3615AE3C-5EE0-4660-A61C-65103DDF761B}"/>
    <cellStyle name="Плохой 2" xfId="9" xr:uid="{8074FFE9-B5B7-460E-ACB9-7BBE77DB907D}"/>
    <cellStyle name="Пояснение 2" xfId="18" xr:uid="{E8C639AA-EFA2-43C3-9CD7-55DBC80B09BC}"/>
    <cellStyle name="Примечание 2" xfId="17" xr:uid="{A77DB9A9-3C92-45D8-AD30-11E7974F4537}"/>
    <cellStyle name="Процентный" xfId="44" builtinId="5"/>
    <cellStyle name="Связанная ячейка 2" xfId="14" xr:uid="{932D5C55-C0F8-46A1-99C1-31586C48C944}"/>
    <cellStyle name="Текст предупреждения 2" xfId="16" xr:uid="{99F050DF-F9B1-4EB9-87AA-D1AA84DDE6CC}"/>
    <cellStyle name="Хороший 2" xfId="8" xr:uid="{D627EBF0-DDCA-4A79-B754-F82838A93533}"/>
  </cellStyles>
  <dxfs count="0"/>
  <tableStyles count="0" defaultTableStyle="TableStyleMedium2" defaultPivotStyle="PivotStyleLight16"/>
  <colors>
    <mruColors>
      <color rgb="FFFF99CC"/>
      <color rgb="FF99CCFF"/>
      <color rgb="FFCC66FF"/>
      <color rgb="FFFEFDD4"/>
      <color rgb="FFFF9966"/>
      <color rgb="FFD2D2C6"/>
      <color rgb="FF9DFBA1"/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Реальный ВВП 1970-2018, Испания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'ВВП 1970-2018 год, Испания'!$E$2:$BA$2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'ВВП 1970-2018 год, Испания'!#REF!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D-4BFF-8FBC-F8036E3D3B49}"/>
            </c:ext>
          </c:extLst>
        </c:ser>
        <c:ser>
          <c:idx val="2"/>
          <c:order val="2"/>
          <c:spPr>
            <a:ln w="22225" cap="rnd">
              <a:solidFill>
                <a:schemeClr val="accent1">
                  <a:lumMod val="20000"/>
                  <a:lumOff val="80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'ВВП 1970-2018 год, Испания'!$E$2:$BA$2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'ВВП 1970-2018 год, Испания'!$E$4:$BA$4</c:f>
              <c:numCache>
                <c:formatCode>#,##0</c:formatCode>
                <c:ptCount val="49"/>
                <c:pt idx="0">
                  <c:v>348539886400</c:v>
                </c:pt>
                <c:pt idx="1">
                  <c:v>364745155900</c:v>
                </c:pt>
                <c:pt idx="2">
                  <c:v>394470959200</c:v>
                </c:pt>
                <c:pt idx="3">
                  <c:v>425194192900</c:v>
                </c:pt>
                <c:pt idx="4">
                  <c:v>449084943700</c:v>
                </c:pt>
                <c:pt idx="5">
                  <c:v>451519897100</c:v>
                </c:pt>
                <c:pt idx="6">
                  <c:v>466437173200</c:v>
                </c:pt>
                <c:pt idx="7">
                  <c:v>479677338900</c:v>
                </c:pt>
                <c:pt idx="8">
                  <c:v>486695034600</c:v>
                </c:pt>
                <c:pt idx="9">
                  <c:v>486897239400</c:v>
                </c:pt>
                <c:pt idx="10">
                  <c:v>497651475600</c:v>
                </c:pt>
                <c:pt idx="11">
                  <c:v>496992243600</c:v>
                </c:pt>
                <c:pt idx="12">
                  <c:v>503187061700</c:v>
                </c:pt>
                <c:pt idx="13">
                  <c:v>512094055200</c:v>
                </c:pt>
                <c:pt idx="14">
                  <c:v>521233333900</c:v>
                </c:pt>
                <c:pt idx="15">
                  <c:v>533333431400</c:v>
                </c:pt>
                <c:pt idx="16">
                  <c:v>550684483800</c:v>
                </c:pt>
                <c:pt idx="17">
                  <c:v>581231627300</c:v>
                </c:pt>
                <c:pt idx="18">
                  <c:v>610841450900</c:v>
                </c:pt>
                <c:pt idx="19">
                  <c:v>640326952800</c:v>
                </c:pt>
                <c:pt idx="20">
                  <c:v>664540234300</c:v>
                </c:pt>
                <c:pt idx="21">
                  <c:v>681459432500</c:v>
                </c:pt>
                <c:pt idx="22">
                  <c:v>687791658700</c:v>
                </c:pt>
                <c:pt idx="23">
                  <c:v>680697144300</c:v>
                </c:pt>
                <c:pt idx="24">
                  <c:v>696919486700</c:v>
                </c:pt>
                <c:pt idx="25">
                  <c:v>716137000000</c:v>
                </c:pt>
                <c:pt idx="26">
                  <c:v>735190000000</c:v>
                </c:pt>
                <c:pt idx="27">
                  <c:v>762411000000</c:v>
                </c:pt>
                <c:pt idx="28">
                  <c:v>795904000000</c:v>
                </c:pt>
                <c:pt idx="29">
                  <c:v>831644000000</c:v>
                </c:pt>
                <c:pt idx="30">
                  <c:v>875272000000</c:v>
                </c:pt>
                <c:pt idx="31">
                  <c:v>909696000000</c:v>
                </c:pt>
                <c:pt idx="32">
                  <c:v>934540000000</c:v>
                </c:pt>
                <c:pt idx="33">
                  <c:v>962407000000</c:v>
                </c:pt>
                <c:pt idx="34">
                  <c:v>992461000000</c:v>
                </c:pt>
                <c:pt idx="35">
                  <c:v>1028706000000</c:v>
                </c:pt>
                <c:pt idx="36">
                  <c:v>1070911000000</c:v>
                </c:pt>
                <c:pt idx="37">
                  <c:v>1109514000000</c:v>
                </c:pt>
                <c:pt idx="38">
                  <c:v>1119357000000</c:v>
                </c:pt>
                <c:pt idx="39">
                  <c:v>1077233000000</c:v>
                </c:pt>
                <c:pt idx="40">
                  <c:v>1078989000000</c:v>
                </c:pt>
                <c:pt idx="41">
                  <c:v>1070202000000</c:v>
                </c:pt>
                <c:pt idx="42">
                  <c:v>1038530000000</c:v>
                </c:pt>
                <c:pt idx="43">
                  <c:v>1023623000000</c:v>
                </c:pt>
                <c:pt idx="44">
                  <c:v>1037789000000</c:v>
                </c:pt>
                <c:pt idx="45">
                  <c:v>1077590000000</c:v>
                </c:pt>
                <c:pt idx="46">
                  <c:v>1110255000000</c:v>
                </c:pt>
                <c:pt idx="47">
                  <c:v>1142361000000</c:v>
                </c:pt>
                <c:pt idx="48">
                  <c:v>1169218000000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D-4BFF-8FBC-F8036E3D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85216"/>
        <c:axId val="423887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'ВВП 1970-2018 год, Испания'!$E$2:$BA$2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  <c:pt idx="47">
                        <c:v>2017</c:v>
                      </c:pt>
                      <c:pt idx="48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'ВВП 1970-2018 год, Испания'!$E$3:$BA$3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AD-4BFF-8FBC-F8036E3D3B49}"/>
                  </c:ext>
                </c:extLst>
              </c15:ser>
            </c15:filteredLineSeries>
          </c:ext>
        </c:extLst>
      </c:lineChart>
      <c:catAx>
        <c:axId val="42388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87840"/>
        <c:crosses val="autoZero"/>
        <c:auto val="1"/>
        <c:lblAlgn val="ctr"/>
        <c:lblOffset val="100"/>
        <c:noMultiLvlLbl val="0"/>
      </c:catAx>
      <c:valAx>
        <c:axId val="42388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chemeClr val="accent1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lumMod val="20000"/>
          <a:lumOff val="80000"/>
          <a:alpha val="82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Доли добавленных стоимостей разных видов экономической деятельности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'Доли добавленных стоимостей '!$A$2</c:f>
              <c:strCache>
                <c:ptCount val="1"/>
                <c:pt idx="0">
                  <c:v>Construction (ISIC F)</c:v>
                </c:pt>
              </c:strCache>
            </c:strRef>
          </c:tx>
          <c:spPr>
            <a:solidFill>
              <a:srgbClr val="FEFDD4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'Доли добавленных стоимостей '!$B$2:$AX$2</c:f>
              <c:numCache>
                <c:formatCode>#,##0</c:formatCode>
                <c:ptCount val="49"/>
                <c:pt idx="0">
                  <c:v>1731033595</c:v>
                </c:pt>
                <c:pt idx="1">
                  <c:v>1852740895</c:v>
                </c:pt>
                <c:pt idx="2">
                  <c:v>2160144614</c:v>
                </c:pt>
                <c:pt idx="3">
                  <c:v>2773288333</c:v>
                </c:pt>
                <c:pt idx="4">
                  <c:v>3654290497</c:v>
                </c:pt>
                <c:pt idx="5">
                  <c:v>4221234074</c:v>
                </c:pt>
                <c:pt idx="6">
                  <c:v>4782162674</c:v>
                </c:pt>
                <c:pt idx="7">
                  <c:v>5881623683</c:v>
                </c:pt>
                <c:pt idx="8">
                  <c:v>7071693282</c:v>
                </c:pt>
                <c:pt idx="9">
                  <c:v>8265986163</c:v>
                </c:pt>
                <c:pt idx="10">
                  <c:v>9382212321</c:v>
                </c:pt>
                <c:pt idx="11">
                  <c:v>9651222569</c:v>
                </c:pt>
                <c:pt idx="12">
                  <c:v>11253893995</c:v>
                </c:pt>
                <c:pt idx="13">
                  <c:v>12023683073</c:v>
                </c:pt>
                <c:pt idx="14">
                  <c:v>11950479523</c:v>
                </c:pt>
                <c:pt idx="15">
                  <c:v>13623922912</c:v>
                </c:pt>
                <c:pt idx="16">
                  <c:v>15490741413</c:v>
                </c:pt>
                <c:pt idx="17">
                  <c:v>18397511045</c:v>
                </c:pt>
                <c:pt idx="18">
                  <c:v>22211518378</c:v>
                </c:pt>
                <c:pt idx="19">
                  <c:v>27487037145</c:v>
                </c:pt>
                <c:pt idx="20">
                  <c:v>32766395258</c:v>
                </c:pt>
                <c:pt idx="21">
                  <c:v>36209777625</c:v>
                </c:pt>
                <c:pt idx="22">
                  <c:v>35578844931</c:v>
                </c:pt>
                <c:pt idx="23">
                  <c:v>34500500330</c:v>
                </c:pt>
                <c:pt idx="24">
                  <c:v>35603672708</c:v>
                </c:pt>
                <c:pt idx="25">
                  <c:v>39512000000</c:v>
                </c:pt>
                <c:pt idx="26">
                  <c:v>40608000000</c:v>
                </c:pt>
                <c:pt idx="27">
                  <c:v>42453000000</c:v>
                </c:pt>
                <c:pt idx="28">
                  <c:v>46548000000</c:v>
                </c:pt>
                <c:pt idx="29">
                  <c:v>52401000000</c:v>
                </c:pt>
                <c:pt idx="30">
                  <c:v>59546000000</c:v>
                </c:pt>
                <c:pt idx="31">
                  <c:v>67287000000</c:v>
                </c:pt>
                <c:pt idx="32">
                  <c:v>74418000000</c:v>
                </c:pt>
                <c:pt idx="33">
                  <c:v>80950000000</c:v>
                </c:pt>
                <c:pt idx="34">
                  <c:v>87547000000</c:v>
                </c:pt>
                <c:pt idx="35">
                  <c:v>99008000000</c:v>
                </c:pt>
                <c:pt idx="36">
                  <c:v>108814000000</c:v>
                </c:pt>
                <c:pt idx="37">
                  <c:v>113088000000</c:v>
                </c:pt>
                <c:pt idx="38">
                  <c:v>115549000000</c:v>
                </c:pt>
                <c:pt idx="39">
                  <c:v>107575000000</c:v>
                </c:pt>
                <c:pt idx="40">
                  <c:v>87560000000</c:v>
                </c:pt>
                <c:pt idx="41">
                  <c:v>73557000000</c:v>
                </c:pt>
                <c:pt idx="42">
                  <c:v>62703000000</c:v>
                </c:pt>
                <c:pt idx="43">
                  <c:v>53798000000</c:v>
                </c:pt>
                <c:pt idx="44">
                  <c:v>53291000000</c:v>
                </c:pt>
                <c:pt idx="45">
                  <c:v>56440000000</c:v>
                </c:pt>
                <c:pt idx="46">
                  <c:v>59374000000</c:v>
                </c:pt>
                <c:pt idx="47">
                  <c:v>63187000000</c:v>
                </c:pt>
                <c:pt idx="48">
                  <c:v>67732000000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0-4FC1-B561-90650B6CC00C}"/>
            </c:ext>
          </c:extLst>
        </c:ser>
        <c:ser>
          <c:idx val="1"/>
          <c:order val="1"/>
          <c:tx>
            <c:strRef>
              <c:f>'Доли добавленных стоимостей '!$A$3</c:f>
              <c:strCache>
                <c:ptCount val="1"/>
                <c:pt idx="0">
                  <c:v>Wholesale, retail trade, restaurants and hotels (ISIC G-H)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'Доли добавленных стоимостей '!$B$3:$AX$3</c:f>
              <c:numCache>
                <c:formatCode>#,##0</c:formatCode>
                <c:ptCount val="49"/>
                <c:pt idx="0">
                  <c:v>2452550808</c:v>
                </c:pt>
                <c:pt idx="1">
                  <c:v>2803000789</c:v>
                </c:pt>
                <c:pt idx="2">
                  <c:v>3362342718</c:v>
                </c:pt>
                <c:pt idx="3">
                  <c:v>3945427335</c:v>
                </c:pt>
                <c:pt idx="4">
                  <c:v>4911842349</c:v>
                </c:pt>
                <c:pt idx="5">
                  <c:v>5873239821</c:v>
                </c:pt>
                <c:pt idx="6">
                  <c:v>7133930200</c:v>
                </c:pt>
                <c:pt idx="7">
                  <c:v>9166824467</c:v>
                </c:pt>
                <c:pt idx="8">
                  <c:v>11773895957</c:v>
                </c:pt>
                <c:pt idx="9">
                  <c:v>14359455395</c:v>
                </c:pt>
                <c:pt idx="10">
                  <c:v>16495714079</c:v>
                </c:pt>
                <c:pt idx="11">
                  <c:v>19152773418</c:v>
                </c:pt>
                <c:pt idx="12">
                  <c:v>22132810042</c:v>
                </c:pt>
                <c:pt idx="13">
                  <c:v>25652600546</c:v>
                </c:pt>
                <c:pt idx="14">
                  <c:v>29204781617</c:v>
                </c:pt>
                <c:pt idx="15">
                  <c:v>31750720945</c:v>
                </c:pt>
                <c:pt idx="16">
                  <c:v>35043850488</c:v>
                </c:pt>
                <c:pt idx="17">
                  <c:v>40462383059</c:v>
                </c:pt>
                <c:pt idx="18">
                  <c:v>45189125989</c:v>
                </c:pt>
                <c:pt idx="19">
                  <c:v>50218595028</c:v>
                </c:pt>
                <c:pt idx="20">
                  <c:v>56218453802</c:v>
                </c:pt>
                <c:pt idx="21">
                  <c:v>62325834059</c:v>
                </c:pt>
                <c:pt idx="22">
                  <c:v>68293327714</c:v>
                </c:pt>
                <c:pt idx="23">
                  <c:v>72384144153</c:v>
                </c:pt>
                <c:pt idx="24">
                  <c:v>77984746051</c:v>
                </c:pt>
                <c:pt idx="25">
                  <c:v>83386000000</c:v>
                </c:pt>
                <c:pt idx="26">
                  <c:v>86427000000</c:v>
                </c:pt>
                <c:pt idx="27">
                  <c:v>90816000000</c:v>
                </c:pt>
                <c:pt idx="28">
                  <c:v>96002000000</c:v>
                </c:pt>
                <c:pt idx="29">
                  <c:v>103461000000</c:v>
                </c:pt>
                <c:pt idx="30">
                  <c:v>112172000000</c:v>
                </c:pt>
                <c:pt idx="31">
                  <c:v>120523000000</c:v>
                </c:pt>
                <c:pt idx="32">
                  <c:v>128729000000</c:v>
                </c:pt>
                <c:pt idx="33">
                  <c:v>134800000000</c:v>
                </c:pt>
                <c:pt idx="34">
                  <c:v>144246000000</c:v>
                </c:pt>
                <c:pt idx="35">
                  <c:v>152012000000</c:v>
                </c:pt>
                <c:pt idx="36">
                  <c:v>161660000000</c:v>
                </c:pt>
                <c:pt idx="37">
                  <c:v>171617000000</c:v>
                </c:pt>
                <c:pt idx="38">
                  <c:v>180037000000</c:v>
                </c:pt>
                <c:pt idx="39">
                  <c:v>176653000000</c:v>
                </c:pt>
                <c:pt idx="40">
                  <c:v>176623000000</c:v>
                </c:pt>
                <c:pt idx="41">
                  <c:v>178877000000</c:v>
                </c:pt>
                <c:pt idx="42">
                  <c:v>175984000000</c:v>
                </c:pt>
                <c:pt idx="43">
                  <c:v>172644000000</c:v>
                </c:pt>
                <c:pt idx="44">
                  <c:v>172976000000</c:v>
                </c:pt>
                <c:pt idx="45">
                  <c:v>182123000000</c:v>
                </c:pt>
                <c:pt idx="46">
                  <c:v>192985000000</c:v>
                </c:pt>
                <c:pt idx="47">
                  <c:v>203450000000</c:v>
                </c:pt>
                <c:pt idx="48">
                  <c:v>208771000000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0-4FC1-B561-90650B6CC00C}"/>
            </c:ext>
          </c:extLst>
        </c:ser>
        <c:ser>
          <c:idx val="2"/>
          <c:order val="2"/>
          <c:tx>
            <c:strRef>
              <c:f>'Доли добавленных стоимостей '!$A$4</c:f>
              <c:strCache>
                <c:ptCount val="1"/>
                <c:pt idx="0">
                  <c:v>Transport, storage and communication (ISIC I)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'Доли добавленных стоимостей '!$B$4:$AX$4</c:f>
              <c:numCache>
                <c:formatCode>#,##0</c:formatCode>
                <c:ptCount val="49"/>
                <c:pt idx="0">
                  <c:v>1149230871</c:v>
                </c:pt>
                <c:pt idx="1">
                  <c:v>1313446838</c:v>
                </c:pt>
                <c:pt idx="2">
                  <c:v>1575546521</c:v>
                </c:pt>
                <c:pt idx="3">
                  <c:v>1848771885</c:v>
                </c:pt>
                <c:pt idx="4">
                  <c:v>2301620546</c:v>
                </c:pt>
                <c:pt idx="5">
                  <c:v>2752117092</c:v>
                </c:pt>
                <c:pt idx="6">
                  <c:v>3342860190</c:v>
                </c:pt>
                <c:pt idx="7">
                  <c:v>4295446403</c:v>
                </c:pt>
                <c:pt idx="8">
                  <c:v>5517075987</c:v>
                </c:pt>
                <c:pt idx="9">
                  <c:v>6728649099</c:v>
                </c:pt>
                <c:pt idx="10">
                  <c:v>7729663801</c:v>
                </c:pt>
                <c:pt idx="11">
                  <c:v>8974672107</c:v>
                </c:pt>
                <c:pt idx="12">
                  <c:v>10371220953</c:v>
                </c:pt>
                <c:pt idx="13">
                  <c:v>12020418888</c:v>
                </c:pt>
                <c:pt idx="14">
                  <c:v>13684634041</c:v>
                </c:pt>
                <c:pt idx="15">
                  <c:v>14878739929</c:v>
                </c:pt>
                <c:pt idx="16">
                  <c:v>16420434441</c:v>
                </c:pt>
                <c:pt idx="17">
                  <c:v>18958490037</c:v>
                </c:pt>
                <c:pt idx="18">
                  <c:v>21181002349</c:v>
                </c:pt>
                <c:pt idx="19">
                  <c:v>23524378756</c:v>
                </c:pt>
                <c:pt idx="20">
                  <c:v>26337198141</c:v>
                </c:pt>
                <c:pt idx="21">
                  <c:v>29245656548</c:v>
                </c:pt>
                <c:pt idx="22">
                  <c:v>31934098377</c:v>
                </c:pt>
                <c:pt idx="23">
                  <c:v>33919177994</c:v>
                </c:pt>
                <c:pt idx="24">
                  <c:v>36771241080</c:v>
                </c:pt>
                <c:pt idx="25">
                  <c:v>38584000000</c:v>
                </c:pt>
                <c:pt idx="26">
                  <c:v>40759000000</c:v>
                </c:pt>
                <c:pt idx="27">
                  <c:v>43623000000</c:v>
                </c:pt>
                <c:pt idx="28">
                  <c:v>47180000000</c:v>
                </c:pt>
                <c:pt idx="29">
                  <c:v>50240000000</c:v>
                </c:pt>
                <c:pt idx="30">
                  <c:v>54051000000</c:v>
                </c:pt>
                <c:pt idx="31">
                  <c:v>59595000000</c:v>
                </c:pt>
                <c:pt idx="32">
                  <c:v>63813000000</c:v>
                </c:pt>
                <c:pt idx="33">
                  <c:v>67212000000</c:v>
                </c:pt>
                <c:pt idx="34">
                  <c:v>70274000000</c:v>
                </c:pt>
                <c:pt idx="35">
                  <c:v>71985000000</c:v>
                </c:pt>
                <c:pt idx="36">
                  <c:v>75777000000</c:v>
                </c:pt>
                <c:pt idx="37">
                  <c:v>80359000000</c:v>
                </c:pt>
                <c:pt idx="38">
                  <c:v>83174000000</c:v>
                </c:pt>
                <c:pt idx="39">
                  <c:v>82847000000</c:v>
                </c:pt>
                <c:pt idx="40">
                  <c:v>83062000000</c:v>
                </c:pt>
                <c:pt idx="41">
                  <c:v>82771000000</c:v>
                </c:pt>
                <c:pt idx="42">
                  <c:v>80349000000</c:v>
                </c:pt>
                <c:pt idx="43">
                  <c:v>78436000000</c:v>
                </c:pt>
                <c:pt idx="44">
                  <c:v>79851000000</c:v>
                </c:pt>
                <c:pt idx="45">
                  <c:v>83251000000</c:v>
                </c:pt>
                <c:pt idx="46">
                  <c:v>83686000000</c:v>
                </c:pt>
                <c:pt idx="47">
                  <c:v>87861000000</c:v>
                </c:pt>
                <c:pt idx="48">
                  <c:v>90443000000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0-4FC1-B561-90650B6CC00C}"/>
            </c:ext>
          </c:extLst>
        </c:ser>
        <c:ser>
          <c:idx val="3"/>
          <c:order val="3"/>
          <c:tx>
            <c:strRef>
              <c:f>'Доли добавленных стоимостей '!$A$5</c:f>
              <c:strCache>
                <c:ptCount val="1"/>
                <c:pt idx="0">
                  <c:v>Manufacturing (ISIC D)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'Доли добавленных стоимостей '!$B$5:$AX$5</c:f>
              <c:numCache>
                <c:formatCode>#,##0</c:formatCode>
                <c:ptCount val="49"/>
                <c:pt idx="0">
                  <c:v>4014853168</c:v>
                </c:pt>
                <c:pt idx="1">
                  <c:v>4486728222</c:v>
                </c:pt>
                <c:pt idx="2">
                  <c:v>5433060768</c:v>
                </c:pt>
                <c:pt idx="3">
                  <c:v>6513941183</c:v>
                </c:pt>
                <c:pt idx="4">
                  <c:v>8147508829</c:v>
                </c:pt>
                <c:pt idx="5">
                  <c:v>9348272985</c:v>
                </c:pt>
                <c:pt idx="6">
                  <c:v>11237856919</c:v>
                </c:pt>
                <c:pt idx="7">
                  <c:v>14013873683</c:v>
                </c:pt>
                <c:pt idx="8">
                  <c:v>16864275193</c:v>
                </c:pt>
                <c:pt idx="9">
                  <c:v>19357546342</c:v>
                </c:pt>
                <c:pt idx="10">
                  <c:v>22253535444</c:v>
                </c:pt>
                <c:pt idx="11">
                  <c:v>24532860716</c:v>
                </c:pt>
                <c:pt idx="12">
                  <c:v>27525537614</c:v>
                </c:pt>
                <c:pt idx="13">
                  <c:v>31268507896</c:v>
                </c:pt>
                <c:pt idx="14">
                  <c:v>35132967233</c:v>
                </c:pt>
                <c:pt idx="15">
                  <c:v>38702630061</c:v>
                </c:pt>
                <c:pt idx="16">
                  <c:v>44177314376</c:v>
                </c:pt>
                <c:pt idx="17">
                  <c:v>47906729344</c:v>
                </c:pt>
                <c:pt idx="18">
                  <c:v>52139876214</c:v>
                </c:pt>
                <c:pt idx="19">
                  <c:v>57166493128</c:v>
                </c:pt>
                <c:pt idx="20">
                  <c:v>60815757861</c:v>
                </c:pt>
                <c:pt idx="21">
                  <c:v>64670176563</c:v>
                </c:pt>
                <c:pt idx="22">
                  <c:v>66316874288</c:v>
                </c:pt>
                <c:pt idx="23">
                  <c:v>66384434479</c:v>
                </c:pt>
                <c:pt idx="24">
                  <c:v>69301815292</c:v>
                </c:pt>
                <c:pt idx="25">
                  <c:v>74925000000</c:v>
                </c:pt>
                <c:pt idx="26">
                  <c:v>79974000000</c:v>
                </c:pt>
                <c:pt idx="27">
                  <c:v>86504000000</c:v>
                </c:pt>
                <c:pt idx="28">
                  <c:v>92031000000</c:v>
                </c:pt>
                <c:pt idx="29">
                  <c:v>97101000000</c:v>
                </c:pt>
                <c:pt idx="30">
                  <c:v>105163000000</c:v>
                </c:pt>
                <c:pt idx="31">
                  <c:v>110985000000</c:v>
                </c:pt>
                <c:pt idx="32">
                  <c:v>114239000000</c:v>
                </c:pt>
                <c:pt idx="33">
                  <c:v>117972000000</c:v>
                </c:pt>
                <c:pt idx="34">
                  <c:v>121788000000</c:v>
                </c:pt>
                <c:pt idx="35">
                  <c:v>127133000000</c:v>
                </c:pt>
                <c:pt idx="36">
                  <c:v>133862000000</c:v>
                </c:pt>
                <c:pt idx="37">
                  <c:v>138735000000</c:v>
                </c:pt>
                <c:pt idx="38">
                  <c:v>140862000000</c:v>
                </c:pt>
                <c:pt idx="39">
                  <c:v>123932000000</c:v>
                </c:pt>
                <c:pt idx="40">
                  <c:v>122263000000</c:v>
                </c:pt>
                <c:pt idx="41">
                  <c:v>122318000000</c:v>
                </c:pt>
                <c:pt idx="42">
                  <c:v>114709000000</c:v>
                </c:pt>
                <c:pt idx="43">
                  <c:v>114204000000</c:v>
                </c:pt>
                <c:pt idx="44">
                  <c:v>116741000000</c:v>
                </c:pt>
                <c:pt idx="45">
                  <c:v>121772000000</c:v>
                </c:pt>
                <c:pt idx="46">
                  <c:v>125589000000</c:v>
                </c:pt>
                <c:pt idx="47">
                  <c:v>132720000000</c:v>
                </c:pt>
                <c:pt idx="48">
                  <c:v>135041000000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0-4FC1-B561-90650B6CC00C}"/>
            </c:ext>
          </c:extLst>
        </c:ser>
        <c:ser>
          <c:idx val="4"/>
          <c:order val="4"/>
          <c:tx>
            <c:strRef>
              <c:f>'Доли добавленных стоимостей '!$A$6</c:f>
              <c:strCache>
                <c:ptCount val="1"/>
                <c:pt idx="0">
                  <c:v>Other Activities (ISIC J-P)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'Доли добавленных стоимостей '!$B$6:$AX$6</c:f>
              <c:numCache>
                <c:formatCode>#,##0</c:formatCode>
                <c:ptCount val="49"/>
                <c:pt idx="0">
                  <c:v>3962601792</c:v>
                </c:pt>
                <c:pt idx="1">
                  <c:v>4581963465</c:v>
                </c:pt>
                <c:pt idx="2">
                  <c:v>5229887896</c:v>
                </c:pt>
                <c:pt idx="3">
                  <c:v>6395478283</c:v>
                </c:pt>
                <c:pt idx="4">
                  <c:v>8022599229</c:v>
                </c:pt>
                <c:pt idx="5">
                  <c:v>9954276445</c:v>
                </c:pt>
                <c:pt idx="6">
                  <c:v>12344657543</c:v>
                </c:pt>
                <c:pt idx="7">
                  <c:v>16089490773</c:v>
                </c:pt>
                <c:pt idx="8">
                  <c:v>19913286609</c:v>
                </c:pt>
                <c:pt idx="9">
                  <c:v>23523117724</c:v>
                </c:pt>
                <c:pt idx="10">
                  <c:v>28177797873</c:v>
                </c:pt>
                <c:pt idx="11">
                  <c:v>33158482359</c:v>
                </c:pt>
                <c:pt idx="12">
                  <c:v>38681174937</c:v>
                </c:pt>
                <c:pt idx="13">
                  <c:v>43734875647</c:v>
                </c:pt>
                <c:pt idx="14">
                  <c:v>51266838053</c:v>
                </c:pt>
                <c:pt idx="15">
                  <c:v>56607293912</c:v>
                </c:pt>
                <c:pt idx="16">
                  <c:v>64710986102</c:v>
                </c:pt>
                <c:pt idx="17">
                  <c:v>72389860638</c:v>
                </c:pt>
                <c:pt idx="18">
                  <c:v>81030030271</c:v>
                </c:pt>
                <c:pt idx="19">
                  <c:v>91916071809</c:v>
                </c:pt>
                <c:pt idx="20">
                  <c:v>104763722884</c:v>
                </c:pt>
                <c:pt idx="21">
                  <c:v>117220367279</c:v>
                </c:pt>
                <c:pt idx="22">
                  <c:v>130272896983</c:v>
                </c:pt>
                <c:pt idx="23">
                  <c:v>138331280777</c:v>
                </c:pt>
                <c:pt idx="24">
                  <c:v>144421168661</c:v>
                </c:pt>
                <c:pt idx="25">
                  <c:v>156071000000</c:v>
                </c:pt>
                <c:pt idx="26">
                  <c:v>165876000000</c:v>
                </c:pt>
                <c:pt idx="27">
                  <c:v>174989000000</c:v>
                </c:pt>
                <c:pt idx="28">
                  <c:v>186689000000</c:v>
                </c:pt>
                <c:pt idx="29">
                  <c:v>198815000000</c:v>
                </c:pt>
                <c:pt idx="30">
                  <c:v>217302000000</c:v>
                </c:pt>
                <c:pt idx="31">
                  <c:v>237255000000</c:v>
                </c:pt>
                <c:pt idx="32">
                  <c:v>256600000000</c:v>
                </c:pt>
                <c:pt idx="33">
                  <c:v>278353000000</c:v>
                </c:pt>
                <c:pt idx="34">
                  <c:v>301973000000</c:v>
                </c:pt>
                <c:pt idx="35">
                  <c:v>330781000000</c:v>
                </c:pt>
                <c:pt idx="36">
                  <c:v>365256000000</c:v>
                </c:pt>
                <c:pt idx="37">
                  <c:v>407317000000</c:v>
                </c:pt>
                <c:pt idx="38">
                  <c:v>441359000000</c:v>
                </c:pt>
                <c:pt idx="39">
                  <c:v>452062000000</c:v>
                </c:pt>
                <c:pt idx="40">
                  <c:v>451278000000</c:v>
                </c:pt>
                <c:pt idx="41">
                  <c:v>458454000000</c:v>
                </c:pt>
                <c:pt idx="42">
                  <c:v>450286000000</c:v>
                </c:pt>
                <c:pt idx="43">
                  <c:v>447689000000</c:v>
                </c:pt>
                <c:pt idx="44">
                  <c:v>453679000000</c:v>
                </c:pt>
                <c:pt idx="45">
                  <c:v>467164000000</c:v>
                </c:pt>
                <c:pt idx="46">
                  <c:v>479680000000</c:v>
                </c:pt>
                <c:pt idx="47">
                  <c:v>495138000000</c:v>
                </c:pt>
                <c:pt idx="48">
                  <c:v>514790000000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0-4FC1-B561-90650B6CC00C}"/>
            </c:ext>
          </c:extLst>
        </c:ser>
        <c:ser>
          <c:idx val="5"/>
          <c:order val="5"/>
          <c:tx>
            <c:strRef>
              <c:f>'Доли добавленных стоимостей '!$A$7</c:f>
              <c:strCache>
                <c:ptCount val="1"/>
                <c:pt idx="0">
                  <c:v>Agriculture, hunting, forestry, fishing (ISIC A-B)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'Доли добавленных стоимостей '!$B$7:$AX$7</c:f>
              <c:numCache>
                <c:formatCode>#,##0</c:formatCode>
                <c:ptCount val="49"/>
                <c:pt idx="0">
                  <c:v>1642733822</c:v>
                </c:pt>
                <c:pt idx="1">
                  <c:v>1958599698</c:v>
                </c:pt>
                <c:pt idx="2">
                  <c:v>2165868613</c:v>
                </c:pt>
                <c:pt idx="3">
                  <c:v>2532612215</c:v>
                </c:pt>
                <c:pt idx="4">
                  <c:v>2935779642</c:v>
                </c:pt>
                <c:pt idx="5">
                  <c:v>3401291555</c:v>
                </c:pt>
                <c:pt idx="6">
                  <c:v>3877210276</c:v>
                </c:pt>
                <c:pt idx="7">
                  <c:v>4810739444</c:v>
                </c:pt>
                <c:pt idx="8">
                  <c:v>5818754373</c:v>
                </c:pt>
                <c:pt idx="9">
                  <c:v>6000680784</c:v>
                </c:pt>
                <c:pt idx="10">
                  <c:v>6498954869</c:v>
                </c:pt>
                <c:pt idx="11">
                  <c:v>6233870358</c:v>
                </c:pt>
                <c:pt idx="12">
                  <c:v>7265300603</c:v>
                </c:pt>
                <c:pt idx="13">
                  <c:v>8061517729</c:v>
                </c:pt>
                <c:pt idx="14">
                  <c:v>9510665661</c:v>
                </c:pt>
                <c:pt idx="15">
                  <c:v>9905449828</c:v>
                </c:pt>
                <c:pt idx="16">
                  <c:v>10866730483</c:v>
                </c:pt>
                <c:pt idx="17">
                  <c:v>12124894227</c:v>
                </c:pt>
                <c:pt idx="18">
                  <c:v>13760401099</c:v>
                </c:pt>
                <c:pt idx="19">
                  <c:v>14269467428</c:v>
                </c:pt>
                <c:pt idx="20">
                  <c:v>15712930159</c:v>
                </c:pt>
                <c:pt idx="21">
                  <c:v>16100872813</c:v>
                </c:pt>
                <c:pt idx="22">
                  <c:v>15242311202</c:v>
                </c:pt>
                <c:pt idx="23">
                  <c:v>16850933822</c:v>
                </c:pt>
                <c:pt idx="24">
                  <c:v>17737343279</c:v>
                </c:pt>
                <c:pt idx="25">
                  <c:v>17892000000</c:v>
                </c:pt>
                <c:pt idx="26">
                  <c:v>21471000000</c:v>
                </c:pt>
                <c:pt idx="27">
                  <c:v>22340000000</c:v>
                </c:pt>
                <c:pt idx="28">
                  <c:v>23076000000</c:v>
                </c:pt>
                <c:pt idx="29">
                  <c:v>22741000000</c:v>
                </c:pt>
                <c:pt idx="30">
                  <c:v>24264000000</c:v>
                </c:pt>
                <c:pt idx="31">
                  <c:v>25780000000</c:v>
                </c:pt>
                <c:pt idx="32">
                  <c:v>26152000000</c:v>
                </c:pt>
                <c:pt idx="33">
                  <c:v>27527000000</c:v>
                </c:pt>
                <c:pt idx="34">
                  <c:v>26886000000</c:v>
                </c:pt>
                <c:pt idx="35">
                  <c:v>25679000000</c:v>
                </c:pt>
                <c:pt idx="36">
                  <c:v>24209000000</c:v>
                </c:pt>
                <c:pt idx="37">
                  <c:v>26974000000</c:v>
                </c:pt>
                <c:pt idx="38">
                  <c:v>26279000000</c:v>
                </c:pt>
                <c:pt idx="39">
                  <c:v>24225000000</c:v>
                </c:pt>
                <c:pt idx="40">
                  <c:v>26079000000</c:v>
                </c:pt>
                <c:pt idx="41">
                  <c:v>25246000000</c:v>
                </c:pt>
                <c:pt idx="42">
                  <c:v>24832000000</c:v>
                </c:pt>
                <c:pt idx="43">
                  <c:v>26757000000</c:v>
                </c:pt>
                <c:pt idx="44">
                  <c:v>26179000000</c:v>
                </c:pt>
                <c:pt idx="45">
                  <c:v>29476000000</c:v>
                </c:pt>
                <c:pt idx="46">
                  <c:v>31474000000</c:v>
                </c:pt>
                <c:pt idx="47">
                  <c:v>32553000000</c:v>
                </c:pt>
                <c:pt idx="48">
                  <c:v>33614000000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40-4FC1-B561-90650B6CC00C}"/>
            </c:ext>
          </c:extLst>
        </c:ser>
        <c:ser>
          <c:idx val="6"/>
          <c:order val="6"/>
          <c:tx>
            <c:strRef>
              <c:f>'Доли добавленных стоимостей '!$A$8</c:f>
              <c:strCache>
                <c:ptCount val="1"/>
                <c:pt idx="0">
                  <c:v>Mining, Utilities (ISIC C, E)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'Доли добавленных стоимостей '!$B$8:$AX$8</c:f>
              <c:numCache>
                <c:formatCode>#,##0</c:formatCode>
                <c:ptCount val="49"/>
                <c:pt idx="0">
                  <c:v>840907981</c:v>
                </c:pt>
                <c:pt idx="1">
                  <c:v>939741796</c:v>
                </c:pt>
                <c:pt idx="2">
                  <c:v>1137950574</c:v>
                </c:pt>
                <c:pt idx="3">
                  <c:v>1364340087</c:v>
                </c:pt>
                <c:pt idx="4">
                  <c:v>1706489165</c:v>
                </c:pt>
                <c:pt idx="5">
                  <c:v>1957989653</c:v>
                </c:pt>
                <c:pt idx="6">
                  <c:v>2353760216</c:v>
                </c:pt>
                <c:pt idx="7">
                  <c:v>2935192296</c:v>
                </c:pt>
                <c:pt idx="8">
                  <c:v>3532218976</c:v>
                </c:pt>
                <c:pt idx="9">
                  <c:v>4054414697</c:v>
                </c:pt>
                <c:pt idx="10">
                  <c:v>4660969915</c:v>
                </c:pt>
                <c:pt idx="11">
                  <c:v>5138458674</c:v>
                </c:pt>
                <c:pt idx="12">
                  <c:v>5765107802</c:v>
                </c:pt>
                <c:pt idx="13">
                  <c:v>6549116351</c:v>
                </c:pt>
                <c:pt idx="14">
                  <c:v>7359048818</c:v>
                </c:pt>
                <c:pt idx="15">
                  <c:v>8105371819</c:v>
                </c:pt>
                <c:pt idx="16">
                  <c:v>9253086826</c:v>
                </c:pt>
                <c:pt idx="17">
                  <c:v>10036846468</c:v>
                </c:pt>
                <c:pt idx="18">
                  <c:v>10913881633</c:v>
                </c:pt>
                <c:pt idx="19">
                  <c:v>11978251863</c:v>
                </c:pt>
                <c:pt idx="20">
                  <c:v>12751376306</c:v>
                </c:pt>
                <c:pt idx="21">
                  <c:v>13500111561</c:v>
                </c:pt>
                <c:pt idx="22">
                  <c:v>13938052926</c:v>
                </c:pt>
                <c:pt idx="23">
                  <c:v>13946768620</c:v>
                </c:pt>
                <c:pt idx="24">
                  <c:v>14276503634</c:v>
                </c:pt>
                <c:pt idx="25">
                  <c:v>16068000000</c:v>
                </c:pt>
                <c:pt idx="26">
                  <c:v>16782000000</c:v>
                </c:pt>
                <c:pt idx="27">
                  <c:v>16774000000</c:v>
                </c:pt>
                <c:pt idx="28">
                  <c:v>16251000000</c:v>
                </c:pt>
                <c:pt idx="29">
                  <c:v>16675000000</c:v>
                </c:pt>
                <c:pt idx="30">
                  <c:v>16490000000</c:v>
                </c:pt>
                <c:pt idx="31">
                  <c:v>17693000000</c:v>
                </c:pt>
                <c:pt idx="32">
                  <c:v>19312000000</c:v>
                </c:pt>
                <c:pt idx="33">
                  <c:v>21069000000</c:v>
                </c:pt>
                <c:pt idx="34">
                  <c:v>22661000000</c:v>
                </c:pt>
                <c:pt idx="35">
                  <c:v>25812000000</c:v>
                </c:pt>
                <c:pt idx="36">
                  <c:v>27679000000</c:v>
                </c:pt>
                <c:pt idx="37">
                  <c:v>31083000000</c:v>
                </c:pt>
                <c:pt idx="38">
                  <c:v>35292000000</c:v>
                </c:pt>
                <c:pt idx="39">
                  <c:v>34751000000</c:v>
                </c:pt>
                <c:pt idx="40">
                  <c:v>38614000000</c:v>
                </c:pt>
                <c:pt idx="41">
                  <c:v>39016000000</c:v>
                </c:pt>
                <c:pt idx="42">
                  <c:v>39476000000</c:v>
                </c:pt>
                <c:pt idx="43">
                  <c:v>38920000000</c:v>
                </c:pt>
                <c:pt idx="44">
                  <c:v>37232000000</c:v>
                </c:pt>
                <c:pt idx="45">
                  <c:v>38243000000</c:v>
                </c:pt>
                <c:pt idx="46">
                  <c:v>37900000000</c:v>
                </c:pt>
                <c:pt idx="47">
                  <c:v>38282000000</c:v>
                </c:pt>
                <c:pt idx="48">
                  <c:v>37577000000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40-4FC1-B561-90650B6C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49733736"/>
        <c:axId val="549734392"/>
      </c:areaChart>
      <c:dateAx>
        <c:axId val="5497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734392"/>
        <c:crosses val="autoZero"/>
        <c:auto val="0"/>
        <c:lblOffset val="100"/>
        <c:baseTimeUnit val="days"/>
      </c:dateAx>
      <c:valAx>
        <c:axId val="549734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73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'Доли добавленных стоимостей '!$A$1</c:f>
              <c:strCache>
                <c:ptCount val="1"/>
                <c:pt idx="0">
                  <c:v>IndicatorName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'!$B$1:$AX$1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CD3-B38C-6B09E93F795C}"/>
            </c:ext>
          </c:extLst>
        </c:ser>
        <c:ser>
          <c:idx val="1"/>
          <c:order val="1"/>
          <c:tx>
            <c:strRef>
              <c:f>'Доли добавленных стоимостей '!$A$2</c:f>
              <c:strCache>
                <c:ptCount val="1"/>
                <c:pt idx="0">
                  <c:v>Construction (ISIC F)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'!$B$2:$AX$2</c:f>
              <c:numCache>
                <c:formatCode>#,##0</c:formatCode>
                <c:ptCount val="49"/>
                <c:pt idx="0">
                  <c:v>1731033595</c:v>
                </c:pt>
                <c:pt idx="1">
                  <c:v>1852740895</c:v>
                </c:pt>
                <c:pt idx="2">
                  <c:v>2160144614</c:v>
                </c:pt>
                <c:pt idx="3">
                  <c:v>2773288333</c:v>
                </c:pt>
                <c:pt idx="4">
                  <c:v>3654290497</c:v>
                </c:pt>
                <c:pt idx="5">
                  <c:v>4221234074</c:v>
                </c:pt>
                <c:pt idx="6">
                  <c:v>4782162674</c:v>
                </c:pt>
                <c:pt idx="7">
                  <c:v>5881623683</c:v>
                </c:pt>
                <c:pt idx="8">
                  <c:v>7071693282</c:v>
                </c:pt>
                <c:pt idx="9">
                  <c:v>8265986163</c:v>
                </c:pt>
                <c:pt idx="10">
                  <c:v>9382212321</c:v>
                </c:pt>
                <c:pt idx="11">
                  <c:v>9651222569</c:v>
                </c:pt>
                <c:pt idx="12">
                  <c:v>11253893995</c:v>
                </c:pt>
                <c:pt idx="13">
                  <c:v>12023683073</c:v>
                </c:pt>
                <c:pt idx="14">
                  <c:v>11950479523</c:v>
                </c:pt>
                <c:pt idx="15">
                  <c:v>13623922912</c:v>
                </c:pt>
                <c:pt idx="16">
                  <c:v>15490741413</c:v>
                </c:pt>
                <c:pt idx="17">
                  <c:v>18397511045</c:v>
                </c:pt>
                <c:pt idx="18">
                  <c:v>22211518378</c:v>
                </c:pt>
                <c:pt idx="19">
                  <c:v>27487037145</c:v>
                </c:pt>
                <c:pt idx="20">
                  <c:v>32766395258</c:v>
                </c:pt>
                <c:pt idx="21">
                  <c:v>36209777625</c:v>
                </c:pt>
                <c:pt idx="22">
                  <c:v>35578844931</c:v>
                </c:pt>
                <c:pt idx="23">
                  <c:v>34500500330</c:v>
                </c:pt>
                <c:pt idx="24">
                  <c:v>35603672708</c:v>
                </c:pt>
                <c:pt idx="25">
                  <c:v>39512000000</c:v>
                </c:pt>
                <c:pt idx="26">
                  <c:v>40608000000</c:v>
                </c:pt>
                <c:pt idx="27">
                  <c:v>42453000000</c:v>
                </c:pt>
                <c:pt idx="28">
                  <c:v>46548000000</c:v>
                </c:pt>
                <c:pt idx="29">
                  <c:v>52401000000</c:v>
                </c:pt>
                <c:pt idx="30">
                  <c:v>59546000000</c:v>
                </c:pt>
                <c:pt idx="31">
                  <c:v>67287000000</c:v>
                </c:pt>
                <c:pt idx="32">
                  <c:v>74418000000</c:v>
                </c:pt>
                <c:pt idx="33">
                  <c:v>80950000000</c:v>
                </c:pt>
                <c:pt idx="34">
                  <c:v>87547000000</c:v>
                </c:pt>
                <c:pt idx="35">
                  <c:v>99008000000</c:v>
                </c:pt>
                <c:pt idx="36">
                  <c:v>108814000000</c:v>
                </c:pt>
                <c:pt idx="37">
                  <c:v>113088000000</c:v>
                </c:pt>
                <c:pt idx="38">
                  <c:v>115549000000</c:v>
                </c:pt>
                <c:pt idx="39">
                  <c:v>107575000000</c:v>
                </c:pt>
                <c:pt idx="40">
                  <c:v>87560000000</c:v>
                </c:pt>
                <c:pt idx="41">
                  <c:v>73557000000</c:v>
                </c:pt>
                <c:pt idx="42">
                  <c:v>62703000000</c:v>
                </c:pt>
                <c:pt idx="43">
                  <c:v>53798000000</c:v>
                </c:pt>
                <c:pt idx="44">
                  <c:v>53291000000</c:v>
                </c:pt>
                <c:pt idx="45">
                  <c:v>56440000000</c:v>
                </c:pt>
                <c:pt idx="46">
                  <c:v>59374000000</c:v>
                </c:pt>
                <c:pt idx="47">
                  <c:v>63187000000</c:v>
                </c:pt>
                <c:pt idx="48">
                  <c:v>67732000000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9-4CD3-B38C-6B09E93F795C}"/>
            </c:ext>
          </c:extLst>
        </c:ser>
        <c:ser>
          <c:idx val="2"/>
          <c:order val="2"/>
          <c:tx>
            <c:strRef>
              <c:f>'Доли добавленных стоимостей '!$A$3</c:f>
              <c:strCache>
                <c:ptCount val="1"/>
                <c:pt idx="0">
                  <c:v>Wholesale, retail trade, restaurants and hotels (ISIC G-H)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'!$B$3:$AX$3</c:f>
              <c:numCache>
                <c:formatCode>#,##0</c:formatCode>
                <c:ptCount val="49"/>
                <c:pt idx="0">
                  <c:v>2452550808</c:v>
                </c:pt>
                <c:pt idx="1">
                  <c:v>2803000789</c:v>
                </c:pt>
                <c:pt idx="2">
                  <c:v>3362342718</c:v>
                </c:pt>
                <c:pt idx="3">
                  <c:v>3945427335</c:v>
                </c:pt>
                <c:pt idx="4">
                  <c:v>4911842349</c:v>
                </c:pt>
                <c:pt idx="5">
                  <c:v>5873239821</c:v>
                </c:pt>
                <c:pt idx="6">
                  <c:v>7133930200</c:v>
                </c:pt>
                <c:pt idx="7">
                  <c:v>9166824467</c:v>
                </c:pt>
                <c:pt idx="8">
                  <c:v>11773895957</c:v>
                </c:pt>
                <c:pt idx="9">
                  <c:v>14359455395</c:v>
                </c:pt>
                <c:pt idx="10">
                  <c:v>16495714079</c:v>
                </c:pt>
                <c:pt idx="11">
                  <c:v>19152773418</c:v>
                </c:pt>
                <c:pt idx="12">
                  <c:v>22132810042</c:v>
                </c:pt>
                <c:pt idx="13">
                  <c:v>25652600546</c:v>
                </c:pt>
                <c:pt idx="14">
                  <c:v>29204781617</c:v>
                </c:pt>
                <c:pt idx="15">
                  <c:v>31750720945</c:v>
                </c:pt>
                <c:pt idx="16">
                  <c:v>35043850488</c:v>
                </c:pt>
                <c:pt idx="17">
                  <c:v>40462383059</c:v>
                </c:pt>
                <c:pt idx="18">
                  <c:v>45189125989</c:v>
                </c:pt>
                <c:pt idx="19">
                  <c:v>50218595028</c:v>
                </c:pt>
                <c:pt idx="20">
                  <c:v>56218453802</c:v>
                </c:pt>
                <c:pt idx="21">
                  <c:v>62325834059</c:v>
                </c:pt>
                <c:pt idx="22">
                  <c:v>68293327714</c:v>
                </c:pt>
                <c:pt idx="23">
                  <c:v>72384144153</c:v>
                </c:pt>
                <c:pt idx="24">
                  <c:v>77984746051</c:v>
                </c:pt>
                <c:pt idx="25">
                  <c:v>83386000000</c:v>
                </c:pt>
                <c:pt idx="26">
                  <c:v>86427000000</c:v>
                </c:pt>
                <c:pt idx="27">
                  <c:v>90816000000</c:v>
                </c:pt>
                <c:pt idx="28">
                  <c:v>96002000000</c:v>
                </c:pt>
                <c:pt idx="29">
                  <c:v>103461000000</c:v>
                </c:pt>
                <c:pt idx="30">
                  <c:v>112172000000</c:v>
                </c:pt>
                <c:pt idx="31">
                  <c:v>120523000000</c:v>
                </c:pt>
                <c:pt idx="32">
                  <c:v>128729000000</c:v>
                </c:pt>
                <c:pt idx="33">
                  <c:v>134800000000</c:v>
                </c:pt>
                <c:pt idx="34">
                  <c:v>144246000000</c:v>
                </c:pt>
                <c:pt idx="35">
                  <c:v>152012000000</c:v>
                </c:pt>
                <c:pt idx="36">
                  <c:v>161660000000</c:v>
                </c:pt>
                <c:pt idx="37">
                  <c:v>171617000000</c:v>
                </c:pt>
                <c:pt idx="38">
                  <c:v>180037000000</c:v>
                </c:pt>
                <c:pt idx="39">
                  <c:v>176653000000</c:v>
                </c:pt>
                <c:pt idx="40">
                  <c:v>176623000000</c:v>
                </c:pt>
                <c:pt idx="41">
                  <c:v>178877000000</c:v>
                </c:pt>
                <c:pt idx="42">
                  <c:v>175984000000</c:v>
                </c:pt>
                <c:pt idx="43">
                  <c:v>172644000000</c:v>
                </c:pt>
                <c:pt idx="44">
                  <c:v>172976000000</c:v>
                </c:pt>
                <c:pt idx="45">
                  <c:v>182123000000</c:v>
                </c:pt>
                <c:pt idx="46">
                  <c:v>192985000000</c:v>
                </c:pt>
                <c:pt idx="47">
                  <c:v>203450000000</c:v>
                </c:pt>
                <c:pt idx="48">
                  <c:v>208771000000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9-4CD3-B38C-6B09E93F795C}"/>
            </c:ext>
          </c:extLst>
        </c:ser>
        <c:ser>
          <c:idx val="3"/>
          <c:order val="3"/>
          <c:tx>
            <c:strRef>
              <c:f>'Доли добавленных стоимостей '!$A$4</c:f>
              <c:strCache>
                <c:ptCount val="1"/>
                <c:pt idx="0">
                  <c:v>Transport, storage and communication (ISIC I)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'!$B$4:$AX$4</c:f>
              <c:numCache>
                <c:formatCode>#,##0</c:formatCode>
                <c:ptCount val="49"/>
                <c:pt idx="0">
                  <c:v>1149230871</c:v>
                </c:pt>
                <c:pt idx="1">
                  <c:v>1313446838</c:v>
                </c:pt>
                <c:pt idx="2">
                  <c:v>1575546521</c:v>
                </c:pt>
                <c:pt idx="3">
                  <c:v>1848771885</c:v>
                </c:pt>
                <c:pt idx="4">
                  <c:v>2301620546</c:v>
                </c:pt>
                <c:pt idx="5">
                  <c:v>2752117092</c:v>
                </c:pt>
                <c:pt idx="6">
                  <c:v>3342860190</c:v>
                </c:pt>
                <c:pt idx="7">
                  <c:v>4295446403</c:v>
                </c:pt>
                <c:pt idx="8">
                  <c:v>5517075987</c:v>
                </c:pt>
                <c:pt idx="9">
                  <c:v>6728649099</c:v>
                </c:pt>
                <c:pt idx="10">
                  <c:v>7729663801</c:v>
                </c:pt>
                <c:pt idx="11">
                  <c:v>8974672107</c:v>
                </c:pt>
                <c:pt idx="12">
                  <c:v>10371220953</c:v>
                </c:pt>
                <c:pt idx="13">
                  <c:v>12020418888</c:v>
                </c:pt>
                <c:pt idx="14">
                  <c:v>13684634041</c:v>
                </c:pt>
                <c:pt idx="15">
                  <c:v>14878739929</c:v>
                </c:pt>
                <c:pt idx="16">
                  <c:v>16420434441</c:v>
                </c:pt>
                <c:pt idx="17">
                  <c:v>18958490037</c:v>
                </c:pt>
                <c:pt idx="18">
                  <c:v>21181002349</c:v>
                </c:pt>
                <c:pt idx="19">
                  <c:v>23524378756</c:v>
                </c:pt>
                <c:pt idx="20">
                  <c:v>26337198141</c:v>
                </c:pt>
                <c:pt idx="21">
                  <c:v>29245656548</c:v>
                </c:pt>
                <c:pt idx="22">
                  <c:v>31934098377</c:v>
                </c:pt>
                <c:pt idx="23">
                  <c:v>33919177994</c:v>
                </c:pt>
                <c:pt idx="24">
                  <c:v>36771241080</c:v>
                </c:pt>
                <c:pt idx="25">
                  <c:v>38584000000</c:v>
                </c:pt>
                <c:pt idx="26">
                  <c:v>40759000000</c:v>
                </c:pt>
                <c:pt idx="27">
                  <c:v>43623000000</c:v>
                </c:pt>
                <c:pt idx="28">
                  <c:v>47180000000</c:v>
                </c:pt>
                <c:pt idx="29">
                  <c:v>50240000000</c:v>
                </c:pt>
                <c:pt idx="30">
                  <c:v>54051000000</c:v>
                </c:pt>
                <c:pt idx="31">
                  <c:v>59595000000</c:v>
                </c:pt>
                <c:pt idx="32">
                  <c:v>63813000000</c:v>
                </c:pt>
                <c:pt idx="33">
                  <c:v>67212000000</c:v>
                </c:pt>
                <c:pt idx="34">
                  <c:v>70274000000</c:v>
                </c:pt>
                <c:pt idx="35">
                  <c:v>71985000000</c:v>
                </c:pt>
                <c:pt idx="36">
                  <c:v>75777000000</c:v>
                </c:pt>
                <c:pt idx="37">
                  <c:v>80359000000</c:v>
                </c:pt>
                <c:pt idx="38">
                  <c:v>83174000000</c:v>
                </c:pt>
                <c:pt idx="39">
                  <c:v>82847000000</c:v>
                </c:pt>
                <c:pt idx="40">
                  <c:v>83062000000</c:v>
                </c:pt>
                <c:pt idx="41">
                  <c:v>82771000000</c:v>
                </c:pt>
                <c:pt idx="42">
                  <c:v>80349000000</c:v>
                </c:pt>
                <c:pt idx="43">
                  <c:v>78436000000</c:v>
                </c:pt>
                <c:pt idx="44">
                  <c:v>79851000000</c:v>
                </c:pt>
                <c:pt idx="45">
                  <c:v>83251000000</c:v>
                </c:pt>
                <c:pt idx="46">
                  <c:v>83686000000</c:v>
                </c:pt>
                <c:pt idx="47">
                  <c:v>87861000000</c:v>
                </c:pt>
                <c:pt idx="48">
                  <c:v>90443000000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9-4CD3-B38C-6B09E93F795C}"/>
            </c:ext>
          </c:extLst>
        </c:ser>
        <c:ser>
          <c:idx val="4"/>
          <c:order val="4"/>
          <c:tx>
            <c:strRef>
              <c:f>'Доли добавленных стоимостей '!$A$5</c:f>
              <c:strCache>
                <c:ptCount val="1"/>
                <c:pt idx="0">
                  <c:v>Manufacturing (ISIC D)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'!$B$5:$AX$5</c:f>
              <c:numCache>
                <c:formatCode>#,##0</c:formatCode>
                <c:ptCount val="49"/>
                <c:pt idx="0">
                  <c:v>4014853168</c:v>
                </c:pt>
                <c:pt idx="1">
                  <c:v>4486728222</c:v>
                </c:pt>
                <c:pt idx="2">
                  <c:v>5433060768</c:v>
                </c:pt>
                <c:pt idx="3">
                  <c:v>6513941183</c:v>
                </c:pt>
                <c:pt idx="4">
                  <c:v>8147508829</c:v>
                </c:pt>
                <c:pt idx="5">
                  <c:v>9348272985</c:v>
                </c:pt>
                <c:pt idx="6">
                  <c:v>11237856919</c:v>
                </c:pt>
                <c:pt idx="7">
                  <c:v>14013873683</c:v>
                </c:pt>
                <c:pt idx="8">
                  <c:v>16864275193</c:v>
                </c:pt>
                <c:pt idx="9">
                  <c:v>19357546342</c:v>
                </c:pt>
                <c:pt idx="10">
                  <c:v>22253535444</c:v>
                </c:pt>
                <c:pt idx="11">
                  <c:v>24532860716</c:v>
                </c:pt>
                <c:pt idx="12">
                  <c:v>27525537614</c:v>
                </c:pt>
                <c:pt idx="13">
                  <c:v>31268507896</c:v>
                </c:pt>
                <c:pt idx="14">
                  <c:v>35132967233</c:v>
                </c:pt>
                <c:pt idx="15">
                  <c:v>38702630061</c:v>
                </c:pt>
                <c:pt idx="16">
                  <c:v>44177314376</c:v>
                </c:pt>
                <c:pt idx="17">
                  <c:v>47906729344</c:v>
                </c:pt>
                <c:pt idx="18">
                  <c:v>52139876214</c:v>
                </c:pt>
                <c:pt idx="19">
                  <c:v>57166493128</c:v>
                </c:pt>
                <c:pt idx="20">
                  <c:v>60815757861</c:v>
                </c:pt>
                <c:pt idx="21">
                  <c:v>64670176563</c:v>
                </c:pt>
                <c:pt idx="22">
                  <c:v>66316874288</c:v>
                </c:pt>
                <c:pt idx="23">
                  <c:v>66384434479</c:v>
                </c:pt>
                <c:pt idx="24">
                  <c:v>69301815292</c:v>
                </c:pt>
                <c:pt idx="25">
                  <c:v>74925000000</c:v>
                </c:pt>
                <c:pt idx="26">
                  <c:v>79974000000</c:v>
                </c:pt>
                <c:pt idx="27">
                  <c:v>86504000000</c:v>
                </c:pt>
                <c:pt idx="28">
                  <c:v>92031000000</c:v>
                </c:pt>
                <c:pt idx="29">
                  <c:v>97101000000</c:v>
                </c:pt>
                <c:pt idx="30">
                  <c:v>105163000000</c:v>
                </c:pt>
                <c:pt idx="31">
                  <c:v>110985000000</c:v>
                </c:pt>
                <c:pt idx="32">
                  <c:v>114239000000</c:v>
                </c:pt>
                <c:pt idx="33">
                  <c:v>117972000000</c:v>
                </c:pt>
                <c:pt idx="34">
                  <c:v>121788000000</c:v>
                </c:pt>
                <c:pt idx="35">
                  <c:v>127133000000</c:v>
                </c:pt>
                <c:pt idx="36">
                  <c:v>133862000000</c:v>
                </c:pt>
                <c:pt idx="37">
                  <c:v>138735000000</c:v>
                </c:pt>
                <c:pt idx="38">
                  <c:v>140862000000</c:v>
                </c:pt>
                <c:pt idx="39">
                  <c:v>123932000000</c:v>
                </c:pt>
                <c:pt idx="40">
                  <c:v>122263000000</c:v>
                </c:pt>
                <c:pt idx="41">
                  <c:v>122318000000</c:v>
                </c:pt>
                <c:pt idx="42">
                  <c:v>114709000000</c:v>
                </c:pt>
                <c:pt idx="43">
                  <c:v>114204000000</c:v>
                </c:pt>
                <c:pt idx="44">
                  <c:v>116741000000</c:v>
                </c:pt>
                <c:pt idx="45">
                  <c:v>121772000000</c:v>
                </c:pt>
                <c:pt idx="46">
                  <c:v>125589000000</c:v>
                </c:pt>
                <c:pt idx="47">
                  <c:v>132720000000</c:v>
                </c:pt>
                <c:pt idx="48">
                  <c:v>135041000000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9-4CD3-B38C-6B09E93F795C}"/>
            </c:ext>
          </c:extLst>
        </c:ser>
        <c:ser>
          <c:idx val="5"/>
          <c:order val="5"/>
          <c:tx>
            <c:strRef>
              <c:f>'Доли добавленных стоимостей '!$A$6</c:f>
              <c:strCache>
                <c:ptCount val="1"/>
                <c:pt idx="0">
                  <c:v>Other Activities (ISIC J-P)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'!$B$6:$AX$6</c:f>
              <c:numCache>
                <c:formatCode>#,##0</c:formatCode>
                <c:ptCount val="49"/>
                <c:pt idx="0">
                  <c:v>3962601792</c:v>
                </c:pt>
                <c:pt idx="1">
                  <c:v>4581963465</c:v>
                </c:pt>
                <c:pt idx="2">
                  <c:v>5229887896</c:v>
                </c:pt>
                <c:pt idx="3">
                  <c:v>6395478283</c:v>
                </c:pt>
                <c:pt idx="4">
                  <c:v>8022599229</c:v>
                </c:pt>
                <c:pt idx="5">
                  <c:v>9954276445</c:v>
                </c:pt>
                <c:pt idx="6">
                  <c:v>12344657543</c:v>
                </c:pt>
                <c:pt idx="7">
                  <c:v>16089490773</c:v>
                </c:pt>
                <c:pt idx="8">
                  <c:v>19913286609</c:v>
                </c:pt>
                <c:pt idx="9">
                  <c:v>23523117724</c:v>
                </c:pt>
                <c:pt idx="10">
                  <c:v>28177797873</c:v>
                </c:pt>
                <c:pt idx="11">
                  <c:v>33158482359</c:v>
                </c:pt>
                <c:pt idx="12">
                  <c:v>38681174937</c:v>
                </c:pt>
                <c:pt idx="13">
                  <c:v>43734875647</c:v>
                </c:pt>
                <c:pt idx="14">
                  <c:v>51266838053</c:v>
                </c:pt>
                <c:pt idx="15">
                  <c:v>56607293912</c:v>
                </c:pt>
                <c:pt idx="16">
                  <c:v>64710986102</c:v>
                </c:pt>
                <c:pt idx="17">
                  <c:v>72389860638</c:v>
                </c:pt>
                <c:pt idx="18">
                  <c:v>81030030271</c:v>
                </c:pt>
                <c:pt idx="19">
                  <c:v>91916071809</c:v>
                </c:pt>
                <c:pt idx="20">
                  <c:v>104763722884</c:v>
                </c:pt>
                <c:pt idx="21">
                  <c:v>117220367279</c:v>
                </c:pt>
                <c:pt idx="22">
                  <c:v>130272896983</c:v>
                </c:pt>
                <c:pt idx="23">
                  <c:v>138331280777</c:v>
                </c:pt>
                <c:pt idx="24">
                  <c:v>144421168661</c:v>
                </c:pt>
                <c:pt idx="25">
                  <c:v>156071000000</c:v>
                </c:pt>
                <c:pt idx="26">
                  <c:v>165876000000</c:v>
                </c:pt>
                <c:pt idx="27">
                  <c:v>174989000000</c:v>
                </c:pt>
                <c:pt idx="28">
                  <c:v>186689000000</c:v>
                </c:pt>
                <c:pt idx="29">
                  <c:v>198815000000</c:v>
                </c:pt>
                <c:pt idx="30">
                  <c:v>217302000000</c:v>
                </c:pt>
                <c:pt idx="31">
                  <c:v>237255000000</c:v>
                </c:pt>
                <c:pt idx="32">
                  <c:v>256600000000</c:v>
                </c:pt>
                <c:pt idx="33">
                  <c:v>278353000000</c:v>
                </c:pt>
                <c:pt idx="34">
                  <c:v>301973000000</c:v>
                </c:pt>
                <c:pt idx="35">
                  <c:v>330781000000</c:v>
                </c:pt>
                <c:pt idx="36">
                  <c:v>365256000000</c:v>
                </c:pt>
                <c:pt idx="37">
                  <c:v>407317000000</c:v>
                </c:pt>
                <c:pt idx="38">
                  <c:v>441359000000</c:v>
                </c:pt>
                <c:pt idx="39">
                  <c:v>452062000000</c:v>
                </c:pt>
                <c:pt idx="40">
                  <c:v>451278000000</c:v>
                </c:pt>
                <c:pt idx="41">
                  <c:v>458454000000</c:v>
                </c:pt>
                <c:pt idx="42">
                  <c:v>450286000000</c:v>
                </c:pt>
                <c:pt idx="43">
                  <c:v>447689000000</c:v>
                </c:pt>
                <c:pt idx="44">
                  <c:v>453679000000</c:v>
                </c:pt>
                <c:pt idx="45">
                  <c:v>467164000000</c:v>
                </c:pt>
                <c:pt idx="46">
                  <c:v>479680000000</c:v>
                </c:pt>
                <c:pt idx="47">
                  <c:v>495138000000</c:v>
                </c:pt>
                <c:pt idx="48">
                  <c:v>514790000000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9-4CD3-B38C-6B09E93F795C}"/>
            </c:ext>
          </c:extLst>
        </c:ser>
        <c:ser>
          <c:idx val="6"/>
          <c:order val="6"/>
          <c:tx>
            <c:strRef>
              <c:f>'Доли добавленных стоимостей '!$A$7</c:f>
              <c:strCache>
                <c:ptCount val="1"/>
                <c:pt idx="0">
                  <c:v>Agriculture, hunting, forestry, fishing (ISIC A-B)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'!$B$7:$AX$7</c:f>
              <c:numCache>
                <c:formatCode>#,##0</c:formatCode>
                <c:ptCount val="49"/>
                <c:pt idx="0">
                  <c:v>1642733822</c:v>
                </c:pt>
                <c:pt idx="1">
                  <c:v>1958599698</c:v>
                </c:pt>
                <c:pt idx="2">
                  <c:v>2165868613</c:v>
                </c:pt>
                <c:pt idx="3">
                  <c:v>2532612215</c:v>
                </c:pt>
                <c:pt idx="4">
                  <c:v>2935779642</c:v>
                </c:pt>
                <c:pt idx="5">
                  <c:v>3401291555</c:v>
                </c:pt>
                <c:pt idx="6">
                  <c:v>3877210276</c:v>
                </c:pt>
                <c:pt idx="7">
                  <c:v>4810739444</c:v>
                </c:pt>
                <c:pt idx="8">
                  <c:v>5818754373</c:v>
                </c:pt>
                <c:pt idx="9">
                  <c:v>6000680784</c:v>
                </c:pt>
                <c:pt idx="10">
                  <c:v>6498954869</c:v>
                </c:pt>
                <c:pt idx="11">
                  <c:v>6233870358</c:v>
                </c:pt>
                <c:pt idx="12">
                  <c:v>7265300603</c:v>
                </c:pt>
                <c:pt idx="13">
                  <c:v>8061517729</c:v>
                </c:pt>
                <c:pt idx="14">
                  <c:v>9510665661</c:v>
                </c:pt>
                <c:pt idx="15">
                  <c:v>9905449828</c:v>
                </c:pt>
                <c:pt idx="16">
                  <c:v>10866730483</c:v>
                </c:pt>
                <c:pt idx="17">
                  <c:v>12124894227</c:v>
                </c:pt>
                <c:pt idx="18">
                  <c:v>13760401099</c:v>
                </c:pt>
                <c:pt idx="19">
                  <c:v>14269467428</c:v>
                </c:pt>
                <c:pt idx="20">
                  <c:v>15712930159</c:v>
                </c:pt>
                <c:pt idx="21">
                  <c:v>16100872813</c:v>
                </c:pt>
                <c:pt idx="22">
                  <c:v>15242311202</c:v>
                </c:pt>
                <c:pt idx="23">
                  <c:v>16850933822</c:v>
                </c:pt>
                <c:pt idx="24">
                  <c:v>17737343279</c:v>
                </c:pt>
                <c:pt idx="25">
                  <c:v>17892000000</c:v>
                </c:pt>
                <c:pt idx="26">
                  <c:v>21471000000</c:v>
                </c:pt>
                <c:pt idx="27">
                  <c:v>22340000000</c:v>
                </c:pt>
                <c:pt idx="28">
                  <c:v>23076000000</c:v>
                </c:pt>
                <c:pt idx="29">
                  <c:v>22741000000</c:v>
                </c:pt>
                <c:pt idx="30">
                  <c:v>24264000000</c:v>
                </c:pt>
                <c:pt idx="31">
                  <c:v>25780000000</c:v>
                </c:pt>
                <c:pt idx="32">
                  <c:v>26152000000</c:v>
                </c:pt>
                <c:pt idx="33">
                  <c:v>27527000000</c:v>
                </c:pt>
                <c:pt idx="34">
                  <c:v>26886000000</c:v>
                </c:pt>
                <c:pt idx="35">
                  <c:v>25679000000</c:v>
                </c:pt>
                <c:pt idx="36">
                  <c:v>24209000000</c:v>
                </c:pt>
                <c:pt idx="37">
                  <c:v>26974000000</c:v>
                </c:pt>
                <c:pt idx="38">
                  <c:v>26279000000</c:v>
                </c:pt>
                <c:pt idx="39">
                  <c:v>24225000000</c:v>
                </c:pt>
                <c:pt idx="40">
                  <c:v>26079000000</c:v>
                </c:pt>
                <c:pt idx="41">
                  <c:v>25246000000</c:v>
                </c:pt>
                <c:pt idx="42">
                  <c:v>24832000000</c:v>
                </c:pt>
                <c:pt idx="43">
                  <c:v>26757000000</c:v>
                </c:pt>
                <c:pt idx="44">
                  <c:v>26179000000</c:v>
                </c:pt>
                <c:pt idx="45">
                  <c:v>29476000000</c:v>
                </c:pt>
                <c:pt idx="46">
                  <c:v>31474000000</c:v>
                </c:pt>
                <c:pt idx="47">
                  <c:v>32553000000</c:v>
                </c:pt>
                <c:pt idx="48">
                  <c:v>33614000000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59-4CD3-B38C-6B09E93F795C}"/>
            </c:ext>
          </c:extLst>
        </c:ser>
        <c:ser>
          <c:idx val="7"/>
          <c:order val="7"/>
          <c:tx>
            <c:strRef>
              <c:f>'Доли добавленных стоимостей '!$A$8</c:f>
              <c:strCache>
                <c:ptCount val="1"/>
                <c:pt idx="0">
                  <c:v>Mining, Utilities (ISIC C, 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'Доли добавленных стоимостей '!$B$8:$AX$8</c:f>
              <c:numCache>
                <c:formatCode>#,##0</c:formatCode>
                <c:ptCount val="49"/>
                <c:pt idx="0">
                  <c:v>840907981</c:v>
                </c:pt>
                <c:pt idx="1">
                  <c:v>939741796</c:v>
                </c:pt>
                <c:pt idx="2">
                  <c:v>1137950574</c:v>
                </c:pt>
                <c:pt idx="3">
                  <c:v>1364340087</c:v>
                </c:pt>
                <c:pt idx="4">
                  <c:v>1706489165</c:v>
                </c:pt>
                <c:pt idx="5">
                  <c:v>1957989653</c:v>
                </c:pt>
                <c:pt idx="6">
                  <c:v>2353760216</c:v>
                </c:pt>
                <c:pt idx="7">
                  <c:v>2935192296</c:v>
                </c:pt>
                <c:pt idx="8">
                  <c:v>3532218976</c:v>
                </c:pt>
                <c:pt idx="9">
                  <c:v>4054414697</c:v>
                </c:pt>
                <c:pt idx="10">
                  <c:v>4660969915</c:v>
                </c:pt>
                <c:pt idx="11">
                  <c:v>5138458674</c:v>
                </c:pt>
                <c:pt idx="12">
                  <c:v>5765107802</c:v>
                </c:pt>
                <c:pt idx="13">
                  <c:v>6549116351</c:v>
                </c:pt>
                <c:pt idx="14">
                  <c:v>7359048818</c:v>
                </c:pt>
                <c:pt idx="15">
                  <c:v>8105371819</c:v>
                </c:pt>
                <c:pt idx="16">
                  <c:v>9253086826</c:v>
                </c:pt>
                <c:pt idx="17">
                  <c:v>10036846468</c:v>
                </c:pt>
                <c:pt idx="18">
                  <c:v>10913881633</c:v>
                </c:pt>
                <c:pt idx="19">
                  <c:v>11978251863</c:v>
                </c:pt>
                <c:pt idx="20">
                  <c:v>12751376306</c:v>
                </c:pt>
                <c:pt idx="21">
                  <c:v>13500111561</c:v>
                </c:pt>
                <c:pt idx="22">
                  <c:v>13938052926</c:v>
                </c:pt>
                <c:pt idx="23">
                  <c:v>13946768620</c:v>
                </c:pt>
                <c:pt idx="24">
                  <c:v>14276503634</c:v>
                </c:pt>
                <c:pt idx="25">
                  <c:v>16068000000</c:v>
                </c:pt>
                <c:pt idx="26">
                  <c:v>16782000000</c:v>
                </c:pt>
                <c:pt idx="27">
                  <c:v>16774000000</c:v>
                </c:pt>
                <c:pt idx="28">
                  <c:v>16251000000</c:v>
                </c:pt>
                <c:pt idx="29">
                  <c:v>16675000000</c:v>
                </c:pt>
                <c:pt idx="30">
                  <c:v>16490000000</c:v>
                </c:pt>
                <c:pt idx="31">
                  <c:v>17693000000</c:v>
                </c:pt>
                <c:pt idx="32">
                  <c:v>19312000000</c:v>
                </c:pt>
                <c:pt idx="33">
                  <c:v>21069000000</c:v>
                </c:pt>
                <c:pt idx="34">
                  <c:v>22661000000</c:v>
                </c:pt>
                <c:pt idx="35">
                  <c:v>25812000000</c:v>
                </c:pt>
                <c:pt idx="36">
                  <c:v>27679000000</c:v>
                </c:pt>
                <c:pt idx="37">
                  <c:v>31083000000</c:v>
                </c:pt>
                <c:pt idx="38">
                  <c:v>35292000000</c:v>
                </c:pt>
                <c:pt idx="39">
                  <c:v>34751000000</c:v>
                </c:pt>
                <c:pt idx="40">
                  <c:v>38614000000</c:v>
                </c:pt>
                <c:pt idx="41">
                  <c:v>39016000000</c:v>
                </c:pt>
                <c:pt idx="42">
                  <c:v>39476000000</c:v>
                </c:pt>
                <c:pt idx="43">
                  <c:v>38920000000</c:v>
                </c:pt>
                <c:pt idx="44">
                  <c:v>37232000000</c:v>
                </c:pt>
                <c:pt idx="45">
                  <c:v>38243000000</c:v>
                </c:pt>
                <c:pt idx="46">
                  <c:v>37900000000</c:v>
                </c:pt>
                <c:pt idx="47">
                  <c:v>38282000000</c:v>
                </c:pt>
                <c:pt idx="48">
                  <c:v>37577000000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59-4CD3-B38C-6B09E93F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662122432"/>
        <c:axId val="662114888"/>
      </c:barChart>
      <c:catAx>
        <c:axId val="66212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114888"/>
        <c:crosses val="autoZero"/>
        <c:auto val="1"/>
        <c:lblAlgn val="ctr"/>
        <c:lblOffset val="100"/>
        <c:noMultiLvlLbl val="0"/>
      </c:catAx>
      <c:valAx>
        <c:axId val="6621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1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12700"/>
    </a:effectLst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изменения реального ВВП России, Узбекистана и Туркменистана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'Россия и Соседи'!$C$6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'Россия и Соседи'!$D$5:$AF$5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'Россия и Соседи'!$D$6:$AF$6</c:f>
              <c:numCache>
                <c:formatCode>0.00%</c:formatCode>
                <c:ptCount val="29"/>
                <c:pt idx="0">
                  <c:v>1</c:v>
                </c:pt>
                <c:pt idx="1">
                  <c:v>0.95000128212797885</c:v>
                </c:pt>
                <c:pt idx="2">
                  <c:v>0.81224945082183231</c:v>
                </c:pt>
                <c:pt idx="3">
                  <c:v>0.74158374642399993</c:v>
                </c:pt>
                <c:pt idx="4">
                  <c:v>0.64740262622527367</c:v>
                </c:pt>
                <c:pt idx="5">
                  <c:v>0.62085911262555415</c:v>
                </c:pt>
                <c:pt idx="6">
                  <c:v>0.5984599837014839</c:v>
                </c:pt>
                <c:pt idx="7">
                  <c:v>0.60672556159476698</c:v>
                </c:pt>
                <c:pt idx="8">
                  <c:v>0.5742969207126436</c:v>
                </c:pt>
                <c:pt idx="9">
                  <c:v>0.61077110130190337</c:v>
                </c:pt>
                <c:pt idx="10">
                  <c:v>0.67212706999776883</c:v>
                </c:pt>
                <c:pt idx="11">
                  <c:v>0.70634586385221443</c:v>
                </c:pt>
                <c:pt idx="12">
                  <c:v>0.73985337005287133</c:v>
                </c:pt>
                <c:pt idx="13">
                  <c:v>0.79383199478182409</c:v>
                </c:pt>
                <c:pt idx="14">
                  <c:v>0.85079697631759432</c:v>
                </c:pt>
                <c:pt idx="15">
                  <c:v>0.90504538267314438</c:v>
                </c:pt>
                <c:pt idx="16">
                  <c:v>0.97883764101640369</c:v>
                </c:pt>
                <c:pt idx="17">
                  <c:v>1.0623822185636607</c:v>
                </c:pt>
                <c:pt idx="18">
                  <c:v>1.1181355449129262</c:v>
                </c:pt>
                <c:pt idx="19">
                  <c:v>1.0306874500058223</c:v>
                </c:pt>
                <c:pt idx="20">
                  <c:v>1.0771067849968754</c:v>
                </c:pt>
                <c:pt idx="21">
                  <c:v>1.1230365191043532</c:v>
                </c:pt>
                <c:pt idx="22">
                  <c:v>1.1640936318015609</c:v>
                </c:pt>
                <c:pt idx="23">
                  <c:v>1.1848768289303144</c:v>
                </c:pt>
                <c:pt idx="24">
                  <c:v>1.1931691937792672</c:v>
                </c:pt>
                <c:pt idx="25">
                  <c:v>1.1656340285192273</c:v>
                </c:pt>
                <c:pt idx="26">
                  <c:v>1.1694722554365276</c:v>
                </c:pt>
                <c:pt idx="27">
                  <c:v>1.1885369447154268</c:v>
                </c:pt>
                <c:pt idx="28">
                  <c:v>1.2153365517883403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7-400F-AFF5-7C3E564386BE}"/>
            </c:ext>
          </c:extLst>
        </c:ser>
        <c:ser>
          <c:idx val="1"/>
          <c:order val="1"/>
          <c:tx>
            <c:strRef>
              <c:f>'Россия и Соседи'!$C$7</c:f>
              <c:strCache>
                <c:ptCount val="1"/>
                <c:pt idx="0">
                  <c:v>Uzbekistan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'Россия и Соседи'!$D$5:$AF$5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'Россия и Соседи'!$D$7:$AF$7</c:f>
              <c:numCache>
                <c:formatCode>0.00%</c:formatCode>
                <c:ptCount val="29"/>
                <c:pt idx="0">
                  <c:v>1</c:v>
                </c:pt>
                <c:pt idx="1">
                  <c:v>0.99507999996049767</c:v>
                </c:pt>
                <c:pt idx="2">
                  <c:v>0.88363103999050763</c:v>
                </c:pt>
                <c:pt idx="3">
                  <c:v>0.8633540639801276</c:v>
                </c:pt>
                <c:pt idx="4">
                  <c:v>0.81846809621369077</c:v>
                </c:pt>
                <c:pt idx="5">
                  <c:v>0.8111018631628506</c:v>
                </c:pt>
                <c:pt idx="6">
                  <c:v>0.82489063742928115</c:v>
                </c:pt>
                <c:pt idx="7">
                  <c:v>0.86778491634481247</c:v>
                </c:pt>
                <c:pt idx="8">
                  <c:v>0.9059674348966239</c:v>
                </c:pt>
                <c:pt idx="9">
                  <c:v>0.94582998846965616</c:v>
                </c:pt>
                <c:pt idx="10">
                  <c:v>0.98366319334041674</c:v>
                </c:pt>
                <c:pt idx="11">
                  <c:v>1.0279280370407367</c:v>
                </c:pt>
                <c:pt idx="12">
                  <c:v>1.0711010145964461</c:v>
                </c:pt>
                <c:pt idx="13">
                  <c:v>1.1163709260253594</c:v>
                </c:pt>
                <c:pt idx="14">
                  <c:v>1.1995990209257008</c:v>
                </c:pt>
                <c:pt idx="15">
                  <c:v>1.2831349151213876</c:v>
                </c:pt>
                <c:pt idx="16">
                  <c:v>1.3786182869160553</c:v>
                </c:pt>
                <c:pt idx="17">
                  <c:v>1.5092825520280004</c:v>
                </c:pt>
                <c:pt idx="18">
                  <c:v>1.6451179817105159</c:v>
                </c:pt>
                <c:pt idx="19">
                  <c:v>1.7783725382290732</c:v>
                </c:pt>
                <c:pt idx="20">
                  <c:v>1.9295342039785457</c:v>
                </c:pt>
                <c:pt idx="21">
                  <c:v>2.0797451525314443</c:v>
                </c:pt>
                <c:pt idx="22">
                  <c:v>2.233140207276854</c:v>
                </c:pt>
                <c:pt idx="23">
                  <c:v>2.4025143457103737</c:v>
                </c:pt>
                <c:pt idx="24">
                  <c:v>2.5750004952865577</c:v>
                </c:pt>
                <c:pt idx="25">
                  <c:v>2.7667781317352946</c:v>
                </c:pt>
                <c:pt idx="26">
                  <c:v>2.9353910251132396</c:v>
                </c:pt>
                <c:pt idx="27">
                  <c:v>3.0663544091269235</c:v>
                </c:pt>
                <c:pt idx="28">
                  <c:v>3.2234164906433196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7-400F-AFF5-7C3E564386BE}"/>
            </c:ext>
          </c:extLst>
        </c:ser>
        <c:ser>
          <c:idx val="2"/>
          <c:order val="2"/>
          <c:tx>
            <c:strRef>
              <c:f>'Россия и Соседи'!$C$8</c:f>
              <c:strCache>
                <c:ptCount val="1"/>
                <c:pt idx="0">
                  <c:v>Turkmenistan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'Россия и Соседи'!$D$5:$AF$5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'Россия и Соседи'!$D$8:$AF$8</c:f>
              <c:numCache>
                <c:formatCode>0.00%</c:formatCode>
                <c:ptCount val="29"/>
                <c:pt idx="0">
                  <c:v>1</c:v>
                </c:pt>
                <c:pt idx="1">
                  <c:v>0.95394736792258539</c:v>
                </c:pt>
                <c:pt idx="2">
                  <c:v>0.81117973268889543</c:v>
                </c:pt>
                <c:pt idx="3">
                  <c:v>0.82334742863884358</c:v>
                </c:pt>
                <c:pt idx="4">
                  <c:v>0.68090947414725156</c:v>
                </c:pt>
                <c:pt idx="5">
                  <c:v>0.63188371071172511</c:v>
                </c:pt>
                <c:pt idx="6">
                  <c:v>0.67421987278480155</c:v>
                </c:pt>
                <c:pt idx="7">
                  <c:v>0.59735880345280823</c:v>
                </c:pt>
                <c:pt idx="8">
                  <c:v>0.63977128042644271</c:v>
                </c:pt>
                <c:pt idx="9">
                  <c:v>0.74533354009247488</c:v>
                </c:pt>
                <c:pt idx="10">
                  <c:v>0.78609630930514929</c:v>
                </c:pt>
                <c:pt idx="11">
                  <c:v>0.82024311869528421</c:v>
                </c:pt>
                <c:pt idx="12">
                  <c:v>0.82235262282969246</c:v>
                </c:pt>
                <c:pt idx="13">
                  <c:v>0.84924821597582678</c:v>
                </c:pt>
                <c:pt idx="14">
                  <c:v>0.89169907644992741</c:v>
                </c:pt>
                <c:pt idx="15">
                  <c:v>1.0079798765312948</c:v>
                </c:pt>
                <c:pt idx="16">
                  <c:v>1.1185259922969557</c:v>
                </c:pt>
                <c:pt idx="17">
                  <c:v>1.2422033782989959</c:v>
                </c:pt>
                <c:pt idx="18">
                  <c:v>1.4253948143962705</c:v>
                </c:pt>
                <c:pt idx="19">
                  <c:v>1.5128144194953352</c:v>
                </c:pt>
                <c:pt idx="20">
                  <c:v>1.6513838193466202</c:v>
                </c:pt>
                <c:pt idx="21">
                  <c:v>1.8944653006586927</c:v>
                </c:pt>
                <c:pt idx="22">
                  <c:v>2.1038194629012383</c:v>
                </c:pt>
                <c:pt idx="23">
                  <c:v>2.3176273739338549</c:v>
                </c:pt>
                <c:pt idx="24">
                  <c:v>2.557412691558699</c:v>
                </c:pt>
                <c:pt idx="25">
                  <c:v>2.7224310010234363</c:v>
                </c:pt>
                <c:pt idx="26">
                  <c:v>2.8912217231426425</c:v>
                </c:pt>
                <c:pt idx="27">
                  <c:v>3.078273243055996</c:v>
                </c:pt>
                <c:pt idx="28">
                  <c:v>3.2676930984635599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7-400F-AFF5-7C3E5643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67096"/>
        <c:axId val="557770376"/>
      </c:lineChart>
      <c:catAx>
        <c:axId val="557767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770376"/>
        <c:crosses val="autoZero"/>
        <c:auto val="1"/>
        <c:lblAlgn val="ctr"/>
        <c:lblOffset val="100"/>
        <c:noMultiLvlLbl val="0"/>
      </c:catAx>
      <c:valAx>
        <c:axId val="557770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7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1046911</xdr:colOff>
      <xdr:row>5</xdr:row>
      <xdr:rowOff>70733</xdr:rowOff>
    </xdr:from>
    <xdr:to>
      <xdr:col>10</xdr:col>
      <xdr:colOff>251059</xdr:colOff>
      <xdr:row>31</xdr:row>
      <xdr:rowOff>130667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64668C-DFA3-4F5F-B364-47FC3805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367752</xdr:colOff>
      <xdr:row>12</xdr:row>
      <xdr:rowOff>82826</xdr:rowOff>
    </xdr:from>
    <xdr:to>
      <xdr:col>7</xdr:col>
      <xdr:colOff>380999</xdr:colOff>
      <xdr:row>37</xdr:row>
      <xdr:rowOff>137327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FF1EC72-5839-4C64-883D-95E2C777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1076745</xdr:colOff>
      <xdr:row>11</xdr:row>
      <xdr:rowOff>3313</xdr:rowOff>
    </xdr:from>
    <xdr:to>
      <xdr:col>47</xdr:col>
      <xdr:colOff>1045050</xdr:colOff>
      <xdr:row>32</xdr:row>
      <xdr:rowOff>157369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68E96C3-FCB3-42DC-9FC6-25B7CA36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1621692</xdr:colOff>
      <xdr:row>10</xdr:row>
      <xdr:rowOff>103552</xdr:rowOff>
    </xdr:from>
    <xdr:to>
      <xdr:col>8</xdr:col>
      <xdr:colOff>713155</xdr:colOff>
      <xdr:row>37</xdr:row>
      <xdr:rowOff>126999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D35F7CD-9FB9-44CC-9FDE-C17CED07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A510-55F6-4C13-9B9B-576A26C23F98}">
  <dimension ref="A2:BA43"/>
  <sheetViews>
    <sheetView topLeftCell="A2" zoomScale="65" workbookViewId="0">
      <selection activeCell="L21" sqref="L21"/>
    </sheetView>
  </sheetViews>
  <sheetFormatPr defaultRowHeight="14.4" x14ac:dyDescent="0.3"/>
  <cols>
    <col min="1" max="1" width="8.88671875" customWidth="1"/>
    <col min="2" max="2" width="23.21875" customWidth="1"/>
    <col min="3" max="3" width="21.21875" customWidth="1"/>
    <col min="4" max="4" width="29.33203125" customWidth="1"/>
    <col min="5" max="5" width="19.44140625" customWidth="1"/>
    <col min="6" max="53" width="20.77734375" customWidth="1"/>
  </cols>
  <sheetData>
    <row r="2" spans="1:53" s="5" customFormat="1" ht="13.2" x14ac:dyDescent="0.25">
      <c r="A2" s="1" t="s">
        <v>3</v>
      </c>
      <c r="B2" s="2" t="s">
        <v>4</v>
      </c>
      <c r="C2" s="2" t="s">
        <v>5</v>
      </c>
      <c r="D2" s="3" t="s">
        <v>6</v>
      </c>
      <c r="E2" s="4">
        <v>1970</v>
      </c>
      <c r="F2" s="4">
        <v>1971</v>
      </c>
      <c r="G2" s="4">
        <v>1972</v>
      </c>
      <c r="H2" s="4">
        <v>1973</v>
      </c>
      <c r="I2" s="4">
        <v>1974</v>
      </c>
      <c r="J2" s="4">
        <v>1975</v>
      </c>
      <c r="K2" s="4">
        <v>1976</v>
      </c>
      <c r="L2" s="4">
        <v>1977</v>
      </c>
      <c r="M2" s="4">
        <v>1978</v>
      </c>
      <c r="N2" s="4">
        <v>1979</v>
      </c>
      <c r="O2" s="4">
        <v>1980</v>
      </c>
      <c r="P2" s="4">
        <v>1981</v>
      </c>
      <c r="Q2" s="4">
        <v>1982</v>
      </c>
      <c r="R2" s="4">
        <v>1983</v>
      </c>
      <c r="S2" s="4">
        <v>1984</v>
      </c>
      <c r="T2" s="4">
        <v>1985</v>
      </c>
      <c r="U2" s="4">
        <v>1986</v>
      </c>
      <c r="V2" s="4">
        <v>1987</v>
      </c>
      <c r="W2" s="4">
        <v>1988</v>
      </c>
      <c r="X2" s="4">
        <v>1989</v>
      </c>
      <c r="Y2" s="4">
        <v>1990</v>
      </c>
      <c r="Z2" s="4">
        <v>1991</v>
      </c>
      <c r="AA2" s="4">
        <v>1992</v>
      </c>
      <c r="AB2" s="4">
        <v>1993</v>
      </c>
      <c r="AC2" s="4">
        <v>1994</v>
      </c>
      <c r="AD2" s="4">
        <v>1995</v>
      </c>
      <c r="AE2" s="4">
        <v>1996</v>
      </c>
      <c r="AF2" s="4">
        <v>1997</v>
      </c>
      <c r="AG2" s="4">
        <v>1998</v>
      </c>
      <c r="AH2" s="4">
        <v>1999</v>
      </c>
      <c r="AI2" s="4">
        <v>2000</v>
      </c>
      <c r="AJ2" s="4">
        <v>2001</v>
      </c>
      <c r="AK2" s="4">
        <v>2002</v>
      </c>
      <c r="AL2" s="4">
        <v>2003</v>
      </c>
      <c r="AM2" s="4">
        <v>2004</v>
      </c>
      <c r="AN2" s="4">
        <v>2005</v>
      </c>
      <c r="AO2" s="4">
        <v>2006</v>
      </c>
      <c r="AP2" s="4">
        <v>2007</v>
      </c>
      <c r="AQ2" s="4">
        <v>2008</v>
      </c>
      <c r="AR2" s="4">
        <v>2009</v>
      </c>
      <c r="AS2" s="4">
        <v>2010</v>
      </c>
      <c r="AT2" s="4">
        <v>2011</v>
      </c>
      <c r="AU2" s="4">
        <v>2012</v>
      </c>
      <c r="AV2" s="4">
        <v>2013</v>
      </c>
      <c r="AW2" s="4">
        <v>2014</v>
      </c>
      <c r="AX2" s="4">
        <v>2015</v>
      </c>
      <c r="AY2" s="4">
        <v>2016</v>
      </c>
      <c r="AZ2" s="4">
        <v>2017</v>
      </c>
      <c r="BA2" s="4">
        <v>2018</v>
      </c>
    </row>
    <row r="4" spans="1:53" s="14" customFormat="1" x14ac:dyDescent="0.3">
      <c r="A4" s="51">
        <v>724</v>
      </c>
      <c r="B4" s="51" t="s">
        <v>0</v>
      </c>
      <c r="C4" s="51" t="s">
        <v>1</v>
      </c>
      <c r="D4" s="51" t="s">
        <v>2</v>
      </c>
      <c r="E4" s="54">
        <v>348539886400</v>
      </c>
      <c r="F4" s="54">
        <v>364745155900</v>
      </c>
      <c r="G4" s="54">
        <v>394470959200</v>
      </c>
      <c r="H4" s="54">
        <v>425194192900</v>
      </c>
      <c r="I4" s="54">
        <v>449084943700</v>
      </c>
      <c r="J4" s="54">
        <v>451519897100</v>
      </c>
      <c r="K4" s="54">
        <v>466437173200</v>
      </c>
      <c r="L4" s="54">
        <v>479677338900</v>
      </c>
      <c r="M4" s="54">
        <v>486695034600</v>
      </c>
      <c r="N4" s="54">
        <v>486897239400</v>
      </c>
      <c r="O4" s="54">
        <v>497651475600</v>
      </c>
      <c r="P4" s="54">
        <v>496992243600</v>
      </c>
      <c r="Q4" s="54">
        <v>503187061700</v>
      </c>
      <c r="R4" s="54">
        <v>512094055200</v>
      </c>
      <c r="S4" s="54">
        <v>521233333900</v>
      </c>
      <c r="T4" s="54">
        <v>533333431400</v>
      </c>
      <c r="U4" s="54">
        <v>550684483800</v>
      </c>
      <c r="V4" s="54">
        <v>581231627300</v>
      </c>
      <c r="W4" s="54">
        <v>610841450900</v>
      </c>
      <c r="X4" s="54">
        <v>640326952800</v>
      </c>
      <c r="Y4" s="54">
        <v>664540234300</v>
      </c>
      <c r="Z4" s="54">
        <v>681459432500</v>
      </c>
      <c r="AA4" s="54">
        <v>687791658700</v>
      </c>
      <c r="AB4" s="54">
        <v>680697144300</v>
      </c>
      <c r="AC4" s="54">
        <v>696919486700</v>
      </c>
      <c r="AD4" s="54">
        <v>716137000000</v>
      </c>
      <c r="AE4" s="54">
        <v>735190000000</v>
      </c>
      <c r="AF4" s="54">
        <v>762411000000</v>
      </c>
      <c r="AG4" s="54">
        <v>795904000000</v>
      </c>
      <c r="AH4" s="54">
        <v>831644000000</v>
      </c>
      <c r="AI4" s="54">
        <v>875272000000</v>
      </c>
      <c r="AJ4" s="54">
        <v>909696000000</v>
      </c>
      <c r="AK4" s="54">
        <v>934540000000</v>
      </c>
      <c r="AL4" s="54">
        <v>962407000000</v>
      </c>
      <c r="AM4" s="54">
        <v>992461000000</v>
      </c>
      <c r="AN4" s="54">
        <v>1028706000000</v>
      </c>
      <c r="AO4" s="54">
        <v>1070911000000</v>
      </c>
      <c r="AP4" s="54">
        <v>1109514000000</v>
      </c>
      <c r="AQ4" s="54">
        <v>1119357000000</v>
      </c>
      <c r="AR4" s="54">
        <v>1077233000000</v>
      </c>
      <c r="AS4" s="54">
        <v>1078989000000</v>
      </c>
      <c r="AT4" s="54">
        <v>1070202000000</v>
      </c>
      <c r="AU4" s="54">
        <v>1038530000000</v>
      </c>
      <c r="AV4" s="54">
        <v>1023623000000</v>
      </c>
      <c r="AW4" s="54">
        <v>1037789000000</v>
      </c>
      <c r="AX4" s="54">
        <v>1077590000000</v>
      </c>
      <c r="AY4" s="54">
        <v>1110255000000</v>
      </c>
      <c r="AZ4" s="54">
        <v>1142361000000</v>
      </c>
      <c r="BA4" s="54">
        <v>1169218000000</v>
      </c>
    </row>
    <row r="6" spans="1:53" x14ac:dyDescent="0.3">
      <c r="L6" s="60"/>
      <c r="M6" s="60"/>
      <c r="N6" s="60"/>
      <c r="O6" s="60"/>
    </row>
    <row r="7" spans="1:53" x14ac:dyDescent="0.3">
      <c r="L7" s="60"/>
      <c r="M7" s="61" t="s">
        <v>124</v>
      </c>
      <c r="N7" s="61"/>
      <c r="O7" s="60"/>
    </row>
    <row r="8" spans="1:53" x14ac:dyDescent="0.3">
      <c r="L8" s="60"/>
      <c r="M8" s="60">
        <f>(BA4/E4)^(1/48) - 1</f>
        <v>2.5535966272443034E-2</v>
      </c>
      <c r="N8" s="60">
        <f>M8*100</f>
        <v>2.5535966272443034</v>
      </c>
      <c r="O8" s="60"/>
    </row>
    <row r="9" spans="1:53" x14ac:dyDescent="0.3">
      <c r="L9" s="60"/>
      <c r="M9" s="60"/>
      <c r="N9" s="60"/>
      <c r="O9" s="60"/>
    </row>
    <row r="36" spans="1:53" s="5" customFormat="1" ht="13.2" x14ac:dyDescent="0.25">
      <c r="A36" s="1" t="s">
        <v>3</v>
      </c>
      <c r="B36" s="2" t="s">
        <v>4</v>
      </c>
      <c r="C36" s="2" t="s">
        <v>5</v>
      </c>
      <c r="D36" s="3" t="s">
        <v>6</v>
      </c>
      <c r="E36" s="4">
        <v>1970</v>
      </c>
      <c r="F36" s="4">
        <v>1971</v>
      </c>
      <c r="G36" s="4">
        <v>1972</v>
      </c>
      <c r="H36" s="4">
        <v>1973</v>
      </c>
      <c r="I36" s="4">
        <v>1974</v>
      </c>
      <c r="J36" s="4">
        <v>1975</v>
      </c>
      <c r="K36" s="4">
        <v>1976</v>
      </c>
      <c r="L36" s="4">
        <v>1977</v>
      </c>
      <c r="M36" s="4">
        <v>1978</v>
      </c>
      <c r="N36" s="4">
        <v>1979</v>
      </c>
      <c r="O36" s="4">
        <v>1980</v>
      </c>
      <c r="P36" s="4">
        <v>1981</v>
      </c>
      <c r="Q36" s="4">
        <v>1982</v>
      </c>
      <c r="R36" s="4">
        <v>1983</v>
      </c>
      <c r="S36" s="4">
        <v>1984</v>
      </c>
      <c r="T36" s="4">
        <v>1985</v>
      </c>
      <c r="U36" s="4">
        <v>1986</v>
      </c>
      <c r="V36" s="4">
        <v>1987</v>
      </c>
      <c r="W36" s="4">
        <v>1988</v>
      </c>
      <c r="X36" s="4">
        <v>1989</v>
      </c>
      <c r="Y36" s="4">
        <v>1990</v>
      </c>
      <c r="Z36" s="4">
        <v>1991</v>
      </c>
      <c r="AA36" s="4">
        <v>1992</v>
      </c>
      <c r="AB36" s="4">
        <v>1993</v>
      </c>
      <c r="AC36" s="4">
        <v>1994</v>
      </c>
      <c r="AD36" s="4">
        <v>1995</v>
      </c>
      <c r="AE36" s="4">
        <v>1996</v>
      </c>
      <c r="AF36" s="4">
        <v>1997</v>
      </c>
      <c r="AG36" s="4">
        <v>1998</v>
      </c>
      <c r="AH36" s="4">
        <v>1999</v>
      </c>
      <c r="AI36" s="4">
        <v>2000</v>
      </c>
      <c r="AJ36" s="4">
        <v>2001</v>
      </c>
      <c r="AK36" s="4">
        <v>2002</v>
      </c>
      <c r="AL36" s="4">
        <v>2003</v>
      </c>
      <c r="AM36" s="4">
        <v>2004</v>
      </c>
      <c r="AN36" s="4">
        <v>2005</v>
      </c>
      <c r="AO36" s="4">
        <v>2006</v>
      </c>
      <c r="AP36" s="4">
        <v>2007</v>
      </c>
      <c r="AQ36" s="4">
        <v>2008</v>
      </c>
      <c r="AR36" s="4">
        <v>2009</v>
      </c>
      <c r="AS36" s="4">
        <v>2010</v>
      </c>
      <c r="AT36" s="4">
        <v>2011</v>
      </c>
      <c r="AU36" s="4">
        <v>2012</v>
      </c>
      <c r="AV36" s="4">
        <v>2013</v>
      </c>
      <c r="AW36" s="4">
        <v>2014</v>
      </c>
      <c r="AX36" s="4">
        <v>2015</v>
      </c>
      <c r="AY36" s="4">
        <v>2016</v>
      </c>
      <c r="AZ36" s="4">
        <v>2017</v>
      </c>
      <c r="BA36" s="4">
        <v>2018</v>
      </c>
    </row>
    <row r="37" spans="1:53" x14ac:dyDescent="0.3">
      <c r="A37" s="62" t="s">
        <v>117</v>
      </c>
      <c r="B37" s="62"/>
      <c r="C37" s="62"/>
    </row>
    <row r="38" spans="1:53" s="50" customFormat="1" x14ac:dyDescent="0.3">
      <c r="A38" s="53">
        <v>862</v>
      </c>
      <c r="B38" s="53" t="s">
        <v>118</v>
      </c>
      <c r="C38" s="53" t="s">
        <v>119</v>
      </c>
      <c r="D38" s="53" t="s">
        <v>2</v>
      </c>
      <c r="E38" s="49">
        <v>2247290145830.939</v>
      </c>
      <c r="F38" s="49">
        <v>2316305751464.2085</v>
      </c>
      <c r="G38" s="49">
        <v>2391756895917.8652</v>
      </c>
      <c r="H38" s="49">
        <v>2541372077104.0703</v>
      </c>
      <c r="I38" s="49">
        <v>2695469943827.6504</v>
      </c>
      <c r="J38" s="49">
        <v>2859021395188.4365</v>
      </c>
      <c r="K38" s="49">
        <v>3109785492921.9932</v>
      </c>
      <c r="L38" s="49">
        <v>3318829546077.8203</v>
      </c>
      <c r="M38" s="49">
        <v>3389798004886.6787</v>
      </c>
      <c r="N38" s="49">
        <v>3435068691494.418</v>
      </c>
      <c r="O38" s="49">
        <v>3366763214288.6353</v>
      </c>
      <c r="P38" s="49">
        <v>3356599501331.3667</v>
      </c>
      <c r="Q38" s="49">
        <v>3379501142795.5439</v>
      </c>
      <c r="R38" s="49">
        <v>3189674939940.0181</v>
      </c>
      <c r="S38" s="49">
        <v>3146490255534.3091</v>
      </c>
      <c r="T38" s="49">
        <v>3152572427332.5542</v>
      </c>
      <c r="U38" s="49">
        <v>3357815765402.5083</v>
      </c>
      <c r="V38" s="49">
        <v>3478080975974.3281</v>
      </c>
      <c r="W38" s="49">
        <v>3680552881049.2178</v>
      </c>
      <c r="X38" s="49">
        <v>3365133846541.2998</v>
      </c>
      <c r="Y38" s="49">
        <v>3582788710054.3691</v>
      </c>
      <c r="Z38" s="49">
        <v>3931390036763.4253</v>
      </c>
      <c r="AA38" s="49">
        <v>4169650878957.7275</v>
      </c>
      <c r="AB38" s="49">
        <v>4181133599941.5933</v>
      </c>
      <c r="AC38" s="49">
        <v>4082897536418.3535</v>
      </c>
      <c r="AD38" s="49">
        <v>4244239877900.6113</v>
      </c>
      <c r="AE38" s="49">
        <v>4235843185038.1606</v>
      </c>
      <c r="AF38" s="49">
        <v>4505705853664.2158</v>
      </c>
      <c r="AG38" s="49">
        <v>4518951231502.7402</v>
      </c>
      <c r="AH38" s="49">
        <v>4249145140835.7651</v>
      </c>
      <c r="AI38" s="49">
        <v>4405812286332.1484</v>
      </c>
      <c r="AJ38" s="49">
        <v>4555357221360.6143</v>
      </c>
      <c r="AK38" s="49">
        <v>4151947915626.5449</v>
      </c>
      <c r="AL38" s="49">
        <v>3829955251123.7617</v>
      </c>
      <c r="AM38" s="49">
        <v>4530316689534.499</v>
      </c>
      <c r="AN38" s="49">
        <v>4997750692687.5508</v>
      </c>
      <c r="AO38" s="49">
        <v>5491138331572.8623</v>
      </c>
      <c r="AP38" s="49">
        <v>5971817712564.4385</v>
      </c>
      <c r="AQ38" s="49">
        <v>6286999696167.2822</v>
      </c>
      <c r="AR38" s="49">
        <v>6085665656062.1533</v>
      </c>
      <c r="AS38" s="49">
        <v>5995064263774.9551</v>
      </c>
      <c r="AT38" s="49">
        <v>6245448097238.3184</v>
      </c>
      <c r="AU38" s="49">
        <v>6596810480322.2256</v>
      </c>
      <c r="AV38" s="49">
        <v>6685413786414.8037</v>
      </c>
      <c r="AW38" s="49">
        <v>6425056387544.6104</v>
      </c>
      <c r="AX38" s="49">
        <v>6025329791000</v>
      </c>
      <c r="AY38" s="49">
        <v>4998593433880.9268</v>
      </c>
      <c r="AZ38" s="49">
        <v>4215243419008.4805</v>
      </c>
      <c r="BA38" s="49">
        <v>3456499603586.9536</v>
      </c>
    </row>
    <row r="39" spans="1:53" s="11" customFormat="1" x14ac:dyDescent="0.3">
      <c r="A39" s="55">
        <v>840</v>
      </c>
      <c r="B39" s="55" t="s">
        <v>120</v>
      </c>
      <c r="C39" s="55" t="s">
        <v>121</v>
      </c>
      <c r="D39" s="55" t="s">
        <v>2</v>
      </c>
      <c r="E39" s="56">
        <v>5184812381515.9678</v>
      </c>
      <c r="F39" s="56">
        <v>5355567041917.1211</v>
      </c>
      <c r="G39" s="56">
        <v>5637210708460.1943</v>
      </c>
      <c r="H39" s="56">
        <v>5955471810993.6982</v>
      </c>
      <c r="I39" s="56">
        <v>5923279714871.0205</v>
      </c>
      <c r="J39" s="56">
        <v>5911109506649.7666</v>
      </c>
      <c r="K39" s="56">
        <v>6229608316743.6064</v>
      </c>
      <c r="L39" s="56">
        <v>6517675323265.0967</v>
      </c>
      <c r="M39" s="56">
        <v>6878448380983.4414</v>
      </c>
      <c r="N39" s="56">
        <v>7096230393045.9492</v>
      </c>
      <c r="O39" s="56">
        <v>7078010684489.627</v>
      </c>
      <c r="P39" s="56">
        <v>7257630685004.4551</v>
      </c>
      <c r="Q39" s="56">
        <v>7126784715493.0088</v>
      </c>
      <c r="R39" s="56">
        <v>7453471346795.0723</v>
      </c>
      <c r="S39" s="56">
        <v>7992850744594.7422</v>
      </c>
      <c r="T39" s="56">
        <v>8326125121544.707</v>
      </c>
      <c r="U39" s="56">
        <v>8614429835626.5332</v>
      </c>
      <c r="V39" s="56">
        <v>8912452286095.6621</v>
      </c>
      <c r="W39" s="56">
        <v>9284729551998.3711</v>
      </c>
      <c r="X39" s="56">
        <v>9625725759564.7129</v>
      </c>
      <c r="Y39" s="56">
        <v>9807263128110.2676</v>
      </c>
      <c r="Z39" s="56">
        <v>9796645872805.2188</v>
      </c>
      <c r="AA39" s="56">
        <v>10141727090031.781</v>
      </c>
      <c r="AB39" s="56">
        <v>10420913048891.559</v>
      </c>
      <c r="AC39" s="56">
        <v>10840754864598.584</v>
      </c>
      <c r="AD39" s="56">
        <v>11131751852414.436</v>
      </c>
      <c r="AE39" s="56">
        <v>11551697337938.523</v>
      </c>
      <c r="AF39" s="56">
        <v>12065426309789.166</v>
      </c>
      <c r="AG39" s="56">
        <v>12606127235963.918</v>
      </c>
      <c r="AH39" s="56">
        <v>13205326212548.572</v>
      </c>
      <c r="AI39" s="56">
        <v>13750373940850.879</v>
      </c>
      <c r="AJ39" s="56">
        <v>13887649533359.959</v>
      </c>
      <c r="AK39" s="56">
        <v>14129530065625.16</v>
      </c>
      <c r="AL39" s="56">
        <v>14533805701224.723</v>
      </c>
      <c r="AM39" s="56">
        <v>15085929156334.035</v>
      </c>
      <c r="AN39" s="56">
        <v>15615930100784.063</v>
      </c>
      <c r="AO39" s="56">
        <v>16061760578307.906</v>
      </c>
      <c r="AP39" s="56">
        <v>16363106745942.262</v>
      </c>
      <c r="AQ39" s="56">
        <v>16340758046591.203</v>
      </c>
      <c r="AR39" s="56">
        <v>15926232712310.723</v>
      </c>
      <c r="AS39" s="56">
        <v>16334544140586.65</v>
      </c>
      <c r="AT39" s="56">
        <v>16587866050844.057</v>
      </c>
      <c r="AU39" s="56">
        <v>16961017703587.65</v>
      </c>
      <c r="AV39" s="56">
        <v>17273453400138.119</v>
      </c>
      <c r="AW39" s="56">
        <v>17709776622418.395</v>
      </c>
      <c r="AX39" s="56">
        <v>18224780000000</v>
      </c>
      <c r="AY39" s="56">
        <v>18523272629740.453</v>
      </c>
      <c r="AZ39" s="56">
        <v>18962237861601.027</v>
      </c>
      <c r="BA39" s="56">
        <v>19517323760270.648</v>
      </c>
    </row>
    <row r="41" spans="1:53" x14ac:dyDescent="0.3">
      <c r="E41" s="46" t="s">
        <v>127</v>
      </c>
      <c r="F41" s="46" t="s">
        <v>126</v>
      </c>
    </row>
    <row r="42" spans="1:53" x14ac:dyDescent="0.3">
      <c r="D42" s="44" t="s">
        <v>123</v>
      </c>
      <c r="E42" s="45">
        <f>(BA38/E38)^(1/48) - 1</f>
        <v>9.0097475157282503E-3</v>
      </c>
      <c r="F42" s="45">
        <f>E42*100</f>
        <v>0.90097475157282503</v>
      </c>
    </row>
    <row r="43" spans="1:53" x14ac:dyDescent="0.3">
      <c r="D43" s="43" t="s">
        <v>122</v>
      </c>
      <c r="E43" s="43">
        <f>(BA39/E39)^(1/48) - 1</f>
        <v>2.8000873701596873E-2</v>
      </c>
      <c r="F43" s="43">
        <f>E43*100</f>
        <v>2.8000873701596873</v>
      </c>
    </row>
  </sheetData>
  <mergeCells count="2">
    <mergeCell ref="M7:N7"/>
    <mergeCell ref="A37:C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1E55-7ABB-4A15-B523-37A87F293BDB}">
  <dimension ref="A1:AX10"/>
  <sheetViews>
    <sheetView topLeftCell="A2" zoomScale="92" workbookViewId="0">
      <pane xSplit="1" topLeftCell="B1" activePane="topRight" state="frozen"/>
      <selection pane="topRight" activeCell="I19" sqref="I19"/>
    </sheetView>
  </sheetViews>
  <sheetFormatPr defaultRowHeight="14.4" x14ac:dyDescent="0.3"/>
  <cols>
    <col min="1" max="1" width="47.21875" customWidth="1"/>
    <col min="2" max="2" width="16.109375" customWidth="1"/>
    <col min="3" max="50" width="16.77734375" customWidth="1"/>
  </cols>
  <sheetData>
    <row r="1" spans="1:50" x14ac:dyDescent="0.3">
      <c r="A1" s="3" t="s">
        <v>6</v>
      </c>
      <c r="B1" s="4">
        <v>1970</v>
      </c>
      <c r="C1" s="4">
        <v>1971</v>
      </c>
      <c r="D1" s="4">
        <v>1972</v>
      </c>
      <c r="E1" s="4">
        <v>1973</v>
      </c>
      <c r="F1" s="4">
        <v>1974</v>
      </c>
      <c r="G1" s="4">
        <v>1975</v>
      </c>
      <c r="H1" s="4">
        <v>1976</v>
      </c>
      <c r="I1" s="4">
        <v>1977</v>
      </c>
      <c r="J1" s="4">
        <v>1978</v>
      </c>
      <c r="K1" s="4">
        <v>1979</v>
      </c>
      <c r="L1" s="4">
        <v>1980</v>
      </c>
      <c r="M1" s="4">
        <v>1981</v>
      </c>
      <c r="N1" s="4">
        <v>1982</v>
      </c>
      <c r="O1" s="4">
        <v>1983</v>
      </c>
      <c r="P1" s="4">
        <v>1984</v>
      </c>
      <c r="Q1" s="4">
        <v>1985</v>
      </c>
      <c r="R1" s="4">
        <v>1986</v>
      </c>
      <c r="S1" s="4">
        <v>1987</v>
      </c>
      <c r="T1" s="4">
        <v>1988</v>
      </c>
      <c r="U1" s="4">
        <v>1989</v>
      </c>
      <c r="V1" s="4">
        <v>1990</v>
      </c>
      <c r="W1" s="4">
        <v>1991</v>
      </c>
      <c r="X1" s="4">
        <v>1992</v>
      </c>
      <c r="Y1" s="4">
        <v>1993</v>
      </c>
      <c r="Z1" s="4">
        <v>1994</v>
      </c>
      <c r="AA1" s="4">
        <v>1995</v>
      </c>
      <c r="AB1" s="4">
        <v>1996</v>
      </c>
      <c r="AC1" s="4">
        <v>1997</v>
      </c>
      <c r="AD1" s="4">
        <v>1998</v>
      </c>
      <c r="AE1" s="4">
        <v>1999</v>
      </c>
      <c r="AF1" s="4">
        <v>2000</v>
      </c>
      <c r="AG1" s="4">
        <v>2001</v>
      </c>
      <c r="AH1" s="4">
        <v>2002</v>
      </c>
      <c r="AI1" s="4">
        <v>2003</v>
      </c>
      <c r="AJ1" s="4">
        <v>2004</v>
      </c>
      <c r="AK1" s="4">
        <v>2005</v>
      </c>
      <c r="AL1" s="4">
        <v>2006</v>
      </c>
      <c r="AM1" s="4">
        <v>2007</v>
      </c>
      <c r="AN1" s="4">
        <v>2008</v>
      </c>
      <c r="AO1" s="4">
        <v>2009</v>
      </c>
      <c r="AP1" s="4">
        <v>2010</v>
      </c>
      <c r="AQ1" s="4">
        <v>2011</v>
      </c>
      <c r="AR1" s="4">
        <v>2012</v>
      </c>
      <c r="AS1" s="4">
        <v>2013</v>
      </c>
      <c r="AT1" s="4">
        <v>2014</v>
      </c>
      <c r="AU1" s="4">
        <v>2015</v>
      </c>
      <c r="AV1" s="4">
        <v>2016</v>
      </c>
      <c r="AW1" s="4">
        <v>2017</v>
      </c>
      <c r="AX1" s="4">
        <v>2018</v>
      </c>
    </row>
    <row r="2" spans="1:50" x14ac:dyDescent="0.3">
      <c r="A2" s="6" t="s">
        <v>10</v>
      </c>
      <c r="B2" s="7">
        <v>1731033595</v>
      </c>
      <c r="C2" s="7">
        <v>1852740895</v>
      </c>
      <c r="D2" s="7">
        <v>2160144614</v>
      </c>
      <c r="E2" s="7">
        <v>2773288333</v>
      </c>
      <c r="F2" s="7">
        <v>3654290497</v>
      </c>
      <c r="G2" s="7">
        <v>4221234074</v>
      </c>
      <c r="H2" s="7">
        <v>4782162674</v>
      </c>
      <c r="I2" s="7">
        <v>5881623683</v>
      </c>
      <c r="J2" s="7">
        <v>7071693282</v>
      </c>
      <c r="K2" s="7">
        <v>8265986163</v>
      </c>
      <c r="L2" s="7">
        <v>9382212321</v>
      </c>
      <c r="M2" s="7">
        <v>9651222569</v>
      </c>
      <c r="N2" s="7">
        <v>11253893995</v>
      </c>
      <c r="O2" s="7">
        <v>12023683073</v>
      </c>
      <c r="P2" s="7">
        <v>11950479523</v>
      </c>
      <c r="Q2" s="7">
        <v>13623922912</v>
      </c>
      <c r="R2" s="7">
        <v>15490741413</v>
      </c>
      <c r="S2" s="7">
        <v>18397511045</v>
      </c>
      <c r="T2" s="7">
        <v>22211518378</v>
      </c>
      <c r="U2" s="7">
        <v>27487037145</v>
      </c>
      <c r="V2" s="7">
        <v>32766395258</v>
      </c>
      <c r="W2" s="7">
        <v>36209777625</v>
      </c>
      <c r="X2" s="7">
        <v>35578844931</v>
      </c>
      <c r="Y2" s="7">
        <v>34500500330</v>
      </c>
      <c r="Z2" s="7">
        <v>35603672708</v>
      </c>
      <c r="AA2" s="7">
        <v>39512000000</v>
      </c>
      <c r="AB2" s="7">
        <v>40608000000</v>
      </c>
      <c r="AC2" s="7">
        <v>42453000000</v>
      </c>
      <c r="AD2" s="7">
        <v>46548000000</v>
      </c>
      <c r="AE2" s="7">
        <v>52401000000</v>
      </c>
      <c r="AF2" s="7">
        <v>59546000000</v>
      </c>
      <c r="AG2" s="7">
        <v>67287000000</v>
      </c>
      <c r="AH2" s="7">
        <v>74418000000</v>
      </c>
      <c r="AI2" s="7">
        <v>80950000000</v>
      </c>
      <c r="AJ2" s="7">
        <v>87547000000</v>
      </c>
      <c r="AK2" s="7">
        <v>99008000000</v>
      </c>
      <c r="AL2" s="7">
        <v>108814000000</v>
      </c>
      <c r="AM2" s="7">
        <v>113088000000</v>
      </c>
      <c r="AN2" s="7">
        <v>115549000000</v>
      </c>
      <c r="AO2" s="7">
        <v>107575000000</v>
      </c>
      <c r="AP2" s="7">
        <v>87560000000</v>
      </c>
      <c r="AQ2" s="7">
        <v>73557000000</v>
      </c>
      <c r="AR2" s="7">
        <v>62703000000</v>
      </c>
      <c r="AS2" s="7">
        <v>53798000000</v>
      </c>
      <c r="AT2" s="7">
        <v>53291000000</v>
      </c>
      <c r="AU2" s="7">
        <v>56440000000</v>
      </c>
      <c r="AV2" s="7">
        <v>59374000000</v>
      </c>
      <c r="AW2" s="7">
        <v>63187000000</v>
      </c>
      <c r="AX2" s="7">
        <v>67732000000</v>
      </c>
    </row>
    <row r="3" spans="1:50" x14ac:dyDescent="0.3">
      <c r="A3" s="6" t="s">
        <v>11</v>
      </c>
      <c r="B3" s="7">
        <v>2452550808</v>
      </c>
      <c r="C3" s="7">
        <v>2803000789</v>
      </c>
      <c r="D3" s="7">
        <v>3362342718</v>
      </c>
      <c r="E3" s="7">
        <v>3945427335</v>
      </c>
      <c r="F3" s="7">
        <v>4911842349</v>
      </c>
      <c r="G3" s="7">
        <v>5873239821</v>
      </c>
      <c r="H3" s="7">
        <v>7133930200</v>
      </c>
      <c r="I3" s="7">
        <v>9166824467</v>
      </c>
      <c r="J3" s="7">
        <v>11773895957</v>
      </c>
      <c r="K3" s="7">
        <v>14359455395</v>
      </c>
      <c r="L3" s="7">
        <v>16495714079</v>
      </c>
      <c r="M3" s="7">
        <v>19152773418</v>
      </c>
      <c r="N3" s="7">
        <v>22132810042</v>
      </c>
      <c r="O3" s="7">
        <v>25652600546</v>
      </c>
      <c r="P3" s="7">
        <v>29204781617</v>
      </c>
      <c r="Q3" s="7">
        <v>31750720945</v>
      </c>
      <c r="R3" s="7">
        <v>35043850488</v>
      </c>
      <c r="S3" s="7">
        <v>40462383059</v>
      </c>
      <c r="T3" s="7">
        <v>45189125989</v>
      </c>
      <c r="U3" s="7">
        <v>50218595028</v>
      </c>
      <c r="V3" s="7">
        <v>56218453802</v>
      </c>
      <c r="W3" s="7">
        <v>62325834059</v>
      </c>
      <c r="X3" s="7">
        <v>68293327714</v>
      </c>
      <c r="Y3" s="7">
        <v>72384144153</v>
      </c>
      <c r="Z3" s="7">
        <v>77984746051</v>
      </c>
      <c r="AA3" s="7">
        <v>83386000000</v>
      </c>
      <c r="AB3" s="7">
        <v>86427000000</v>
      </c>
      <c r="AC3" s="7">
        <v>90816000000</v>
      </c>
      <c r="AD3" s="7">
        <v>96002000000</v>
      </c>
      <c r="AE3" s="7">
        <v>103461000000</v>
      </c>
      <c r="AF3" s="7">
        <v>112172000000</v>
      </c>
      <c r="AG3" s="7">
        <v>120523000000</v>
      </c>
      <c r="AH3" s="7">
        <v>128729000000</v>
      </c>
      <c r="AI3" s="7">
        <v>134800000000</v>
      </c>
      <c r="AJ3" s="7">
        <v>144246000000</v>
      </c>
      <c r="AK3" s="7">
        <v>152012000000</v>
      </c>
      <c r="AL3" s="7">
        <v>161660000000</v>
      </c>
      <c r="AM3" s="7">
        <v>171617000000</v>
      </c>
      <c r="AN3" s="7">
        <v>180037000000</v>
      </c>
      <c r="AO3" s="7">
        <v>176653000000</v>
      </c>
      <c r="AP3" s="7">
        <v>176623000000</v>
      </c>
      <c r="AQ3" s="7">
        <v>178877000000</v>
      </c>
      <c r="AR3" s="7">
        <v>175984000000</v>
      </c>
      <c r="AS3" s="7">
        <v>172644000000</v>
      </c>
      <c r="AT3" s="7">
        <v>172976000000</v>
      </c>
      <c r="AU3" s="7">
        <v>182123000000</v>
      </c>
      <c r="AV3" s="7">
        <v>192985000000</v>
      </c>
      <c r="AW3" s="7">
        <v>203450000000</v>
      </c>
      <c r="AX3" s="7">
        <v>208771000000</v>
      </c>
    </row>
    <row r="4" spans="1:50" x14ac:dyDescent="0.3">
      <c r="A4" s="6" t="s">
        <v>12</v>
      </c>
      <c r="B4" s="7">
        <v>1149230871</v>
      </c>
      <c r="C4" s="7">
        <v>1313446838</v>
      </c>
      <c r="D4" s="7">
        <v>1575546521</v>
      </c>
      <c r="E4" s="7">
        <v>1848771885</v>
      </c>
      <c r="F4" s="7">
        <v>2301620546</v>
      </c>
      <c r="G4" s="7">
        <v>2752117092</v>
      </c>
      <c r="H4" s="7">
        <v>3342860190</v>
      </c>
      <c r="I4" s="7">
        <v>4295446403</v>
      </c>
      <c r="J4" s="7">
        <v>5517075987</v>
      </c>
      <c r="K4" s="7">
        <v>6728649099</v>
      </c>
      <c r="L4" s="7">
        <v>7729663801</v>
      </c>
      <c r="M4" s="7">
        <v>8974672107</v>
      </c>
      <c r="N4" s="7">
        <v>10371220953</v>
      </c>
      <c r="O4" s="7">
        <v>12020418888</v>
      </c>
      <c r="P4" s="7">
        <v>13684634041</v>
      </c>
      <c r="Q4" s="7">
        <v>14878739929</v>
      </c>
      <c r="R4" s="7">
        <v>16420434441</v>
      </c>
      <c r="S4" s="7">
        <v>18958490037</v>
      </c>
      <c r="T4" s="7">
        <v>21181002349</v>
      </c>
      <c r="U4" s="7">
        <v>23524378756</v>
      </c>
      <c r="V4" s="7">
        <v>26337198141</v>
      </c>
      <c r="W4" s="7">
        <v>29245656548</v>
      </c>
      <c r="X4" s="7">
        <v>31934098377</v>
      </c>
      <c r="Y4" s="7">
        <v>33919177994</v>
      </c>
      <c r="Z4" s="7">
        <v>36771241080</v>
      </c>
      <c r="AA4" s="7">
        <v>38584000000</v>
      </c>
      <c r="AB4" s="7">
        <v>40759000000</v>
      </c>
      <c r="AC4" s="7">
        <v>43623000000</v>
      </c>
      <c r="AD4" s="7">
        <v>47180000000</v>
      </c>
      <c r="AE4" s="7">
        <v>50240000000</v>
      </c>
      <c r="AF4" s="7">
        <v>54051000000</v>
      </c>
      <c r="AG4" s="7">
        <v>59595000000</v>
      </c>
      <c r="AH4" s="7">
        <v>63813000000</v>
      </c>
      <c r="AI4" s="7">
        <v>67212000000</v>
      </c>
      <c r="AJ4" s="7">
        <v>70274000000</v>
      </c>
      <c r="AK4" s="7">
        <v>71985000000</v>
      </c>
      <c r="AL4" s="7">
        <v>75777000000</v>
      </c>
      <c r="AM4" s="7">
        <v>80359000000</v>
      </c>
      <c r="AN4" s="7">
        <v>83174000000</v>
      </c>
      <c r="AO4" s="7">
        <v>82847000000</v>
      </c>
      <c r="AP4" s="7">
        <v>83062000000</v>
      </c>
      <c r="AQ4" s="7">
        <v>82771000000</v>
      </c>
      <c r="AR4" s="7">
        <v>80349000000</v>
      </c>
      <c r="AS4" s="7">
        <v>78436000000</v>
      </c>
      <c r="AT4" s="7">
        <v>79851000000</v>
      </c>
      <c r="AU4" s="7">
        <v>83251000000</v>
      </c>
      <c r="AV4" s="7">
        <v>83686000000</v>
      </c>
      <c r="AW4" s="7">
        <v>87861000000</v>
      </c>
      <c r="AX4" s="7">
        <v>90443000000</v>
      </c>
    </row>
    <row r="5" spans="1:50" s="11" customFormat="1" x14ac:dyDescent="0.3">
      <c r="A5" s="9" t="s">
        <v>9</v>
      </c>
      <c r="B5" s="10">
        <v>4014853168</v>
      </c>
      <c r="C5" s="10">
        <v>4486728222</v>
      </c>
      <c r="D5" s="10">
        <v>5433060768</v>
      </c>
      <c r="E5" s="10">
        <v>6513941183</v>
      </c>
      <c r="F5" s="10">
        <v>8147508829</v>
      </c>
      <c r="G5" s="10">
        <v>9348272985</v>
      </c>
      <c r="H5" s="10">
        <v>11237856919</v>
      </c>
      <c r="I5" s="10">
        <v>14013873683</v>
      </c>
      <c r="J5" s="10">
        <v>16864275193</v>
      </c>
      <c r="K5" s="10">
        <v>19357546342</v>
      </c>
      <c r="L5" s="10">
        <v>22253535444</v>
      </c>
      <c r="M5" s="10">
        <v>24532860716</v>
      </c>
      <c r="N5" s="10">
        <v>27525537614</v>
      </c>
      <c r="O5" s="10">
        <v>31268507896</v>
      </c>
      <c r="P5" s="10">
        <v>35132967233</v>
      </c>
      <c r="Q5" s="10">
        <v>38702630061</v>
      </c>
      <c r="R5" s="10">
        <v>44177314376</v>
      </c>
      <c r="S5" s="10">
        <v>47906729344</v>
      </c>
      <c r="T5" s="10">
        <v>52139876214</v>
      </c>
      <c r="U5" s="10">
        <v>57166493128</v>
      </c>
      <c r="V5" s="10">
        <v>60815757861</v>
      </c>
      <c r="W5" s="10">
        <v>64670176563</v>
      </c>
      <c r="X5" s="10">
        <v>66316874288</v>
      </c>
      <c r="Y5" s="10">
        <v>66384434479</v>
      </c>
      <c r="Z5" s="10">
        <v>69301815292</v>
      </c>
      <c r="AA5" s="10">
        <v>74925000000</v>
      </c>
      <c r="AB5" s="10">
        <v>79974000000</v>
      </c>
      <c r="AC5" s="10">
        <v>86504000000</v>
      </c>
      <c r="AD5" s="10">
        <v>92031000000</v>
      </c>
      <c r="AE5" s="10">
        <v>97101000000</v>
      </c>
      <c r="AF5" s="10">
        <v>105163000000</v>
      </c>
      <c r="AG5" s="10">
        <v>110985000000</v>
      </c>
      <c r="AH5" s="10">
        <v>114239000000</v>
      </c>
      <c r="AI5" s="10">
        <v>117972000000</v>
      </c>
      <c r="AJ5" s="10">
        <v>121788000000</v>
      </c>
      <c r="AK5" s="10">
        <v>127133000000</v>
      </c>
      <c r="AL5" s="10">
        <v>133862000000</v>
      </c>
      <c r="AM5" s="10">
        <v>138735000000</v>
      </c>
      <c r="AN5" s="10">
        <v>140862000000</v>
      </c>
      <c r="AO5" s="10">
        <v>123932000000</v>
      </c>
      <c r="AP5" s="10">
        <v>122263000000</v>
      </c>
      <c r="AQ5" s="10">
        <v>122318000000</v>
      </c>
      <c r="AR5" s="10">
        <v>114709000000</v>
      </c>
      <c r="AS5" s="10">
        <v>114204000000</v>
      </c>
      <c r="AT5" s="10">
        <v>116741000000</v>
      </c>
      <c r="AU5" s="10">
        <v>121772000000</v>
      </c>
      <c r="AV5" s="10">
        <v>125589000000</v>
      </c>
      <c r="AW5" s="10">
        <v>132720000000</v>
      </c>
      <c r="AX5" s="10">
        <v>135041000000</v>
      </c>
    </row>
    <row r="6" spans="1:50" x14ac:dyDescent="0.3">
      <c r="A6" s="6" t="s">
        <v>13</v>
      </c>
      <c r="B6" s="7">
        <v>3962601792</v>
      </c>
      <c r="C6" s="7">
        <v>4581963465</v>
      </c>
      <c r="D6" s="7">
        <v>5229887896</v>
      </c>
      <c r="E6" s="7">
        <v>6395478283</v>
      </c>
      <c r="F6" s="7">
        <v>8022599229</v>
      </c>
      <c r="G6" s="7">
        <v>9954276445</v>
      </c>
      <c r="H6" s="7">
        <v>12344657543</v>
      </c>
      <c r="I6" s="7">
        <v>16089490773</v>
      </c>
      <c r="J6" s="7">
        <v>19913286609</v>
      </c>
      <c r="K6" s="7">
        <v>23523117724</v>
      </c>
      <c r="L6" s="7">
        <v>28177797873</v>
      </c>
      <c r="M6" s="7">
        <v>33158482359</v>
      </c>
      <c r="N6" s="7">
        <v>38681174937</v>
      </c>
      <c r="O6" s="7">
        <v>43734875647</v>
      </c>
      <c r="P6" s="7">
        <v>51266838053</v>
      </c>
      <c r="Q6" s="7">
        <v>56607293912</v>
      </c>
      <c r="R6" s="7">
        <v>64710986102</v>
      </c>
      <c r="S6" s="7">
        <v>72389860638</v>
      </c>
      <c r="T6" s="7">
        <v>81030030271</v>
      </c>
      <c r="U6" s="7">
        <v>91916071809</v>
      </c>
      <c r="V6" s="7">
        <v>104763722884</v>
      </c>
      <c r="W6" s="7">
        <v>117220367279</v>
      </c>
      <c r="X6" s="7">
        <v>130272896983</v>
      </c>
      <c r="Y6" s="7">
        <v>138331280777</v>
      </c>
      <c r="Z6" s="7">
        <v>144421168661</v>
      </c>
      <c r="AA6" s="7">
        <v>156071000000</v>
      </c>
      <c r="AB6" s="7">
        <v>165876000000</v>
      </c>
      <c r="AC6" s="7">
        <v>174989000000</v>
      </c>
      <c r="AD6" s="7">
        <v>186689000000</v>
      </c>
      <c r="AE6" s="7">
        <v>198815000000</v>
      </c>
      <c r="AF6" s="7">
        <v>217302000000</v>
      </c>
      <c r="AG6" s="7">
        <v>237255000000</v>
      </c>
      <c r="AH6" s="7">
        <v>256600000000</v>
      </c>
      <c r="AI6" s="7">
        <v>278353000000</v>
      </c>
      <c r="AJ6" s="7">
        <v>301973000000</v>
      </c>
      <c r="AK6" s="7">
        <v>330781000000</v>
      </c>
      <c r="AL6" s="7">
        <v>365256000000</v>
      </c>
      <c r="AM6" s="7">
        <v>407317000000</v>
      </c>
      <c r="AN6" s="7">
        <v>441359000000</v>
      </c>
      <c r="AO6" s="7">
        <v>452062000000</v>
      </c>
      <c r="AP6" s="7">
        <v>451278000000</v>
      </c>
      <c r="AQ6" s="7">
        <v>458454000000</v>
      </c>
      <c r="AR6" s="7">
        <v>450286000000</v>
      </c>
      <c r="AS6" s="7">
        <v>447689000000</v>
      </c>
      <c r="AT6" s="7">
        <v>453679000000</v>
      </c>
      <c r="AU6" s="7">
        <v>467164000000</v>
      </c>
      <c r="AV6" s="7">
        <v>479680000000</v>
      </c>
      <c r="AW6" s="7">
        <v>495138000000</v>
      </c>
      <c r="AX6" s="7">
        <v>514790000000</v>
      </c>
    </row>
    <row r="7" spans="1:50" x14ac:dyDescent="0.3">
      <c r="A7" s="6" t="s">
        <v>7</v>
      </c>
      <c r="B7" s="7">
        <v>1642733822</v>
      </c>
      <c r="C7" s="7">
        <v>1958599698</v>
      </c>
      <c r="D7" s="7">
        <v>2165868613</v>
      </c>
      <c r="E7" s="7">
        <v>2532612215</v>
      </c>
      <c r="F7" s="7">
        <v>2935779642</v>
      </c>
      <c r="G7" s="7">
        <v>3401291555</v>
      </c>
      <c r="H7" s="7">
        <v>3877210276</v>
      </c>
      <c r="I7" s="7">
        <v>4810739444</v>
      </c>
      <c r="J7" s="7">
        <v>5818754373</v>
      </c>
      <c r="K7" s="7">
        <v>6000680784</v>
      </c>
      <c r="L7" s="7">
        <v>6498954869</v>
      </c>
      <c r="M7" s="7">
        <v>6233870358</v>
      </c>
      <c r="N7" s="7">
        <v>7265300603</v>
      </c>
      <c r="O7" s="7">
        <v>8061517729</v>
      </c>
      <c r="P7" s="7">
        <v>9510665661</v>
      </c>
      <c r="Q7" s="7">
        <v>9905449828</v>
      </c>
      <c r="R7" s="7">
        <v>10866730483</v>
      </c>
      <c r="S7" s="7">
        <v>12124894227</v>
      </c>
      <c r="T7" s="7">
        <v>13760401099</v>
      </c>
      <c r="U7" s="7">
        <v>14269467428</v>
      </c>
      <c r="V7" s="7">
        <v>15712930159</v>
      </c>
      <c r="W7" s="7">
        <v>16100872813</v>
      </c>
      <c r="X7" s="7">
        <v>15242311202</v>
      </c>
      <c r="Y7" s="7">
        <v>16850933822</v>
      </c>
      <c r="Z7" s="7">
        <v>17737343279</v>
      </c>
      <c r="AA7" s="7">
        <v>17892000000</v>
      </c>
      <c r="AB7" s="7">
        <v>21471000000</v>
      </c>
      <c r="AC7" s="7">
        <v>22340000000</v>
      </c>
      <c r="AD7" s="7">
        <v>23076000000</v>
      </c>
      <c r="AE7" s="7">
        <v>22741000000</v>
      </c>
      <c r="AF7" s="7">
        <v>24264000000</v>
      </c>
      <c r="AG7" s="7">
        <v>25780000000</v>
      </c>
      <c r="AH7" s="7">
        <v>26152000000</v>
      </c>
      <c r="AI7" s="7">
        <v>27527000000</v>
      </c>
      <c r="AJ7" s="7">
        <v>26886000000</v>
      </c>
      <c r="AK7" s="7">
        <v>25679000000</v>
      </c>
      <c r="AL7" s="7">
        <v>24209000000</v>
      </c>
      <c r="AM7" s="7">
        <v>26974000000</v>
      </c>
      <c r="AN7" s="7">
        <v>26279000000</v>
      </c>
      <c r="AO7" s="7">
        <v>24225000000</v>
      </c>
      <c r="AP7" s="7">
        <v>26079000000</v>
      </c>
      <c r="AQ7" s="7">
        <v>25246000000</v>
      </c>
      <c r="AR7" s="7">
        <v>24832000000</v>
      </c>
      <c r="AS7" s="7">
        <v>26757000000</v>
      </c>
      <c r="AT7" s="7">
        <v>26179000000</v>
      </c>
      <c r="AU7" s="7">
        <v>29476000000</v>
      </c>
      <c r="AV7" s="7">
        <v>31474000000</v>
      </c>
      <c r="AW7" s="7">
        <v>32553000000</v>
      </c>
      <c r="AX7" s="7">
        <v>33614000000</v>
      </c>
    </row>
    <row r="8" spans="1:50" x14ac:dyDescent="0.3">
      <c r="A8" s="15" t="s">
        <v>14</v>
      </c>
      <c r="B8" s="8">
        <f>B10-B5</f>
        <v>840907981</v>
      </c>
      <c r="C8" s="8">
        <f t="shared" ref="C8:AX8" si="0">C10-C5</f>
        <v>939741796</v>
      </c>
      <c r="D8" s="8">
        <f t="shared" si="0"/>
        <v>1137950574</v>
      </c>
      <c r="E8" s="8">
        <f t="shared" si="0"/>
        <v>1364340087</v>
      </c>
      <c r="F8" s="8">
        <f t="shared" si="0"/>
        <v>1706489165</v>
      </c>
      <c r="G8" s="8">
        <f t="shared" si="0"/>
        <v>1957989653</v>
      </c>
      <c r="H8" s="8">
        <f t="shared" si="0"/>
        <v>2353760216</v>
      </c>
      <c r="I8" s="8">
        <f t="shared" si="0"/>
        <v>2935192296</v>
      </c>
      <c r="J8" s="8">
        <f t="shared" si="0"/>
        <v>3532218976</v>
      </c>
      <c r="K8" s="8">
        <f t="shared" si="0"/>
        <v>4054414697</v>
      </c>
      <c r="L8" s="8">
        <f t="shared" si="0"/>
        <v>4660969915</v>
      </c>
      <c r="M8" s="8">
        <f t="shared" si="0"/>
        <v>5138458674</v>
      </c>
      <c r="N8" s="8">
        <f t="shared" si="0"/>
        <v>5765107802</v>
      </c>
      <c r="O8" s="8">
        <f t="shared" si="0"/>
        <v>6549116351</v>
      </c>
      <c r="P8" s="8">
        <f t="shared" si="0"/>
        <v>7359048818</v>
      </c>
      <c r="Q8" s="8">
        <f t="shared" si="0"/>
        <v>8105371819</v>
      </c>
      <c r="R8" s="8">
        <f t="shared" si="0"/>
        <v>9253086826</v>
      </c>
      <c r="S8" s="8">
        <f t="shared" si="0"/>
        <v>10036846468</v>
      </c>
      <c r="T8" s="8">
        <f t="shared" si="0"/>
        <v>10913881633</v>
      </c>
      <c r="U8" s="8">
        <f t="shared" si="0"/>
        <v>11978251863</v>
      </c>
      <c r="V8" s="8">
        <f t="shared" si="0"/>
        <v>12751376306</v>
      </c>
      <c r="W8" s="8">
        <f t="shared" si="0"/>
        <v>13500111561</v>
      </c>
      <c r="X8" s="8">
        <f t="shared" si="0"/>
        <v>13938052926</v>
      </c>
      <c r="Y8" s="8">
        <f t="shared" si="0"/>
        <v>13946768620</v>
      </c>
      <c r="Z8" s="8">
        <f t="shared" si="0"/>
        <v>14276503634</v>
      </c>
      <c r="AA8" s="8">
        <f t="shared" si="0"/>
        <v>16068000000</v>
      </c>
      <c r="AB8" s="8">
        <f t="shared" si="0"/>
        <v>16782000000</v>
      </c>
      <c r="AC8" s="8">
        <f t="shared" si="0"/>
        <v>16774000000</v>
      </c>
      <c r="AD8" s="8">
        <f t="shared" si="0"/>
        <v>16251000000</v>
      </c>
      <c r="AE8" s="8">
        <f t="shared" si="0"/>
        <v>16675000000</v>
      </c>
      <c r="AF8" s="8">
        <f t="shared" si="0"/>
        <v>16490000000</v>
      </c>
      <c r="AG8" s="8">
        <f t="shared" si="0"/>
        <v>17693000000</v>
      </c>
      <c r="AH8" s="8">
        <f t="shared" si="0"/>
        <v>19312000000</v>
      </c>
      <c r="AI8" s="8">
        <f t="shared" si="0"/>
        <v>21069000000</v>
      </c>
      <c r="AJ8" s="8">
        <f t="shared" si="0"/>
        <v>22661000000</v>
      </c>
      <c r="AK8" s="8">
        <f t="shared" si="0"/>
        <v>25812000000</v>
      </c>
      <c r="AL8" s="8">
        <f t="shared" si="0"/>
        <v>27679000000</v>
      </c>
      <c r="AM8" s="8">
        <f t="shared" si="0"/>
        <v>31083000000</v>
      </c>
      <c r="AN8" s="8">
        <f t="shared" si="0"/>
        <v>35292000000</v>
      </c>
      <c r="AO8" s="8">
        <f t="shared" si="0"/>
        <v>34751000000</v>
      </c>
      <c r="AP8" s="8">
        <f t="shared" si="0"/>
        <v>38614000000</v>
      </c>
      <c r="AQ8" s="8">
        <f t="shared" si="0"/>
        <v>39016000000</v>
      </c>
      <c r="AR8" s="8">
        <f t="shared" si="0"/>
        <v>39476000000</v>
      </c>
      <c r="AS8" s="8">
        <f t="shared" si="0"/>
        <v>38920000000</v>
      </c>
      <c r="AT8" s="8">
        <f t="shared" si="0"/>
        <v>37232000000</v>
      </c>
      <c r="AU8" s="8">
        <f t="shared" si="0"/>
        <v>38243000000</v>
      </c>
      <c r="AV8" s="8">
        <f t="shared" si="0"/>
        <v>37900000000</v>
      </c>
      <c r="AW8" s="8">
        <f t="shared" si="0"/>
        <v>38282000000</v>
      </c>
      <c r="AX8" s="8">
        <f t="shared" si="0"/>
        <v>37577000000</v>
      </c>
    </row>
    <row r="10" spans="1:50" s="14" customFormat="1" x14ac:dyDescent="0.3">
      <c r="A10" s="12" t="s">
        <v>8</v>
      </c>
      <c r="B10" s="13">
        <v>4855761149</v>
      </c>
      <c r="C10" s="13">
        <v>5426470018</v>
      </c>
      <c r="D10" s="13">
        <v>6571011342</v>
      </c>
      <c r="E10" s="13">
        <v>7878281270</v>
      </c>
      <c r="F10" s="13">
        <v>9853997994</v>
      </c>
      <c r="G10" s="13">
        <v>11306262638</v>
      </c>
      <c r="H10" s="13">
        <v>13591617135</v>
      </c>
      <c r="I10" s="13">
        <v>16949065979</v>
      </c>
      <c r="J10" s="13">
        <v>20396494169</v>
      </c>
      <c r="K10" s="13">
        <v>23411961039</v>
      </c>
      <c r="L10" s="13">
        <v>26914505359</v>
      </c>
      <c r="M10" s="13">
        <v>29671319390</v>
      </c>
      <c r="N10" s="13">
        <v>33290645416</v>
      </c>
      <c r="O10" s="13">
        <v>37817624247</v>
      </c>
      <c r="P10" s="13">
        <v>42492016051</v>
      </c>
      <c r="Q10" s="13">
        <v>46808001880</v>
      </c>
      <c r="R10" s="13">
        <v>53430401202</v>
      </c>
      <c r="S10" s="13">
        <v>57943575812</v>
      </c>
      <c r="T10" s="13">
        <v>63053757847</v>
      </c>
      <c r="U10" s="13">
        <v>69144744991</v>
      </c>
      <c r="V10" s="13">
        <v>73567134167</v>
      </c>
      <c r="W10" s="13">
        <v>78170288124</v>
      </c>
      <c r="X10" s="13">
        <v>80254927214</v>
      </c>
      <c r="Y10" s="13">
        <v>80331203099</v>
      </c>
      <c r="Z10" s="13">
        <v>83578318926</v>
      </c>
      <c r="AA10" s="13">
        <v>90993000000</v>
      </c>
      <c r="AB10" s="13">
        <v>96756000000</v>
      </c>
      <c r="AC10" s="13">
        <v>103278000000</v>
      </c>
      <c r="AD10" s="13">
        <v>108282000000</v>
      </c>
      <c r="AE10" s="13">
        <v>113776000000</v>
      </c>
      <c r="AF10" s="13">
        <v>121653000000</v>
      </c>
      <c r="AG10" s="13">
        <v>128678000000</v>
      </c>
      <c r="AH10" s="13">
        <v>133551000000</v>
      </c>
      <c r="AI10" s="13">
        <v>139041000000</v>
      </c>
      <c r="AJ10" s="13">
        <v>144449000000</v>
      </c>
      <c r="AK10" s="13">
        <v>152945000000</v>
      </c>
      <c r="AL10" s="13">
        <v>161541000000</v>
      </c>
      <c r="AM10" s="13">
        <v>169818000000</v>
      </c>
      <c r="AN10" s="13">
        <v>176154000000</v>
      </c>
      <c r="AO10" s="13">
        <v>158683000000</v>
      </c>
      <c r="AP10" s="13">
        <v>160877000000</v>
      </c>
      <c r="AQ10" s="13">
        <v>161334000000</v>
      </c>
      <c r="AR10" s="13">
        <v>154185000000</v>
      </c>
      <c r="AS10" s="13">
        <v>153124000000</v>
      </c>
      <c r="AT10" s="13">
        <v>153973000000</v>
      </c>
      <c r="AU10" s="13">
        <v>160015000000</v>
      </c>
      <c r="AV10" s="13">
        <v>163489000000</v>
      </c>
      <c r="AW10" s="13">
        <v>171002000000</v>
      </c>
      <c r="AX10" s="13">
        <v>172618000000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1A77-F219-4562-9C21-972AFB76A3B6}">
  <dimension ref="A1:CL26"/>
  <sheetViews>
    <sheetView tabSelected="1" zoomScale="76" workbookViewId="0">
      <selection activeCell="P20" sqref="P20"/>
    </sheetView>
  </sheetViews>
  <sheetFormatPr defaultRowHeight="14.4" x14ac:dyDescent="0.3"/>
  <cols>
    <col min="5" max="5" width="12" bestFit="1" customWidth="1"/>
    <col min="13" max="13" width="14" customWidth="1"/>
    <col min="14" max="14" width="12.109375" customWidth="1"/>
  </cols>
  <sheetData>
    <row r="1" spans="1:90" x14ac:dyDescent="0.3">
      <c r="A1" s="66" t="s">
        <v>105</v>
      </c>
      <c r="B1" s="66"/>
      <c r="C1" s="11">
        <v>2010</v>
      </c>
      <c r="D1" s="11">
        <v>2011</v>
      </c>
      <c r="E1" s="11">
        <v>2012</v>
      </c>
      <c r="F1" s="11">
        <v>2013</v>
      </c>
      <c r="G1" s="11">
        <v>2014</v>
      </c>
      <c r="H1" s="11">
        <v>2015</v>
      </c>
      <c r="I1" s="11">
        <v>2016</v>
      </c>
      <c r="J1" s="11">
        <v>2017</v>
      </c>
      <c r="K1" s="11">
        <v>2018</v>
      </c>
      <c r="L1" t="s">
        <v>112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</row>
    <row r="2" spans="1:90" x14ac:dyDescent="0.3">
      <c r="A2" s="66" t="s">
        <v>106</v>
      </c>
      <c r="B2" s="66"/>
      <c r="C2" s="11"/>
      <c r="D2" s="11"/>
      <c r="E2" s="11"/>
      <c r="F2" s="11"/>
      <c r="G2" s="11"/>
      <c r="H2" s="11"/>
      <c r="I2" s="11"/>
      <c r="J2" s="11"/>
      <c r="K2" s="11"/>
      <c r="M2" t="s">
        <v>107</v>
      </c>
    </row>
    <row r="3" spans="1:90" x14ac:dyDescent="0.3">
      <c r="C3" s="11">
        <v>72.3</v>
      </c>
      <c r="D3" s="11">
        <v>77.099999999999994</v>
      </c>
      <c r="E3" s="11">
        <v>81.2</v>
      </c>
      <c r="F3" s="11">
        <v>86.3</v>
      </c>
      <c r="G3" s="11">
        <v>91.7</v>
      </c>
      <c r="H3" s="11">
        <v>100</v>
      </c>
      <c r="I3" s="11">
        <v>108.7</v>
      </c>
      <c r="J3" s="11">
        <v>112.5</v>
      </c>
      <c r="K3" s="11">
        <v>116.6</v>
      </c>
      <c r="L3">
        <v>72.5</v>
      </c>
      <c r="M3">
        <v>73.099999999999994</v>
      </c>
      <c r="N3">
        <v>73.7</v>
      </c>
      <c r="O3">
        <v>74.099999999999994</v>
      </c>
      <c r="P3">
        <v>74.8</v>
      </c>
      <c r="Q3">
        <v>75.400000000000006</v>
      </c>
      <c r="R3">
        <v>76</v>
      </c>
      <c r="S3">
        <v>76.5</v>
      </c>
      <c r="T3">
        <v>76.900000000000006</v>
      </c>
      <c r="U3">
        <v>77</v>
      </c>
      <c r="V3">
        <v>77.099999999999994</v>
      </c>
      <c r="W3">
        <v>77.400000000000006</v>
      </c>
      <c r="X3">
        <v>77.8</v>
      </c>
      <c r="Y3">
        <v>78.2</v>
      </c>
      <c r="Z3">
        <v>78.599999999999994</v>
      </c>
      <c r="AA3">
        <v>79</v>
      </c>
      <c r="AB3">
        <v>79.400000000000006</v>
      </c>
      <c r="AC3">
        <v>79.8</v>
      </c>
      <c r="AD3">
        <v>79.900000000000006</v>
      </c>
      <c r="AE3">
        <v>80.400000000000006</v>
      </c>
      <c r="AF3">
        <v>80.7</v>
      </c>
      <c r="AG3">
        <v>80.8</v>
      </c>
      <c r="AH3">
        <v>81.2</v>
      </c>
      <c r="AI3">
        <v>81.5</v>
      </c>
      <c r="AJ3">
        <v>81.900000000000006</v>
      </c>
      <c r="AK3">
        <v>82.4</v>
      </c>
      <c r="AL3">
        <v>82.9</v>
      </c>
      <c r="AM3">
        <v>83.6</v>
      </c>
      <c r="AN3">
        <v>84.3</v>
      </c>
      <c r="AO3">
        <v>84.8</v>
      </c>
      <c r="AP3">
        <v>85.2</v>
      </c>
      <c r="AQ3">
        <v>85.7</v>
      </c>
      <c r="AR3">
        <v>86</v>
      </c>
      <c r="AS3">
        <v>86.2</v>
      </c>
      <c r="AT3">
        <v>86.2</v>
      </c>
      <c r="AU3">
        <v>86.4</v>
      </c>
      <c r="AV3">
        <v>86.7</v>
      </c>
      <c r="AW3">
        <v>87.2</v>
      </c>
      <c r="AX3">
        <v>87.7</v>
      </c>
      <c r="AY3">
        <v>88.5</v>
      </c>
      <c r="AZ3">
        <v>89</v>
      </c>
      <c r="BA3">
        <v>89.6</v>
      </c>
      <c r="BB3">
        <v>90.4</v>
      </c>
      <c r="BC3">
        <v>91.1</v>
      </c>
      <c r="BD3">
        <v>91.5</v>
      </c>
      <c r="BE3">
        <v>91.8</v>
      </c>
      <c r="BF3">
        <v>91.8</v>
      </c>
      <c r="BG3">
        <v>92.1</v>
      </c>
      <c r="BH3">
        <v>92.6</v>
      </c>
      <c r="BI3">
        <v>93</v>
      </c>
      <c r="BJ3">
        <v>93.5</v>
      </c>
      <c r="BK3">
        <v>94.2</v>
      </c>
      <c r="BL3">
        <v>95.4</v>
      </c>
      <c r="BM3">
        <v>96.5</v>
      </c>
      <c r="BN3">
        <v>97.8</v>
      </c>
      <c r="BO3">
        <v>98.5</v>
      </c>
      <c r="BP3">
        <v>99.2</v>
      </c>
      <c r="BQ3">
        <v>100</v>
      </c>
      <c r="BR3">
        <v>100.6</v>
      </c>
      <c r="BS3">
        <v>100.8</v>
      </c>
      <c r="BT3">
        <v>101.4</v>
      </c>
      <c r="BU3">
        <v>102.2</v>
      </c>
      <c r="BV3">
        <v>103.3</v>
      </c>
      <c r="BW3">
        <v>104.2</v>
      </c>
      <c r="BX3">
        <v>105.6</v>
      </c>
      <c r="BY3">
        <v>106.5</v>
      </c>
      <c r="BZ3">
        <v>107</v>
      </c>
      <c r="CA3">
        <v>107.6</v>
      </c>
      <c r="CB3">
        <v>108.5</v>
      </c>
      <c r="CC3">
        <v>108.9</v>
      </c>
      <c r="CD3">
        <v>109.4</v>
      </c>
      <c r="CE3">
        <v>109.9</v>
      </c>
      <c r="CF3">
        <v>110</v>
      </c>
      <c r="CG3">
        <v>110.3</v>
      </c>
      <c r="CH3">
        <v>110.5</v>
      </c>
      <c r="CI3">
        <v>110.8</v>
      </c>
      <c r="CJ3">
        <v>111.2</v>
      </c>
      <c r="CK3">
        <v>111.6</v>
      </c>
      <c r="CL3">
        <v>111.9</v>
      </c>
    </row>
    <row r="4" spans="1:90" x14ac:dyDescent="0.3">
      <c r="J4" s="64" t="s">
        <v>113</v>
      </c>
      <c r="K4" s="64"/>
      <c r="L4" s="64"/>
      <c r="M4" s="50">
        <f>M3/L3</f>
        <v>1.0082758620689654</v>
      </c>
      <c r="N4" s="50">
        <f t="shared" ref="N4:BY4" si="0">N3/M3</f>
        <v>1.0082079343365253</v>
      </c>
      <c r="O4" s="50">
        <f t="shared" si="0"/>
        <v>1.005427408412483</v>
      </c>
      <c r="P4" s="50">
        <f t="shared" si="0"/>
        <v>1.00944669365722</v>
      </c>
      <c r="Q4" s="50">
        <f t="shared" si="0"/>
        <v>1.0080213903743316</v>
      </c>
      <c r="R4" s="50">
        <f t="shared" si="0"/>
        <v>1.0079575596816976</v>
      </c>
      <c r="S4" s="50">
        <f t="shared" si="0"/>
        <v>1.006578947368421</v>
      </c>
      <c r="T4" s="50">
        <f t="shared" si="0"/>
        <v>1.0052287581699346</v>
      </c>
      <c r="U4" s="50">
        <f t="shared" si="0"/>
        <v>1.001300390117035</v>
      </c>
      <c r="V4" s="50">
        <f t="shared" si="0"/>
        <v>1.0012987012987011</v>
      </c>
      <c r="W4" s="50">
        <f t="shared" si="0"/>
        <v>1.0038910505836578</v>
      </c>
      <c r="X4" s="50">
        <f t="shared" si="0"/>
        <v>1.0051679586563307</v>
      </c>
      <c r="Y4" s="50">
        <f t="shared" si="0"/>
        <v>1.0051413881748072</v>
      </c>
      <c r="Z4" s="50">
        <f t="shared" si="0"/>
        <v>1.0051150895140664</v>
      </c>
      <c r="AA4" s="50">
        <f t="shared" si="0"/>
        <v>1.0050890585241732</v>
      </c>
      <c r="AB4" s="50">
        <f t="shared" si="0"/>
        <v>1.0050632911392405</v>
      </c>
      <c r="AC4" s="50">
        <f t="shared" si="0"/>
        <v>1.0050377833753148</v>
      </c>
      <c r="AD4" s="50">
        <f t="shared" si="0"/>
        <v>1.0012531328320804</v>
      </c>
      <c r="AE4" s="50">
        <f t="shared" si="0"/>
        <v>1.0062578222778473</v>
      </c>
      <c r="AF4" s="50">
        <f t="shared" si="0"/>
        <v>1.0037313432835822</v>
      </c>
      <c r="AG4" s="50">
        <f t="shared" si="0"/>
        <v>1.0012391573729862</v>
      </c>
      <c r="AH4" s="50">
        <f t="shared" si="0"/>
        <v>1.004950495049505</v>
      </c>
      <c r="AI4" s="50">
        <f t="shared" si="0"/>
        <v>1.003694581280788</v>
      </c>
      <c r="AJ4" s="50">
        <f t="shared" si="0"/>
        <v>1.0049079754601227</v>
      </c>
      <c r="AK4" s="50">
        <f t="shared" si="0"/>
        <v>1.0061050061050061</v>
      </c>
      <c r="AL4" s="50">
        <f t="shared" si="0"/>
        <v>1.0060679611650485</v>
      </c>
      <c r="AM4" s="50">
        <f t="shared" si="0"/>
        <v>1.008443908323281</v>
      </c>
      <c r="AN4" s="50">
        <f t="shared" si="0"/>
        <v>1.0083732057416268</v>
      </c>
      <c r="AO4" s="50">
        <f t="shared" si="0"/>
        <v>1.0059311981020167</v>
      </c>
      <c r="AP4" s="50">
        <f t="shared" si="0"/>
        <v>1.0047169811320755</v>
      </c>
      <c r="AQ4" s="50">
        <f t="shared" si="0"/>
        <v>1.005868544600939</v>
      </c>
      <c r="AR4" s="50">
        <f t="shared" si="0"/>
        <v>1.0035005834305717</v>
      </c>
      <c r="AS4" s="50">
        <f t="shared" si="0"/>
        <v>1.0023255813953489</v>
      </c>
      <c r="AT4" s="50">
        <f t="shared" si="0"/>
        <v>1</v>
      </c>
      <c r="AU4" s="50">
        <f t="shared" si="0"/>
        <v>1.0023201856148491</v>
      </c>
      <c r="AV4" s="50">
        <f t="shared" si="0"/>
        <v>1.0034722222222221</v>
      </c>
      <c r="AW4" s="50">
        <f t="shared" si="0"/>
        <v>1.0057670126874279</v>
      </c>
      <c r="AX4" s="50">
        <f t="shared" si="0"/>
        <v>1.0057339449541285</v>
      </c>
      <c r="AY4" s="50">
        <f t="shared" si="0"/>
        <v>1.009122006841505</v>
      </c>
      <c r="AZ4" s="50">
        <f t="shared" si="0"/>
        <v>1.0056497175141244</v>
      </c>
      <c r="BA4" s="50">
        <f t="shared" si="0"/>
        <v>1.0067415730337077</v>
      </c>
      <c r="BB4" s="50">
        <f t="shared" si="0"/>
        <v>1.0089285714285716</v>
      </c>
      <c r="BC4" s="50">
        <f t="shared" si="0"/>
        <v>1.0077433628318584</v>
      </c>
      <c r="BD4" s="50">
        <f t="shared" si="0"/>
        <v>1.0043907793633371</v>
      </c>
      <c r="BE4" s="50">
        <f t="shared" si="0"/>
        <v>1.0032786885245901</v>
      </c>
      <c r="BF4" s="50">
        <f t="shared" si="0"/>
        <v>1</v>
      </c>
      <c r="BG4" s="50">
        <f t="shared" si="0"/>
        <v>1.0032679738562091</v>
      </c>
      <c r="BH4" s="50">
        <f t="shared" si="0"/>
        <v>1.00542888165038</v>
      </c>
      <c r="BI4" s="50">
        <f t="shared" si="0"/>
        <v>1.0043196544276458</v>
      </c>
      <c r="BJ4" s="50">
        <f t="shared" si="0"/>
        <v>1.0053763440860215</v>
      </c>
      <c r="BK4" s="50">
        <f t="shared" si="0"/>
        <v>1.0074866310160429</v>
      </c>
      <c r="BL4" s="50">
        <f t="shared" si="0"/>
        <v>1.0127388535031847</v>
      </c>
      <c r="BM4" s="50">
        <f t="shared" si="0"/>
        <v>1.0115303983228512</v>
      </c>
      <c r="BN4" s="50">
        <f t="shared" si="0"/>
        <v>1.0134715025906735</v>
      </c>
      <c r="BO4" s="50">
        <f t="shared" si="0"/>
        <v>1.007157464212679</v>
      </c>
      <c r="BP4" s="50">
        <f t="shared" si="0"/>
        <v>1.0071065989847716</v>
      </c>
      <c r="BQ4" s="50">
        <f t="shared" si="0"/>
        <v>1.0080645161290323</v>
      </c>
      <c r="BR4" s="50">
        <f t="shared" si="0"/>
        <v>1.006</v>
      </c>
      <c r="BS4" s="50">
        <f t="shared" si="0"/>
        <v>1.0019880715705767</v>
      </c>
      <c r="BT4" s="50">
        <f t="shared" si="0"/>
        <v>1.0059523809523809</v>
      </c>
      <c r="BU4" s="50">
        <f t="shared" si="0"/>
        <v>1.0078895463510849</v>
      </c>
      <c r="BV4" s="50">
        <f t="shared" si="0"/>
        <v>1.0107632093933463</v>
      </c>
      <c r="BW4" s="50">
        <f t="shared" si="0"/>
        <v>1.0087124878993223</v>
      </c>
      <c r="BX4" s="50">
        <f t="shared" si="0"/>
        <v>1.0134357005758157</v>
      </c>
      <c r="BY4" s="50">
        <f t="shared" si="0"/>
        <v>1.0085227272727273</v>
      </c>
      <c r="BZ4" s="50">
        <f t="shared" ref="BZ4:CL4" si="1">BZ3/BY3</f>
        <v>1.0046948356807512</v>
      </c>
      <c r="CA4" s="50">
        <f t="shared" si="1"/>
        <v>1.0056074766355139</v>
      </c>
      <c r="CB4" s="50">
        <f t="shared" si="1"/>
        <v>1.008364312267658</v>
      </c>
      <c r="CC4" s="50">
        <f t="shared" si="1"/>
        <v>1.0036866359447005</v>
      </c>
      <c r="CD4" s="50">
        <f t="shared" si="1"/>
        <v>1.0045913682277319</v>
      </c>
      <c r="CE4" s="50">
        <f t="shared" si="1"/>
        <v>1.0045703839122486</v>
      </c>
      <c r="CF4" s="50">
        <f t="shared" si="1"/>
        <v>1.0009099181073702</v>
      </c>
      <c r="CG4" s="50">
        <f t="shared" si="1"/>
        <v>1.0027272727272727</v>
      </c>
      <c r="CH4" s="50">
        <f t="shared" si="1"/>
        <v>1.00181323662738</v>
      </c>
      <c r="CI4" s="50">
        <f t="shared" si="1"/>
        <v>1.0027149321266968</v>
      </c>
      <c r="CJ4" s="50">
        <f t="shared" si="1"/>
        <v>1.0036101083032491</v>
      </c>
      <c r="CK4" s="50">
        <f t="shared" si="1"/>
        <v>1.0035971223021583</v>
      </c>
      <c r="CL4" s="50">
        <f t="shared" si="1"/>
        <v>1.0026881720430108</v>
      </c>
    </row>
    <row r="6" spans="1:90" x14ac:dyDescent="0.3">
      <c r="M6" s="40"/>
      <c r="N6" s="42">
        <f>PRODUCT(M4:CL4)</f>
        <v>1.5434482758620682</v>
      </c>
      <c r="O6" s="40" t="s">
        <v>116</v>
      </c>
      <c r="P6" s="40"/>
    </row>
    <row r="7" spans="1:90" ht="14.4" customHeight="1" x14ac:dyDescent="0.3">
      <c r="M7" s="63" t="s">
        <v>114</v>
      </c>
      <c r="N7" s="63"/>
      <c r="O7" s="63"/>
      <c r="P7" s="40"/>
    </row>
    <row r="8" spans="1:90" x14ac:dyDescent="0.3">
      <c r="A8" s="66" t="s">
        <v>108</v>
      </c>
      <c r="B8" s="66"/>
      <c r="C8" s="28"/>
      <c r="D8" s="18">
        <v>2010</v>
      </c>
      <c r="E8" s="18">
        <v>2011</v>
      </c>
      <c r="F8" s="18">
        <v>2012</v>
      </c>
      <c r="G8" s="19">
        <v>2013</v>
      </c>
      <c r="H8" s="19">
        <v>2014</v>
      </c>
      <c r="I8" s="18">
        <v>2015</v>
      </c>
      <c r="J8" s="18">
        <v>2016</v>
      </c>
      <c r="K8" s="18">
        <v>2017</v>
      </c>
      <c r="M8" s="63"/>
      <c r="N8" s="63"/>
      <c r="O8" s="63"/>
      <c r="P8" s="40"/>
    </row>
    <row r="9" spans="1:90" x14ac:dyDescent="0.3">
      <c r="A9" s="66" t="s">
        <v>106</v>
      </c>
      <c r="B9" s="66"/>
      <c r="C9" s="27"/>
      <c r="D9" s="20"/>
      <c r="E9" s="20"/>
      <c r="F9" s="20"/>
      <c r="G9" s="20"/>
      <c r="H9" s="20"/>
      <c r="I9" s="20"/>
      <c r="J9" s="20"/>
      <c r="K9" s="23"/>
      <c r="M9" s="42"/>
      <c r="N9" s="41"/>
      <c r="O9" s="40"/>
      <c r="P9" s="40"/>
    </row>
    <row r="10" spans="1:90" x14ac:dyDescent="0.3">
      <c r="C10" s="24" t="s">
        <v>93</v>
      </c>
      <c r="D10" s="16">
        <v>101.64</v>
      </c>
      <c r="E10" s="29">
        <v>102.37</v>
      </c>
      <c r="F10" s="29">
        <v>100.5</v>
      </c>
      <c r="G10" s="29">
        <v>100.97</v>
      </c>
      <c r="H10" s="29">
        <v>100.59</v>
      </c>
      <c r="I10" s="29">
        <v>103.85</v>
      </c>
      <c r="J10" s="29">
        <v>100.96</v>
      </c>
      <c r="K10" s="33">
        <v>100.62</v>
      </c>
    </row>
    <row r="11" spans="1:90" x14ac:dyDescent="0.3">
      <c r="C11" s="25" t="s">
        <v>94</v>
      </c>
      <c r="D11" s="17">
        <v>100.86</v>
      </c>
      <c r="E11" s="30">
        <v>100.78</v>
      </c>
      <c r="F11" s="30">
        <v>100.37</v>
      </c>
      <c r="G11" s="30">
        <v>100.56</v>
      </c>
      <c r="H11" s="30">
        <v>100.7</v>
      </c>
      <c r="I11" s="30">
        <v>102.22</v>
      </c>
      <c r="J11" s="30">
        <v>100.63</v>
      </c>
      <c r="K11" s="33">
        <v>100.22</v>
      </c>
    </row>
    <row r="12" spans="1:90" x14ac:dyDescent="0.3">
      <c r="C12" s="25" t="s">
        <v>95</v>
      </c>
      <c r="D12" s="17">
        <v>100.63</v>
      </c>
      <c r="E12" s="30">
        <v>100.62</v>
      </c>
      <c r="F12" s="30">
        <v>100.58</v>
      </c>
      <c r="G12" s="30">
        <v>100.34</v>
      </c>
      <c r="H12" s="30">
        <v>101.02</v>
      </c>
      <c r="I12" s="30">
        <v>101.21</v>
      </c>
      <c r="J12" s="30">
        <v>100.46</v>
      </c>
      <c r="K12" s="33">
        <v>100.13</v>
      </c>
    </row>
    <row r="13" spans="1:90" x14ac:dyDescent="0.3">
      <c r="C13" s="25" t="s">
        <v>96</v>
      </c>
      <c r="D13" s="17">
        <v>100.29</v>
      </c>
      <c r="E13" s="30">
        <v>100.43</v>
      </c>
      <c r="F13" s="30">
        <v>100.31</v>
      </c>
      <c r="G13" s="30">
        <v>100.51</v>
      </c>
      <c r="H13" s="30">
        <v>100.9</v>
      </c>
      <c r="I13" s="30">
        <v>100.46</v>
      </c>
      <c r="J13" s="30">
        <v>100.44</v>
      </c>
      <c r="K13" s="21">
        <v>100.33</v>
      </c>
    </row>
    <row r="14" spans="1:90" x14ac:dyDescent="0.3">
      <c r="C14" s="25" t="s">
        <v>97</v>
      </c>
      <c r="D14" s="17">
        <v>100.5</v>
      </c>
      <c r="E14" s="30">
        <v>100.48</v>
      </c>
      <c r="F14" s="30">
        <v>100.52</v>
      </c>
      <c r="G14" s="30">
        <v>100.66</v>
      </c>
      <c r="H14" s="30">
        <v>100.9</v>
      </c>
      <c r="I14" s="30">
        <v>100.35</v>
      </c>
      <c r="J14" s="30">
        <v>100.41</v>
      </c>
      <c r="K14" s="21">
        <v>100.37</v>
      </c>
    </row>
    <row r="15" spans="1:90" x14ac:dyDescent="0.3">
      <c r="C15" s="25" t="s">
        <v>98</v>
      </c>
      <c r="D15" s="17">
        <v>100.39</v>
      </c>
      <c r="E15" s="30">
        <v>100.23</v>
      </c>
      <c r="F15" s="30">
        <v>100.89</v>
      </c>
      <c r="G15" s="30">
        <v>100.42</v>
      </c>
      <c r="H15" s="30">
        <v>100.62</v>
      </c>
      <c r="I15" s="30">
        <v>100.19</v>
      </c>
      <c r="J15" s="30">
        <v>100.36</v>
      </c>
      <c r="K15" s="21">
        <v>100.61</v>
      </c>
    </row>
    <row r="16" spans="1:90" x14ac:dyDescent="0.3">
      <c r="C16" s="25" t="s">
        <v>99</v>
      </c>
      <c r="D16" s="17">
        <v>100.36</v>
      </c>
      <c r="E16" s="30">
        <v>99.99</v>
      </c>
      <c r="F16" s="30">
        <v>101.23</v>
      </c>
      <c r="G16" s="30">
        <v>100.82</v>
      </c>
      <c r="H16" s="30">
        <v>100.49</v>
      </c>
      <c r="I16" s="30">
        <v>100.8</v>
      </c>
      <c r="J16" s="30">
        <v>100.54</v>
      </c>
      <c r="K16" s="21">
        <v>100.07</v>
      </c>
    </row>
    <row r="17" spans="3:15" x14ac:dyDescent="0.3">
      <c r="C17" s="25" t="s">
        <v>100</v>
      </c>
      <c r="D17" s="17">
        <v>100.55</v>
      </c>
      <c r="E17" s="30">
        <v>99.76</v>
      </c>
      <c r="F17" s="30">
        <v>100.1</v>
      </c>
      <c r="G17" s="30">
        <v>100.14</v>
      </c>
      <c r="H17" s="30">
        <v>100.24</v>
      </c>
      <c r="I17" s="30">
        <v>100.35</v>
      </c>
      <c r="J17" s="30">
        <v>100.01</v>
      </c>
      <c r="K17" s="21">
        <v>99.46</v>
      </c>
    </row>
    <row r="18" spans="3:15" x14ac:dyDescent="0.3">
      <c r="C18" s="25" t="s">
        <v>101</v>
      </c>
      <c r="D18" s="17">
        <v>100.84</v>
      </c>
      <c r="E18" s="30">
        <v>99.96</v>
      </c>
      <c r="F18" s="30">
        <v>100.55</v>
      </c>
      <c r="G18" s="30">
        <v>100.21</v>
      </c>
      <c r="H18" s="30">
        <v>100.65</v>
      </c>
      <c r="I18" s="30">
        <v>100.57</v>
      </c>
      <c r="J18" s="30">
        <v>100.17</v>
      </c>
      <c r="K18" s="21">
        <v>99.85</v>
      </c>
    </row>
    <row r="19" spans="3:15" x14ac:dyDescent="0.3">
      <c r="C19" s="25" t="s">
        <v>102</v>
      </c>
      <c r="D19" s="37">
        <v>100.5</v>
      </c>
      <c r="E19" s="30">
        <v>100.48</v>
      </c>
      <c r="F19" s="30">
        <v>100.46</v>
      </c>
      <c r="G19" s="30">
        <v>100.57</v>
      </c>
      <c r="H19" s="30">
        <v>100.82</v>
      </c>
      <c r="I19" s="30">
        <v>100.74</v>
      </c>
      <c r="J19" s="30">
        <v>100.43</v>
      </c>
      <c r="K19" s="21">
        <v>100.2</v>
      </c>
    </row>
    <row r="20" spans="3:15" x14ac:dyDescent="0.3">
      <c r="C20" s="25" t="s">
        <v>103</v>
      </c>
      <c r="D20" s="38">
        <v>100.81</v>
      </c>
      <c r="E20" s="30">
        <v>100.42</v>
      </c>
      <c r="F20" s="30">
        <v>100.34</v>
      </c>
      <c r="G20" s="30">
        <v>100.56</v>
      </c>
      <c r="H20" s="30">
        <v>101.28</v>
      </c>
      <c r="I20" s="30">
        <v>100.75</v>
      </c>
      <c r="J20" s="30">
        <v>100.44</v>
      </c>
      <c r="K20" s="21">
        <v>100.22</v>
      </c>
    </row>
    <row r="21" spans="3:15" x14ac:dyDescent="0.3">
      <c r="C21" s="26" t="s">
        <v>104</v>
      </c>
      <c r="D21" s="39">
        <v>101.08</v>
      </c>
      <c r="E21" s="31">
        <v>100.44</v>
      </c>
      <c r="F21" s="31">
        <v>100.54</v>
      </c>
      <c r="G21" s="31">
        <v>100.51</v>
      </c>
      <c r="H21" s="31">
        <v>102.62</v>
      </c>
      <c r="I21" s="31">
        <v>100.77</v>
      </c>
      <c r="J21" s="31">
        <v>100.4</v>
      </c>
      <c r="K21" s="22">
        <v>100.42</v>
      </c>
    </row>
    <row r="23" spans="3:15" x14ac:dyDescent="0.3">
      <c r="D23">
        <f>D19*D20*D21/(100*100*100)</f>
        <v>1.0240824174000001</v>
      </c>
      <c r="E23">
        <f t="shared" ref="E23:J23" si="2">PRODUCT(E10:E21)/(100)^12</f>
        <v>1.0610063754221564</v>
      </c>
      <c r="F23">
        <f t="shared" si="2"/>
        <v>1.0657565003833116</v>
      </c>
      <c r="G23">
        <f t="shared" si="2"/>
        <v>1.0645019560618576</v>
      </c>
      <c r="H23">
        <f t="shared" si="2"/>
        <v>1.1136234510331733</v>
      </c>
      <c r="I23">
        <f t="shared" si="2"/>
        <v>1.1290816482202866</v>
      </c>
      <c r="J23">
        <f t="shared" si="2"/>
        <v>1.0537514219067174</v>
      </c>
      <c r="K23">
        <f>K11*K10*K12/100^3</f>
        <v>1.0097245777320001</v>
      </c>
      <c r="M23" s="42">
        <f>PRODUCT(D23:K23)</f>
        <v>1.6491576547930478</v>
      </c>
      <c r="N23" s="41" t="s">
        <v>115</v>
      </c>
      <c r="O23" s="40"/>
    </row>
    <row r="24" spans="3:15" ht="43.2" customHeight="1" x14ac:dyDescent="0.3">
      <c r="C24" s="32"/>
      <c r="D24" s="36" t="s">
        <v>110</v>
      </c>
      <c r="E24" s="65" t="s">
        <v>109</v>
      </c>
      <c r="F24" s="65"/>
      <c r="G24" s="65"/>
      <c r="H24" s="65"/>
      <c r="I24" s="65"/>
      <c r="J24" s="65"/>
      <c r="K24" s="34" t="s">
        <v>110</v>
      </c>
      <c r="M24" s="63" t="s">
        <v>111</v>
      </c>
      <c r="N24" s="63"/>
      <c r="O24" s="40"/>
    </row>
    <row r="25" spans="3:15" x14ac:dyDescent="0.3">
      <c r="K25" s="35"/>
      <c r="M25" s="41"/>
      <c r="N25" s="41"/>
      <c r="O25" s="40"/>
    </row>
    <row r="26" spans="3:15" x14ac:dyDescent="0.3">
      <c r="D26" s="62" t="s">
        <v>133</v>
      </c>
      <c r="E26" s="62"/>
      <c r="F26" s="62"/>
      <c r="G26" s="62"/>
      <c r="H26" s="62"/>
      <c r="I26" s="62"/>
      <c r="J26" s="62"/>
      <c r="K26" s="62"/>
    </row>
  </sheetData>
  <mergeCells count="9">
    <mergeCell ref="A1:B1"/>
    <mergeCell ref="A2:B2"/>
    <mergeCell ref="A8:B8"/>
    <mergeCell ref="A9:B9"/>
    <mergeCell ref="D26:K26"/>
    <mergeCell ref="M7:O8"/>
    <mergeCell ref="M24:N24"/>
    <mergeCell ref="J4:L4"/>
    <mergeCell ref="E24:J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4F3-CA34-40C9-9925-B6EFE801F482}">
  <dimension ref="A1:AF8"/>
  <sheetViews>
    <sheetView zoomScale="78" workbookViewId="0">
      <pane xSplit="2" topLeftCell="C1" activePane="topRight" state="frozen"/>
      <selection pane="topRight" activeCell="K22" sqref="K22"/>
    </sheetView>
  </sheetViews>
  <sheetFormatPr defaultRowHeight="14.4" x14ac:dyDescent="0.3"/>
  <cols>
    <col min="1" max="1" width="20" customWidth="1"/>
    <col min="2" max="2" width="20.109375" customWidth="1"/>
    <col min="3" max="3" width="23.88671875" customWidth="1"/>
    <col min="4" max="32" width="20.77734375" customWidth="1"/>
  </cols>
  <sheetData>
    <row r="1" spans="1:32" x14ac:dyDescent="0.3">
      <c r="A1" s="59" t="s">
        <v>4</v>
      </c>
      <c r="B1" s="59" t="s">
        <v>5</v>
      </c>
      <c r="C1" s="59" t="s">
        <v>6</v>
      </c>
      <c r="D1" s="58">
        <v>1990</v>
      </c>
      <c r="E1" s="58">
        <v>1991</v>
      </c>
      <c r="F1" s="58">
        <v>1992</v>
      </c>
      <c r="G1" s="58">
        <v>1993</v>
      </c>
      <c r="H1" s="58">
        <v>1994</v>
      </c>
      <c r="I1" s="58">
        <v>1995</v>
      </c>
      <c r="J1" s="58">
        <v>1996</v>
      </c>
      <c r="K1" s="58">
        <v>1997</v>
      </c>
      <c r="L1" s="58">
        <v>1998</v>
      </c>
      <c r="M1" s="58">
        <v>1999</v>
      </c>
      <c r="N1" s="58">
        <v>2000</v>
      </c>
      <c r="O1" s="58">
        <v>2001</v>
      </c>
      <c r="P1" s="58">
        <v>2002</v>
      </c>
      <c r="Q1" s="58">
        <v>2003</v>
      </c>
      <c r="R1" s="58">
        <v>2004</v>
      </c>
      <c r="S1" s="58">
        <v>2005</v>
      </c>
      <c r="T1" s="58">
        <v>2006</v>
      </c>
      <c r="U1" s="58">
        <v>2007</v>
      </c>
      <c r="V1" s="58">
        <v>2008</v>
      </c>
      <c r="W1" s="58">
        <v>2009</v>
      </c>
      <c r="X1" s="58">
        <v>2010</v>
      </c>
      <c r="Y1" s="58">
        <v>2011</v>
      </c>
      <c r="Z1" s="58">
        <v>2012</v>
      </c>
      <c r="AA1" s="58">
        <v>2013</v>
      </c>
      <c r="AB1" s="58">
        <v>2014</v>
      </c>
      <c r="AC1" s="58">
        <v>2015</v>
      </c>
      <c r="AD1" s="58">
        <v>2016</v>
      </c>
      <c r="AE1" s="58">
        <v>2017</v>
      </c>
      <c r="AF1" s="58">
        <v>2018</v>
      </c>
    </row>
    <row r="2" spans="1:32" s="11" customFormat="1" x14ac:dyDescent="0.3">
      <c r="A2" s="55" t="s">
        <v>125</v>
      </c>
      <c r="B2" s="55" t="s">
        <v>128</v>
      </c>
      <c r="C2" s="55" t="s">
        <v>2</v>
      </c>
      <c r="D2" s="56">
        <v>71414101964379.891</v>
      </c>
      <c r="E2" s="56">
        <v>67843488428179.109</v>
      </c>
      <c r="F2" s="56">
        <v>58006065101501.898</v>
      </c>
      <c r="G2" s="56">
        <v>52959537282250.375</v>
      </c>
      <c r="H2" s="56">
        <v>46233677161259.016</v>
      </c>
      <c r="I2" s="56">
        <v>44338095974555.742</v>
      </c>
      <c r="J2" s="56">
        <v>42738482297658.898</v>
      </c>
      <c r="K2" s="56">
        <v>43328761120124.344</v>
      </c>
      <c r="L2" s="56">
        <v>41012898853602.125</v>
      </c>
      <c r="M2" s="56">
        <v>43617669705270.727</v>
      </c>
      <c r="N2" s="56">
        <v>47999351109840.563</v>
      </c>
      <c r="O2" s="56">
        <v>50443055543260.039</v>
      </c>
      <c r="P2" s="56">
        <v>52835964007645.844</v>
      </c>
      <c r="Q2" s="56">
        <v>56690799017936.273</v>
      </c>
      <c r="R2" s="56">
        <v>60758902017730.781</v>
      </c>
      <c r="S2" s="56">
        <v>64633003240611.148</v>
      </c>
      <c r="T2" s="56">
        <v>69902811102118.531</v>
      </c>
      <c r="U2" s="56">
        <v>75869072081649.391</v>
      </c>
      <c r="V2" s="56">
        <v>79850645814409.188</v>
      </c>
      <c r="W2" s="56">
        <v>73605618648122.5</v>
      </c>
      <c r="X2" s="56">
        <v>76920613770292.266</v>
      </c>
      <c r="Y2" s="56">
        <v>80200644485040.547</v>
      </c>
      <c r="Z2" s="56">
        <v>83132701317561.969</v>
      </c>
      <c r="AA2" s="56">
        <v>84616914676460.578</v>
      </c>
      <c r="AB2" s="56">
        <v>85209106465309.531</v>
      </c>
      <c r="AC2" s="56">
        <v>83242707365823</v>
      </c>
      <c r="AD2" s="56">
        <v>83516810894257.5</v>
      </c>
      <c r="AE2" s="56">
        <v>84878298558340.031</v>
      </c>
      <c r="AF2" s="56">
        <v>86792168430450.391</v>
      </c>
    </row>
    <row r="3" spans="1:32" s="14" customFormat="1" x14ac:dyDescent="0.3">
      <c r="A3" s="51" t="s">
        <v>129</v>
      </c>
      <c r="B3" s="51" t="s">
        <v>130</v>
      </c>
      <c r="C3" s="51" t="s">
        <v>2</v>
      </c>
      <c r="D3" s="54">
        <v>75966735203366.422</v>
      </c>
      <c r="E3" s="54">
        <v>75592978863165</v>
      </c>
      <c r="F3" s="54">
        <v>67126565232434.18</v>
      </c>
      <c r="G3" s="54">
        <v>65586189565128.625</v>
      </c>
      <c r="H3" s="54">
        <v>62176349137468.875</v>
      </c>
      <c r="I3" s="54">
        <v>61616760461849.414</v>
      </c>
      <c r="J3" s="54">
        <v>62664248625326.336</v>
      </c>
      <c r="K3" s="54">
        <v>65922786953441.852</v>
      </c>
      <c r="L3" s="54">
        <v>68823388229664.938</v>
      </c>
      <c r="M3" s="54">
        <v>71851616281477.484</v>
      </c>
      <c r="N3" s="54">
        <v>74725681337789.266</v>
      </c>
      <c r="O3" s="54">
        <v>78088336997989.875</v>
      </c>
      <c r="P3" s="54">
        <v>81368047151905.328</v>
      </c>
      <c r="Q3" s="54">
        <v>84807054526105.438</v>
      </c>
      <c r="R3" s="54">
        <v>91129621172880.328</v>
      </c>
      <c r="S3" s="54">
        <v>97475570327220.5</v>
      </c>
      <c r="T3" s="54">
        <v>104729130348670.61</v>
      </c>
      <c r="U3" s="54">
        <v>114655267976972.22</v>
      </c>
      <c r="V3" s="54">
        <v>124974242094899.38</v>
      </c>
      <c r="W3" s="54">
        <v>135097155704586.63</v>
      </c>
      <c r="X3" s="54">
        <v>146580413939476.59</v>
      </c>
      <c r="Y3" s="54">
        <v>157991449292841.13</v>
      </c>
      <c r="Z3" s="54">
        <v>169644370798191.56</v>
      </c>
      <c r="AA3" s="54">
        <v>182511171122869.09</v>
      </c>
      <c r="AB3" s="54">
        <v>195614380773971.31</v>
      </c>
      <c r="AC3" s="54">
        <v>210183101700000</v>
      </c>
      <c r="AD3" s="54">
        <v>222992072723115.78</v>
      </c>
      <c r="AE3" s="54">
        <v>232940933437820.09</v>
      </c>
      <c r="AF3" s="54">
        <v>244872426994865.72</v>
      </c>
    </row>
    <row r="4" spans="1:32" s="50" customFormat="1" x14ac:dyDescent="0.3">
      <c r="A4" s="53" t="s">
        <v>131</v>
      </c>
      <c r="B4" s="53" t="s">
        <v>132</v>
      </c>
      <c r="C4" s="53" t="s">
        <v>2</v>
      </c>
      <c r="D4" s="49">
        <v>46024564057.967598</v>
      </c>
      <c r="E4" s="49">
        <v>43905011742.882614</v>
      </c>
      <c r="F4" s="49">
        <v>37334193569.6651</v>
      </c>
      <c r="G4" s="49">
        <v>37894206471.351364</v>
      </c>
      <c r="H4" s="49">
        <v>31338561710.567211</v>
      </c>
      <c r="I4" s="49">
        <v>29082172320.838058</v>
      </c>
      <c r="J4" s="49">
        <v>31030675724.138866</v>
      </c>
      <c r="K4" s="49">
        <v>27493178515.104649</v>
      </c>
      <c r="L4" s="49">
        <v>29445194278.434765</v>
      </c>
      <c r="M4" s="49">
        <v>34303651260.537868</v>
      </c>
      <c r="N4" s="49">
        <v>36179739943.346756</v>
      </c>
      <c r="O4" s="49">
        <v>37751331959.49823</v>
      </c>
      <c r="P4" s="49">
        <v>37848420967.662849</v>
      </c>
      <c r="Q4" s="49">
        <v>39086278917.294144</v>
      </c>
      <c r="R4" s="49">
        <v>41040061264.500229</v>
      </c>
      <c r="S4" s="49">
        <v>46391834396.556847</v>
      </c>
      <c r="T4" s="49">
        <v>51479671182.973015</v>
      </c>
      <c r="U4" s="49">
        <v>57171868957.545891</v>
      </c>
      <c r="V4" s="49">
        <v>65603174943.075989</v>
      </c>
      <c r="W4" s="49">
        <v>69626624157.880127</v>
      </c>
      <c r="X4" s="49">
        <v>76004220377.809708</v>
      </c>
      <c r="Y4" s="49">
        <v>87191939585.762848</v>
      </c>
      <c r="Z4" s="49">
        <v>96827373636.697037</v>
      </c>
      <c r="AA4" s="49">
        <v>106667789534.11792</v>
      </c>
      <c r="AB4" s="49">
        <v>117703804245.30267</v>
      </c>
      <c r="AC4" s="49">
        <v>125298700000</v>
      </c>
      <c r="AD4" s="49">
        <v>133067219402.56601</v>
      </c>
      <c r="AE4" s="49">
        <v>141676184062.95834</v>
      </c>
      <c r="AF4" s="49">
        <v>150394150332.01474</v>
      </c>
    </row>
    <row r="5" spans="1:32" x14ac:dyDescent="0.3">
      <c r="A5" s="59" t="s">
        <v>4</v>
      </c>
      <c r="B5" s="59" t="s">
        <v>5</v>
      </c>
      <c r="C5" s="59" t="s">
        <v>4</v>
      </c>
      <c r="D5" s="58">
        <v>1990</v>
      </c>
      <c r="E5" s="58">
        <v>1991</v>
      </c>
      <c r="F5" s="58">
        <v>1992</v>
      </c>
      <c r="G5" s="58">
        <v>1993</v>
      </c>
      <c r="H5" s="58">
        <v>1994</v>
      </c>
      <c r="I5" s="58">
        <v>1995</v>
      </c>
      <c r="J5" s="58">
        <v>1996</v>
      </c>
      <c r="K5" s="58">
        <v>1997</v>
      </c>
      <c r="L5" s="58">
        <v>1998</v>
      </c>
      <c r="M5" s="58">
        <v>1999</v>
      </c>
      <c r="N5" s="58">
        <v>2000</v>
      </c>
      <c r="O5" s="58">
        <v>2001</v>
      </c>
      <c r="P5" s="58">
        <v>2002</v>
      </c>
      <c r="Q5" s="58">
        <v>2003</v>
      </c>
      <c r="R5" s="58">
        <v>2004</v>
      </c>
      <c r="S5" s="58">
        <v>2005</v>
      </c>
      <c r="T5" s="58">
        <v>2006</v>
      </c>
      <c r="U5" s="58">
        <v>2007</v>
      </c>
      <c r="V5" s="58">
        <v>2008</v>
      </c>
      <c r="W5" s="58">
        <v>2009</v>
      </c>
      <c r="X5" s="58">
        <v>2010</v>
      </c>
      <c r="Y5" s="58">
        <v>2011</v>
      </c>
      <c r="Z5" s="58">
        <v>2012</v>
      </c>
      <c r="AA5" s="58">
        <v>2013</v>
      </c>
      <c r="AB5" s="58">
        <v>2014</v>
      </c>
      <c r="AC5" s="58">
        <v>2015</v>
      </c>
      <c r="AD5" s="58">
        <v>2016</v>
      </c>
      <c r="AE5" s="58">
        <v>2017</v>
      </c>
      <c r="AF5" s="58">
        <v>2018</v>
      </c>
    </row>
    <row r="6" spans="1:32" s="11" customFormat="1" x14ac:dyDescent="0.3">
      <c r="A6" s="55" t="s">
        <v>125</v>
      </c>
      <c r="B6" s="55" t="s">
        <v>128</v>
      </c>
      <c r="C6" s="55" t="s">
        <v>125</v>
      </c>
      <c r="D6" s="47">
        <v>1</v>
      </c>
      <c r="E6" s="47">
        <f>(E2/$D$2)</f>
        <v>0.95000128212797885</v>
      </c>
      <c r="F6" s="47">
        <f t="shared" ref="F6:AF6" si="0">(F2/$D$2)</f>
        <v>0.81224945082183231</v>
      </c>
      <c r="G6" s="47">
        <f t="shared" si="0"/>
        <v>0.74158374642399993</v>
      </c>
      <c r="H6" s="47">
        <f t="shared" si="0"/>
        <v>0.64740262622527367</v>
      </c>
      <c r="I6" s="47">
        <f t="shared" si="0"/>
        <v>0.62085911262555415</v>
      </c>
      <c r="J6" s="47">
        <f t="shared" si="0"/>
        <v>0.5984599837014839</v>
      </c>
      <c r="K6" s="47">
        <f t="shared" si="0"/>
        <v>0.60672556159476698</v>
      </c>
      <c r="L6" s="47">
        <f t="shared" si="0"/>
        <v>0.5742969207126436</v>
      </c>
      <c r="M6" s="47">
        <f t="shared" si="0"/>
        <v>0.61077110130190337</v>
      </c>
      <c r="N6" s="47">
        <f t="shared" si="0"/>
        <v>0.67212706999776883</v>
      </c>
      <c r="O6" s="47">
        <f t="shared" si="0"/>
        <v>0.70634586385221443</v>
      </c>
      <c r="P6" s="47">
        <f t="shared" si="0"/>
        <v>0.73985337005287133</v>
      </c>
      <c r="Q6" s="47">
        <f t="shared" si="0"/>
        <v>0.79383199478182409</v>
      </c>
      <c r="R6" s="47">
        <f t="shared" si="0"/>
        <v>0.85079697631759432</v>
      </c>
      <c r="S6" s="47">
        <f t="shared" si="0"/>
        <v>0.90504538267314438</v>
      </c>
      <c r="T6" s="47">
        <f t="shared" si="0"/>
        <v>0.97883764101640369</v>
      </c>
      <c r="U6" s="47">
        <f t="shared" si="0"/>
        <v>1.0623822185636607</v>
      </c>
      <c r="V6" s="47">
        <f t="shared" si="0"/>
        <v>1.1181355449129262</v>
      </c>
      <c r="W6" s="47">
        <f t="shared" si="0"/>
        <v>1.0306874500058223</v>
      </c>
      <c r="X6" s="47">
        <f t="shared" si="0"/>
        <v>1.0771067849968754</v>
      </c>
      <c r="Y6" s="47">
        <f t="shared" si="0"/>
        <v>1.1230365191043532</v>
      </c>
      <c r="Z6" s="47">
        <f t="shared" si="0"/>
        <v>1.1640936318015609</v>
      </c>
      <c r="AA6" s="47">
        <f t="shared" si="0"/>
        <v>1.1848768289303144</v>
      </c>
      <c r="AB6" s="47">
        <f t="shared" si="0"/>
        <v>1.1931691937792672</v>
      </c>
      <c r="AC6" s="47">
        <f t="shared" si="0"/>
        <v>1.1656340285192273</v>
      </c>
      <c r="AD6" s="47">
        <f t="shared" si="0"/>
        <v>1.1694722554365276</v>
      </c>
      <c r="AE6" s="47">
        <f t="shared" si="0"/>
        <v>1.1885369447154268</v>
      </c>
      <c r="AF6" s="47">
        <f t="shared" si="0"/>
        <v>1.2153365517883403</v>
      </c>
    </row>
    <row r="7" spans="1:32" s="14" customFormat="1" x14ac:dyDescent="0.3">
      <c r="A7" s="51" t="s">
        <v>129</v>
      </c>
      <c r="B7" s="51" t="s">
        <v>130</v>
      </c>
      <c r="C7" s="51" t="s">
        <v>129</v>
      </c>
      <c r="D7" s="48">
        <v>1</v>
      </c>
      <c r="E7" s="48">
        <f>(E3/$D$3)</f>
        <v>0.99507999996049767</v>
      </c>
      <c r="F7" s="48">
        <f t="shared" ref="F7:AF7" si="1">(F3/$D$3)</f>
        <v>0.88363103999050763</v>
      </c>
      <c r="G7" s="48">
        <f t="shared" si="1"/>
        <v>0.8633540639801276</v>
      </c>
      <c r="H7" s="48">
        <f t="shared" si="1"/>
        <v>0.81846809621369077</v>
      </c>
      <c r="I7" s="48">
        <f t="shared" si="1"/>
        <v>0.8111018631628506</v>
      </c>
      <c r="J7" s="48">
        <f t="shared" si="1"/>
        <v>0.82489063742928115</v>
      </c>
      <c r="K7" s="48">
        <f t="shared" si="1"/>
        <v>0.86778491634481247</v>
      </c>
      <c r="L7" s="48">
        <f t="shared" si="1"/>
        <v>0.9059674348966239</v>
      </c>
      <c r="M7" s="48">
        <f t="shared" si="1"/>
        <v>0.94582998846965616</v>
      </c>
      <c r="N7" s="48">
        <f t="shared" si="1"/>
        <v>0.98366319334041674</v>
      </c>
      <c r="O7" s="48">
        <f t="shared" si="1"/>
        <v>1.0279280370407367</v>
      </c>
      <c r="P7" s="48">
        <f t="shared" si="1"/>
        <v>1.0711010145964461</v>
      </c>
      <c r="Q7" s="48">
        <f t="shared" si="1"/>
        <v>1.1163709260253594</v>
      </c>
      <c r="R7" s="48">
        <f t="shared" si="1"/>
        <v>1.1995990209257008</v>
      </c>
      <c r="S7" s="48">
        <f t="shared" si="1"/>
        <v>1.2831349151213876</v>
      </c>
      <c r="T7" s="48">
        <f t="shared" si="1"/>
        <v>1.3786182869160553</v>
      </c>
      <c r="U7" s="48">
        <f t="shared" si="1"/>
        <v>1.5092825520280004</v>
      </c>
      <c r="V7" s="48">
        <f t="shared" si="1"/>
        <v>1.6451179817105159</v>
      </c>
      <c r="W7" s="48">
        <f t="shared" si="1"/>
        <v>1.7783725382290732</v>
      </c>
      <c r="X7" s="48">
        <f t="shared" si="1"/>
        <v>1.9295342039785457</v>
      </c>
      <c r="Y7" s="48">
        <f t="shared" si="1"/>
        <v>2.0797451525314443</v>
      </c>
      <c r="Z7" s="48">
        <f t="shared" si="1"/>
        <v>2.233140207276854</v>
      </c>
      <c r="AA7" s="48">
        <f t="shared" si="1"/>
        <v>2.4025143457103737</v>
      </c>
      <c r="AB7" s="48">
        <f t="shared" si="1"/>
        <v>2.5750004952865577</v>
      </c>
      <c r="AC7" s="48">
        <f t="shared" si="1"/>
        <v>2.7667781317352946</v>
      </c>
      <c r="AD7" s="48">
        <f t="shared" si="1"/>
        <v>2.9353910251132396</v>
      </c>
      <c r="AE7" s="48">
        <f t="shared" si="1"/>
        <v>3.0663544091269235</v>
      </c>
      <c r="AF7" s="48">
        <f t="shared" si="1"/>
        <v>3.2234164906433196</v>
      </c>
    </row>
    <row r="8" spans="1:32" s="50" customFormat="1" x14ac:dyDescent="0.3">
      <c r="A8" s="53" t="s">
        <v>131</v>
      </c>
      <c r="B8" s="53" t="s">
        <v>132</v>
      </c>
      <c r="C8" s="53" t="s">
        <v>131</v>
      </c>
      <c r="D8" s="52">
        <v>1</v>
      </c>
      <c r="E8" s="57">
        <f>(E4/$D$4)</f>
        <v>0.95394736792258539</v>
      </c>
      <c r="F8" s="57">
        <f t="shared" ref="F8:AF8" si="2">(F4/$D$4)</f>
        <v>0.81117973268889543</v>
      </c>
      <c r="G8" s="57">
        <f t="shared" si="2"/>
        <v>0.82334742863884358</v>
      </c>
      <c r="H8" s="57">
        <f t="shared" si="2"/>
        <v>0.68090947414725156</v>
      </c>
      <c r="I8" s="57">
        <f t="shared" si="2"/>
        <v>0.63188371071172511</v>
      </c>
      <c r="J8" s="57">
        <f t="shared" si="2"/>
        <v>0.67421987278480155</v>
      </c>
      <c r="K8" s="57">
        <f t="shared" si="2"/>
        <v>0.59735880345280823</v>
      </c>
      <c r="L8" s="57">
        <f t="shared" si="2"/>
        <v>0.63977128042644271</v>
      </c>
      <c r="M8" s="57">
        <f t="shared" si="2"/>
        <v>0.74533354009247488</v>
      </c>
      <c r="N8" s="57">
        <f t="shared" si="2"/>
        <v>0.78609630930514929</v>
      </c>
      <c r="O8" s="57">
        <f t="shared" si="2"/>
        <v>0.82024311869528421</v>
      </c>
      <c r="P8" s="57">
        <f t="shared" si="2"/>
        <v>0.82235262282969246</v>
      </c>
      <c r="Q8" s="57">
        <f t="shared" si="2"/>
        <v>0.84924821597582678</v>
      </c>
      <c r="R8" s="57">
        <f t="shared" si="2"/>
        <v>0.89169907644992741</v>
      </c>
      <c r="S8" s="57">
        <f t="shared" si="2"/>
        <v>1.0079798765312948</v>
      </c>
      <c r="T8" s="57">
        <f t="shared" si="2"/>
        <v>1.1185259922969557</v>
      </c>
      <c r="U8" s="57">
        <f t="shared" si="2"/>
        <v>1.2422033782989959</v>
      </c>
      <c r="V8" s="57">
        <f t="shared" si="2"/>
        <v>1.4253948143962705</v>
      </c>
      <c r="W8" s="57">
        <f t="shared" si="2"/>
        <v>1.5128144194953352</v>
      </c>
      <c r="X8" s="57">
        <f t="shared" si="2"/>
        <v>1.6513838193466202</v>
      </c>
      <c r="Y8" s="57">
        <f t="shared" si="2"/>
        <v>1.8944653006586927</v>
      </c>
      <c r="Z8" s="57">
        <f t="shared" si="2"/>
        <v>2.1038194629012383</v>
      </c>
      <c r="AA8" s="57">
        <f t="shared" si="2"/>
        <v>2.3176273739338549</v>
      </c>
      <c r="AB8" s="57">
        <f t="shared" si="2"/>
        <v>2.557412691558699</v>
      </c>
      <c r="AC8" s="57">
        <f t="shared" si="2"/>
        <v>2.7224310010234363</v>
      </c>
      <c r="AD8" s="57">
        <f t="shared" si="2"/>
        <v>2.8912217231426425</v>
      </c>
      <c r="AE8" s="57">
        <f t="shared" si="2"/>
        <v>3.078273243055996</v>
      </c>
      <c r="AF8" s="57">
        <f t="shared" si="2"/>
        <v>3.2676930984635599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ВВП 1970-2018 год, Испания</vt:lpstr>
      <vt:lpstr>Доли добавленных стоимостей </vt:lpstr>
      <vt:lpstr>ИПЦ Бразилии и России</vt:lpstr>
      <vt:lpstr>Россия и Соседи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2020-11-24T19:45:01Z</dcterms:created>
  <dcterms:modified xsi:type="dcterms:W3CDTF">2020-12-12T16:49:13Z</dcterms:modified>
</cp:coreProperties>
</file>