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ssir\OneDrive - The University of Melbourne\Documents\Teaching\My CVEN90048 2019\Week 12\Tuts\"/>
    </mc:Choice>
  </mc:AlternateContent>
  <xr:revisionPtr revIDLastSave="29" documentId="13_ncr:40009_{16FC6084-5396-463D-9E78-1CE1A6124FD0}" xr6:coauthVersionLast="41" xr6:coauthVersionMax="41" xr10:uidLastSave="{FAD7FECD-8324-4062-96C1-D5B1FA673CBB}"/>
  <bookViews>
    <workbookView xWindow="-28920" yWindow="-120" windowWidth="29040" windowHeight="15990" activeTab="1" xr2:uid="{00000000-000D-0000-FFFF-FFFF00000000}"/>
  </bookViews>
  <sheets>
    <sheet name="Mode Shares Before" sheetId="1" r:id="rId1"/>
    <sheet name="Mode Shares After" sheetId="3" r:id="rId2"/>
  </sheets>
  <definedNames>
    <definedName name="_xlnm._FilterDatabase" localSheetId="0" hidden="1">'Mode Shares Before'!$R$1:$R$6107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AB10" i="3" s="1"/>
  <c r="AF10" i="3" s="1"/>
  <c r="W11" i="3"/>
  <c r="AB11" i="3" s="1"/>
  <c r="AF11" i="3" s="1"/>
  <c r="W12" i="3"/>
  <c r="W13" i="3"/>
  <c r="W14" i="3"/>
  <c r="W15" i="3"/>
  <c r="W16" i="3"/>
  <c r="W17" i="3"/>
  <c r="W18" i="3"/>
  <c r="AB18" i="3" s="1"/>
  <c r="AF18" i="3" s="1"/>
  <c r="W19" i="3"/>
  <c r="AB19" i="3" s="1"/>
  <c r="AF19" i="3" s="1"/>
  <c r="W20" i="3"/>
  <c r="W21" i="3"/>
  <c r="W22" i="3"/>
  <c r="W23" i="3"/>
  <c r="W24" i="3"/>
  <c r="W25" i="3"/>
  <c r="W26" i="3"/>
  <c r="AB26" i="3" s="1"/>
  <c r="AF26" i="3" s="1"/>
  <c r="W27" i="3"/>
  <c r="AB27" i="3" s="1"/>
  <c r="AF27" i="3" s="1"/>
  <c r="W28" i="3"/>
  <c r="W29" i="3"/>
  <c r="W30" i="3"/>
  <c r="W31" i="3"/>
  <c r="W32" i="3"/>
  <c r="W33" i="3"/>
  <c r="W34" i="3"/>
  <c r="AB34" i="3" s="1"/>
  <c r="AF34" i="3" s="1"/>
  <c r="W35" i="3"/>
  <c r="AA35" i="3" s="1"/>
  <c r="AE35" i="3" s="1"/>
  <c r="W36" i="3"/>
  <c r="W37" i="3"/>
  <c r="W38" i="3"/>
  <c r="W39" i="3"/>
  <c r="W40" i="3"/>
  <c r="W41" i="3"/>
  <c r="W42" i="3"/>
  <c r="Y42" i="3" s="1"/>
  <c r="AC42" i="3" s="1"/>
  <c r="W43" i="3"/>
  <c r="Z43" i="3" s="1"/>
  <c r="AD43" i="3" s="1"/>
  <c r="W44" i="3"/>
  <c r="W45" i="3"/>
  <c r="W46" i="3"/>
  <c r="W47" i="3"/>
  <c r="W48" i="3"/>
  <c r="W49" i="3"/>
  <c r="W50" i="3"/>
  <c r="W51" i="3"/>
  <c r="AB51" i="3" s="1"/>
  <c r="AF51" i="3" s="1"/>
  <c r="W52" i="3"/>
  <c r="W53" i="3"/>
  <c r="W54" i="3"/>
  <c r="W55" i="3"/>
  <c r="W56" i="3"/>
  <c r="W57" i="3"/>
  <c r="W58" i="3"/>
  <c r="W59" i="3"/>
  <c r="Y59" i="3" s="1"/>
  <c r="AC59" i="3" s="1"/>
  <c r="W60" i="3"/>
  <c r="W61" i="3"/>
  <c r="W62" i="3"/>
  <c r="W63" i="3"/>
  <c r="W64" i="3"/>
  <c r="W65" i="3"/>
  <c r="W66" i="3"/>
  <c r="AB66" i="3" s="1"/>
  <c r="AF66" i="3" s="1"/>
  <c r="W67" i="3"/>
  <c r="Z67" i="3" s="1"/>
  <c r="AD67" i="3" s="1"/>
  <c r="W68" i="3"/>
  <c r="W69" i="3"/>
  <c r="W70" i="3"/>
  <c r="W71" i="3"/>
  <c r="W72" i="3"/>
  <c r="AA72" i="3" s="1"/>
  <c r="AE72" i="3" s="1"/>
  <c r="W73" i="3"/>
  <c r="W74" i="3"/>
  <c r="AB74" i="3" s="1"/>
  <c r="AF74" i="3" s="1"/>
  <c r="W75" i="3"/>
  <c r="Y75" i="3" s="1"/>
  <c r="AC75" i="3" s="1"/>
  <c r="W76" i="3"/>
  <c r="W77" i="3"/>
  <c r="W78" i="3"/>
  <c r="W79" i="3"/>
  <c r="W80" i="3"/>
  <c r="Z80" i="3" s="1"/>
  <c r="AD80" i="3" s="1"/>
  <c r="W81" i="3"/>
  <c r="W82" i="3"/>
  <c r="AB82" i="3" s="1"/>
  <c r="AF82" i="3" s="1"/>
  <c r="W83" i="3"/>
  <c r="Y83" i="3" s="1"/>
  <c r="AC83" i="3" s="1"/>
  <c r="W84" i="3"/>
  <c r="AA84" i="3" s="1"/>
  <c r="AE84" i="3" s="1"/>
  <c r="W85" i="3"/>
  <c r="W86" i="3"/>
  <c r="AB86" i="3" s="1"/>
  <c r="AF86" i="3" s="1"/>
  <c r="W87" i="3"/>
  <c r="W88" i="3"/>
  <c r="AB88" i="3" s="1"/>
  <c r="AF88" i="3" s="1"/>
  <c r="W89" i="3"/>
  <c r="W90" i="3"/>
  <c r="AA90" i="3" s="1"/>
  <c r="AE90" i="3" s="1"/>
  <c r="W91" i="3"/>
  <c r="Z91" i="3" s="1"/>
  <c r="AD91" i="3" s="1"/>
  <c r="W92" i="3"/>
  <c r="AA92" i="3" s="1"/>
  <c r="AE92" i="3" s="1"/>
  <c r="W93" i="3"/>
  <c r="W94" i="3"/>
  <c r="AB94" i="3" s="1"/>
  <c r="AF94" i="3" s="1"/>
  <c r="W95" i="3"/>
  <c r="W96" i="3"/>
  <c r="AA96" i="3" s="1"/>
  <c r="AE96" i="3" s="1"/>
  <c r="W97" i="3"/>
  <c r="W98" i="3"/>
  <c r="AB98" i="3" s="1"/>
  <c r="AF98" i="3" s="1"/>
  <c r="W99" i="3"/>
  <c r="AB99" i="3" s="1"/>
  <c r="AF99" i="3" s="1"/>
  <c r="W100" i="3"/>
  <c r="AB100" i="3" s="1"/>
  <c r="AF100" i="3" s="1"/>
  <c r="W101" i="3"/>
  <c r="W102" i="3"/>
  <c r="Y102" i="3" s="1"/>
  <c r="AC102" i="3" s="1"/>
  <c r="W103" i="3"/>
  <c r="W104" i="3"/>
  <c r="AA104" i="3" s="1"/>
  <c r="AE104" i="3" s="1"/>
  <c r="W105" i="3"/>
  <c r="W106" i="3"/>
  <c r="AB106" i="3" s="1"/>
  <c r="AF106" i="3" s="1"/>
  <c r="W107" i="3"/>
  <c r="Y107" i="3" s="1"/>
  <c r="AC107" i="3" s="1"/>
  <c r="W108" i="3"/>
  <c r="AA108" i="3" s="1"/>
  <c r="AE108" i="3" s="1"/>
  <c r="W109" i="3"/>
  <c r="W110" i="3"/>
  <c r="Z110" i="3" s="1"/>
  <c r="AD110" i="3" s="1"/>
  <c r="W111" i="3"/>
  <c r="W112" i="3"/>
  <c r="AB112" i="3" s="1"/>
  <c r="AF112" i="3" s="1"/>
  <c r="W113" i="3"/>
  <c r="W114" i="3"/>
  <c r="Y114" i="3" s="1"/>
  <c r="AC114" i="3" s="1"/>
  <c r="W115" i="3"/>
  <c r="AA115" i="3" s="1"/>
  <c r="AE115" i="3" s="1"/>
  <c r="W116" i="3"/>
  <c r="AB116" i="3" s="1"/>
  <c r="AF116" i="3" s="1"/>
  <c r="W117" i="3"/>
  <c r="W118" i="3"/>
  <c r="W119" i="3"/>
  <c r="W120" i="3"/>
  <c r="AA120" i="3" s="1"/>
  <c r="AE120" i="3" s="1"/>
  <c r="W121" i="3"/>
  <c r="W122" i="3"/>
  <c r="W123" i="3"/>
  <c r="AA123" i="3" s="1"/>
  <c r="AE123" i="3" s="1"/>
  <c r="W2" i="3"/>
  <c r="AB50" i="3"/>
  <c r="AF50" i="3" s="1"/>
  <c r="AB58" i="3"/>
  <c r="AF58" i="3" s="1"/>
  <c r="AA88" i="3"/>
  <c r="AE88" i="3" s="1"/>
  <c r="AB92" i="3"/>
  <c r="AF92" i="3" s="1"/>
  <c r="Y96" i="3"/>
  <c r="AC96" i="3" s="1"/>
  <c r="Z102" i="3"/>
  <c r="AD102" i="3" s="1"/>
  <c r="Z108" i="3"/>
  <c r="AD108" i="3" s="1"/>
  <c r="AB110" i="3"/>
  <c r="AF110" i="3" s="1"/>
  <c r="AB118" i="3"/>
  <c r="AF118" i="3" s="1"/>
  <c r="AB122" i="3"/>
  <c r="AF122" i="3" s="1"/>
  <c r="AB123" i="3"/>
  <c r="AF123" i="3" s="1"/>
  <c r="AB2" i="3"/>
  <c r="AF2" i="3" s="1"/>
  <c r="AB121" i="3"/>
  <c r="AF121" i="3" s="1"/>
  <c r="AA121" i="3"/>
  <c r="AE121" i="3" s="1"/>
  <c r="Z121" i="3"/>
  <c r="AD121" i="3" s="1"/>
  <c r="Y121" i="3"/>
  <c r="AC121" i="3" s="1"/>
  <c r="AB119" i="3"/>
  <c r="AF119" i="3" s="1"/>
  <c r="AA119" i="3"/>
  <c r="AE119" i="3" s="1"/>
  <c r="Z119" i="3"/>
  <c r="AD119" i="3" s="1"/>
  <c r="Y119" i="3"/>
  <c r="AC119" i="3" s="1"/>
  <c r="AA118" i="3"/>
  <c r="AE118" i="3" s="1"/>
  <c r="Y118" i="3"/>
  <c r="AC118" i="3" s="1"/>
  <c r="AB117" i="3"/>
  <c r="AF117" i="3" s="1"/>
  <c r="AA117" i="3"/>
  <c r="AE117" i="3" s="1"/>
  <c r="Z117" i="3"/>
  <c r="AD117" i="3" s="1"/>
  <c r="Y117" i="3"/>
  <c r="AC117" i="3" s="1"/>
  <c r="Y116" i="3"/>
  <c r="AC116" i="3" s="1"/>
  <c r="Z115" i="3"/>
  <c r="AD115" i="3" s="1"/>
  <c r="AB113" i="3"/>
  <c r="AF113" i="3" s="1"/>
  <c r="AA113" i="3"/>
  <c r="AE113" i="3" s="1"/>
  <c r="Z113" i="3"/>
  <c r="AD113" i="3" s="1"/>
  <c r="Y113" i="3"/>
  <c r="AC113" i="3" s="1"/>
  <c r="Y112" i="3"/>
  <c r="AC112" i="3" s="1"/>
  <c r="AC111" i="3"/>
  <c r="AB111" i="3"/>
  <c r="AF111" i="3" s="1"/>
  <c r="AA111" i="3"/>
  <c r="AE111" i="3" s="1"/>
  <c r="Z111" i="3"/>
  <c r="AD111" i="3" s="1"/>
  <c r="Y111" i="3"/>
  <c r="AA110" i="3"/>
  <c r="AE110" i="3" s="1"/>
  <c r="Y110" i="3"/>
  <c r="AC110" i="3" s="1"/>
  <c r="AB109" i="3"/>
  <c r="AF109" i="3" s="1"/>
  <c r="AA109" i="3"/>
  <c r="AE109" i="3" s="1"/>
  <c r="Z109" i="3"/>
  <c r="AD109" i="3" s="1"/>
  <c r="Y109" i="3"/>
  <c r="AC109" i="3" s="1"/>
  <c r="AB108" i="3"/>
  <c r="AF108" i="3" s="1"/>
  <c r="Z107" i="3"/>
  <c r="AD107" i="3" s="1"/>
  <c r="AB105" i="3"/>
  <c r="AF105" i="3" s="1"/>
  <c r="AA105" i="3"/>
  <c r="AE105" i="3" s="1"/>
  <c r="Z105" i="3"/>
  <c r="AD105" i="3" s="1"/>
  <c r="Y105" i="3"/>
  <c r="AC105" i="3" s="1"/>
  <c r="Z104" i="3"/>
  <c r="AD104" i="3" s="1"/>
  <c r="Y104" i="3"/>
  <c r="AC104" i="3" s="1"/>
  <c r="AE103" i="3"/>
  <c r="AB103" i="3"/>
  <c r="AF103" i="3" s="1"/>
  <c r="AA103" i="3"/>
  <c r="Z103" i="3"/>
  <c r="AD103" i="3" s="1"/>
  <c r="Y103" i="3"/>
  <c r="AC103" i="3" s="1"/>
  <c r="AB102" i="3"/>
  <c r="AF102" i="3" s="1"/>
  <c r="AA102" i="3"/>
  <c r="AE102" i="3" s="1"/>
  <c r="AB101" i="3"/>
  <c r="AF101" i="3" s="1"/>
  <c r="AA101" i="3"/>
  <c r="AE101" i="3" s="1"/>
  <c r="Z101" i="3"/>
  <c r="AD101" i="3" s="1"/>
  <c r="Y101" i="3"/>
  <c r="AC101" i="3" s="1"/>
  <c r="AA100" i="3"/>
  <c r="AE100" i="3" s="1"/>
  <c r="Y100" i="3"/>
  <c r="AC100" i="3" s="1"/>
  <c r="AB97" i="3"/>
  <c r="AF97" i="3" s="1"/>
  <c r="AA97" i="3"/>
  <c r="AE97" i="3" s="1"/>
  <c r="Z97" i="3"/>
  <c r="AD97" i="3" s="1"/>
  <c r="Y97" i="3"/>
  <c r="AC97" i="3" s="1"/>
  <c r="AB96" i="3"/>
  <c r="AF96" i="3" s="1"/>
  <c r="Z96" i="3"/>
  <c r="AD96" i="3" s="1"/>
  <c r="AB95" i="3"/>
  <c r="AF95" i="3" s="1"/>
  <c r="AA95" i="3"/>
  <c r="AE95" i="3" s="1"/>
  <c r="Z95" i="3"/>
  <c r="AD95" i="3" s="1"/>
  <c r="Y95" i="3"/>
  <c r="AC95" i="3" s="1"/>
  <c r="AA94" i="3"/>
  <c r="AE94" i="3" s="1"/>
  <c r="Y94" i="3"/>
  <c r="AC94" i="3" s="1"/>
  <c r="AB93" i="3"/>
  <c r="AF93" i="3" s="1"/>
  <c r="AA93" i="3"/>
  <c r="AE93" i="3" s="1"/>
  <c r="Z93" i="3"/>
  <c r="AD93" i="3" s="1"/>
  <c r="Y93" i="3"/>
  <c r="AC93" i="3" s="1"/>
  <c r="Y92" i="3"/>
  <c r="AC92" i="3" s="1"/>
  <c r="AA91" i="3"/>
  <c r="AE91" i="3" s="1"/>
  <c r="AB89" i="3"/>
  <c r="AF89" i="3" s="1"/>
  <c r="AA89" i="3"/>
  <c r="AE89" i="3" s="1"/>
  <c r="Z89" i="3"/>
  <c r="AD89" i="3" s="1"/>
  <c r="Y89" i="3"/>
  <c r="AC89" i="3" s="1"/>
  <c r="Z88" i="3"/>
  <c r="AD88" i="3" s="1"/>
  <c r="AB87" i="3"/>
  <c r="AF87" i="3" s="1"/>
  <c r="AA87" i="3"/>
  <c r="AE87" i="3" s="1"/>
  <c r="Z87" i="3"/>
  <c r="AD87" i="3" s="1"/>
  <c r="Y87" i="3"/>
  <c r="AC87" i="3" s="1"/>
  <c r="AA86" i="3"/>
  <c r="AE86" i="3" s="1"/>
  <c r="Y86" i="3"/>
  <c r="AC86" i="3" s="1"/>
  <c r="AB85" i="3"/>
  <c r="AF85" i="3" s="1"/>
  <c r="AA85" i="3"/>
  <c r="AE85" i="3" s="1"/>
  <c r="Z85" i="3"/>
  <c r="AD85" i="3" s="1"/>
  <c r="Y85" i="3"/>
  <c r="AC85" i="3" s="1"/>
  <c r="AB84" i="3"/>
  <c r="AF84" i="3" s="1"/>
  <c r="Z84" i="3"/>
  <c r="AD84" i="3" s="1"/>
  <c r="Y84" i="3"/>
  <c r="AC84" i="3" s="1"/>
  <c r="Z83" i="3"/>
  <c r="AD83" i="3" s="1"/>
  <c r="AB81" i="3"/>
  <c r="AF81" i="3" s="1"/>
  <c r="AA81" i="3"/>
  <c r="AE81" i="3" s="1"/>
  <c r="Z81" i="3"/>
  <c r="AD81" i="3" s="1"/>
  <c r="Y81" i="3"/>
  <c r="AC81" i="3" s="1"/>
  <c r="AB80" i="3"/>
  <c r="AF80" i="3" s="1"/>
  <c r="AA80" i="3"/>
  <c r="AE80" i="3" s="1"/>
  <c r="Y80" i="3"/>
  <c r="AC80" i="3" s="1"/>
  <c r="AB79" i="3"/>
  <c r="AF79" i="3" s="1"/>
  <c r="AA79" i="3"/>
  <c r="AE79" i="3" s="1"/>
  <c r="Z79" i="3"/>
  <c r="AD79" i="3" s="1"/>
  <c r="Y79" i="3"/>
  <c r="AC79" i="3" s="1"/>
  <c r="AB78" i="3"/>
  <c r="AF78" i="3" s="1"/>
  <c r="AA78" i="3"/>
  <c r="AE78" i="3" s="1"/>
  <c r="Z78" i="3"/>
  <c r="AD78" i="3" s="1"/>
  <c r="Y78" i="3"/>
  <c r="AC78" i="3" s="1"/>
  <c r="AB77" i="3"/>
  <c r="AF77" i="3" s="1"/>
  <c r="AA77" i="3"/>
  <c r="AE77" i="3" s="1"/>
  <c r="Z77" i="3"/>
  <c r="AD77" i="3" s="1"/>
  <c r="Y77" i="3"/>
  <c r="AC77" i="3" s="1"/>
  <c r="AF76" i="3"/>
  <c r="AB76" i="3"/>
  <c r="AA76" i="3"/>
  <c r="AE76" i="3" s="1"/>
  <c r="Z76" i="3"/>
  <c r="AD76" i="3" s="1"/>
  <c r="Y76" i="3"/>
  <c r="AC76" i="3" s="1"/>
  <c r="Z75" i="3"/>
  <c r="AD75" i="3" s="1"/>
  <c r="AB73" i="3"/>
  <c r="AF73" i="3" s="1"/>
  <c r="AA73" i="3"/>
  <c r="AE73" i="3" s="1"/>
  <c r="Z73" i="3"/>
  <c r="AD73" i="3" s="1"/>
  <c r="Y73" i="3"/>
  <c r="AC73" i="3" s="1"/>
  <c r="AF72" i="3"/>
  <c r="AB72" i="3"/>
  <c r="Z72" i="3"/>
  <c r="AD72" i="3" s="1"/>
  <c r="AC71" i="3"/>
  <c r="AB71" i="3"/>
  <c r="AF71" i="3" s="1"/>
  <c r="AA71" i="3"/>
  <c r="AE71" i="3" s="1"/>
  <c r="Z71" i="3"/>
  <c r="AD71" i="3" s="1"/>
  <c r="Y71" i="3"/>
  <c r="AB70" i="3"/>
  <c r="AF70" i="3" s="1"/>
  <c r="AA70" i="3"/>
  <c r="AE70" i="3" s="1"/>
  <c r="Z70" i="3"/>
  <c r="AD70" i="3" s="1"/>
  <c r="Y70" i="3"/>
  <c r="AC70" i="3" s="1"/>
  <c r="AB69" i="3"/>
  <c r="AF69" i="3" s="1"/>
  <c r="AA69" i="3"/>
  <c r="AE69" i="3" s="1"/>
  <c r="Z69" i="3"/>
  <c r="AD69" i="3" s="1"/>
  <c r="Y69" i="3"/>
  <c r="AC69" i="3" s="1"/>
  <c r="AB68" i="3"/>
  <c r="AF68" i="3" s="1"/>
  <c r="AA68" i="3"/>
  <c r="AE68" i="3" s="1"/>
  <c r="Z68" i="3"/>
  <c r="AD68" i="3" s="1"/>
  <c r="Y68" i="3"/>
  <c r="AC68" i="3" s="1"/>
  <c r="AA67" i="3"/>
  <c r="AE67" i="3" s="1"/>
  <c r="AB65" i="3"/>
  <c r="AF65" i="3" s="1"/>
  <c r="AA65" i="3"/>
  <c r="AE65" i="3" s="1"/>
  <c r="Z65" i="3"/>
  <c r="AD65" i="3" s="1"/>
  <c r="Y65" i="3"/>
  <c r="AC65" i="3" s="1"/>
  <c r="AB64" i="3"/>
  <c r="AF64" i="3" s="1"/>
  <c r="AA64" i="3"/>
  <c r="AE64" i="3" s="1"/>
  <c r="Z64" i="3"/>
  <c r="AD64" i="3" s="1"/>
  <c r="Y64" i="3"/>
  <c r="AC64" i="3" s="1"/>
  <c r="AB63" i="3"/>
  <c r="AF63" i="3" s="1"/>
  <c r="AA63" i="3"/>
  <c r="AE63" i="3" s="1"/>
  <c r="Z63" i="3"/>
  <c r="AD63" i="3" s="1"/>
  <c r="Y63" i="3"/>
  <c r="AC63" i="3" s="1"/>
  <c r="AB62" i="3"/>
  <c r="AF62" i="3" s="1"/>
  <c r="AA62" i="3"/>
  <c r="AE62" i="3" s="1"/>
  <c r="Z62" i="3"/>
  <c r="AD62" i="3" s="1"/>
  <c r="Y62" i="3"/>
  <c r="AC62" i="3" s="1"/>
  <c r="AB61" i="3"/>
  <c r="AF61" i="3" s="1"/>
  <c r="AA61" i="3"/>
  <c r="AE61" i="3" s="1"/>
  <c r="Z61" i="3"/>
  <c r="AD61" i="3" s="1"/>
  <c r="Y61" i="3"/>
  <c r="AC61" i="3" s="1"/>
  <c r="AF60" i="3"/>
  <c r="AB60" i="3"/>
  <c r="AA60" i="3"/>
  <c r="AE60" i="3" s="1"/>
  <c r="Z60" i="3"/>
  <c r="AD60" i="3" s="1"/>
  <c r="Y60" i="3"/>
  <c r="AC60" i="3" s="1"/>
  <c r="Z59" i="3"/>
  <c r="AD59" i="3" s="1"/>
  <c r="AB57" i="3"/>
  <c r="AF57" i="3" s="1"/>
  <c r="AA57" i="3"/>
  <c r="AE57" i="3" s="1"/>
  <c r="Z57" i="3"/>
  <c r="AD57" i="3" s="1"/>
  <c r="Y57" i="3"/>
  <c r="AC57" i="3" s="1"/>
  <c r="AB56" i="3"/>
  <c r="AF56" i="3" s="1"/>
  <c r="AA56" i="3"/>
  <c r="AE56" i="3" s="1"/>
  <c r="Z56" i="3"/>
  <c r="AD56" i="3" s="1"/>
  <c r="Y56" i="3"/>
  <c r="AC56" i="3" s="1"/>
  <c r="AB55" i="3"/>
  <c r="AF55" i="3" s="1"/>
  <c r="AA55" i="3"/>
  <c r="AE55" i="3" s="1"/>
  <c r="Z55" i="3"/>
  <c r="AD55" i="3" s="1"/>
  <c r="Y55" i="3"/>
  <c r="AC55" i="3" s="1"/>
  <c r="AC54" i="3"/>
  <c r="AB54" i="3"/>
  <c r="AF54" i="3" s="1"/>
  <c r="AA54" i="3"/>
  <c r="AE54" i="3" s="1"/>
  <c r="Z54" i="3"/>
  <c r="AD54" i="3" s="1"/>
  <c r="Y54" i="3"/>
  <c r="AB53" i="3"/>
  <c r="AF53" i="3" s="1"/>
  <c r="AA53" i="3"/>
  <c r="AE53" i="3" s="1"/>
  <c r="Z53" i="3"/>
  <c r="AD53" i="3" s="1"/>
  <c r="Y53" i="3"/>
  <c r="AC53" i="3" s="1"/>
  <c r="AB52" i="3"/>
  <c r="AF52" i="3" s="1"/>
  <c r="AA52" i="3"/>
  <c r="AE52" i="3" s="1"/>
  <c r="Z52" i="3"/>
  <c r="AD52" i="3" s="1"/>
  <c r="Y52" i="3"/>
  <c r="AC52" i="3" s="1"/>
  <c r="Y51" i="3"/>
  <c r="AC51" i="3" s="1"/>
  <c r="AB49" i="3"/>
  <c r="AF49" i="3" s="1"/>
  <c r="AA49" i="3"/>
  <c r="AE49" i="3" s="1"/>
  <c r="Z49" i="3"/>
  <c r="AD49" i="3" s="1"/>
  <c r="Y49" i="3"/>
  <c r="AC49" i="3" s="1"/>
  <c r="AB48" i="3"/>
  <c r="AF48" i="3" s="1"/>
  <c r="AA48" i="3"/>
  <c r="AE48" i="3" s="1"/>
  <c r="Z48" i="3"/>
  <c r="AD48" i="3" s="1"/>
  <c r="Y48" i="3"/>
  <c r="AC48" i="3" s="1"/>
  <c r="AB47" i="3"/>
  <c r="AF47" i="3" s="1"/>
  <c r="AA47" i="3"/>
  <c r="AE47" i="3" s="1"/>
  <c r="Z47" i="3"/>
  <c r="AD47" i="3" s="1"/>
  <c r="Y47" i="3"/>
  <c r="AC47" i="3" s="1"/>
  <c r="AC46" i="3"/>
  <c r="AB46" i="3"/>
  <c r="AF46" i="3" s="1"/>
  <c r="AA46" i="3"/>
  <c r="AE46" i="3" s="1"/>
  <c r="Z46" i="3"/>
  <c r="AD46" i="3" s="1"/>
  <c r="Y46" i="3"/>
  <c r="AB45" i="3"/>
  <c r="AF45" i="3" s="1"/>
  <c r="AA45" i="3"/>
  <c r="AE45" i="3" s="1"/>
  <c r="Z45" i="3"/>
  <c r="AD45" i="3" s="1"/>
  <c r="Y45" i="3"/>
  <c r="AC45" i="3" s="1"/>
  <c r="AF44" i="3"/>
  <c r="AB44" i="3"/>
  <c r="AA44" i="3"/>
  <c r="AE44" i="3" s="1"/>
  <c r="Z44" i="3"/>
  <c r="AD44" i="3" s="1"/>
  <c r="Y44" i="3"/>
  <c r="AC44" i="3" s="1"/>
  <c r="Y43" i="3"/>
  <c r="AC43" i="3" s="1"/>
  <c r="AB41" i="3"/>
  <c r="AF41" i="3" s="1"/>
  <c r="AA41" i="3"/>
  <c r="AE41" i="3" s="1"/>
  <c r="Z41" i="3"/>
  <c r="AD41" i="3" s="1"/>
  <c r="Y41" i="3"/>
  <c r="AC41" i="3" s="1"/>
  <c r="AB40" i="3"/>
  <c r="AF40" i="3" s="1"/>
  <c r="AA40" i="3"/>
  <c r="AE40" i="3" s="1"/>
  <c r="Z40" i="3"/>
  <c r="AD40" i="3" s="1"/>
  <c r="Y40" i="3"/>
  <c r="AC40" i="3" s="1"/>
  <c r="AB39" i="3"/>
  <c r="AF39" i="3" s="1"/>
  <c r="AA39" i="3"/>
  <c r="AE39" i="3" s="1"/>
  <c r="Z39" i="3"/>
  <c r="AD39" i="3" s="1"/>
  <c r="Y39" i="3"/>
  <c r="AC39" i="3" s="1"/>
  <c r="AD38" i="3"/>
  <c r="AB38" i="3"/>
  <c r="AF38" i="3" s="1"/>
  <c r="AA38" i="3"/>
  <c r="AE38" i="3" s="1"/>
  <c r="Z38" i="3"/>
  <c r="Y38" i="3"/>
  <c r="AC38" i="3" s="1"/>
  <c r="AC37" i="3"/>
  <c r="AB37" i="3"/>
  <c r="AF37" i="3" s="1"/>
  <c r="AA37" i="3"/>
  <c r="AE37" i="3" s="1"/>
  <c r="Z37" i="3"/>
  <c r="AD37" i="3" s="1"/>
  <c r="Y37" i="3"/>
  <c r="AB36" i="3"/>
  <c r="AF36" i="3" s="1"/>
  <c r="AA36" i="3"/>
  <c r="AE36" i="3" s="1"/>
  <c r="Z36" i="3"/>
  <c r="AD36" i="3" s="1"/>
  <c r="Y36" i="3"/>
  <c r="AC36" i="3" s="1"/>
  <c r="AB35" i="3"/>
  <c r="AF35" i="3" s="1"/>
  <c r="AC33" i="3"/>
  <c r="AB33" i="3"/>
  <c r="AF33" i="3" s="1"/>
  <c r="AA33" i="3"/>
  <c r="AE33" i="3" s="1"/>
  <c r="Z33" i="3"/>
  <c r="AD33" i="3" s="1"/>
  <c r="Y33" i="3"/>
  <c r="AB32" i="3"/>
  <c r="AF32" i="3" s="1"/>
  <c r="AA32" i="3"/>
  <c r="AE32" i="3" s="1"/>
  <c r="Z32" i="3"/>
  <c r="AD32" i="3" s="1"/>
  <c r="Y32" i="3"/>
  <c r="AC32" i="3" s="1"/>
  <c r="AB31" i="3"/>
  <c r="AF31" i="3" s="1"/>
  <c r="AA31" i="3"/>
  <c r="AE31" i="3" s="1"/>
  <c r="Z31" i="3"/>
  <c r="AD31" i="3" s="1"/>
  <c r="Y31" i="3"/>
  <c r="AC31" i="3" s="1"/>
  <c r="AB30" i="3"/>
  <c r="AF30" i="3" s="1"/>
  <c r="AA30" i="3"/>
  <c r="AE30" i="3" s="1"/>
  <c r="Z30" i="3"/>
  <c r="AD30" i="3" s="1"/>
  <c r="Y30" i="3"/>
  <c r="AC30" i="3" s="1"/>
  <c r="AD29" i="3"/>
  <c r="AB29" i="3"/>
  <c r="AF29" i="3" s="1"/>
  <c r="AA29" i="3"/>
  <c r="AE29" i="3" s="1"/>
  <c r="Z29" i="3"/>
  <c r="Y29" i="3"/>
  <c r="AC29" i="3" s="1"/>
  <c r="AB28" i="3"/>
  <c r="AF28" i="3" s="1"/>
  <c r="AA28" i="3"/>
  <c r="AE28" i="3" s="1"/>
  <c r="Z28" i="3"/>
  <c r="AD28" i="3" s="1"/>
  <c r="Y28" i="3"/>
  <c r="AC28" i="3" s="1"/>
  <c r="AB25" i="3"/>
  <c r="AF25" i="3" s="1"/>
  <c r="AA25" i="3"/>
  <c r="AE25" i="3" s="1"/>
  <c r="Z25" i="3"/>
  <c r="AD25" i="3" s="1"/>
  <c r="Y25" i="3"/>
  <c r="AC25" i="3" s="1"/>
  <c r="AB24" i="3"/>
  <c r="AF24" i="3" s="1"/>
  <c r="AA24" i="3"/>
  <c r="AE24" i="3" s="1"/>
  <c r="Z24" i="3"/>
  <c r="AD24" i="3" s="1"/>
  <c r="Y24" i="3"/>
  <c r="AC24" i="3" s="1"/>
  <c r="AD23" i="3"/>
  <c r="AB23" i="3"/>
  <c r="AF23" i="3" s="1"/>
  <c r="AA23" i="3"/>
  <c r="AE23" i="3" s="1"/>
  <c r="Z23" i="3"/>
  <c r="Y23" i="3"/>
  <c r="AC23" i="3" s="1"/>
  <c r="AB22" i="3"/>
  <c r="AF22" i="3" s="1"/>
  <c r="AA22" i="3"/>
  <c r="AE22" i="3" s="1"/>
  <c r="Z22" i="3"/>
  <c r="AD22" i="3" s="1"/>
  <c r="Y22" i="3"/>
  <c r="AC22" i="3" s="1"/>
  <c r="AB21" i="3"/>
  <c r="AF21" i="3" s="1"/>
  <c r="AA21" i="3"/>
  <c r="AE21" i="3" s="1"/>
  <c r="Z21" i="3"/>
  <c r="AD21" i="3" s="1"/>
  <c r="Y21" i="3"/>
  <c r="AC21" i="3" s="1"/>
  <c r="AB20" i="3"/>
  <c r="AF20" i="3" s="1"/>
  <c r="AA20" i="3"/>
  <c r="AE20" i="3" s="1"/>
  <c r="Z20" i="3"/>
  <c r="AD20" i="3" s="1"/>
  <c r="Y20" i="3"/>
  <c r="AC20" i="3" s="1"/>
  <c r="AB17" i="3"/>
  <c r="AF17" i="3" s="1"/>
  <c r="AA17" i="3"/>
  <c r="AE17" i="3" s="1"/>
  <c r="Z17" i="3"/>
  <c r="AD17" i="3" s="1"/>
  <c r="Y17" i="3"/>
  <c r="AC17" i="3" s="1"/>
  <c r="AD16" i="3"/>
  <c r="AB16" i="3"/>
  <c r="AF16" i="3" s="1"/>
  <c r="AA16" i="3"/>
  <c r="AE16" i="3" s="1"/>
  <c r="Z16" i="3"/>
  <c r="Y16" i="3"/>
  <c r="AC16" i="3" s="1"/>
  <c r="AD15" i="3"/>
  <c r="AB15" i="3"/>
  <c r="AF15" i="3" s="1"/>
  <c r="AA15" i="3"/>
  <c r="AE15" i="3" s="1"/>
  <c r="Z15" i="3"/>
  <c r="Y15" i="3"/>
  <c r="AC15" i="3" s="1"/>
  <c r="AB14" i="3"/>
  <c r="AF14" i="3" s="1"/>
  <c r="AA14" i="3"/>
  <c r="AE14" i="3" s="1"/>
  <c r="Z14" i="3"/>
  <c r="AD14" i="3" s="1"/>
  <c r="Y14" i="3"/>
  <c r="AC14" i="3" s="1"/>
  <c r="AB13" i="3"/>
  <c r="AF13" i="3" s="1"/>
  <c r="AA13" i="3"/>
  <c r="AE13" i="3" s="1"/>
  <c r="Z13" i="3"/>
  <c r="AD13" i="3" s="1"/>
  <c r="Y13" i="3"/>
  <c r="AC13" i="3" s="1"/>
  <c r="AB12" i="3"/>
  <c r="AF12" i="3" s="1"/>
  <c r="AA12" i="3"/>
  <c r="AE12" i="3" s="1"/>
  <c r="Z12" i="3"/>
  <c r="AD12" i="3" s="1"/>
  <c r="Y12" i="3"/>
  <c r="AC12" i="3" s="1"/>
  <c r="Y10" i="3"/>
  <c r="AC10" i="3" s="1"/>
  <c r="AB9" i="3"/>
  <c r="AF9" i="3" s="1"/>
  <c r="AA9" i="3"/>
  <c r="AE9" i="3" s="1"/>
  <c r="Z9" i="3"/>
  <c r="AD9" i="3" s="1"/>
  <c r="Y9" i="3"/>
  <c r="AC9" i="3" s="1"/>
  <c r="AB8" i="3"/>
  <c r="AF8" i="3" s="1"/>
  <c r="AA8" i="3"/>
  <c r="AE8" i="3" s="1"/>
  <c r="Z8" i="3"/>
  <c r="AD8" i="3" s="1"/>
  <c r="Y8" i="3"/>
  <c r="AC8" i="3" s="1"/>
  <c r="AD7" i="3"/>
  <c r="AB7" i="3"/>
  <c r="AF7" i="3" s="1"/>
  <c r="AA7" i="3"/>
  <c r="AE7" i="3" s="1"/>
  <c r="Z7" i="3"/>
  <c r="Y7" i="3"/>
  <c r="AC7" i="3" s="1"/>
  <c r="AB6" i="3"/>
  <c r="AF6" i="3" s="1"/>
  <c r="AA6" i="3"/>
  <c r="AE6" i="3" s="1"/>
  <c r="Z6" i="3"/>
  <c r="AD6" i="3" s="1"/>
  <c r="Y6" i="3"/>
  <c r="AC6" i="3" s="1"/>
  <c r="AB5" i="3"/>
  <c r="AF5" i="3" s="1"/>
  <c r="AA5" i="3"/>
  <c r="AE5" i="3" s="1"/>
  <c r="Z5" i="3"/>
  <c r="AD5" i="3" s="1"/>
  <c r="Y5" i="3"/>
  <c r="AC5" i="3" s="1"/>
  <c r="AB4" i="3"/>
  <c r="AF4" i="3" s="1"/>
  <c r="AA4" i="3"/>
  <c r="AE4" i="3" s="1"/>
  <c r="Z4" i="3"/>
  <c r="AD4" i="3" s="1"/>
  <c r="Y4" i="3"/>
  <c r="AC4" i="3" s="1"/>
  <c r="AB3" i="3"/>
  <c r="AF3" i="3" s="1"/>
  <c r="AA3" i="3"/>
  <c r="AE3" i="3" s="1"/>
  <c r="Z3" i="3"/>
  <c r="AD3" i="3" s="1"/>
  <c r="Y3" i="3"/>
  <c r="AC3" i="3" s="1"/>
  <c r="AA2" i="3"/>
  <c r="AE2" i="3" s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Z2" i="1"/>
  <c r="AA2" i="1"/>
  <c r="AB2" i="1"/>
  <c r="Y2" i="1"/>
  <c r="AB67" i="3" l="1"/>
  <c r="AF67" i="3" s="1"/>
  <c r="AA75" i="3"/>
  <c r="AE75" i="3" s="1"/>
  <c r="AB107" i="3"/>
  <c r="AF107" i="3" s="1"/>
  <c r="Y11" i="3"/>
  <c r="AC11" i="3" s="1"/>
  <c r="Y18" i="3"/>
  <c r="AC18" i="3" s="1"/>
  <c r="AA43" i="3"/>
  <c r="AE43" i="3" s="1"/>
  <c r="AA51" i="3"/>
  <c r="AE51" i="3" s="1"/>
  <c r="AB59" i="3"/>
  <c r="AF59" i="3" s="1"/>
  <c r="AB75" i="3"/>
  <c r="AF75" i="3" s="1"/>
  <c r="AB83" i="3"/>
  <c r="AF83" i="3" s="1"/>
  <c r="Z94" i="3"/>
  <c r="AD94" i="3" s="1"/>
  <c r="AB104" i="3"/>
  <c r="AF104" i="3" s="1"/>
  <c r="AA112" i="3"/>
  <c r="AE112" i="3" s="1"/>
  <c r="AB115" i="3"/>
  <c r="AF115" i="3" s="1"/>
  <c r="Z120" i="3"/>
  <c r="AD120" i="3" s="1"/>
  <c r="AA107" i="3"/>
  <c r="AE107" i="3" s="1"/>
  <c r="Z90" i="3"/>
  <c r="AD90" i="3" s="1"/>
  <c r="AB42" i="3"/>
  <c r="AF42" i="3" s="1"/>
  <c r="Z51" i="3"/>
  <c r="AD51" i="3" s="1"/>
  <c r="AA59" i="3"/>
  <c r="AE59" i="3" s="1"/>
  <c r="Y98" i="3"/>
  <c r="AC98" i="3" s="1"/>
  <c r="AA11" i="3"/>
  <c r="AE11" i="3" s="1"/>
  <c r="Z19" i="3"/>
  <c r="AD19" i="3" s="1"/>
  <c r="Z27" i="3"/>
  <c r="AD27" i="3" s="1"/>
  <c r="Y72" i="3"/>
  <c r="AC72" i="3" s="1"/>
  <c r="Z86" i="3"/>
  <c r="AD86" i="3" s="1"/>
  <c r="Y88" i="3"/>
  <c r="AC88" i="3" s="1"/>
  <c r="Y99" i="3"/>
  <c r="AC99" i="3" s="1"/>
  <c r="AA83" i="3"/>
  <c r="AE83" i="3" s="1"/>
  <c r="AB91" i="3"/>
  <c r="AF91" i="3" s="1"/>
  <c r="Y19" i="3"/>
  <c r="AC19" i="3" s="1"/>
  <c r="Y27" i="3"/>
  <c r="AC27" i="3" s="1"/>
  <c r="AA27" i="3"/>
  <c r="AE27" i="3" s="1"/>
  <c r="Z99" i="3"/>
  <c r="AD99" i="3" s="1"/>
  <c r="Y123" i="3"/>
  <c r="AC123" i="3" s="1"/>
  <c r="Y115" i="3"/>
  <c r="AC115" i="3" s="1"/>
  <c r="AA82" i="3"/>
  <c r="AE82" i="3" s="1"/>
  <c r="Z11" i="3"/>
  <c r="AD11" i="3" s="1"/>
  <c r="AB43" i="3"/>
  <c r="AF43" i="3" s="1"/>
  <c r="AA19" i="3"/>
  <c r="AE19" i="3" s="1"/>
  <c r="Y35" i="3"/>
  <c r="AC35" i="3" s="1"/>
  <c r="Z35" i="3"/>
  <c r="AD35" i="3" s="1"/>
  <c r="Y67" i="3"/>
  <c r="AC67" i="3" s="1"/>
  <c r="Y91" i="3"/>
  <c r="AC91" i="3" s="1"/>
  <c r="AA99" i="3"/>
  <c r="AE99" i="3" s="1"/>
  <c r="Y120" i="3"/>
  <c r="AC120" i="3" s="1"/>
  <c r="AB114" i="3"/>
  <c r="AF114" i="3" s="1"/>
  <c r="Y34" i="3"/>
  <c r="AC34" i="3" s="1"/>
  <c r="Z42" i="3"/>
  <c r="AD42" i="3" s="1"/>
  <c r="Y50" i="3"/>
  <c r="AC50" i="3" s="1"/>
  <c r="AB90" i="3"/>
  <c r="AF90" i="3" s="1"/>
  <c r="Z92" i="3"/>
  <c r="AD92" i="3" s="1"/>
  <c r="Z98" i="3"/>
  <c r="AD98" i="3" s="1"/>
  <c r="Z112" i="3"/>
  <c r="AD112" i="3" s="1"/>
  <c r="Z114" i="3"/>
  <c r="AD114" i="3" s="1"/>
  <c r="AB120" i="3"/>
  <c r="AF120" i="3" s="1"/>
  <c r="Z123" i="3"/>
  <c r="AD123" i="3" s="1"/>
  <c r="Z34" i="3"/>
  <c r="AD34" i="3" s="1"/>
  <c r="AA42" i="3"/>
  <c r="AE42" i="3" s="1"/>
  <c r="Z50" i="3"/>
  <c r="AD50" i="3" s="1"/>
  <c r="Y58" i="3"/>
  <c r="AC58" i="3" s="1"/>
  <c r="AA98" i="3"/>
  <c r="AE98" i="3" s="1"/>
  <c r="Y106" i="3"/>
  <c r="AC106" i="3" s="1"/>
  <c r="AA114" i="3"/>
  <c r="AE114" i="3" s="1"/>
  <c r="Y122" i="3"/>
  <c r="AC122" i="3" s="1"/>
  <c r="Z10" i="3"/>
  <c r="AD10" i="3" s="1"/>
  <c r="Z18" i="3"/>
  <c r="AD18" i="3" s="1"/>
  <c r="Z26" i="3"/>
  <c r="AD26" i="3" s="1"/>
  <c r="AA34" i="3"/>
  <c r="AE34" i="3" s="1"/>
  <c r="AA50" i="3"/>
  <c r="AE50" i="3" s="1"/>
  <c r="Z58" i="3"/>
  <c r="AD58" i="3" s="1"/>
  <c r="Y66" i="3"/>
  <c r="AC66" i="3" s="1"/>
  <c r="Z100" i="3"/>
  <c r="AD100" i="3" s="1"/>
  <c r="Z106" i="3"/>
  <c r="AD106" i="3" s="1"/>
  <c r="Z116" i="3"/>
  <c r="AD116" i="3" s="1"/>
  <c r="Z118" i="3"/>
  <c r="AD118" i="3" s="1"/>
  <c r="Z122" i="3"/>
  <c r="AD122" i="3" s="1"/>
  <c r="AA10" i="3"/>
  <c r="AE10" i="3" s="1"/>
  <c r="AA18" i="3"/>
  <c r="AE18" i="3" s="1"/>
  <c r="AA26" i="3"/>
  <c r="AE26" i="3" s="1"/>
  <c r="AA58" i="3"/>
  <c r="AE58" i="3" s="1"/>
  <c r="Z66" i="3"/>
  <c r="AD66" i="3" s="1"/>
  <c r="Y74" i="3"/>
  <c r="AC74" i="3" s="1"/>
  <c r="AA106" i="3"/>
  <c r="AE106" i="3" s="1"/>
  <c r="Y108" i="3"/>
  <c r="AC108" i="3" s="1"/>
  <c r="AA116" i="3"/>
  <c r="AE116" i="3" s="1"/>
  <c r="AA122" i="3"/>
  <c r="AE122" i="3" s="1"/>
  <c r="Y26" i="3"/>
  <c r="AC26" i="3" s="1"/>
  <c r="AA66" i="3"/>
  <c r="AE66" i="3" s="1"/>
  <c r="Z74" i="3"/>
  <c r="AD74" i="3" s="1"/>
  <c r="Y82" i="3"/>
  <c r="AC82" i="3" s="1"/>
  <c r="AA74" i="3"/>
  <c r="AE74" i="3" s="1"/>
  <c r="Z82" i="3"/>
  <c r="AD82" i="3" s="1"/>
  <c r="Y90" i="3"/>
  <c r="AC90" i="3" s="1"/>
  <c r="Y2" i="3"/>
  <c r="AC2" i="3" s="1"/>
  <c r="Z2" i="3"/>
  <c r="AD2" i="3" s="1"/>
  <c r="X123" i="3"/>
  <c r="V123" i="3"/>
  <c r="U123" i="3"/>
  <c r="X122" i="3"/>
  <c r="V122" i="3"/>
  <c r="U122" i="3"/>
  <c r="X121" i="3"/>
  <c r="V121" i="3"/>
  <c r="U121" i="3"/>
  <c r="X120" i="3"/>
  <c r="V120" i="3"/>
  <c r="U120" i="3"/>
  <c r="X119" i="3"/>
  <c r="V119" i="3"/>
  <c r="U119" i="3"/>
  <c r="X118" i="3"/>
  <c r="V118" i="3"/>
  <c r="U118" i="3"/>
  <c r="X117" i="3"/>
  <c r="V117" i="3"/>
  <c r="U117" i="3"/>
  <c r="X116" i="3"/>
  <c r="V116" i="3"/>
  <c r="U116" i="3"/>
  <c r="X115" i="3"/>
  <c r="V115" i="3"/>
  <c r="U115" i="3"/>
  <c r="X114" i="3"/>
  <c r="V114" i="3"/>
  <c r="U114" i="3"/>
  <c r="X113" i="3"/>
  <c r="V113" i="3"/>
  <c r="U113" i="3"/>
  <c r="X112" i="3"/>
  <c r="V112" i="3"/>
  <c r="U112" i="3"/>
  <c r="X111" i="3"/>
  <c r="V111" i="3"/>
  <c r="U111" i="3"/>
  <c r="X110" i="3"/>
  <c r="V110" i="3"/>
  <c r="U110" i="3"/>
  <c r="X109" i="3"/>
  <c r="V109" i="3"/>
  <c r="U109" i="3"/>
  <c r="X108" i="3"/>
  <c r="V108" i="3"/>
  <c r="U108" i="3"/>
  <c r="X107" i="3"/>
  <c r="V107" i="3"/>
  <c r="U107" i="3"/>
  <c r="X106" i="3"/>
  <c r="V106" i="3"/>
  <c r="U106" i="3"/>
  <c r="X105" i="3"/>
  <c r="V105" i="3"/>
  <c r="U105" i="3"/>
  <c r="X104" i="3"/>
  <c r="V104" i="3"/>
  <c r="U104" i="3"/>
  <c r="X103" i="3"/>
  <c r="V103" i="3"/>
  <c r="U103" i="3"/>
  <c r="X102" i="3"/>
  <c r="V102" i="3"/>
  <c r="U102" i="3"/>
  <c r="X101" i="3"/>
  <c r="V101" i="3"/>
  <c r="U101" i="3"/>
  <c r="X100" i="3"/>
  <c r="V100" i="3"/>
  <c r="U100" i="3"/>
  <c r="X99" i="3"/>
  <c r="V99" i="3"/>
  <c r="U99" i="3"/>
  <c r="X98" i="3"/>
  <c r="V98" i="3"/>
  <c r="U98" i="3"/>
  <c r="X97" i="3"/>
  <c r="V97" i="3"/>
  <c r="U97" i="3"/>
  <c r="X96" i="3"/>
  <c r="V96" i="3"/>
  <c r="U96" i="3"/>
  <c r="X95" i="3"/>
  <c r="V95" i="3"/>
  <c r="U95" i="3"/>
  <c r="X94" i="3"/>
  <c r="V94" i="3"/>
  <c r="U94" i="3"/>
  <c r="X93" i="3"/>
  <c r="V93" i="3"/>
  <c r="U93" i="3"/>
  <c r="X92" i="3"/>
  <c r="V92" i="3"/>
  <c r="U92" i="3"/>
  <c r="X91" i="3"/>
  <c r="V91" i="3"/>
  <c r="U91" i="3"/>
  <c r="X90" i="3"/>
  <c r="V90" i="3"/>
  <c r="U90" i="3"/>
  <c r="X89" i="3"/>
  <c r="V89" i="3"/>
  <c r="U89" i="3"/>
  <c r="X88" i="3"/>
  <c r="V88" i="3"/>
  <c r="U88" i="3"/>
  <c r="X87" i="3"/>
  <c r="V87" i="3"/>
  <c r="U87" i="3"/>
  <c r="X86" i="3"/>
  <c r="V86" i="3"/>
  <c r="U86" i="3"/>
  <c r="X85" i="3"/>
  <c r="V85" i="3"/>
  <c r="U85" i="3"/>
  <c r="X84" i="3"/>
  <c r="V84" i="3"/>
  <c r="U84" i="3"/>
  <c r="X83" i="3"/>
  <c r="V83" i="3"/>
  <c r="U83" i="3"/>
  <c r="X82" i="3"/>
  <c r="V82" i="3"/>
  <c r="U82" i="3"/>
  <c r="X81" i="3"/>
  <c r="V81" i="3"/>
  <c r="U81" i="3"/>
  <c r="X80" i="3"/>
  <c r="V80" i="3"/>
  <c r="U80" i="3"/>
  <c r="X79" i="3"/>
  <c r="V79" i="3"/>
  <c r="U79" i="3"/>
  <c r="X78" i="3"/>
  <c r="V78" i="3"/>
  <c r="U78" i="3"/>
  <c r="X77" i="3"/>
  <c r="V77" i="3"/>
  <c r="U77" i="3"/>
  <c r="X76" i="3"/>
  <c r="V76" i="3"/>
  <c r="U76" i="3"/>
  <c r="X75" i="3"/>
  <c r="V75" i="3"/>
  <c r="U75" i="3"/>
  <c r="X74" i="3"/>
  <c r="V74" i="3"/>
  <c r="U74" i="3"/>
  <c r="X73" i="3"/>
  <c r="V73" i="3"/>
  <c r="U73" i="3"/>
  <c r="X72" i="3"/>
  <c r="V72" i="3"/>
  <c r="U72" i="3"/>
  <c r="X71" i="3"/>
  <c r="V71" i="3"/>
  <c r="U71" i="3"/>
  <c r="X70" i="3"/>
  <c r="V70" i="3"/>
  <c r="U70" i="3"/>
  <c r="X69" i="3"/>
  <c r="V69" i="3"/>
  <c r="U69" i="3"/>
  <c r="X68" i="3"/>
  <c r="V68" i="3"/>
  <c r="U68" i="3"/>
  <c r="X67" i="3"/>
  <c r="V67" i="3"/>
  <c r="U67" i="3"/>
  <c r="X66" i="3"/>
  <c r="V66" i="3"/>
  <c r="U66" i="3"/>
  <c r="X65" i="3"/>
  <c r="V65" i="3"/>
  <c r="U65" i="3"/>
  <c r="X64" i="3"/>
  <c r="V64" i="3"/>
  <c r="U64" i="3"/>
  <c r="X63" i="3"/>
  <c r="V63" i="3"/>
  <c r="U63" i="3"/>
  <c r="X62" i="3"/>
  <c r="V62" i="3"/>
  <c r="U62" i="3"/>
  <c r="X61" i="3"/>
  <c r="V61" i="3"/>
  <c r="U61" i="3"/>
  <c r="X60" i="3"/>
  <c r="V60" i="3"/>
  <c r="U60" i="3"/>
  <c r="X59" i="3"/>
  <c r="V59" i="3"/>
  <c r="U59" i="3"/>
  <c r="X58" i="3"/>
  <c r="V58" i="3"/>
  <c r="U58" i="3"/>
  <c r="X57" i="3"/>
  <c r="V57" i="3"/>
  <c r="U57" i="3"/>
  <c r="X56" i="3"/>
  <c r="V56" i="3"/>
  <c r="U56" i="3"/>
  <c r="X55" i="3"/>
  <c r="V55" i="3"/>
  <c r="U55" i="3"/>
  <c r="X54" i="3"/>
  <c r="V54" i="3"/>
  <c r="U54" i="3"/>
  <c r="X53" i="3"/>
  <c r="V53" i="3"/>
  <c r="U53" i="3"/>
  <c r="X52" i="3"/>
  <c r="V52" i="3"/>
  <c r="U52" i="3"/>
  <c r="X51" i="3"/>
  <c r="V51" i="3"/>
  <c r="U51" i="3"/>
  <c r="X50" i="3"/>
  <c r="V50" i="3"/>
  <c r="U50" i="3"/>
  <c r="X49" i="3"/>
  <c r="V49" i="3"/>
  <c r="U49" i="3"/>
  <c r="X48" i="3"/>
  <c r="V48" i="3"/>
  <c r="U48" i="3"/>
  <c r="X47" i="3"/>
  <c r="V47" i="3"/>
  <c r="U47" i="3"/>
  <c r="X46" i="3"/>
  <c r="V46" i="3"/>
  <c r="U46" i="3"/>
  <c r="X45" i="3"/>
  <c r="V45" i="3"/>
  <c r="U45" i="3"/>
  <c r="X44" i="3"/>
  <c r="V44" i="3"/>
  <c r="U44" i="3"/>
  <c r="X43" i="3"/>
  <c r="V43" i="3"/>
  <c r="U43" i="3"/>
  <c r="X42" i="3"/>
  <c r="V42" i="3"/>
  <c r="U42" i="3"/>
  <c r="X41" i="3"/>
  <c r="V41" i="3"/>
  <c r="U41" i="3"/>
  <c r="X40" i="3"/>
  <c r="V40" i="3"/>
  <c r="U40" i="3"/>
  <c r="X39" i="3"/>
  <c r="V39" i="3"/>
  <c r="U39" i="3"/>
  <c r="X38" i="3"/>
  <c r="V38" i="3"/>
  <c r="U38" i="3"/>
  <c r="X37" i="3"/>
  <c r="V37" i="3"/>
  <c r="U37" i="3"/>
  <c r="X36" i="3"/>
  <c r="V36" i="3"/>
  <c r="U36" i="3"/>
  <c r="X35" i="3"/>
  <c r="V35" i="3"/>
  <c r="U35" i="3"/>
  <c r="X34" i="3"/>
  <c r="V34" i="3"/>
  <c r="U34" i="3"/>
  <c r="X33" i="3"/>
  <c r="V33" i="3"/>
  <c r="U33" i="3"/>
  <c r="X32" i="3"/>
  <c r="V32" i="3"/>
  <c r="U32" i="3"/>
  <c r="X31" i="3"/>
  <c r="V31" i="3"/>
  <c r="U31" i="3"/>
  <c r="X30" i="3"/>
  <c r="V30" i="3"/>
  <c r="U30" i="3"/>
  <c r="X29" i="3"/>
  <c r="V29" i="3"/>
  <c r="U29" i="3"/>
  <c r="X28" i="3"/>
  <c r="V28" i="3"/>
  <c r="U28" i="3"/>
  <c r="X27" i="3"/>
  <c r="V27" i="3"/>
  <c r="U27" i="3"/>
  <c r="X26" i="3"/>
  <c r="V26" i="3"/>
  <c r="U26" i="3"/>
  <c r="X25" i="3"/>
  <c r="V25" i="3"/>
  <c r="U25" i="3"/>
  <c r="X24" i="3"/>
  <c r="V24" i="3"/>
  <c r="U24" i="3"/>
  <c r="X23" i="3"/>
  <c r="V23" i="3"/>
  <c r="U23" i="3"/>
  <c r="X22" i="3"/>
  <c r="V22" i="3"/>
  <c r="U22" i="3"/>
  <c r="X21" i="3"/>
  <c r="V21" i="3"/>
  <c r="U21" i="3"/>
  <c r="X20" i="3"/>
  <c r="V20" i="3"/>
  <c r="U20" i="3"/>
  <c r="X19" i="3"/>
  <c r="V19" i="3"/>
  <c r="U19" i="3"/>
  <c r="X18" i="3"/>
  <c r="V18" i="3"/>
  <c r="U18" i="3"/>
  <c r="X17" i="3"/>
  <c r="V17" i="3"/>
  <c r="U17" i="3"/>
  <c r="X16" i="3"/>
  <c r="V16" i="3"/>
  <c r="U16" i="3"/>
  <c r="X15" i="3"/>
  <c r="V15" i="3"/>
  <c r="U15" i="3"/>
  <c r="X14" i="3"/>
  <c r="V14" i="3"/>
  <c r="U14" i="3"/>
  <c r="X13" i="3"/>
  <c r="V13" i="3"/>
  <c r="U13" i="3"/>
  <c r="X12" i="3"/>
  <c r="V12" i="3"/>
  <c r="U12" i="3"/>
  <c r="X11" i="3"/>
  <c r="V11" i="3"/>
  <c r="U11" i="3"/>
  <c r="X10" i="3"/>
  <c r="V10" i="3"/>
  <c r="U10" i="3"/>
  <c r="X9" i="3"/>
  <c r="V9" i="3"/>
  <c r="U9" i="3"/>
  <c r="X8" i="3"/>
  <c r="V8" i="3"/>
  <c r="U8" i="3"/>
  <c r="X7" i="3"/>
  <c r="V7" i="3"/>
  <c r="U7" i="3"/>
  <c r="X6" i="3"/>
  <c r="V6" i="3"/>
  <c r="U6" i="3"/>
  <c r="X5" i="3"/>
  <c r="V5" i="3"/>
  <c r="U5" i="3"/>
  <c r="X4" i="3"/>
  <c r="V4" i="3"/>
  <c r="U4" i="3"/>
  <c r="X3" i="3"/>
  <c r="V3" i="3"/>
  <c r="U3" i="3"/>
  <c r="X2" i="3"/>
  <c r="V2" i="3"/>
  <c r="U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2" i="1"/>
  <c r="AC109" i="1" l="1"/>
  <c r="AC85" i="1"/>
  <c r="AC61" i="1"/>
  <c r="AC37" i="1"/>
  <c r="AC13" i="1"/>
  <c r="AC117" i="1"/>
  <c r="AC93" i="1"/>
  <c r="AC77" i="1"/>
  <c r="AC53" i="1"/>
  <c r="AC29" i="1"/>
  <c r="AC5" i="1"/>
  <c r="AC101" i="1"/>
  <c r="AC69" i="1"/>
  <c r="AC45" i="1"/>
  <c r="AC21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C108" i="1"/>
  <c r="AC84" i="1"/>
  <c r="AC68" i="1"/>
  <c r="AC44" i="1"/>
  <c r="AC28" i="1"/>
  <c r="AC4" i="1"/>
  <c r="AC116" i="1"/>
  <c r="AC100" i="1"/>
  <c r="AC92" i="1"/>
  <c r="AC76" i="1"/>
  <c r="AC60" i="1"/>
  <c r="AC52" i="1"/>
  <c r="AC36" i="1"/>
  <c r="AC20" i="1"/>
  <c r="AC12" i="1"/>
  <c r="AC2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E2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3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122" i="1"/>
  <c r="AC114" i="1"/>
  <c r="AC106" i="1"/>
  <c r="AC98" i="1"/>
  <c r="AC90" i="1"/>
  <c r="AC82" i="1"/>
  <c r="AC74" i="1"/>
  <c r="AC66" i="1"/>
  <c r="AC58" i="1"/>
  <c r="AC50" i="1"/>
  <c r="AC42" i="1"/>
  <c r="AC34" i="1"/>
  <c r="AC26" i="1"/>
  <c r="AC18" i="1"/>
  <c r="AC10" i="1"/>
  <c r="AD2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F2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AD5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5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4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F27" i="1"/>
  <c r="AF19" i="1"/>
  <c r="AF11" i="1"/>
  <c r="AF3" i="1"/>
  <c r="AF122" i="1"/>
  <c r="AF114" i="1"/>
  <c r="AF106" i="1"/>
  <c r="AF98" i="1"/>
  <c r="AF90" i="1"/>
  <c r="AF82" i="1"/>
  <c r="AF74" i="1"/>
  <c r="AF66" i="1"/>
  <c r="AF58" i="1"/>
  <c r="AF50" i="1"/>
  <c r="AF42" i="1"/>
  <c r="AF34" i="1"/>
  <c r="AF26" i="1"/>
  <c r="AF18" i="1"/>
  <c r="AF10" i="1"/>
</calcChain>
</file>

<file path=xl/sharedStrings.xml><?xml version="1.0" encoding="utf-8"?>
<sst xmlns="http://schemas.openxmlformats.org/spreadsheetml/2006/main" count="2460" uniqueCount="201">
  <si>
    <t>tripid</t>
  </si>
  <si>
    <t>homesa1</t>
  </si>
  <si>
    <t>team</t>
  </si>
  <si>
    <t>car_travel_time</t>
  </si>
  <si>
    <t>bike_travel_time</t>
  </si>
  <si>
    <t>walk_travel_time</t>
  </si>
  <si>
    <t>transit_travel_time</t>
  </si>
  <si>
    <t>transit_walk_time</t>
  </si>
  <si>
    <t>transit_headway</t>
  </si>
  <si>
    <t>transit_transfers</t>
  </si>
  <si>
    <t>choice_character</t>
  </si>
  <si>
    <t>choice</t>
  </si>
  <si>
    <t>av1</t>
  </si>
  <si>
    <t>av2</t>
  </si>
  <si>
    <t>av3</t>
  </si>
  <si>
    <t>av4</t>
  </si>
  <si>
    <t>scalefactor</t>
  </si>
  <si>
    <t>improved_trip</t>
  </si>
  <si>
    <t>totalvehs</t>
  </si>
  <si>
    <t>age</t>
  </si>
  <si>
    <t>E1</t>
  </si>
  <si>
    <t>c</t>
  </si>
  <si>
    <t>w</t>
  </si>
  <si>
    <t>b</t>
  </si>
  <si>
    <t>t</t>
  </si>
  <si>
    <t>Y12H0000419P01T02</t>
  </si>
  <si>
    <t>Y12H0000419P01T01</t>
  </si>
  <si>
    <t>Y12H0000419P02T02</t>
  </si>
  <si>
    <t>Y12H0000419P02T01</t>
  </si>
  <si>
    <t>C2</t>
  </si>
  <si>
    <t>Y12H0010504P01T03</t>
  </si>
  <si>
    <t>Y12H0010504P01T02</t>
  </si>
  <si>
    <t>E5</t>
  </si>
  <si>
    <t>E3</t>
  </si>
  <si>
    <t>B5</t>
  </si>
  <si>
    <t>C</t>
  </si>
  <si>
    <t>Y12H0130531P02T02</t>
  </si>
  <si>
    <t>Y12H0130531P02T01</t>
  </si>
  <si>
    <t>D3</t>
  </si>
  <si>
    <t>Y12H0160518P01T02</t>
  </si>
  <si>
    <t>Y12H0160518P01T01</t>
  </si>
  <si>
    <t>C1</t>
  </si>
  <si>
    <t>G3</t>
  </si>
  <si>
    <t>F4</t>
  </si>
  <si>
    <t>A1</t>
  </si>
  <si>
    <t>D2</t>
  </si>
  <si>
    <t>D4</t>
  </si>
  <si>
    <t>Y13H0350417P01T03</t>
  </si>
  <si>
    <t>H1</t>
  </si>
  <si>
    <t>Y13H0350424P03T02</t>
  </si>
  <si>
    <t>Y13H0350424P03T01</t>
  </si>
  <si>
    <t>G1</t>
  </si>
  <si>
    <t>A4</t>
  </si>
  <si>
    <t>Y13H0390410P02T06</t>
  </si>
  <si>
    <t>F3</t>
  </si>
  <si>
    <t>Y13H0410519P01T02</t>
  </si>
  <si>
    <t>Y13H0410519P01T01</t>
  </si>
  <si>
    <t>H3</t>
  </si>
  <si>
    <t>Y13H0470423P01T06</t>
  </si>
  <si>
    <t>H5</t>
  </si>
  <si>
    <t>Y13H0470423P01T03</t>
  </si>
  <si>
    <t>Y13H0470423P01T02</t>
  </si>
  <si>
    <t>Y13H0470423P01T01</t>
  </si>
  <si>
    <t>G2</t>
  </si>
  <si>
    <t>Y13H0490432P01T01</t>
  </si>
  <si>
    <t>Y13H0490539P02T01</t>
  </si>
  <si>
    <t>Y13H0530403P02T02</t>
  </si>
  <si>
    <t>Y13H0530403P02T01</t>
  </si>
  <si>
    <t>Y13H0530439P02T02</t>
  </si>
  <si>
    <t>Y13H0530439P02T01</t>
  </si>
  <si>
    <t>Y13H0550504P01T06</t>
  </si>
  <si>
    <t>C3</t>
  </si>
  <si>
    <t>Y13H0550504P01T01</t>
  </si>
  <si>
    <t>Y13H0550504P02T06</t>
  </si>
  <si>
    <t>Y13H0550504P02T01</t>
  </si>
  <si>
    <t>Y13H0560424P01T04</t>
  </si>
  <si>
    <t>Y13H0560424P01T01</t>
  </si>
  <si>
    <t>Y13H0560440P02T02</t>
  </si>
  <si>
    <t>Y13H0560440P02T01</t>
  </si>
  <si>
    <t>Y13H0590411P04T02</t>
  </si>
  <si>
    <t>Y13H0590411P04T01</t>
  </si>
  <si>
    <t>Y13H0620437P03T01</t>
  </si>
  <si>
    <t>Y13H0650425P02T02</t>
  </si>
  <si>
    <t>Y13H0650425P02T01</t>
  </si>
  <si>
    <t>Y13H0650430P01T02</t>
  </si>
  <si>
    <t>Y13H0650430P01T01</t>
  </si>
  <si>
    <t>Y13H0660523P03T03</t>
  </si>
  <si>
    <t>Y14H0790418</t>
  </si>
  <si>
    <t>Y14H0790418P03T03</t>
  </si>
  <si>
    <t>Y14H0790418P03T02</t>
  </si>
  <si>
    <t>Y14H0820403P01T03</t>
  </si>
  <si>
    <t>Y14H0820403P02T04</t>
  </si>
  <si>
    <t>Y14H0820403P02T03</t>
  </si>
  <si>
    <t>Y14H0820408P05T02</t>
  </si>
  <si>
    <t>Y14H0820408P05T01</t>
  </si>
  <si>
    <t>F1</t>
  </si>
  <si>
    <t>Y14H0870403P03T02</t>
  </si>
  <si>
    <t>Y14H0870403P03T01</t>
  </si>
  <si>
    <t>F5</t>
  </si>
  <si>
    <t>Y14H0870426P01T02</t>
  </si>
  <si>
    <t>Y14H0870426P01T01</t>
  </si>
  <si>
    <t>Y14H0940401P01T03</t>
  </si>
  <si>
    <t>E4</t>
  </si>
  <si>
    <t>C4</t>
  </si>
  <si>
    <t>Y14H0950417P02T03</t>
  </si>
  <si>
    <t>Y14H0950417P03T02</t>
  </si>
  <si>
    <t>Y14H0950417P03T01</t>
  </si>
  <si>
    <t>Y14H0950419P01T02</t>
  </si>
  <si>
    <t>Y14H0950419P01T01</t>
  </si>
  <si>
    <t>H4</t>
  </si>
  <si>
    <t>Y14H1030434P01T02</t>
  </si>
  <si>
    <t>Y14H1030434P01T01</t>
  </si>
  <si>
    <t>Y14H1080509P01T03</t>
  </si>
  <si>
    <t>Y14H1100405P04T02</t>
  </si>
  <si>
    <t>Y14H1100405P04T01</t>
  </si>
  <si>
    <t>Y14H1100414P01T04</t>
  </si>
  <si>
    <t>F2</t>
  </si>
  <si>
    <t>Y14H1100509P02T02</t>
  </si>
  <si>
    <t>Y14H1100509P02T01</t>
  </si>
  <si>
    <t>Y14H1100509P03T02</t>
  </si>
  <si>
    <t>Y14H1100509P03T01</t>
  </si>
  <si>
    <t>Y14H1100511P03T02</t>
  </si>
  <si>
    <t>Y14H1100511P03T01</t>
  </si>
  <si>
    <t>H2</t>
  </si>
  <si>
    <t>Y14H1110439P02T01</t>
  </si>
  <si>
    <t>Y14H1110439P04T02</t>
  </si>
  <si>
    <t>A3</t>
  </si>
  <si>
    <t>Y14H1170409P01T01</t>
  </si>
  <si>
    <t>Y14H1170409P02T03</t>
  </si>
  <si>
    <t>Y14H1170409P02T01</t>
  </si>
  <si>
    <t>Y14H1170431P02T02</t>
  </si>
  <si>
    <t>Y14H1170431P02T01</t>
  </si>
  <si>
    <t>Y14H1170440P01T03</t>
  </si>
  <si>
    <t>Y14H1170440P01T01</t>
  </si>
  <si>
    <t>E2</t>
  </si>
  <si>
    <t>Y15H1280531P02T04</t>
  </si>
  <si>
    <t>Y15H1280531P02T03</t>
  </si>
  <si>
    <t>Y15H1280540P03T02</t>
  </si>
  <si>
    <t>Y15H1280540P03T01</t>
  </si>
  <si>
    <t>G5</t>
  </si>
  <si>
    <t>Y15H1340527P01T06</t>
  </si>
  <si>
    <t>Y15H1340527P01T05</t>
  </si>
  <si>
    <t>Y15H1340527P03T04</t>
  </si>
  <si>
    <t>Y15H1340527P03T03</t>
  </si>
  <si>
    <t>Y15H1340527P04T04</t>
  </si>
  <si>
    <t>Y15H1340527P04T03</t>
  </si>
  <si>
    <t>B1</t>
  </si>
  <si>
    <t>Y15H1510526P03T03</t>
  </si>
  <si>
    <t>Y15H1510526P03T02</t>
  </si>
  <si>
    <t>Y15H1530503P02T02</t>
  </si>
  <si>
    <t>Y15H1530503P02T01</t>
  </si>
  <si>
    <t>Y15H1530530P02T03</t>
  </si>
  <si>
    <t>Y15H1530537P02T02</t>
  </si>
  <si>
    <t>Y15H1530537P02T01</t>
  </si>
  <si>
    <t>Y15H1560426P02T02</t>
  </si>
  <si>
    <t>Y15H1560426P02T01</t>
  </si>
  <si>
    <t>Y15H1560439P02T05</t>
  </si>
  <si>
    <t>Y15H1560439P02T01</t>
  </si>
  <si>
    <t>Y15H1560537P02T04</t>
  </si>
  <si>
    <t>Y15H1560537P02T03</t>
  </si>
  <si>
    <t>Y15H1570503P01T02</t>
  </si>
  <si>
    <t>Y15H1570503P01T01</t>
  </si>
  <si>
    <t>Y15H1570512P04T04</t>
  </si>
  <si>
    <t>Y15H1570512P04T01</t>
  </si>
  <si>
    <t>Y15H1580440P02T02</t>
  </si>
  <si>
    <t>Y15H1580440P02T01</t>
  </si>
  <si>
    <t>Y15H1640426P02T02</t>
  </si>
  <si>
    <t>Y15H1640426P02T01</t>
  </si>
  <si>
    <t>Y15H1650510P03T01</t>
  </si>
  <si>
    <t>Y15H1650510P04T03</t>
  </si>
  <si>
    <t>Y15H1650510P04T02</t>
  </si>
  <si>
    <t>Y15H1680537P02T03</t>
  </si>
  <si>
    <t>Y15H1770512P01T03</t>
  </si>
  <si>
    <t>Y16H1930503P01T04</t>
  </si>
  <si>
    <t>Y16H1930503P01T01</t>
  </si>
  <si>
    <t>Y16H1930504P04T02</t>
  </si>
  <si>
    <t>Y16H1930504P04T01</t>
  </si>
  <si>
    <t>Y16H1930535P02T02</t>
  </si>
  <si>
    <t>Y16H1930535P02T01</t>
  </si>
  <si>
    <t>prob1 (w)</t>
  </si>
  <si>
    <t>prob2 (b)</t>
  </si>
  <si>
    <t>prob3 (t)</t>
  </si>
  <si>
    <t>prob4 (c)</t>
  </si>
  <si>
    <t>utility1 (w)</t>
  </si>
  <si>
    <t>utility2 (b)</t>
  </si>
  <si>
    <t>utility3 (t)</t>
  </si>
  <si>
    <t>utility4 (c)</t>
  </si>
  <si>
    <t>Name</t>
  </si>
  <si>
    <t>Value</t>
  </si>
  <si>
    <t>asc_bike</t>
  </si>
  <si>
    <t>asc_car</t>
  </si>
  <si>
    <t>asc_transit</t>
  </si>
  <si>
    <t>asc_walk</t>
  </si>
  <si>
    <t>beta_age</t>
  </si>
  <si>
    <t>beta_num_cars</t>
  </si>
  <si>
    <t>beta_transitheadway</t>
  </si>
  <si>
    <t>beta_traveltime</t>
  </si>
  <si>
    <t>modeshare1</t>
  </si>
  <si>
    <t>modeshare2</t>
  </si>
  <si>
    <t>modeshare3</t>
  </si>
  <si>
    <t>modeshare4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</si>
</sst>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10" xfId="0" applyFill="1" applyBorder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3"/>
  <sheetViews>
    <sheetView topLeftCell="N1" workbookViewId="0">
      <selection activeCell="AH20" sqref="AH20"/>
    </sheetView>
  </sheetViews>
  <sheetFormatPr defaultRowHeight="15" x14ac:dyDescent="0.25"/>
  <cols>
    <col min="1" max="1" width="18.7109375" bestFit="1" customWidth="1"/>
    <col min="2" max="2" width="12.28515625" bestFit="1" customWidth="1"/>
    <col min="21" max="21" width="10.7109375" bestFit="1" customWidth="1"/>
    <col min="22" max="22" width="10.28515625" bestFit="1" customWidth="1"/>
    <col min="24" max="24" width="10" bestFit="1" customWidth="1"/>
    <col min="25" max="25" width="9.5703125" bestFit="1" customWidth="1"/>
    <col min="27" max="27" width="8.7109375" bestFit="1" customWidth="1"/>
    <col min="28" max="28" width="8.85546875" bestFit="1" customWidth="1"/>
    <col min="29" max="29" width="12.5703125" bestFit="1" customWidth="1"/>
    <col min="30" max="30" width="12.140625" bestFit="1" customWidth="1"/>
    <col min="31" max="31" width="12.5703125" bestFit="1" customWidth="1"/>
    <col min="32" max="32" width="13.7109375" bestFit="1" customWidth="1"/>
    <col min="34" max="34" width="2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183</v>
      </c>
      <c r="V1" t="s">
        <v>184</v>
      </c>
      <c r="W1" t="s">
        <v>185</v>
      </c>
      <c r="X1" t="s">
        <v>186</v>
      </c>
      <c r="Y1" t="s">
        <v>179</v>
      </c>
      <c r="Z1" t="s">
        <v>180</v>
      </c>
      <c r="AA1" t="s">
        <v>181</v>
      </c>
      <c r="AB1" t="s">
        <v>182</v>
      </c>
      <c r="AC1" t="s">
        <v>197</v>
      </c>
      <c r="AD1" t="s">
        <v>198</v>
      </c>
      <c r="AE1" t="s">
        <v>199</v>
      </c>
      <c r="AF1" t="s">
        <v>200</v>
      </c>
    </row>
    <row r="2" spans="1:41" x14ac:dyDescent="0.25">
      <c r="A2" t="s">
        <v>30</v>
      </c>
      <c r="B2">
        <v>21301133121</v>
      </c>
      <c r="C2" t="s">
        <v>29</v>
      </c>
      <c r="D2">
        <v>36.5</v>
      </c>
      <c r="E2">
        <v>85</v>
      </c>
      <c r="F2">
        <v>288</v>
      </c>
      <c r="G2">
        <v>113</v>
      </c>
      <c r="H2">
        <v>17</v>
      </c>
      <c r="I2">
        <v>42.25</v>
      </c>
      <c r="J2">
        <v>3</v>
      </c>
      <c r="K2" t="s">
        <v>21</v>
      </c>
      <c r="L2">
        <v>4</v>
      </c>
      <c r="M2">
        <v>1</v>
      </c>
      <c r="N2">
        <v>1</v>
      </c>
      <c r="O2">
        <v>1</v>
      </c>
      <c r="P2">
        <v>1</v>
      </c>
      <c r="Q2">
        <v>264.56</v>
      </c>
      <c r="R2">
        <v>1</v>
      </c>
      <c r="S2">
        <v>2</v>
      </c>
      <c r="T2">
        <v>50</v>
      </c>
      <c r="U2" s="2">
        <f>$AI$6 + $AI$10 *F2</f>
        <v>-6.0544000000000002</v>
      </c>
      <c r="V2" s="2">
        <f>$AI$3 + $AI$10 *E2</f>
        <v>-3.7605000000000004</v>
      </c>
      <c r="W2" s="2">
        <f>$AI$5 + $AI$10 * G2 + $AI$9 * I2 + $AI$7 * T2</f>
        <v>-3.8692500000000001</v>
      </c>
      <c r="X2" s="2">
        <f>$AI$4+$AI$10*D2 + $AI$8*S2</f>
        <v>0.55954999999999999</v>
      </c>
      <c r="Y2" s="2">
        <f>EXP(U2)/(EXP($U2)+EXP($V2)+EXP($W2)+EXP($X2))</f>
        <v>1.3068015437856849E-3</v>
      </c>
      <c r="Z2" s="2">
        <f t="shared" ref="Z2:AB2" si="0">EXP(V2)/(EXP($U2)+EXP($V2)+EXP($W2)+EXP($X2))</f>
        <v>1.2955009950455575E-2</v>
      </c>
      <c r="AA2" s="2">
        <f t="shared" si="0"/>
        <v>1.1620056132502455E-2</v>
      </c>
      <c r="AB2" s="2">
        <f t="shared" si="0"/>
        <v>0.97411813237325628</v>
      </c>
      <c r="AC2" s="3">
        <f>Y2*$Q2</f>
        <v>0.34572741642394078</v>
      </c>
      <c r="AD2" s="3">
        <f t="shared" ref="AD2:AF2" si="1">Z2*$Q2</f>
        <v>3.427377432492527</v>
      </c>
      <c r="AE2" s="3">
        <f t="shared" si="1"/>
        <v>3.0742020504148497</v>
      </c>
      <c r="AF2" s="3">
        <f t="shared" si="1"/>
        <v>257.71269310066867</v>
      </c>
      <c r="AH2" s="4" t="s">
        <v>187</v>
      </c>
      <c r="AI2" s="4" t="s">
        <v>188</v>
      </c>
    </row>
    <row r="3" spans="1:41" x14ac:dyDescent="0.25">
      <c r="A3" t="s">
        <v>25</v>
      </c>
      <c r="B3">
        <v>21303135018</v>
      </c>
      <c r="C3" t="s">
        <v>20</v>
      </c>
      <c r="D3">
        <v>30</v>
      </c>
      <c r="E3">
        <v>27</v>
      </c>
      <c r="F3">
        <v>90</v>
      </c>
      <c r="G3">
        <v>26</v>
      </c>
      <c r="H3">
        <v>13</v>
      </c>
      <c r="I3">
        <v>12</v>
      </c>
      <c r="J3">
        <v>0</v>
      </c>
      <c r="K3" t="s">
        <v>24</v>
      </c>
      <c r="L3">
        <v>3</v>
      </c>
      <c r="M3">
        <v>1</v>
      </c>
      <c r="N3">
        <v>1</v>
      </c>
      <c r="O3">
        <v>1</v>
      </c>
      <c r="P3">
        <v>1</v>
      </c>
      <c r="Q3">
        <v>512.67999999999995</v>
      </c>
      <c r="R3">
        <v>1</v>
      </c>
      <c r="S3">
        <v>1</v>
      </c>
      <c r="T3">
        <v>34</v>
      </c>
      <c r="U3" s="2">
        <f t="shared" ref="U3:U66" si="2">$AI$6 + $AI$10 *F3</f>
        <v>-1.4409999999999998</v>
      </c>
      <c r="V3" s="2">
        <f t="shared" ref="V3:V66" si="3">$AI$3 + $AI$10 *E3</f>
        <v>-2.4091</v>
      </c>
      <c r="W3" s="2">
        <f t="shared" ref="W3:W66" si="4">$AI$5 + $AI$10 * G3 + $AI$9 * I3 + $AI$7 * T3</f>
        <v>-1.0247999999999999</v>
      </c>
      <c r="X3" s="2">
        <f t="shared" ref="X3:X66" si="5">$AI$4+$AI$10*D3 + $AI$8*S3</f>
        <v>0.34299999999999997</v>
      </c>
      <c r="Y3" s="2">
        <f t="shared" ref="Y3:Y66" si="6">EXP(U3)/(EXP($U3)+EXP($V3)+EXP($W3)+EXP($X3))</f>
        <v>0.11299924815062272</v>
      </c>
      <c r="Z3" s="2">
        <f t="shared" ref="Z3:Z66" si="7">EXP(V3)/(EXP($U3)+EXP($V3)+EXP($W3)+EXP($X3))</f>
        <v>4.291756424724285E-2</v>
      </c>
      <c r="AA3" s="2">
        <f t="shared" ref="AA3:AA66" si="8">EXP(W3)/(EXP($U3)+EXP($V3)+EXP($W3)+EXP($X3))</f>
        <v>0.17132822568332831</v>
      </c>
      <c r="AB3" s="2">
        <f t="shared" ref="AB3:AB66" si="9">EXP(X3)/(EXP($U3)+EXP($V3)+EXP($W3)+EXP($X3))</f>
        <v>0.67275496191880613</v>
      </c>
      <c r="AC3" s="3">
        <f t="shared" ref="AC3:AC66" si="10">Y3*$Q3</f>
        <v>57.932454541861247</v>
      </c>
      <c r="AD3" s="3">
        <f t="shared" ref="AD3:AD66" si="11">Z3*$Q3</f>
        <v>22.002976838276464</v>
      </c>
      <c r="AE3" s="3">
        <f t="shared" ref="AE3:AE66" si="12">AA3*$Q3</f>
        <v>87.836554743328747</v>
      </c>
      <c r="AF3" s="3">
        <f t="shared" ref="AF3:AF66" si="13">AB3*$Q3</f>
        <v>344.90801387653352</v>
      </c>
      <c r="AH3" s="4" t="s">
        <v>189</v>
      </c>
      <c r="AI3" s="4">
        <v>-1.78</v>
      </c>
    </row>
    <row r="4" spans="1:41" x14ac:dyDescent="0.25">
      <c r="A4" t="s">
        <v>26</v>
      </c>
      <c r="B4">
        <v>21303135018</v>
      </c>
      <c r="C4" t="s">
        <v>20</v>
      </c>
      <c r="D4">
        <v>31</v>
      </c>
      <c r="E4">
        <v>31</v>
      </c>
      <c r="F4">
        <v>90</v>
      </c>
      <c r="G4">
        <v>32</v>
      </c>
      <c r="H4">
        <v>13</v>
      </c>
      <c r="I4">
        <v>20</v>
      </c>
      <c r="J4">
        <v>0</v>
      </c>
      <c r="K4" t="s">
        <v>24</v>
      </c>
      <c r="L4">
        <v>3</v>
      </c>
      <c r="M4">
        <v>1</v>
      </c>
      <c r="N4">
        <v>1</v>
      </c>
      <c r="O4">
        <v>1</v>
      </c>
      <c r="P4">
        <v>1</v>
      </c>
      <c r="Q4">
        <v>512.67999999999995</v>
      </c>
      <c r="R4">
        <v>1</v>
      </c>
      <c r="S4">
        <v>1</v>
      </c>
      <c r="T4">
        <v>34</v>
      </c>
      <c r="U4" s="2">
        <f t="shared" si="2"/>
        <v>-1.4409999999999998</v>
      </c>
      <c r="V4" s="2">
        <f t="shared" si="3"/>
        <v>-2.5023</v>
      </c>
      <c r="W4" s="2">
        <f t="shared" si="4"/>
        <v>-1.2974000000000001</v>
      </c>
      <c r="X4" s="2">
        <f t="shared" si="5"/>
        <v>0.31969999999999998</v>
      </c>
      <c r="Y4" s="2">
        <f t="shared" si="6"/>
        <v>0.12023659460739419</v>
      </c>
      <c r="Z4" s="2">
        <f t="shared" si="7"/>
        <v>4.160254833380566E-2</v>
      </c>
      <c r="AA4" s="2">
        <f t="shared" si="8"/>
        <v>0.13880379974954732</v>
      </c>
      <c r="AB4" s="2">
        <f t="shared" si="9"/>
        <v>0.69935705730925291</v>
      </c>
      <c r="AC4" s="3">
        <f t="shared" si="10"/>
        <v>61.642897323318849</v>
      </c>
      <c r="AD4" s="3">
        <f t="shared" si="11"/>
        <v>21.328794479775482</v>
      </c>
      <c r="AE4" s="3">
        <f t="shared" si="12"/>
        <v>71.161932055597916</v>
      </c>
      <c r="AF4" s="3">
        <f t="shared" si="13"/>
        <v>358.54637614130775</v>
      </c>
      <c r="AH4" s="4" t="s">
        <v>190</v>
      </c>
      <c r="AI4" s="4">
        <v>0.67400000000000004</v>
      </c>
    </row>
    <row r="5" spans="1:41" x14ac:dyDescent="0.25">
      <c r="A5" t="s">
        <v>27</v>
      </c>
      <c r="B5">
        <v>21303135018</v>
      </c>
      <c r="C5" t="s">
        <v>20</v>
      </c>
      <c r="D5">
        <v>30</v>
      </c>
      <c r="E5">
        <v>27</v>
      </c>
      <c r="F5">
        <v>90</v>
      </c>
      <c r="G5">
        <v>26</v>
      </c>
      <c r="H5">
        <v>13</v>
      </c>
      <c r="I5">
        <v>12</v>
      </c>
      <c r="J5">
        <v>0</v>
      </c>
      <c r="K5" t="s">
        <v>24</v>
      </c>
      <c r="L5">
        <v>3</v>
      </c>
      <c r="M5">
        <v>1</v>
      </c>
      <c r="N5">
        <v>1</v>
      </c>
      <c r="O5">
        <v>1</v>
      </c>
      <c r="P5">
        <v>1</v>
      </c>
      <c r="Q5">
        <v>409.49</v>
      </c>
      <c r="R5">
        <v>1</v>
      </c>
      <c r="S5">
        <v>1</v>
      </c>
      <c r="T5">
        <v>32</v>
      </c>
      <c r="U5" s="2">
        <f t="shared" si="2"/>
        <v>-1.4409999999999998</v>
      </c>
      <c r="V5" s="2">
        <f t="shared" si="3"/>
        <v>-2.4091</v>
      </c>
      <c r="W5" s="2">
        <f t="shared" si="4"/>
        <v>-0.98539999999999994</v>
      </c>
      <c r="X5" s="2">
        <f t="shared" si="5"/>
        <v>0.34299999999999997</v>
      </c>
      <c r="Y5" s="2">
        <f t="shared" si="6"/>
        <v>0.11222655959424817</v>
      </c>
      <c r="Z5" s="2">
        <f t="shared" si="7"/>
        <v>4.262409405780309E-2</v>
      </c>
      <c r="AA5" s="2">
        <f t="shared" si="8"/>
        <v>0.17699468105789493</v>
      </c>
      <c r="AB5" s="2">
        <f t="shared" si="9"/>
        <v>0.66815466529005385</v>
      </c>
      <c r="AC5" s="3">
        <f t="shared" si="10"/>
        <v>45.955653888248683</v>
      </c>
      <c r="AD5" s="3">
        <f t="shared" si="11"/>
        <v>17.454140275729788</v>
      </c>
      <c r="AE5" s="3">
        <f t="shared" si="12"/>
        <v>72.477551946397398</v>
      </c>
      <c r="AF5" s="3">
        <f t="shared" si="13"/>
        <v>273.60265388962415</v>
      </c>
      <c r="AH5" s="4" t="s">
        <v>191</v>
      </c>
      <c r="AI5" s="4">
        <v>0.45</v>
      </c>
      <c r="AL5" s="1"/>
      <c r="AO5" s="1"/>
    </row>
    <row r="6" spans="1:41" x14ac:dyDescent="0.25">
      <c r="A6" t="s">
        <v>28</v>
      </c>
      <c r="B6">
        <v>21303135018</v>
      </c>
      <c r="C6" t="s">
        <v>20</v>
      </c>
      <c r="D6">
        <v>31</v>
      </c>
      <c r="E6">
        <v>31</v>
      </c>
      <c r="F6">
        <v>90</v>
      </c>
      <c r="G6">
        <v>32</v>
      </c>
      <c r="H6">
        <v>13</v>
      </c>
      <c r="I6">
        <v>20</v>
      </c>
      <c r="J6">
        <v>0</v>
      </c>
      <c r="K6" t="s">
        <v>24</v>
      </c>
      <c r="L6">
        <v>3</v>
      </c>
      <c r="M6">
        <v>1</v>
      </c>
      <c r="N6">
        <v>1</v>
      </c>
      <c r="O6">
        <v>1</v>
      </c>
      <c r="P6">
        <v>1</v>
      </c>
      <c r="Q6">
        <v>409.49</v>
      </c>
      <c r="R6">
        <v>1</v>
      </c>
      <c r="S6">
        <v>1</v>
      </c>
      <c r="T6">
        <v>32</v>
      </c>
      <c r="U6" s="2">
        <f t="shared" si="2"/>
        <v>-1.4409999999999998</v>
      </c>
      <c r="V6" s="2">
        <f t="shared" si="3"/>
        <v>-2.5023</v>
      </c>
      <c r="W6" s="2">
        <f t="shared" si="4"/>
        <v>-1.258</v>
      </c>
      <c r="X6" s="2">
        <f t="shared" si="5"/>
        <v>0.31969999999999998</v>
      </c>
      <c r="Y6" s="2">
        <f t="shared" si="6"/>
        <v>0.11956963096906797</v>
      </c>
      <c r="Z6" s="2">
        <f t="shared" si="7"/>
        <v>4.1371775106312313E-2</v>
      </c>
      <c r="AA6" s="2">
        <f t="shared" si="8"/>
        <v>0.14358093563656471</v>
      </c>
      <c r="AB6" s="2">
        <f t="shared" si="9"/>
        <v>0.69547765828805497</v>
      </c>
      <c r="AC6" s="3">
        <f t="shared" si="10"/>
        <v>48.962568185523644</v>
      </c>
      <c r="AD6" s="3">
        <f t="shared" si="11"/>
        <v>16.94132818828383</v>
      </c>
      <c r="AE6" s="3">
        <f t="shared" si="12"/>
        <v>58.794957333816882</v>
      </c>
      <c r="AF6" s="3">
        <f t="shared" si="13"/>
        <v>284.79114629237563</v>
      </c>
      <c r="AH6" s="4" t="s">
        <v>192</v>
      </c>
      <c r="AI6" s="4">
        <v>0.65600000000000003</v>
      </c>
    </row>
    <row r="7" spans="1:41" x14ac:dyDescent="0.25">
      <c r="A7" t="s">
        <v>31</v>
      </c>
      <c r="B7">
        <v>21301133121</v>
      </c>
      <c r="C7" t="s">
        <v>29</v>
      </c>
      <c r="D7">
        <v>38</v>
      </c>
      <c r="E7">
        <v>72</v>
      </c>
      <c r="F7">
        <v>237</v>
      </c>
      <c r="G7">
        <v>104</v>
      </c>
      <c r="H7">
        <v>29</v>
      </c>
      <c r="I7">
        <v>31.75</v>
      </c>
      <c r="J7">
        <v>3</v>
      </c>
      <c r="K7" t="s">
        <v>21</v>
      </c>
      <c r="L7">
        <v>4</v>
      </c>
      <c r="M7">
        <v>1</v>
      </c>
      <c r="N7">
        <v>1</v>
      </c>
      <c r="O7">
        <v>1</v>
      </c>
      <c r="P7">
        <v>1</v>
      </c>
      <c r="Q7">
        <v>264.56</v>
      </c>
      <c r="R7">
        <v>1</v>
      </c>
      <c r="S7">
        <v>2</v>
      </c>
      <c r="T7">
        <v>50</v>
      </c>
      <c r="U7" s="2">
        <f t="shared" si="2"/>
        <v>-4.8661000000000003</v>
      </c>
      <c r="V7" s="2">
        <f t="shared" si="3"/>
        <v>-3.4576000000000002</v>
      </c>
      <c r="W7" s="2">
        <f t="shared" si="4"/>
        <v>-3.4852500000000002</v>
      </c>
      <c r="X7" s="2">
        <f t="shared" si="5"/>
        <v>0.52459999999999996</v>
      </c>
      <c r="Y7" s="2">
        <f t="shared" si="6"/>
        <v>4.3778049249096757E-3</v>
      </c>
      <c r="Z7" s="2">
        <f t="shared" si="7"/>
        <v>1.7904416962165853E-2</v>
      </c>
      <c r="AA7" s="2">
        <f t="shared" si="8"/>
        <v>1.7416141351227713E-2</v>
      </c>
      <c r="AB7" s="2">
        <f t="shared" si="9"/>
        <v>0.96030163676169678</v>
      </c>
      <c r="AC7" s="3">
        <f t="shared" si="10"/>
        <v>1.1581920709341038</v>
      </c>
      <c r="AD7" s="3">
        <f t="shared" si="11"/>
        <v>4.7367925515105984</v>
      </c>
      <c r="AE7" s="3">
        <f t="shared" si="12"/>
        <v>4.6076143558808038</v>
      </c>
      <c r="AF7" s="3">
        <f t="shared" si="13"/>
        <v>254.05740102167451</v>
      </c>
      <c r="AH7" s="4" t="s">
        <v>193</v>
      </c>
      <c r="AI7" s="4">
        <v>-1.9699999999999999E-2</v>
      </c>
      <c r="AL7" s="1"/>
      <c r="AO7" s="1"/>
    </row>
    <row r="8" spans="1:41" x14ac:dyDescent="0.25">
      <c r="A8" t="s">
        <v>53</v>
      </c>
      <c r="B8">
        <v>21303135229</v>
      </c>
      <c r="C8" t="s">
        <v>52</v>
      </c>
      <c r="D8">
        <v>40</v>
      </c>
      <c r="E8">
        <v>29</v>
      </c>
      <c r="F8">
        <v>100</v>
      </c>
      <c r="G8">
        <v>46</v>
      </c>
      <c r="H8">
        <v>11</v>
      </c>
      <c r="I8">
        <v>1</v>
      </c>
      <c r="J8">
        <v>2</v>
      </c>
      <c r="K8" t="s">
        <v>21</v>
      </c>
      <c r="L8">
        <v>4</v>
      </c>
      <c r="M8">
        <v>1</v>
      </c>
      <c r="N8">
        <v>1</v>
      </c>
      <c r="O8">
        <v>1</v>
      </c>
      <c r="P8">
        <v>1</v>
      </c>
      <c r="Q8">
        <v>268.8</v>
      </c>
      <c r="R8">
        <v>1</v>
      </c>
      <c r="S8">
        <v>1</v>
      </c>
      <c r="T8">
        <v>36</v>
      </c>
      <c r="U8" s="2">
        <f t="shared" si="2"/>
        <v>-1.6739999999999999</v>
      </c>
      <c r="V8" s="2">
        <f t="shared" si="3"/>
        <v>-2.4557000000000002</v>
      </c>
      <c r="W8" s="2">
        <f t="shared" si="4"/>
        <v>-1.3475999999999999</v>
      </c>
      <c r="X8" s="2">
        <f t="shared" si="5"/>
        <v>0.10999999999999999</v>
      </c>
      <c r="Y8" s="2">
        <f t="shared" si="6"/>
        <v>0.11367226889023395</v>
      </c>
      <c r="Z8" s="2">
        <f t="shared" si="7"/>
        <v>5.2019542944128964E-2</v>
      </c>
      <c r="AA8" s="2">
        <f t="shared" si="8"/>
        <v>0.15754631425884857</v>
      </c>
      <c r="AB8" s="2">
        <f t="shared" si="9"/>
        <v>0.67676187390678855</v>
      </c>
      <c r="AC8" s="3">
        <f t="shared" si="10"/>
        <v>30.555105877694889</v>
      </c>
      <c r="AD8" s="3">
        <f t="shared" si="11"/>
        <v>13.982853143381867</v>
      </c>
      <c r="AE8" s="3">
        <f t="shared" si="12"/>
        <v>42.348449272778495</v>
      </c>
      <c r="AF8" s="3">
        <f t="shared" si="13"/>
        <v>181.91359170614476</v>
      </c>
      <c r="AH8" s="4" t="s">
        <v>194</v>
      </c>
      <c r="AI8" s="4">
        <v>0.36799999999999999</v>
      </c>
    </row>
    <row r="9" spans="1:41" x14ac:dyDescent="0.25">
      <c r="A9" t="s">
        <v>36</v>
      </c>
      <c r="B9">
        <v>21301133019</v>
      </c>
      <c r="C9" t="s">
        <v>34</v>
      </c>
      <c r="D9">
        <v>35.5</v>
      </c>
      <c r="E9">
        <v>79</v>
      </c>
      <c r="F9">
        <v>241</v>
      </c>
      <c r="G9">
        <v>88</v>
      </c>
      <c r="H9">
        <v>18</v>
      </c>
      <c r="I9">
        <v>6</v>
      </c>
      <c r="J9">
        <v>3</v>
      </c>
      <c r="K9" t="s">
        <v>35</v>
      </c>
      <c r="L9">
        <v>4</v>
      </c>
      <c r="M9">
        <v>1</v>
      </c>
      <c r="N9">
        <v>1</v>
      </c>
      <c r="O9">
        <v>1</v>
      </c>
      <c r="P9">
        <v>1</v>
      </c>
      <c r="Q9">
        <v>357.94</v>
      </c>
      <c r="R9">
        <v>1</v>
      </c>
      <c r="S9">
        <v>2</v>
      </c>
      <c r="T9">
        <v>29</v>
      </c>
      <c r="U9" s="2">
        <f t="shared" si="2"/>
        <v>-4.9593000000000007</v>
      </c>
      <c r="V9" s="2">
        <f t="shared" si="3"/>
        <v>-3.6207000000000003</v>
      </c>
      <c r="W9" s="2">
        <f t="shared" si="4"/>
        <v>-2.2713000000000001</v>
      </c>
      <c r="X9" s="2">
        <f t="shared" si="5"/>
        <v>0.58284999999999998</v>
      </c>
      <c r="Y9" s="2">
        <f t="shared" si="6"/>
        <v>3.6397772338471646E-3</v>
      </c>
      <c r="Z9" s="2">
        <f t="shared" si="7"/>
        <v>1.3881020567359332E-2</v>
      </c>
      <c r="AA9" s="2">
        <f t="shared" si="8"/>
        <v>5.3512885762957735E-2</v>
      </c>
      <c r="AB9" s="2">
        <f t="shared" si="9"/>
        <v>0.92896631643583583</v>
      </c>
      <c r="AC9" s="3">
        <f t="shared" si="10"/>
        <v>1.302821863083254</v>
      </c>
      <c r="AD9" s="3">
        <f t="shared" si="11"/>
        <v>4.9685725018805993</v>
      </c>
      <c r="AE9" s="3">
        <f t="shared" si="12"/>
        <v>19.15440232999309</v>
      </c>
      <c r="AF9" s="3">
        <f t="shared" si="13"/>
        <v>332.51420330504305</v>
      </c>
      <c r="AH9" s="4" t="s">
        <v>195</v>
      </c>
      <c r="AI9" s="4">
        <v>-1.66E-2</v>
      </c>
      <c r="AL9" s="1"/>
      <c r="AO9" s="1"/>
    </row>
    <row r="10" spans="1:41" x14ac:dyDescent="0.25">
      <c r="A10" t="s">
        <v>37</v>
      </c>
      <c r="B10">
        <v>21301133019</v>
      </c>
      <c r="C10" t="s">
        <v>34</v>
      </c>
      <c r="D10">
        <v>32</v>
      </c>
      <c r="E10">
        <v>71</v>
      </c>
      <c r="F10">
        <v>242</v>
      </c>
      <c r="G10">
        <v>72</v>
      </c>
      <c r="H10">
        <v>16</v>
      </c>
      <c r="I10">
        <v>31</v>
      </c>
      <c r="J10">
        <v>3</v>
      </c>
      <c r="K10" t="s">
        <v>35</v>
      </c>
      <c r="L10">
        <v>4</v>
      </c>
      <c r="M10">
        <v>1</v>
      </c>
      <c r="N10">
        <v>1</v>
      </c>
      <c r="O10">
        <v>1</v>
      </c>
      <c r="P10">
        <v>1</v>
      </c>
      <c r="Q10">
        <v>357.94</v>
      </c>
      <c r="R10">
        <v>1</v>
      </c>
      <c r="S10">
        <v>2</v>
      </c>
      <c r="T10">
        <v>29</v>
      </c>
      <c r="U10" s="2">
        <f t="shared" si="2"/>
        <v>-4.9826000000000006</v>
      </c>
      <c r="V10" s="2">
        <f t="shared" si="3"/>
        <v>-3.4343000000000004</v>
      </c>
      <c r="W10" s="2">
        <f t="shared" si="4"/>
        <v>-2.3134999999999999</v>
      </c>
      <c r="X10" s="2">
        <f t="shared" si="5"/>
        <v>0.66439999999999999</v>
      </c>
      <c r="Y10" s="2">
        <f t="shared" si="6"/>
        <v>3.2941297196968844E-3</v>
      </c>
      <c r="Z10" s="2">
        <f t="shared" si="7"/>
        <v>1.5493832036196786E-2</v>
      </c>
      <c r="AA10" s="2">
        <f t="shared" si="8"/>
        <v>4.7524340509927092E-2</v>
      </c>
      <c r="AB10" s="2">
        <f t="shared" si="9"/>
        <v>0.93368769773417926</v>
      </c>
      <c r="AC10" s="3">
        <f t="shared" si="10"/>
        <v>1.1791007918683027</v>
      </c>
      <c r="AD10" s="3">
        <f t="shared" si="11"/>
        <v>5.5458622390362775</v>
      </c>
      <c r="AE10" s="3">
        <f t="shared" si="12"/>
        <v>17.010862442123305</v>
      </c>
      <c r="AF10" s="3">
        <f t="shared" si="13"/>
        <v>334.20417452697211</v>
      </c>
      <c r="AH10" s="4" t="s">
        <v>196</v>
      </c>
      <c r="AI10" s="4">
        <v>-2.3300000000000001E-2</v>
      </c>
    </row>
    <row r="11" spans="1:41" x14ac:dyDescent="0.25">
      <c r="A11" t="s">
        <v>39</v>
      </c>
      <c r="B11">
        <v>21301133535</v>
      </c>
      <c r="C11" t="s">
        <v>33</v>
      </c>
      <c r="D11">
        <v>36</v>
      </c>
      <c r="E11">
        <v>60</v>
      </c>
      <c r="F11">
        <v>70</v>
      </c>
      <c r="G11">
        <v>82</v>
      </c>
      <c r="H11">
        <v>11</v>
      </c>
      <c r="I11">
        <v>20</v>
      </c>
      <c r="J11">
        <v>2</v>
      </c>
      <c r="K11" t="s">
        <v>24</v>
      </c>
      <c r="L11">
        <v>3</v>
      </c>
      <c r="M11">
        <v>1</v>
      </c>
      <c r="N11">
        <v>1</v>
      </c>
      <c r="O11">
        <v>1</v>
      </c>
      <c r="P11">
        <v>1</v>
      </c>
      <c r="Q11">
        <v>325.07</v>
      </c>
      <c r="R11">
        <v>1</v>
      </c>
      <c r="S11">
        <v>0</v>
      </c>
      <c r="T11">
        <v>46</v>
      </c>
      <c r="U11" s="2">
        <f t="shared" si="2"/>
        <v>-0.97499999999999998</v>
      </c>
      <c r="V11" s="2">
        <f t="shared" si="3"/>
        <v>-3.1779999999999999</v>
      </c>
      <c r="W11" s="2">
        <f t="shared" si="4"/>
        <v>-2.6988000000000003</v>
      </c>
      <c r="X11" s="2">
        <f t="shared" si="5"/>
        <v>-0.16479999999999995</v>
      </c>
      <c r="Y11" s="2">
        <f t="shared" si="6"/>
        <v>0.28270822108942939</v>
      </c>
      <c r="Z11" s="2">
        <f t="shared" si="7"/>
        <v>3.1231129721811014E-2</v>
      </c>
      <c r="AA11" s="2">
        <f t="shared" si="8"/>
        <v>5.0431467978227736E-2</v>
      </c>
      <c r="AB11" s="2">
        <f t="shared" si="9"/>
        <v>0.63562918121053191</v>
      </c>
      <c r="AC11" s="3">
        <f t="shared" si="10"/>
        <v>91.899961429540809</v>
      </c>
      <c r="AD11" s="3">
        <f t="shared" si="11"/>
        <v>10.152303338669107</v>
      </c>
      <c r="AE11" s="3">
        <f t="shared" si="12"/>
        <v>16.393757295682491</v>
      </c>
      <c r="AF11" s="3">
        <f t="shared" si="13"/>
        <v>206.62397793610759</v>
      </c>
    </row>
    <row r="12" spans="1:41" x14ac:dyDescent="0.25">
      <c r="A12" t="s">
        <v>40</v>
      </c>
      <c r="B12">
        <v>21301133535</v>
      </c>
      <c r="C12" t="s">
        <v>33</v>
      </c>
      <c r="D12">
        <v>23</v>
      </c>
      <c r="E12">
        <v>57</v>
      </c>
      <c r="F12">
        <v>192</v>
      </c>
      <c r="G12">
        <v>70</v>
      </c>
      <c r="H12">
        <v>11</v>
      </c>
      <c r="I12">
        <v>12</v>
      </c>
      <c r="J12">
        <v>2</v>
      </c>
      <c r="K12" t="s">
        <v>24</v>
      </c>
      <c r="L12">
        <v>3</v>
      </c>
      <c r="M12">
        <v>1</v>
      </c>
      <c r="N12">
        <v>1</v>
      </c>
      <c r="O12">
        <v>1</v>
      </c>
      <c r="P12">
        <v>1</v>
      </c>
      <c r="Q12">
        <v>325.07</v>
      </c>
      <c r="R12">
        <v>1</v>
      </c>
      <c r="S12">
        <v>0</v>
      </c>
      <c r="T12">
        <v>46</v>
      </c>
      <c r="U12" s="2">
        <f t="shared" si="2"/>
        <v>-3.8176000000000001</v>
      </c>
      <c r="V12" s="2">
        <f t="shared" si="3"/>
        <v>-3.1081000000000003</v>
      </c>
      <c r="W12" s="2">
        <f t="shared" si="4"/>
        <v>-2.2864</v>
      </c>
      <c r="X12" s="2">
        <f t="shared" si="5"/>
        <v>0.1381</v>
      </c>
      <c r="Y12" s="2">
        <f t="shared" si="6"/>
        <v>1.6697573820358171E-2</v>
      </c>
      <c r="Z12" s="2">
        <f t="shared" si="7"/>
        <v>3.3945742076254164E-2</v>
      </c>
      <c r="AA12" s="2">
        <f t="shared" si="8"/>
        <v>7.7204938767010567E-2</v>
      </c>
      <c r="AB12" s="2">
        <f t="shared" si="9"/>
        <v>0.87215174533637718</v>
      </c>
      <c r="AC12" s="3">
        <f t="shared" si="10"/>
        <v>5.4278803217838307</v>
      </c>
      <c r="AD12" s="3">
        <f t="shared" si="11"/>
        <v>11.034742376727941</v>
      </c>
      <c r="AE12" s="3">
        <f t="shared" si="12"/>
        <v>25.097009444992125</v>
      </c>
      <c r="AF12" s="3">
        <f t="shared" si="13"/>
        <v>283.51036785649615</v>
      </c>
    </row>
    <row r="13" spans="1:41" x14ac:dyDescent="0.25">
      <c r="A13" t="s">
        <v>47</v>
      </c>
      <c r="B13">
        <v>21303135013</v>
      </c>
      <c r="C13" t="s">
        <v>46</v>
      </c>
      <c r="D13">
        <v>17</v>
      </c>
      <c r="E13">
        <v>32</v>
      </c>
      <c r="F13">
        <v>105</v>
      </c>
      <c r="G13">
        <v>43</v>
      </c>
      <c r="H13">
        <v>15</v>
      </c>
      <c r="I13">
        <v>8</v>
      </c>
      <c r="J13">
        <v>2</v>
      </c>
      <c r="K13" t="s">
        <v>21</v>
      </c>
      <c r="L13">
        <v>4</v>
      </c>
      <c r="M13">
        <v>1</v>
      </c>
      <c r="N13">
        <v>1</v>
      </c>
      <c r="O13">
        <v>1</v>
      </c>
      <c r="P13">
        <v>1</v>
      </c>
      <c r="Q13">
        <v>296.89</v>
      </c>
      <c r="R13">
        <v>1</v>
      </c>
      <c r="S13">
        <v>1</v>
      </c>
      <c r="T13">
        <v>40</v>
      </c>
      <c r="U13" s="2">
        <f t="shared" si="2"/>
        <v>-1.7905000000000002</v>
      </c>
      <c r="V13" s="2">
        <f t="shared" si="3"/>
        <v>-2.5255999999999998</v>
      </c>
      <c r="W13" s="2">
        <f t="shared" si="4"/>
        <v>-1.4727000000000001</v>
      </c>
      <c r="X13" s="2">
        <f t="shared" si="5"/>
        <v>0.64590000000000003</v>
      </c>
      <c r="Y13" s="2">
        <f t="shared" si="6"/>
        <v>7.0001682255194611E-2</v>
      </c>
      <c r="Z13" s="2">
        <f t="shared" si="7"/>
        <v>3.3562832327739267E-2</v>
      </c>
      <c r="AA13" s="2">
        <f t="shared" si="8"/>
        <v>9.618941053151131E-2</v>
      </c>
      <c r="AB13" s="2">
        <f t="shared" si="9"/>
        <v>0.80024607488555477</v>
      </c>
      <c r="AC13" s="3">
        <f t="shared" si="10"/>
        <v>20.782799444744729</v>
      </c>
      <c r="AD13" s="3">
        <f t="shared" si="11"/>
        <v>9.9644692897825102</v>
      </c>
      <c r="AE13" s="3">
        <f t="shared" si="12"/>
        <v>28.557674092700392</v>
      </c>
      <c r="AF13" s="3">
        <f t="shared" si="13"/>
        <v>237.58505717277234</v>
      </c>
    </row>
    <row r="14" spans="1:41" x14ac:dyDescent="0.25">
      <c r="A14" t="s">
        <v>49</v>
      </c>
      <c r="B14">
        <v>21301134011</v>
      </c>
      <c r="C14" t="s">
        <v>48</v>
      </c>
      <c r="D14">
        <v>35</v>
      </c>
      <c r="E14">
        <v>36</v>
      </c>
      <c r="F14">
        <v>124</v>
      </c>
      <c r="G14">
        <v>52</v>
      </c>
      <c r="H14">
        <v>16</v>
      </c>
      <c r="I14">
        <v>10</v>
      </c>
      <c r="J14">
        <v>0</v>
      </c>
      <c r="K14" t="s">
        <v>24</v>
      </c>
      <c r="L14">
        <v>3</v>
      </c>
      <c r="M14">
        <v>1</v>
      </c>
      <c r="N14">
        <v>1</v>
      </c>
      <c r="O14">
        <v>1</v>
      </c>
      <c r="P14">
        <v>1</v>
      </c>
      <c r="Q14">
        <v>339.64</v>
      </c>
      <c r="R14">
        <v>1</v>
      </c>
      <c r="S14">
        <v>3</v>
      </c>
      <c r="T14">
        <v>19</v>
      </c>
      <c r="U14" s="2">
        <f t="shared" si="2"/>
        <v>-2.2332000000000001</v>
      </c>
      <c r="V14" s="2">
        <f t="shared" si="3"/>
        <v>-2.6188000000000002</v>
      </c>
      <c r="W14" s="2">
        <f t="shared" si="4"/>
        <v>-1.3019000000000001</v>
      </c>
      <c r="X14" s="2">
        <f t="shared" si="5"/>
        <v>0.96250000000000013</v>
      </c>
      <c r="Y14" s="2">
        <f t="shared" si="6"/>
        <v>3.4909965755958859E-2</v>
      </c>
      <c r="Z14" s="2">
        <f t="shared" si="7"/>
        <v>2.3740259978433938E-2</v>
      </c>
      <c r="AA14" s="2">
        <f t="shared" si="8"/>
        <v>8.8594726913676189E-2</v>
      </c>
      <c r="AB14" s="2">
        <f t="shared" si="9"/>
        <v>0.85275504735193097</v>
      </c>
      <c r="AC14" s="3">
        <f t="shared" si="10"/>
        <v>11.856820769353867</v>
      </c>
      <c r="AD14" s="3">
        <f t="shared" si="11"/>
        <v>8.063141899075303</v>
      </c>
      <c r="AE14" s="3">
        <f t="shared" si="12"/>
        <v>30.090313048960979</v>
      </c>
      <c r="AF14" s="3">
        <f t="shared" si="13"/>
        <v>289.6297242826098</v>
      </c>
    </row>
    <row r="15" spans="1:41" x14ac:dyDescent="0.25">
      <c r="A15" t="s">
        <v>50</v>
      </c>
      <c r="B15">
        <v>21301134011</v>
      </c>
      <c r="C15" t="s">
        <v>48</v>
      </c>
      <c r="D15">
        <v>35</v>
      </c>
      <c r="E15">
        <v>37</v>
      </c>
      <c r="F15">
        <v>124</v>
      </c>
      <c r="G15">
        <v>50</v>
      </c>
      <c r="H15">
        <v>10</v>
      </c>
      <c r="I15">
        <v>20</v>
      </c>
      <c r="J15">
        <v>1</v>
      </c>
      <c r="K15" t="s">
        <v>24</v>
      </c>
      <c r="L15">
        <v>3</v>
      </c>
      <c r="M15">
        <v>1</v>
      </c>
      <c r="N15">
        <v>1</v>
      </c>
      <c r="O15">
        <v>1</v>
      </c>
      <c r="P15">
        <v>1</v>
      </c>
      <c r="Q15">
        <v>339.64</v>
      </c>
      <c r="R15">
        <v>1</v>
      </c>
      <c r="S15">
        <v>3</v>
      </c>
      <c r="T15">
        <v>19</v>
      </c>
      <c r="U15" s="2">
        <f t="shared" si="2"/>
        <v>-2.2332000000000001</v>
      </c>
      <c r="V15" s="2">
        <f t="shared" si="3"/>
        <v>-2.6421000000000001</v>
      </c>
      <c r="W15" s="2">
        <f t="shared" si="4"/>
        <v>-1.4213</v>
      </c>
      <c r="X15" s="2">
        <f t="shared" si="5"/>
        <v>0.96250000000000013</v>
      </c>
      <c r="Y15" s="2">
        <f t="shared" si="6"/>
        <v>3.5281046391194351E-2</v>
      </c>
      <c r="Z15" s="2">
        <f t="shared" si="7"/>
        <v>2.344004513620809E-2</v>
      </c>
      <c r="AA15" s="2">
        <f t="shared" si="8"/>
        <v>7.9459375441026339E-2</v>
      </c>
      <c r="AB15" s="2">
        <f t="shared" si="9"/>
        <v>0.86181953303157133</v>
      </c>
      <c r="AC15" s="3">
        <f t="shared" si="10"/>
        <v>11.982854596305248</v>
      </c>
      <c r="AD15" s="3">
        <f t="shared" si="11"/>
        <v>7.9611769300617148</v>
      </c>
      <c r="AE15" s="3">
        <f t="shared" si="12"/>
        <v>26.987582274790185</v>
      </c>
      <c r="AF15" s="3">
        <f t="shared" si="13"/>
        <v>292.7083861988429</v>
      </c>
    </row>
    <row r="16" spans="1:41" x14ac:dyDescent="0.25">
      <c r="A16" t="s">
        <v>55</v>
      </c>
      <c r="B16">
        <v>21004124153</v>
      </c>
      <c r="C16" t="s">
        <v>54</v>
      </c>
      <c r="D16">
        <v>35</v>
      </c>
      <c r="E16">
        <v>141</v>
      </c>
      <c r="F16">
        <v>496</v>
      </c>
      <c r="G16">
        <v>73</v>
      </c>
      <c r="H16">
        <v>25</v>
      </c>
      <c r="I16">
        <v>8</v>
      </c>
      <c r="J16">
        <v>1</v>
      </c>
      <c r="K16" t="s">
        <v>21</v>
      </c>
      <c r="L16">
        <v>4</v>
      </c>
      <c r="M16">
        <v>1</v>
      </c>
      <c r="N16">
        <v>1</v>
      </c>
      <c r="O16">
        <v>1</v>
      </c>
      <c r="P16">
        <v>1</v>
      </c>
      <c r="Q16">
        <v>170.13</v>
      </c>
      <c r="R16">
        <v>1</v>
      </c>
      <c r="S16">
        <v>2</v>
      </c>
      <c r="T16">
        <v>62</v>
      </c>
      <c r="U16" s="2">
        <f t="shared" si="2"/>
        <v>-10.9008</v>
      </c>
      <c r="V16" s="2">
        <f t="shared" si="3"/>
        <v>-5.0653000000000006</v>
      </c>
      <c r="W16" s="2">
        <f t="shared" si="4"/>
        <v>-2.6051000000000002</v>
      </c>
      <c r="X16" s="2">
        <f t="shared" si="5"/>
        <v>0.59450000000000003</v>
      </c>
      <c r="Y16" s="2">
        <f t="shared" si="6"/>
        <v>9.7463285832851259E-6</v>
      </c>
      <c r="Z16" s="2">
        <f t="shared" si="7"/>
        <v>3.3355426492592904E-3</v>
      </c>
      <c r="AA16" s="2">
        <f t="shared" si="8"/>
        <v>3.9049707253657119E-2</v>
      </c>
      <c r="AB16" s="2">
        <f t="shared" si="9"/>
        <v>0.95760500376850022</v>
      </c>
      <c r="AC16" s="3">
        <f t="shared" si="10"/>
        <v>1.6581428818742984E-3</v>
      </c>
      <c r="AD16" s="3">
        <f t="shared" si="11"/>
        <v>0.56747587091848306</v>
      </c>
      <c r="AE16" s="3">
        <f t="shared" si="12"/>
        <v>6.6435266950646854</v>
      </c>
      <c r="AF16" s="3">
        <f t="shared" si="13"/>
        <v>162.91733929113494</v>
      </c>
    </row>
    <row r="17" spans="1:32" x14ac:dyDescent="0.25">
      <c r="A17" t="s">
        <v>56</v>
      </c>
      <c r="B17">
        <v>21004124153</v>
      </c>
      <c r="C17" t="s">
        <v>54</v>
      </c>
      <c r="D17">
        <v>35</v>
      </c>
      <c r="E17">
        <v>125</v>
      </c>
      <c r="F17">
        <v>482</v>
      </c>
      <c r="G17">
        <v>84</v>
      </c>
      <c r="H17">
        <v>20</v>
      </c>
      <c r="I17">
        <v>10</v>
      </c>
      <c r="J17">
        <v>3</v>
      </c>
      <c r="K17" t="s">
        <v>21</v>
      </c>
      <c r="L17">
        <v>4</v>
      </c>
      <c r="M17">
        <v>1</v>
      </c>
      <c r="N17">
        <v>1</v>
      </c>
      <c r="O17">
        <v>1</v>
      </c>
      <c r="P17">
        <v>1</v>
      </c>
      <c r="Q17">
        <v>170.13</v>
      </c>
      <c r="R17">
        <v>1</v>
      </c>
      <c r="S17">
        <v>2</v>
      </c>
      <c r="T17">
        <v>62</v>
      </c>
      <c r="U17" s="2">
        <f t="shared" si="2"/>
        <v>-10.5746</v>
      </c>
      <c r="V17" s="2">
        <f t="shared" si="3"/>
        <v>-4.6924999999999999</v>
      </c>
      <c r="W17" s="2">
        <f t="shared" si="4"/>
        <v>-2.8945999999999996</v>
      </c>
      <c r="X17" s="2">
        <f t="shared" si="5"/>
        <v>0.59450000000000003</v>
      </c>
      <c r="Y17" s="2">
        <f t="shared" si="6"/>
        <v>1.3618514397914806E-5</v>
      </c>
      <c r="Z17" s="2">
        <f t="shared" si="7"/>
        <v>4.8830740056858167E-3</v>
      </c>
      <c r="AA17" s="2">
        <f t="shared" si="8"/>
        <v>2.9478905528915977E-2</v>
      </c>
      <c r="AB17" s="2">
        <f t="shared" si="9"/>
        <v>0.9656244019510003</v>
      </c>
      <c r="AC17" s="3">
        <f t="shared" si="10"/>
        <v>2.316917854517246E-3</v>
      </c>
      <c r="AD17" s="3">
        <f t="shared" si="11"/>
        <v>0.83075738058732795</v>
      </c>
      <c r="AE17" s="3">
        <f t="shared" si="12"/>
        <v>5.0152461976344753</v>
      </c>
      <c r="AF17" s="3">
        <f t="shared" si="13"/>
        <v>164.28167950392367</v>
      </c>
    </row>
    <row r="18" spans="1:32" x14ac:dyDescent="0.25">
      <c r="A18" t="s">
        <v>70</v>
      </c>
      <c r="B18">
        <v>21303134830</v>
      </c>
      <c r="C18" t="s">
        <v>71</v>
      </c>
      <c r="D18">
        <v>31.5</v>
      </c>
      <c r="E18">
        <v>26</v>
      </c>
      <c r="F18">
        <v>88</v>
      </c>
      <c r="G18">
        <v>49</v>
      </c>
      <c r="H18">
        <v>10</v>
      </c>
      <c r="I18">
        <v>7</v>
      </c>
      <c r="J18">
        <v>1</v>
      </c>
      <c r="K18" t="s">
        <v>24</v>
      </c>
      <c r="L18">
        <v>3</v>
      </c>
      <c r="M18">
        <v>1</v>
      </c>
      <c r="N18">
        <v>1</v>
      </c>
      <c r="O18">
        <v>1</v>
      </c>
      <c r="P18">
        <v>1</v>
      </c>
      <c r="Q18">
        <v>368.32</v>
      </c>
      <c r="R18">
        <v>1</v>
      </c>
      <c r="S18">
        <v>1</v>
      </c>
      <c r="T18">
        <v>47</v>
      </c>
      <c r="U18" s="2">
        <f t="shared" si="2"/>
        <v>-1.3944000000000001</v>
      </c>
      <c r="V18" s="2">
        <f t="shared" si="3"/>
        <v>-2.3858000000000001</v>
      </c>
      <c r="W18" s="2">
        <f t="shared" si="4"/>
        <v>-1.7338</v>
      </c>
      <c r="X18" s="2">
        <f t="shared" si="5"/>
        <v>0.30805000000000005</v>
      </c>
      <c r="Y18" s="2">
        <f t="shared" si="6"/>
        <v>0.13208941445921374</v>
      </c>
      <c r="Z18" s="2">
        <f t="shared" si="7"/>
        <v>4.9012681734514799E-2</v>
      </c>
      <c r="AA18" s="2">
        <f t="shared" si="8"/>
        <v>9.4073752484760256E-2</v>
      </c>
      <c r="AB18" s="2">
        <f t="shared" si="9"/>
        <v>0.72482415132151123</v>
      </c>
      <c r="AC18" s="3">
        <f t="shared" si="10"/>
        <v>48.651173133617604</v>
      </c>
      <c r="AD18" s="3">
        <f t="shared" si="11"/>
        <v>18.052350936456492</v>
      </c>
      <c r="AE18" s="3">
        <f t="shared" si="12"/>
        <v>34.649244515186894</v>
      </c>
      <c r="AF18" s="3">
        <f t="shared" si="13"/>
        <v>266.96723141473899</v>
      </c>
    </row>
    <row r="19" spans="1:32" x14ac:dyDescent="0.25">
      <c r="A19" t="s">
        <v>58</v>
      </c>
      <c r="B19">
        <v>21303135224</v>
      </c>
      <c r="C19" t="s">
        <v>59</v>
      </c>
      <c r="D19">
        <v>26.5</v>
      </c>
      <c r="E19">
        <v>37</v>
      </c>
      <c r="F19">
        <v>129</v>
      </c>
      <c r="G19">
        <v>38</v>
      </c>
      <c r="H19">
        <v>12</v>
      </c>
      <c r="I19">
        <v>23</v>
      </c>
      <c r="J19">
        <v>1</v>
      </c>
      <c r="K19" t="s">
        <v>23</v>
      </c>
      <c r="L19">
        <v>2</v>
      </c>
      <c r="M19">
        <v>1</v>
      </c>
      <c r="N19">
        <v>1</v>
      </c>
      <c r="O19">
        <v>1</v>
      </c>
      <c r="P19">
        <v>1</v>
      </c>
      <c r="Q19">
        <v>233.82</v>
      </c>
      <c r="R19">
        <v>1</v>
      </c>
      <c r="S19">
        <v>2</v>
      </c>
      <c r="T19">
        <v>44</v>
      </c>
      <c r="U19" s="2">
        <f t="shared" si="2"/>
        <v>-2.3496999999999999</v>
      </c>
      <c r="V19" s="2">
        <f t="shared" si="3"/>
        <v>-2.6421000000000001</v>
      </c>
      <c r="W19" s="2">
        <f t="shared" si="4"/>
        <v>-1.6840000000000002</v>
      </c>
      <c r="X19" s="2">
        <f t="shared" si="5"/>
        <v>0.79254999999999998</v>
      </c>
      <c r="Y19" s="2">
        <f t="shared" si="6"/>
        <v>3.7246401662222442E-2</v>
      </c>
      <c r="Z19" s="2">
        <f t="shared" si="7"/>
        <v>2.7803317288096239E-2</v>
      </c>
      <c r="AA19" s="2">
        <f t="shared" si="8"/>
        <v>7.2475990426919573E-2</v>
      </c>
      <c r="AB19" s="2">
        <f t="shared" si="9"/>
        <v>0.86247429062276182</v>
      </c>
      <c r="AC19" s="3">
        <f t="shared" si="10"/>
        <v>8.7089536366608513</v>
      </c>
      <c r="AD19" s="3">
        <f t="shared" si="11"/>
        <v>6.5009716483026621</v>
      </c>
      <c r="AE19" s="3">
        <f t="shared" si="12"/>
        <v>16.946336081622334</v>
      </c>
      <c r="AF19" s="3">
        <f t="shared" si="13"/>
        <v>201.66373863341417</v>
      </c>
    </row>
    <row r="20" spans="1:32" x14ac:dyDescent="0.25">
      <c r="A20" t="s">
        <v>60</v>
      </c>
      <c r="B20">
        <v>21303135224</v>
      </c>
      <c r="C20" t="s">
        <v>59</v>
      </c>
      <c r="D20">
        <v>38.5</v>
      </c>
      <c r="E20">
        <v>52</v>
      </c>
      <c r="F20">
        <v>164</v>
      </c>
      <c r="G20">
        <v>49</v>
      </c>
      <c r="H20">
        <v>14</v>
      </c>
      <c r="I20">
        <v>5</v>
      </c>
      <c r="J20">
        <v>1</v>
      </c>
      <c r="K20" t="s">
        <v>21</v>
      </c>
      <c r="L20">
        <v>4</v>
      </c>
      <c r="M20">
        <v>1</v>
      </c>
      <c r="N20">
        <v>1</v>
      </c>
      <c r="O20">
        <v>1</v>
      </c>
      <c r="P20">
        <v>1</v>
      </c>
      <c r="Q20">
        <v>233.82</v>
      </c>
      <c r="R20">
        <v>1</v>
      </c>
      <c r="S20">
        <v>2</v>
      </c>
      <c r="T20">
        <v>44</v>
      </c>
      <c r="U20" s="2">
        <f t="shared" si="2"/>
        <v>-3.1652</v>
      </c>
      <c r="V20" s="2">
        <f t="shared" si="3"/>
        <v>-2.9916</v>
      </c>
      <c r="W20" s="2">
        <f t="shared" si="4"/>
        <v>-1.6415000000000002</v>
      </c>
      <c r="X20" s="2">
        <f t="shared" si="5"/>
        <v>0.51295000000000002</v>
      </c>
      <c r="Y20" s="2">
        <f t="shared" si="6"/>
        <v>2.1574102876136869E-2</v>
      </c>
      <c r="Z20" s="2">
        <f t="shared" si="7"/>
        <v>2.5664113506522306E-2</v>
      </c>
      <c r="AA20" s="2">
        <f t="shared" si="8"/>
        <v>9.9007306898433997E-2</v>
      </c>
      <c r="AB20" s="2">
        <f t="shared" si="9"/>
        <v>0.85375447671890692</v>
      </c>
      <c r="AC20" s="3">
        <f t="shared" si="10"/>
        <v>5.0444567344983229</v>
      </c>
      <c r="AD20" s="3">
        <f t="shared" si="11"/>
        <v>6.0007830200950449</v>
      </c>
      <c r="AE20" s="3">
        <f t="shared" si="12"/>
        <v>23.149888498991835</v>
      </c>
      <c r="AF20" s="3">
        <f t="shared" si="13"/>
        <v>199.62487174641481</v>
      </c>
    </row>
    <row r="21" spans="1:32" x14ac:dyDescent="0.25">
      <c r="A21" t="s">
        <v>61</v>
      </c>
      <c r="B21">
        <v>21303135224</v>
      </c>
      <c r="C21" t="s">
        <v>59</v>
      </c>
      <c r="D21">
        <v>38.5</v>
      </c>
      <c r="E21">
        <v>50</v>
      </c>
      <c r="F21">
        <v>165</v>
      </c>
      <c r="G21">
        <v>50</v>
      </c>
      <c r="H21">
        <v>11</v>
      </c>
      <c r="I21">
        <v>29</v>
      </c>
      <c r="J21">
        <v>0</v>
      </c>
      <c r="K21" t="s">
        <v>21</v>
      </c>
      <c r="L21">
        <v>4</v>
      </c>
      <c r="M21">
        <v>1</v>
      </c>
      <c r="N21">
        <v>1</v>
      </c>
      <c r="O21">
        <v>1</v>
      </c>
      <c r="P21">
        <v>1</v>
      </c>
      <c r="Q21">
        <v>233.82</v>
      </c>
      <c r="R21">
        <v>1</v>
      </c>
      <c r="S21">
        <v>2</v>
      </c>
      <c r="T21">
        <v>44</v>
      </c>
      <c r="U21" s="2">
        <f t="shared" si="2"/>
        <v>-3.1884999999999999</v>
      </c>
      <c r="V21" s="2">
        <f t="shared" si="3"/>
        <v>-2.9450000000000003</v>
      </c>
      <c r="W21" s="2">
        <f t="shared" si="4"/>
        <v>-2.0632000000000001</v>
      </c>
      <c r="X21" s="2">
        <f t="shared" si="5"/>
        <v>0.51295000000000002</v>
      </c>
      <c r="Y21" s="2">
        <f t="shared" si="6"/>
        <v>2.1804143345312943E-2</v>
      </c>
      <c r="Z21" s="2">
        <f t="shared" si="7"/>
        <v>2.7815683420719182E-2</v>
      </c>
      <c r="AA21" s="2">
        <f t="shared" si="8"/>
        <v>6.7181641177938706E-2</v>
      </c>
      <c r="AB21" s="2">
        <f t="shared" si="9"/>
        <v>0.88319853205602916</v>
      </c>
      <c r="AC21" s="3">
        <f t="shared" si="10"/>
        <v>5.0982447970010725</v>
      </c>
      <c r="AD21" s="3">
        <f t="shared" si="11"/>
        <v>6.5038630974325589</v>
      </c>
      <c r="AE21" s="3">
        <f t="shared" si="12"/>
        <v>15.708411340225627</v>
      </c>
      <c r="AF21" s="3">
        <f t="shared" si="13"/>
        <v>206.50948076534073</v>
      </c>
    </row>
    <row r="22" spans="1:32" x14ac:dyDescent="0.25">
      <c r="A22" t="s">
        <v>62</v>
      </c>
      <c r="B22">
        <v>21303135224</v>
      </c>
      <c r="C22" t="s">
        <v>59</v>
      </c>
      <c r="D22">
        <v>29</v>
      </c>
      <c r="E22">
        <v>41</v>
      </c>
      <c r="F22">
        <v>130</v>
      </c>
      <c r="G22">
        <v>48</v>
      </c>
      <c r="H22">
        <v>16</v>
      </c>
      <c r="I22">
        <v>21</v>
      </c>
      <c r="J22">
        <v>1</v>
      </c>
      <c r="K22" t="s">
        <v>23</v>
      </c>
      <c r="L22">
        <v>2</v>
      </c>
      <c r="M22">
        <v>1</v>
      </c>
      <c r="N22">
        <v>1</v>
      </c>
      <c r="O22">
        <v>1</v>
      </c>
      <c r="P22">
        <v>1</v>
      </c>
      <c r="Q22">
        <v>233.82</v>
      </c>
      <c r="R22">
        <v>1</v>
      </c>
      <c r="S22">
        <v>2</v>
      </c>
      <c r="T22">
        <v>44</v>
      </c>
      <c r="U22" s="2">
        <f t="shared" si="2"/>
        <v>-2.3730000000000002</v>
      </c>
      <c r="V22" s="2">
        <f t="shared" si="3"/>
        <v>-2.7353000000000001</v>
      </c>
      <c r="W22" s="2">
        <f t="shared" si="4"/>
        <v>-1.8837999999999999</v>
      </c>
      <c r="X22" s="2">
        <f t="shared" si="5"/>
        <v>0.73429999999999995</v>
      </c>
      <c r="Y22" s="2">
        <f t="shared" si="6"/>
        <v>3.8929177245922514E-2</v>
      </c>
      <c r="Z22" s="2">
        <f t="shared" si="7"/>
        <v>2.7097569220644168E-2</v>
      </c>
      <c r="AA22" s="2">
        <f t="shared" si="8"/>
        <v>6.3493911994970162E-2</v>
      </c>
      <c r="AB22" s="2">
        <f t="shared" si="9"/>
        <v>0.87047934153846318</v>
      </c>
      <c r="AC22" s="3">
        <f t="shared" si="10"/>
        <v>9.1024202236416016</v>
      </c>
      <c r="AD22" s="3">
        <f t="shared" si="11"/>
        <v>6.3359536351710188</v>
      </c>
      <c r="AE22" s="3">
        <f t="shared" si="12"/>
        <v>14.846146502663922</v>
      </c>
      <c r="AF22" s="3">
        <f t="shared" si="13"/>
        <v>203.53547963852344</v>
      </c>
    </row>
    <row r="23" spans="1:32" x14ac:dyDescent="0.25">
      <c r="A23" t="s">
        <v>66</v>
      </c>
      <c r="B23">
        <v>21301132814</v>
      </c>
      <c r="C23" t="s">
        <v>44</v>
      </c>
      <c r="D23">
        <v>50</v>
      </c>
      <c r="E23">
        <v>56</v>
      </c>
      <c r="F23">
        <v>182</v>
      </c>
      <c r="G23">
        <v>92</v>
      </c>
      <c r="H23">
        <v>18</v>
      </c>
      <c r="I23">
        <v>6</v>
      </c>
      <c r="J23">
        <v>2</v>
      </c>
      <c r="K23" t="s">
        <v>24</v>
      </c>
      <c r="L23">
        <v>3</v>
      </c>
      <c r="M23">
        <v>1</v>
      </c>
      <c r="N23">
        <v>1</v>
      </c>
      <c r="O23">
        <v>1</v>
      </c>
      <c r="P23">
        <v>1</v>
      </c>
      <c r="Q23">
        <v>348.21</v>
      </c>
      <c r="R23">
        <v>1</v>
      </c>
      <c r="S23">
        <v>1</v>
      </c>
      <c r="T23">
        <v>19</v>
      </c>
      <c r="U23" s="2">
        <f t="shared" si="2"/>
        <v>-3.5846000000000005</v>
      </c>
      <c r="V23" s="2">
        <f t="shared" si="3"/>
        <v>-3.0848000000000004</v>
      </c>
      <c r="W23" s="2">
        <f t="shared" si="4"/>
        <v>-2.1675</v>
      </c>
      <c r="X23" s="2">
        <f t="shared" si="5"/>
        <v>-0.123</v>
      </c>
      <c r="Y23" s="2">
        <f t="shared" si="6"/>
        <v>2.5878941932098814E-2</v>
      </c>
      <c r="Z23" s="2">
        <f t="shared" si="7"/>
        <v>4.2658629447545802E-2</v>
      </c>
      <c r="AA23" s="2">
        <f t="shared" si="8"/>
        <v>0.10675426294090753</v>
      </c>
      <c r="AB23" s="2">
        <f t="shared" si="9"/>
        <v>0.82470816567944794</v>
      </c>
      <c r="AC23" s="3">
        <f t="shared" si="10"/>
        <v>9.0113063701761273</v>
      </c>
      <c r="AD23" s="3">
        <f t="shared" si="11"/>
        <v>14.854161359929924</v>
      </c>
      <c r="AE23" s="3">
        <f t="shared" si="12"/>
        <v>37.172901898653407</v>
      </c>
      <c r="AF23" s="3">
        <f t="shared" si="13"/>
        <v>287.17163037124055</v>
      </c>
    </row>
    <row r="24" spans="1:32" x14ac:dyDescent="0.25">
      <c r="A24" t="s">
        <v>67</v>
      </c>
      <c r="B24">
        <v>21301132814</v>
      </c>
      <c r="C24" t="s">
        <v>44</v>
      </c>
      <c r="D24">
        <v>32</v>
      </c>
      <c r="E24">
        <v>60</v>
      </c>
      <c r="F24">
        <v>183</v>
      </c>
      <c r="G24">
        <v>79</v>
      </c>
      <c r="H24">
        <v>19</v>
      </c>
      <c r="I24">
        <v>41</v>
      </c>
      <c r="J24">
        <v>2</v>
      </c>
      <c r="K24" t="s">
        <v>24</v>
      </c>
      <c r="L24">
        <v>3</v>
      </c>
      <c r="M24">
        <v>1</v>
      </c>
      <c r="N24">
        <v>1</v>
      </c>
      <c r="O24">
        <v>1</v>
      </c>
      <c r="P24">
        <v>1</v>
      </c>
      <c r="Q24">
        <v>348.21</v>
      </c>
      <c r="R24">
        <v>1</v>
      </c>
      <c r="S24">
        <v>1</v>
      </c>
      <c r="T24">
        <v>19</v>
      </c>
      <c r="U24" s="2">
        <f t="shared" si="2"/>
        <v>-3.6079000000000003</v>
      </c>
      <c r="V24" s="2">
        <f t="shared" si="3"/>
        <v>-3.1779999999999999</v>
      </c>
      <c r="W24" s="2">
        <f t="shared" si="4"/>
        <v>-2.4455999999999998</v>
      </c>
      <c r="X24" s="2">
        <f t="shared" si="5"/>
        <v>0.2964</v>
      </c>
      <c r="Y24" s="2">
        <f t="shared" si="6"/>
        <v>1.8066938929901823E-2</v>
      </c>
      <c r="Z24" s="2">
        <f t="shared" si="7"/>
        <v>2.777076058256224E-2</v>
      </c>
      <c r="AA24" s="2">
        <f t="shared" si="8"/>
        <v>5.7765036602787936E-2</v>
      </c>
      <c r="AB24" s="2">
        <f t="shared" si="9"/>
        <v>0.89639726388474805</v>
      </c>
      <c r="AC24" s="3">
        <f t="shared" si="10"/>
        <v>6.2910888047811131</v>
      </c>
      <c r="AD24" s="3">
        <f t="shared" si="11"/>
        <v>9.670056542453997</v>
      </c>
      <c r="AE24" s="3">
        <f t="shared" si="12"/>
        <v>20.114363395456785</v>
      </c>
      <c r="AF24" s="3">
        <f t="shared" si="13"/>
        <v>312.13449125730813</v>
      </c>
    </row>
    <row r="25" spans="1:32" x14ac:dyDescent="0.25">
      <c r="A25" t="s">
        <v>64</v>
      </c>
      <c r="B25">
        <v>21303135229</v>
      </c>
      <c r="C25" t="s">
        <v>52</v>
      </c>
      <c r="D25">
        <v>35</v>
      </c>
      <c r="E25">
        <v>26</v>
      </c>
      <c r="F25">
        <v>78</v>
      </c>
      <c r="G25">
        <v>36</v>
      </c>
      <c r="H25">
        <v>17</v>
      </c>
      <c r="I25">
        <v>9</v>
      </c>
      <c r="J25">
        <v>1</v>
      </c>
      <c r="K25" t="s">
        <v>21</v>
      </c>
      <c r="L25">
        <v>4</v>
      </c>
      <c r="M25">
        <v>1</v>
      </c>
      <c r="N25">
        <v>1</v>
      </c>
      <c r="O25">
        <v>1</v>
      </c>
      <c r="P25">
        <v>1</v>
      </c>
      <c r="Q25">
        <v>304.36</v>
      </c>
      <c r="R25">
        <v>1</v>
      </c>
      <c r="S25">
        <v>1</v>
      </c>
      <c r="T25">
        <v>35</v>
      </c>
      <c r="U25" s="2">
        <f t="shared" si="2"/>
        <v>-1.1614</v>
      </c>
      <c r="V25" s="2">
        <f t="shared" si="3"/>
        <v>-2.3858000000000001</v>
      </c>
      <c r="W25" s="2">
        <f t="shared" si="4"/>
        <v>-1.2277</v>
      </c>
      <c r="X25" s="2">
        <f t="shared" si="5"/>
        <v>0.22650000000000003</v>
      </c>
      <c r="Y25" s="2">
        <f t="shared" si="6"/>
        <v>0.16035375862263271</v>
      </c>
      <c r="Z25" s="2">
        <f t="shared" si="7"/>
        <v>4.7133422942665468E-2</v>
      </c>
      <c r="AA25" s="2">
        <f t="shared" si="8"/>
        <v>0.15006707577538841</v>
      </c>
      <c r="AB25" s="2">
        <f t="shared" si="9"/>
        <v>0.64244574265931342</v>
      </c>
      <c r="AC25" s="3">
        <f t="shared" si="10"/>
        <v>48.805269974384494</v>
      </c>
      <c r="AD25" s="3">
        <f t="shared" si="11"/>
        <v>14.345528606829662</v>
      </c>
      <c r="AE25" s="3">
        <f t="shared" si="12"/>
        <v>45.674415182997222</v>
      </c>
      <c r="AF25" s="3">
        <f t="shared" si="13"/>
        <v>195.53478623578863</v>
      </c>
    </row>
    <row r="26" spans="1:32" x14ac:dyDescent="0.25">
      <c r="A26" t="s">
        <v>65</v>
      </c>
      <c r="B26">
        <v>21301133327</v>
      </c>
      <c r="C26" t="s">
        <v>45</v>
      </c>
      <c r="D26">
        <v>31</v>
      </c>
      <c r="E26">
        <v>74</v>
      </c>
      <c r="F26">
        <v>259</v>
      </c>
      <c r="G26">
        <v>91</v>
      </c>
      <c r="H26">
        <v>18</v>
      </c>
      <c r="I26">
        <v>12</v>
      </c>
      <c r="J26">
        <v>3</v>
      </c>
      <c r="K26" t="s">
        <v>21</v>
      </c>
      <c r="L26">
        <v>4</v>
      </c>
      <c r="M26">
        <v>1</v>
      </c>
      <c r="N26">
        <v>1</v>
      </c>
      <c r="O26">
        <v>1</v>
      </c>
      <c r="P26">
        <v>1</v>
      </c>
      <c r="Q26">
        <v>245.78</v>
      </c>
      <c r="R26">
        <v>1</v>
      </c>
      <c r="S26">
        <v>1</v>
      </c>
      <c r="T26">
        <v>60</v>
      </c>
      <c r="U26" s="2">
        <f t="shared" si="2"/>
        <v>-5.3787000000000003</v>
      </c>
      <c r="V26" s="2">
        <f t="shared" si="3"/>
        <v>-3.5042</v>
      </c>
      <c r="W26" s="2">
        <f t="shared" si="4"/>
        <v>-3.0515000000000003</v>
      </c>
      <c r="X26" s="2">
        <f t="shared" si="5"/>
        <v>0.31969999999999998</v>
      </c>
      <c r="Y26" s="2">
        <f t="shared" si="6"/>
        <v>3.1629918961557446E-3</v>
      </c>
      <c r="Z26" s="2">
        <f t="shared" si="7"/>
        <v>2.0614987962617248E-2</v>
      </c>
      <c r="AA26" s="2">
        <f t="shared" si="8"/>
        <v>3.241814776660297E-2</v>
      </c>
      <c r="AB26" s="2">
        <f t="shared" si="9"/>
        <v>0.94380387237462404</v>
      </c>
      <c r="AC26" s="3">
        <f t="shared" si="10"/>
        <v>0.77740014823715897</v>
      </c>
      <c r="AD26" s="3">
        <f t="shared" si="11"/>
        <v>5.0667517414520669</v>
      </c>
      <c r="AE26" s="3">
        <f t="shared" si="12"/>
        <v>7.9677323580756783</v>
      </c>
      <c r="AF26" s="3">
        <f t="shared" si="13"/>
        <v>231.96811575223509</v>
      </c>
    </row>
    <row r="27" spans="1:32" x14ac:dyDescent="0.25">
      <c r="A27" t="s">
        <v>68</v>
      </c>
      <c r="B27">
        <v>21301132803</v>
      </c>
      <c r="C27" t="s">
        <v>44</v>
      </c>
      <c r="D27">
        <v>37</v>
      </c>
      <c r="E27">
        <v>59</v>
      </c>
      <c r="F27">
        <v>199</v>
      </c>
      <c r="G27">
        <v>49</v>
      </c>
      <c r="H27">
        <v>21</v>
      </c>
      <c r="I27">
        <v>30</v>
      </c>
      <c r="J27">
        <v>1</v>
      </c>
      <c r="K27" t="s">
        <v>24</v>
      </c>
      <c r="L27">
        <v>3</v>
      </c>
      <c r="M27">
        <v>1</v>
      </c>
      <c r="N27">
        <v>1</v>
      </c>
      <c r="O27">
        <v>1</v>
      </c>
      <c r="P27">
        <v>1</v>
      </c>
      <c r="Q27">
        <v>347.74</v>
      </c>
      <c r="R27">
        <v>1</v>
      </c>
      <c r="S27">
        <v>1</v>
      </c>
      <c r="T27">
        <v>22</v>
      </c>
      <c r="U27" s="2">
        <f t="shared" si="2"/>
        <v>-3.9807000000000001</v>
      </c>
      <c r="V27" s="2">
        <f t="shared" si="3"/>
        <v>-3.1547000000000001</v>
      </c>
      <c r="W27" s="2">
        <f t="shared" si="4"/>
        <v>-1.6231000000000002</v>
      </c>
      <c r="X27" s="2">
        <f t="shared" si="5"/>
        <v>0.17989999999999995</v>
      </c>
      <c r="Y27" s="2">
        <f t="shared" si="6"/>
        <v>1.282713943872461E-2</v>
      </c>
      <c r="Z27" s="2">
        <f t="shared" si="7"/>
        <v>2.9299287402062963E-2</v>
      </c>
      <c r="AA27" s="2">
        <f t="shared" si="8"/>
        <v>0.1355259581423906</v>
      </c>
      <c r="AB27" s="2">
        <f t="shared" si="9"/>
        <v>0.82234761501682185</v>
      </c>
      <c r="AC27" s="3">
        <f t="shared" si="10"/>
        <v>4.4605094684220958</v>
      </c>
      <c r="AD27" s="3">
        <f t="shared" si="11"/>
        <v>10.188534201193375</v>
      </c>
      <c r="AE27" s="3">
        <f t="shared" si="12"/>
        <v>47.127796684434912</v>
      </c>
      <c r="AF27" s="3">
        <f t="shared" si="13"/>
        <v>285.96315964594964</v>
      </c>
    </row>
    <row r="28" spans="1:32" x14ac:dyDescent="0.25">
      <c r="A28" t="s">
        <v>69</v>
      </c>
      <c r="B28">
        <v>21301132803</v>
      </c>
      <c r="C28" t="s">
        <v>44</v>
      </c>
      <c r="D28">
        <v>49</v>
      </c>
      <c r="E28">
        <v>65</v>
      </c>
      <c r="F28">
        <v>199</v>
      </c>
      <c r="G28">
        <v>43</v>
      </c>
      <c r="H28">
        <v>16</v>
      </c>
      <c r="I28">
        <v>16</v>
      </c>
      <c r="J28">
        <v>1</v>
      </c>
      <c r="K28" t="s">
        <v>24</v>
      </c>
      <c r="L28">
        <v>3</v>
      </c>
      <c r="M28">
        <v>1</v>
      </c>
      <c r="N28">
        <v>1</v>
      </c>
      <c r="O28">
        <v>1</v>
      </c>
      <c r="P28">
        <v>1</v>
      </c>
      <c r="Q28">
        <v>347.74</v>
      </c>
      <c r="R28">
        <v>1</v>
      </c>
      <c r="S28">
        <v>1</v>
      </c>
      <c r="T28">
        <v>22</v>
      </c>
      <c r="U28" s="2">
        <f t="shared" si="2"/>
        <v>-3.9807000000000001</v>
      </c>
      <c r="V28" s="2">
        <f t="shared" si="3"/>
        <v>-3.2945000000000002</v>
      </c>
      <c r="W28" s="2">
        <f t="shared" si="4"/>
        <v>-1.2509000000000001</v>
      </c>
      <c r="X28" s="2">
        <f t="shared" si="5"/>
        <v>-9.9700000000000122E-2</v>
      </c>
      <c r="Y28" s="2">
        <f t="shared" si="6"/>
        <v>1.4972606557807112E-2</v>
      </c>
      <c r="Z28" s="2">
        <f t="shared" si="7"/>
        <v>2.9737899270355628E-2</v>
      </c>
      <c r="AA28" s="2">
        <f t="shared" si="8"/>
        <v>0.22952737467858877</v>
      </c>
      <c r="AB28" s="2">
        <f t="shared" si="9"/>
        <v>0.72576211949324843</v>
      </c>
      <c r="AC28" s="3">
        <f t="shared" si="10"/>
        <v>5.2065742044118455</v>
      </c>
      <c r="AD28" s="3">
        <f t="shared" si="11"/>
        <v>10.341057092273466</v>
      </c>
      <c r="AE28" s="3">
        <f t="shared" si="12"/>
        <v>79.815849270732457</v>
      </c>
      <c r="AF28" s="3">
        <f t="shared" si="13"/>
        <v>252.37651943258223</v>
      </c>
    </row>
    <row r="29" spans="1:32" x14ac:dyDescent="0.25">
      <c r="A29" t="s">
        <v>72</v>
      </c>
      <c r="B29">
        <v>21303134830</v>
      </c>
      <c r="C29" t="s">
        <v>71</v>
      </c>
      <c r="D29">
        <v>30.5</v>
      </c>
      <c r="E29">
        <v>27</v>
      </c>
      <c r="F29">
        <v>89</v>
      </c>
      <c r="G29">
        <v>51</v>
      </c>
      <c r="H29">
        <v>12</v>
      </c>
      <c r="I29">
        <v>7</v>
      </c>
      <c r="J29">
        <v>1</v>
      </c>
      <c r="K29" t="s">
        <v>24</v>
      </c>
      <c r="L29">
        <v>3</v>
      </c>
      <c r="M29">
        <v>1</v>
      </c>
      <c r="N29">
        <v>1</v>
      </c>
      <c r="O29">
        <v>1</v>
      </c>
      <c r="P29">
        <v>1</v>
      </c>
      <c r="Q29">
        <v>368.32</v>
      </c>
      <c r="R29">
        <v>1</v>
      </c>
      <c r="S29">
        <v>1</v>
      </c>
      <c r="T29">
        <v>47</v>
      </c>
      <c r="U29" s="2">
        <f t="shared" si="2"/>
        <v>-1.4177</v>
      </c>
      <c r="V29" s="2">
        <f t="shared" si="3"/>
        <v>-2.4091</v>
      </c>
      <c r="W29" s="2">
        <f t="shared" si="4"/>
        <v>-1.7804000000000002</v>
      </c>
      <c r="X29" s="2">
        <f t="shared" si="5"/>
        <v>0.33135000000000003</v>
      </c>
      <c r="Y29" s="2">
        <f t="shared" si="6"/>
        <v>0.12794283902457373</v>
      </c>
      <c r="Z29" s="2">
        <f t="shared" si="7"/>
        <v>4.7474066525277706E-2</v>
      </c>
      <c r="AA29" s="2">
        <f t="shared" si="8"/>
        <v>8.9022005684967861E-2</v>
      </c>
      <c r="AB29" s="2">
        <f t="shared" si="9"/>
        <v>0.73556108876518067</v>
      </c>
      <c r="AC29" s="3">
        <f t="shared" si="10"/>
        <v>47.123906469531001</v>
      </c>
      <c r="AD29" s="3">
        <f t="shared" si="11"/>
        <v>17.485648182590285</v>
      </c>
      <c r="AE29" s="3">
        <f t="shared" si="12"/>
        <v>32.788585133887359</v>
      </c>
      <c r="AF29" s="3">
        <f t="shared" si="13"/>
        <v>270.92186021399135</v>
      </c>
    </row>
    <row r="30" spans="1:32" x14ac:dyDescent="0.25">
      <c r="A30" t="s">
        <v>73</v>
      </c>
      <c r="B30">
        <v>21303134830</v>
      </c>
      <c r="C30" t="s">
        <v>71</v>
      </c>
      <c r="D30">
        <v>31.5</v>
      </c>
      <c r="E30">
        <v>26</v>
      </c>
      <c r="F30">
        <v>88</v>
      </c>
      <c r="G30">
        <v>49</v>
      </c>
      <c r="H30">
        <v>10</v>
      </c>
      <c r="I30">
        <v>7</v>
      </c>
      <c r="J30">
        <v>1</v>
      </c>
      <c r="K30" t="s">
        <v>24</v>
      </c>
      <c r="L30">
        <v>3</v>
      </c>
      <c r="M30">
        <v>1</v>
      </c>
      <c r="N30">
        <v>1</v>
      </c>
      <c r="O30">
        <v>1</v>
      </c>
      <c r="P30">
        <v>1</v>
      </c>
      <c r="Q30">
        <v>340.61</v>
      </c>
      <c r="R30">
        <v>1</v>
      </c>
      <c r="S30">
        <v>1</v>
      </c>
      <c r="T30">
        <v>26</v>
      </c>
      <c r="U30" s="2">
        <f t="shared" si="2"/>
        <v>-1.3944000000000001</v>
      </c>
      <c r="V30" s="2">
        <f t="shared" si="3"/>
        <v>-2.3858000000000001</v>
      </c>
      <c r="W30" s="2">
        <f t="shared" si="4"/>
        <v>-1.3201000000000001</v>
      </c>
      <c r="X30" s="2">
        <f t="shared" si="5"/>
        <v>0.30805000000000005</v>
      </c>
      <c r="Y30" s="2">
        <f t="shared" si="6"/>
        <v>0.12601502347070967</v>
      </c>
      <c r="Z30" s="2">
        <f t="shared" si="7"/>
        <v>4.6758737363049023E-2</v>
      </c>
      <c r="AA30" s="2">
        <f t="shared" si="8"/>
        <v>0.13573454912531971</v>
      </c>
      <c r="AB30" s="2">
        <f t="shared" si="9"/>
        <v>0.69149169004092159</v>
      </c>
      <c r="AC30" s="3">
        <f t="shared" si="10"/>
        <v>42.921977144358422</v>
      </c>
      <c r="AD30" s="3">
        <f t="shared" si="11"/>
        <v>15.926493533228129</v>
      </c>
      <c r="AE30" s="3">
        <f t="shared" si="12"/>
        <v>46.23254477757515</v>
      </c>
      <c r="AF30" s="3">
        <f t="shared" si="13"/>
        <v>235.52898454483832</v>
      </c>
    </row>
    <row r="31" spans="1:32" x14ac:dyDescent="0.25">
      <c r="A31" t="s">
        <v>74</v>
      </c>
      <c r="B31">
        <v>21303134830</v>
      </c>
      <c r="C31" t="s">
        <v>71</v>
      </c>
      <c r="D31">
        <v>30.5</v>
      </c>
      <c r="E31">
        <v>27</v>
      </c>
      <c r="F31">
        <v>89</v>
      </c>
      <c r="G31">
        <v>51</v>
      </c>
      <c r="H31">
        <v>12</v>
      </c>
      <c r="I31">
        <v>7</v>
      </c>
      <c r="J31">
        <v>1</v>
      </c>
      <c r="K31" t="s">
        <v>24</v>
      </c>
      <c r="L31">
        <v>3</v>
      </c>
      <c r="M31">
        <v>1</v>
      </c>
      <c r="N31">
        <v>1</v>
      </c>
      <c r="O31">
        <v>1</v>
      </c>
      <c r="P31">
        <v>1</v>
      </c>
      <c r="Q31">
        <v>340.61</v>
      </c>
      <c r="R31">
        <v>1</v>
      </c>
      <c r="S31">
        <v>1</v>
      </c>
      <c r="T31">
        <v>26</v>
      </c>
      <c r="U31" s="2">
        <f t="shared" si="2"/>
        <v>-1.4177</v>
      </c>
      <c r="V31" s="2">
        <f t="shared" si="3"/>
        <v>-2.4091</v>
      </c>
      <c r="W31" s="2">
        <f t="shared" si="4"/>
        <v>-1.3667000000000002</v>
      </c>
      <c r="X31" s="2">
        <f t="shared" si="5"/>
        <v>0.33135000000000003</v>
      </c>
      <c r="Y31" s="2">
        <f t="shared" si="6"/>
        <v>0.12236130686165358</v>
      </c>
      <c r="Z31" s="2">
        <f t="shared" si="7"/>
        <v>4.5403000795959672E-2</v>
      </c>
      <c r="AA31" s="2">
        <f t="shared" si="8"/>
        <v>0.12876360446256921</v>
      </c>
      <c r="AB31" s="2">
        <f t="shared" si="9"/>
        <v>0.70347208787981752</v>
      </c>
      <c r="AC31" s="3">
        <f t="shared" si="10"/>
        <v>41.677484730147832</v>
      </c>
      <c r="AD31" s="3">
        <f t="shared" si="11"/>
        <v>15.464716101111824</v>
      </c>
      <c r="AE31" s="3">
        <f t="shared" si="12"/>
        <v>43.858171315995698</v>
      </c>
      <c r="AF31" s="3">
        <f t="shared" si="13"/>
        <v>239.60962785274467</v>
      </c>
    </row>
    <row r="32" spans="1:32" x14ac:dyDescent="0.25">
      <c r="A32" t="s">
        <v>79</v>
      </c>
      <c r="B32">
        <v>21301133029</v>
      </c>
      <c r="C32" t="s">
        <v>41</v>
      </c>
      <c r="D32">
        <v>47.5</v>
      </c>
      <c r="E32">
        <v>80</v>
      </c>
      <c r="F32">
        <v>257</v>
      </c>
      <c r="G32">
        <v>86</v>
      </c>
      <c r="H32">
        <v>10</v>
      </c>
      <c r="I32">
        <v>5</v>
      </c>
      <c r="J32">
        <v>2</v>
      </c>
      <c r="K32" t="s">
        <v>24</v>
      </c>
      <c r="L32">
        <v>3</v>
      </c>
      <c r="M32">
        <v>1</v>
      </c>
      <c r="N32">
        <v>1</v>
      </c>
      <c r="O32">
        <v>1</v>
      </c>
      <c r="P32">
        <v>1</v>
      </c>
      <c r="Q32">
        <v>504.47</v>
      </c>
      <c r="R32">
        <v>1</v>
      </c>
      <c r="S32">
        <v>3</v>
      </c>
      <c r="T32">
        <v>24</v>
      </c>
      <c r="U32" s="2">
        <f t="shared" si="2"/>
        <v>-5.3321000000000005</v>
      </c>
      <c r="V32" s="2">
        <f t="shared" si="3"/>
        <v>-3.6440000000000001</v>
      </c>
      <c r="W32" s="2">
        <f t="shared" si="4"/>
        <v>-2.1095999999999999</v>
      </c>
      <c r="X32" s="2">
        <f t="shared" si="5"/>
        <v>0.67125000000000001</v>
      </c>
      <c r="Y32" s="2">
        <f t="shared" si="6"/>
        <v>2.2920928082963946E-3</v>
      </c>
      <c r="Z32" s="2">
        <f t="shared" si="7"/>
        <v>1.2398373446140438E-2</v>
      </c>
      <c r="AA32" s="2">
        <f t="shared" si="8"/>
        <v>5.751037062916E-2</v>
      </c>
      <c r="AB32" s="2">
        <f t="shared" si="9"/>
        <v>0.9277991631164032</v>
      </c>
      <c r="AC32" s="3">
        <f t="shared" si="10"/>
        <v>1.1562920590012822</v>
      </c>
      <c r="AD32" s="3">
        <f t="shared" si="11"/>
        <v>6.2546074523744668</v>
      </c>
      <c r="AE32" s="3">
        <f t="shared" si="12"/>
        <v>29.012256671292345</v>
      </c>
      <c r="AF32" s="3">
        <f t="shared" si="13"/>
        <v>468.04684381733193</v>
      </c>
    </row>
    <row r="33" spans="1:32" x14ac:dyDescent="0.25">
      <c r="A33" t="s">
        <v>75</v>
      </c>
      <c r="B33">
        <v>21304136006</v>
      </c>
      <c r="C33" t="s">
        <v>42</v>
      </c>
      <c r="D33">
        <v>48</v>
      </c>
      <c r="E33">
        <v>86</v>
      </c>
      <c r="F33">
        <v>302</v>
      </c>
      <c r="G33">
        <v>90</v>
      </c>
      <c r="H33">
        <v>11</v>
      </c>
      <c r="I33">
        <v>20</v>
      </c>
      <c r="J33">
        <v>2</v>
      </c>
      <c r="K33" t="s">
        <v>24</v>
      </c>
      <c r="L33">
        <v>3</v>
      </c>
      <c r="M33">
        <v>1</v>
      </c>
      <c r="N33">
        <v>1</v>
      </c>
      <c r="O33">
        <v>1</v>
      </c>
      <c r="P33">
        <v>1</v>
      </c>
      <c r="Q33">
        <v>302.32</v>
      </c>
      <c r="R33">
        <v>1</v>
      </c>
      <c r="S33">
        <v>1</v>
      </c>
      <c r="T33">
        <v>36</v>
      </c>
      <c r="U33" s="2">
        <f t="shared" si="2"/>
        <v>-6.3806000000000003</v>
      </c>
      <c r="V33" s="2">
        <f t="shared" si="3"/>
        <v>-3.7838000000000003</v>
      </c>
      <c r="W33" s="2">
        <f t="shared" si="4"/>
        <v>-2.6882000000000001</v>
      </c>
      <c r="X33" s="2">
        <f t="shared" si="5"/>
        <v>-7.6400000000000023E-2</v>
      </c>
      <c r="Y33" s="2">
        <f t="shared" si="6"/>
        <v>1.6627157355310724E-3</v>
      </c>
      <c r="Z33" s="2">
        <f t="shared" si="7"/>
        <v>2.2314847204825999E-2</v>
      </c>
      <c r="AA33" s="2">
        <f t="shared" si="8"/>
        <v>6.6743188749112572E-2</v>
      </c>
      <c r="AB33" s="2">
        <f t="shared" si="9"/>
        <v>0.90927924831053031</v>
      </c>
      <c r="AC33" s="3">
        <f t="shared" si="10"/>
        <v>0.50267222116575383</v>
      </c>
      <c r="AD33" s="3">
        <f t="shared" si="11"/>
        <v>6.7462246069629961</v>
      </c>
      <c r="AE33" s="3">
        <f t="shared" si="12"/>
        <v>20.177800822631713</v>
      </c>
      <c r="AF33" s="3">
        <f t="shared" si="13"/>
        <v>274.89330234923949</v>
      </c>
    </row>
    <row r="34" spans="1:32" x14ac:dyDescent="0.25">
      <c r="A34" t="s">
        <v>76</v>
      </c>
      <c r="B34">
        <v>21304136006</v>
      </c>
      <c r="C34" t="s">
        <v>42</v>
      </c>
      <c r="D34">
        <v>53</v>
      </c>
      <c r="E34">
        <v>83</v>
      </c>
      <c r="F34">
        <v>296</v>
      </c>
      <c r="G34">
        <v>92</v>
      </c>
      <c r="H34">
        <v>21</v>
      </c>
      <c r="I34">
        <v>15</v>
      </c>
      <c r="J34">
        <v>2</v>
      </c>
      <c r="K34" t="s">
        <v>24</v>
      </c>
      <c r="L34">
        <v>3</v>
      </c>
      <c r="M34">
        <v>1</v>
      </c>
      <c r="N34">
        <v>1</v>
      </c>
      <c r="O34">
        <v>1</v>
      </c>
      <c r="P34">
        <v>1</v>
      </c>
      <c r="Q34">
        <v>302.32</v>
      </c>
      <c r="R34">
        <v>1</v>
      </c>
      <c r="S34">
        <v>1</v>
      </c>
      <c r="T34">
        <v>36</v>
      </c>
      <c r="U34" s="2">
        <f t="shared" si="2"/>
        <v>-6.240800000000001</v>
      </c>
      <c r="V34" s="2">
        <f t="shared" si="3"/>
        <v>-3.7139000000000002</v>
      </c>
      <c r="W34" s="2">
        <f t="shared" si="4"/>
        <v>-2.6518000000000002</v>
      </c>
      <c r="X34" s="2">
        <f t="shared" si="5"/>
        <v>-0.19290000000000007</v>
      </c>
      <c r="Y34" s="2">
        <f t="shared" si="6"/>
        <v>2.114451729644543E-3</v>
      </c>
      <c r="Z34" s="2">
        <f t="shared" si="7"/>
        <v>2.6461624448397777E-2</v>
      </c>
      <c r="AA34" s="2">
        <f t="shared" si="8"/>
        <v>7.6538627605131374E-2</v>
      </c>
      <c r="AB34" s="2">
        <f t="shared" si="9"/>
        <v>0.89488529621682633</v>
      </c>
      <c r="AC34" s="3">
        <f t="shared" si="10"/>
        <v>0.63924104690613825</v>
      </c>
      <c r="AD34" s="3">
        <f t="shared" si="11"/>
        <v>7.9998783032396155</v>
      </c>
      <c r="AE34" s="3">
        <f t="shared" si="12"/>
        <v>23.139157897583317</v>
      </c>
      <c r="AF34" s="3">
        <f t="shared" si="13"/>
        <v>270.54172275227091</v>
      </c>
    </row>
    <row r="35" spans="1:32" x14ac:dyDescent="0.25">
      <c r="A35" t="s">
        <v>77</v>
      </c>
      <c r="B35">
        <v>21304136006</v>
      </c>
      <c r="C35" t="s">
        <v>42</v>
      </c>
      <c r="D35">
        <v>55</v>
      </c>
      <c r="E35">
        <v>91</v>
      </c>
      <c r="F35">
        <v>305</v>
      </c>
      <c r="G35">
        <v>107</v>
      </c>
      <c r="H35">
        <v>18</v>
      </c>
      <c r="I35">
        <v>9</v>
      </c>
      <c r="J35">
        <v>2</v>
      </c>
      <c r="K35" t="s">
        <v>24</v>
      </c>
      <c r="L35">
        <v>3</v>
      </c>
      <c r="M35">
        <v>1</v>
      </c>
      <c r="N35">
        <v>1</v>
      </c>
      <c r="O35">
        <v>1</v>
      </c>
      <c r="P35">
        <v>1</v>
      </c>
      <c r="Q35">
        <v>339.49</v>
      </c>
      <c r="R35">
        <v>1</v>
      </c>
      <c r="S35">
        <v>2</v>
      </c>
      <c r="T35">
        <v>19</v>
      </c>
      <c r="U35" s="2">
        <f t="shared" si="2"/>
        <v>-6.4505000000000008</v>
      </c>
      <c r="V35" s="2">
        <f t="shared" si="3"/>
        <v>-3.9003000000000005</v>
      </c>
      <c r="W35" s="2">
        <f t="shared" si="4"/>
        <v>-2.5667999999999997</v>
      </c>
      <c r="X35" s="2">
        <f t="shared" si="5"/>
        <v>0.12849999999999995</v>
      </c>
      <c r="Y35" s="2">
        <f t="shared" si="6"/>
        <v>1.2783922414410808E-3</v>
      </c>
      <c r="Z35" s="2">
        <f t="shared" si="7"/>
        <v>1.6375776938981235E-2</v>
      </c>
      <c r="AA35" s="2">
        <f t="shared" si="8"/>
        <v>6.2134614129995179E-2</v>
      </c>
      <c r="AB35" s="2">
        <f t="shared" si="9"/>
        <v>0.9202112166895825</v>
      </c>
      <c r="AC35" s="3">
        <f t="shared" si="10"/>
        <v>0.43400138204683253</v>
      </c>
      <c r="AD35" s="3">
        <f t="shared" si="11"/>
        <v>5.5594125130147392</v>
      </c>
      <c r="AE35" s="3">
        <f t="shared" si="12"/>
        <v>21.094080150992063</v>
      </c>
      <c r="AF35" s="3">
        <f t="shared" si="13"/>
        <v>312.40250595394639</v>
      </c>
    </row>
    <row r="36" spans="1:32" x14ac:dyDescent="0.25">
      <c r="A36" t="s">
        <v>78</v>
      </c>
      <c r="B36">
        <v>21304136006</v>
      </c>
      <c r="C36" t="s">
        <v>42</v>
      </c>
      <c r="D36">
        <v>45</v>
      </c>
      <c r="E36">
        <v>89</v>
      </c>
      <c r="F36">
        <v>299</v>
      </c>
      <c r="G36">
        <v>104</v>
      </c>
      <c r="H36">
        <v>23</v>
      </c>
      <c r="I36">
        <v>19</v>
      </c>
      <c r="J36">
        <v>2</v>
      </c>
      <c r="K36" t="s">
        <v>24</v>
      </c>
      <c r="L36">
        <v>3</v>
      </c>
      <c r="M36">
        <v>1</v>
      </c>
      <c r="N36">
        <v>1</v>
      </c>
      <c r="O36">
        <v>1</v>
      </c>
      <c r="P36">
        <v>1</v>
      </c>
      <c r="Q36">
        <v>339.49</v>
      </c>
      <c r="R36">
        <v>1</v>
      </c>
      <c r="S36">
        <v>2</v>
      </c>
      <c r="T36">
        <v>19</v>
      </c>
      <c r="U36" s="2">
        <f t="shared" si="2"/>
        <v>-6.3107000000000006</v>
      </c>
      <c r="V36" s="2">
        <f t="shared" si="3"/>
        <v>-3.8536999999999999</v>
      </c>
      <c r="W36" s="2">
        <f t="shared" si="4"/>
        <v>-2.6629</v>
      </c>
      <c r="X36" s="2">
        <f t="shared" si="5"/>
        <v>0.36150000000000004</v>
      </c>
      <c r="Y36" s="2">
        <f t="shared" si="6"/>
        <v>1.188789455812043E-3</v>
      </c>
      <c r="Z36" s="2">
        <f t="shared" si="7"/>
        <v>1.3872875424309246E-2</v>
      </c>
      <c r="AA36" s="2">
        <f t="shared" si="8"/>
        <v>4.5637763710391584E-2</v>
      </c>
      <c r="AB36" s="2">
        <f t="shared" si="9"/>
        <v>0.93930057140948719</v>
      </c>
      <c r="AC36" s="3">
        <f t="shared" si="10"/>
        <v>0.4035821323536305</v>
      </c>
      <c r="AD36" s="3">
        <f t="shared" si="11"/>
        <v>4.7097024777987455</v>
      </c>
      <c r="AE36" s="3">
        <f t="shared" si="12"/>
        <v>15.493564402040839</v>
      </c>
      <c r="AF36" s="3">
        <f t="shared" si="13"/>
        <v>318.8831509878068</v>
      </c>
    </row>
    <row r="37" spans="1:32" x14ac:dyDescent="0.25">
      <c r="A37" t="s">
        <v>80</v>
      </c>
      <c r="B37">
        <v>21301133029</v>
      </c>
      <c r="C37" t="s">
        <v>41</v>
      </c>
      <c r="D37">
        <v>47.5</v>
      </c>
      <c r="E37">
        <v>78</v>
      </c>
      <c r="F37">
        <v>255</v>
      </c>
      <c r="G37">
        <v>81</v>
      </c>
      <c r="H37">
        <v>23</v>
      </c>
      <c r="I37">
        <v>19</v>
      </c>
      <c r="J37">
        <v>2</v>
      </c>
      <c r="K37" t="s">
        <v>24</v>
      </c>
      <c r="L37">
        <v>3</v>
      </c>
      <c r="M37">
        <v>1</v>
      </c>
      <c r="N37">
        <v>1</v>
      </c>
      <c r="O37">
        <v>1</v>
      </c>
      <c r="P37">
        <v>1</v>
      </c>
      <c r="Q37">
        <v>504.47</v>
      </c>
      <c r="R37">
        <v>1</v>
      </c>
      <c r="S37">
        <v>3</v>
      </c>
      <c r="T37">
        <v>24</v>
      </c>
      <c r="U37" s="2">
        <f t="shared" si="2"/>
        <v>-5.2855000000000008</v>
      </c>
      <c r="V37" s="2">
        <f t="shared" si="3"/>
        <v>-3.5974000000000004</v>
      </c>
      <c r="W37" s="2">
        <f t="shared" si="4"/>
        <v>-2.2255000000000003</v>
      </c>
      <c r="X37" s="2">
        <f t="shared" si="5"/>
        <v>0.67125000000000001</v>
      </c>
      <c r="Y37" s="2">
        <f t="shared" si="6"/>
        <v>2.4149386939905444E-3</v>
      </c>
      <c r="Z37" s="2">
        <f t="shared" si="7"/>
        <v>1.3062870608578631E-2</v>
      </c>
      <c r="AA37" s="2">
        <f t="shared" si="8"/>
        <v>5.1504743038873951E-2</v>
      </c>
      <c r="AB37" s="2">
        <f t="shared" si="9"/>
        <v>0.93301744765855688</v>
      </c>
      <c r="AC37" s="3">
        <f t="shared" si="10"/>
        <v>1.21826412295741</v>
      </c>
      <c r="AD37" s="3">
        <f t="shared" si="11"/>
        <v>6.5898263359096623</v>
      </c>
      <c r="AE37" s="3">
        <f t="shared" si="12"/>
        <v>25.982597720820742</v>
      </c>
      <c r="AF37" s="3">
        <f t="shared" si="13"/>
        <v>470.67931182031219</v>
      </c>
    </row>
    <row r="38" spans="1:32" x14ac:dyDescent="0.25">
      <c r="A38" t="s">
        <v>81</v>
      </c>
      <c r="B38">
        <v>21301133328</v>
      </c>
      <c r="C38" t="s">
        <v>45</v>
      </c>
      <c r="D38">
        <v>40</v>
      </c>
      <c r="E38">
        <v>75</v>
      </c>
      <c r="F38">
        <v>262</v>
      </c>
      <c r="G38">
        <v>86</v>
      </c>
      <c r="H38">
        <v>16</v>
      </c>
      <c r="I38">
        <v>40</v>
      </c>
      <c r="J38">
        <v>3</v>
      </c>
      <c r="K38" t="s">
        <v>21</v>
      </c>
      <c r="L38">
        <v>4</v>
      </c>
      <c r="M38">
        <v>1</v>
      </c>
      <c r="N38">
        <v>1</v>
      </c>
      <c r="O38">
        <v>1</v>
      </c>
      <c r="P38">
        <v>1</v>
      </c>
      <c r="Q38">
        <v>441.28</v>
      </c>
      <c r="R38">
        <v>1</v>
      </c>
      <c r="S38">
        <v>3</v>
      </c>
      <c r="T38">
        <v>29</v>
      </c>
      <c r="U38" s="2">
        <f t="shared" si="2"/>
        <v>-5.4486000000000008</v>
      </c>
      <c r="V38" s="2">
        <f t="shared" si="3"/>
        <v>-3.5274999999999999</v>
      </c>
      <c r="W38" s="2">
        <f t="shared" si="4"/>
        <v>-2.7890999999999999</v>
      </c>
      <c r="X38" s="2">
        <f t="shared" si="5"/>
        <v>0.84600000000000009</v>
      </c>
      <c r="Y38" s="2">
        <f t="shared" si="6"/>
        <v>1.7738146633806181E-3</v>
      </c>
      <c r="Z38" s="2">
        <f t="shared" si="7"/>
        <v>1.2112432501554405E-2</v>
      </c>
      <c r="AA38" s="2">
        <f t="shared" si="8"/>
        <v>2.5346290920887905E-2</v>
      </c>
      <c r="AB38" s="2">
        <f t="shared" si="9"/>
        <v>0.96076746191417706</v>
      </c>
      <c r="AC38" s="3">
        <f t="shared" si="10"/>
        <v>0.78274893465659912</v>
      </c>
      <c r="AD38" s="3">
        <f t="shared" si="11"/>
        <v>5.3449742142859273</v>
      </c>
      <c r="AE38" s="3">
        <f t="shared" si="12"/>
        <v>11.184811257569415</v>
      </c>
      <c r="AF38" s="3">
        <f t="shared" si="13"/>
        <v>423.96746559348804</v>
      </c>
    </row>
    <row r="39" spans="1:32" x14ac:dyDescent="0.25">
      <c r="A39" t="s">
        <v>93</v>
      </c>
      <c r="B39">
        <v>21004124103</v>
      </c>
      <c r="C39" t="s">
        <v>32</v>
      </c>
      <c r="D39">
        <v>40</v>
      </c>
      <c r="E39">
        <v>135</v>
      </c>
      <c r="F39">
        <v>536</v>
      </c>
      <c r="G39">
        <v>102</v>
      </c>
      <c r="H39">
        <v>18</v>
      </c>
      <c r="I39">
        <v>77</v>
      </c>
      <c r="J39">
        <v>2</v>
      </c>
      <c r="K39" t="s">
        <v>24</v>
      </c>
      <c r="L39">
        <v>3</v>
      </c>
      <c r="M39">
        <v>1</v>
      </c>
      <c r="N39">
        <v>1</v>
      </c>
      <c r="O39">
        <v>1</v>
      </c>
      <c r="P39">
        <v>1</v>
      </c>
      <c r="Q39">
        <v>351.76</v>
      </c>
      <c r="R39">
        <v>1</v>
      </c>
      <c r="S39">
        <v>3</v>
      </c>
      <c r="T39">
        <v>17</v>
      </c>
      <c r="U39" s="2">
        <f t="shared" si="2"/>
        <v>-11.832800000000001</v>
      </c>
      <c r="V39" s="2">
        <f t="shared" si="3"/>
        <v>-4.9255000000000004</v>
      </c>
      <c r="W39" s="2">
        <f t="shared" si="4"/>
        <v>-3.5397000000000007</v>
      </c>
      <c r="X39" s="2">
        <f t="shared" si="5"/>
        <v>0.84600000000000009</v>
      </c>
      <c r="Y39" s="2">
        <f t="shared" si="6"/>
        <v>3.0687128235188238E-6</v>
      </c>
      <c r="Z39" s="2">
        <f t="shared" si="7"/>
        <v>3.0673160210595899E-3</v>
      </c>
      <c r="AA39" s="2">
        <f t="shared" si="8"/>
        <v>1.2263200136119029E-2</v>
      </c>
      <c r="AB39" s="2">
        <f t="shared" si="9"/>
        <v>0.98466641512999786</v>
      </c>
      <c r="AC39" s="3">
        <f t="shared" si="10"/>
        <v>1.0794504228009813E-3</v>
      </c>
      <c r="AD39" s="3">
        <f t="shared" si="11"/>
        <v>1.0789590835679213</v>
      </c>
      <c r="AE39" s="3">
        <f t="shared" si="12"/>
        <v>4.3137032798812296</v>
      </c>
      <c r="AF39" s="3">
        <f t="shared" si="13"/>
        <v>346.36625818612805</v>
      </c>
    </row>
    <row r="40" spans="1:32" x14ac:dyDescent="0.25">
      <c r="A40" t="s">
        <v>84</v>
      </c>
      <c r="B40">
        <v>21004124029</v>
      </c>
      <c r="C40" t="s">
        <v>33</v>
      </c>
      <c r="D40">
        <v>41</v>
      </c>
      <c r="E40">
        <v>139</v>
      </c>
      <c r="F40">
        <v>534</v>
      </c>
      <c r="G40">
        <v>110</v>
      </c>
      <c r="H40">
        <v>13</v>
      </c>
      <c r="I40">
        <v>27</v>
      </c>
      <c r="J40">
        <v>2</v>
      </c>
      <c r="K40" t="s">
        <v>21</v>
      </c>
      <c r="L40">
        <v>4</v>
      </c>
      <c r="M40">
        <v>1</v>
      </c>
      <c r="N40">
        <v>1</v>
      </c>
      <c r="O40">
        <v>1</v>
      </c>
      <c r="P40">
        <v>1</v>
      </c>
      <c r="Q40">
        <v>232.45</v>
      </c>
      <c r="R40">
        <v>1</v>
      </c>
      <c r="S40">
        <v>2</v>
      </c>
      <c r="T40">
        <v>60</v>
      </c>
      <c r="U40" s="2">
        <f t="shared" si="2"/>
        <v>-11.786200000000001</v>
      </c>
      <c r="V40" s="2">
        <f t="shared" si="3"/>
        <v>-5.0186999999999999</v>
      </c>
      <c r="W40" s="2">
        <f t="shared" si="4"/>
        <v>-3.7431999999999999</v>
      </c>
      <c r="X40" s="2">
        <f t="shared" si="5"/>
        <v>0.45469999999999999</v>
      </c>
      <c r="Y40" s="2">
        <f t="shared" si="6"/>
        <v>4.7377589501944992E-6</v>
      </c>
      <c r="Z40" s="2">
        <f t="shared" si="7"/>
        <v>4.1177584493172258E-3</v>
      </c>
      <c r="AA40" s="2">
        <f t="shared" si="8"/>
        <v>1.4743597925349303E-2</v>
      </c>
      <c r="AB40" s="2">
        <f t="shared" si="9"/>
        <v>0.98113390586638327</v>
      </c>
      <c r="AC40" s="3">
        <f t="shared" si="10"/>
        <v>1.1012920679727113E-3</v>
      </c>
      <c r="AD40" s="3">
        <f t="shared" si="11"/>
        <v>0.95717295154378912</v>
      </c>
      <c r="AE40" s="3">
        <f t="shared" si="12"/>
        <v>3.4271493377474451</v>
      </c>
      <c r="AF40" s="3">
        <f t="shared" si="13"/>
        <v>228.06457641864077</v>
      </c>
    </row>
    <row r="41" spans="1:32" x14ac:dyDescent="0.25">
      <c r="A41" t="s">
        <v>85</v>
      </c>
      <c r="B41">
        <v>21004124029</v>
      </c>
      <c r="C41" t="s">
        <v>33</v>
      </c>
      <c r="D41">
        <v>43</v>
      </c>
      <c r="E41">
        <v>134</v>
      </c>
      <c r="F41">
        <v>518</v>
      </c>
      <c r="G41">
        <v>99</v>
      </c>
      <c r="H41">
        <v>13</v>
      </c>
      <c r="I41">
        <v>29</v>
      </c>
      <c r="J41">
        <v>2</v>
      </c>
      <c r="K41" t="s">
        <v>21</v>
      </c>
      <c r="L41">
        <v>4</v>
      </c>
      <c r="M41">
        <v>1</v>
      </c>
      <c r="N41">
        <v>1</v>
      </c>
      <c r="O41">
        <v>1</v>
      </c>
      <c r="P41">
        <v>1</v>
      </c>
      <c r="Q41">
        <v>232.45</v>
      </c>
      <c r="R41">
        <v>1</v>
      </c>
      <c r="S41">
        <v>2</v>
      </c>
      <c r="T41">
        <v>60</v>
      </c>
      <c r="U41" s="2">
        <f t="shared" si="2"/>
        <v>-11.413399999999999</v>
      </c>
      <c r="V41" s="2">
        <f t="shared" si="3"/>
        <v>-4.9022000000000006</v>
      </c>
      <c r="W41" s="2">
        <f t="shared" si="4"/>
        <v>-3.5201000000000002</v>
      </c>
      <c r="X41" s="2">
        <f t="shared" si="5"/>
        <v>0.40810000000000002</v>
      </c>
      <c r="Y41" s="2">
        <f t="shared" si="6"/>
        <v>7.1683969928913895E-6</v>
      </c>
      <c r="Z41" s="2">
        <f t="shared" si="7"/>
        <v>4.8217010426196139E-3</v>
      </c>
      <c r="AA41" s="2">
        <f t="shared" si="8"/>
        <v>1.9206077765136172E-2</v>
      </c>
      <c r="AB41" s="2">
        <f t="shared" si="9"/>
        <v>0.97596505279525136</v>
      </c>
      <c r="AC41" s="3">
        <f t="shared" si="10"/>
        <v>1.6662938809976033E-3</v>
      </c>
      <c r="AD41" s="3">
        <f t="shared" si="11"/>
        <v>1.1208044073569292</v>
      </c>
      <c r="AE41" s="3">
        <f t="shared" si="12"/>
        <v>4.4644527765059028</v>
      </c>
      <c r="AF41" s="3">
        <f t="shared" si="13"/>
        <v>226.86307652225616</v>
      </c>
    </row>
    <row r="42" spans="1:32" x14ac:dyDescent="0.25">
      <c r="A42" t="s">
        <v>90</v>
      </c>
      <c r="B42">
        <v>21004124103</v>
      </c>
      <c r="C42" t="s">
        <v>32</v>
      </c>
      <c r="D42">
        <v>50</v>
      </c>
      <c r="E42">
        <v>115</v>
      </c>
      <c r="F42">
        <v>487</v>
      </c>
      <c r="G42">
        <v>92</v>
      </c>
      <c r="H42">
        <v>25</v>
      </c>
      <c r="I42">
        <v>62</v>
      </c>
      <c r="J42">
        <v>3</v>
      </c>
      <c r="K42" t="s">
        <v>21</v>
      </c>
      <c r="L42">
        <v>4</v>
      </c>
      <c r="M42">
        <v>1</v>
      </c>
      <c r="N42">
        <v>1</v>
      </c>
      <c r="O42">
        <v>1</v>
      </c>
      <c r="P42">
        <v>1</v>
      </c>
      <c r="Q42">
        <v>281.57</v>
      </c>
      <c r="R42">
        <v>1</v>
      </c>
      <c r="S42">
        <v>2</v>
      </c>
      <c r="T42">
        <v>44</v>
      </c>
      <c r="U42" s="2">
        <f t="shared" si="2"/>
        <v>-10.6911</v>
      </c>
      <c r="V42" s="2">
        <f t="shared" si="3"/>
        <v>-4.4595000000000002</v>
      </c>
      <c r="W42" s="2">
        <f t="shared" si="4"/>
        <v>-3.5896000000000003</v>
      </c>
      <c r="X42" s="2">
        <f t="shared" si="5"/>
        <v>0.245</v>
      </c>
      <c r="Y42" s="2">
        <f t="shared" si="6"/>
        <v>1.7273777856647243E-5</v>
      </c>
      <c r="Z42" s="2">
        <f t="shared" si="7"/>
        <v>8.7849000287696134E-3</v>
      </c>
      <c r="AA42" s="2">
        <f t="shared" si="8"/>
        <v>2.0966676453313713E-2</v>
      </c>
      <c r="AB42" s="2">
        <f t="shared" si="9"/>
        <v>0.97023114974005997</v>
      </c>
      <c r="AC42" s="3">
        <f t="shared" si="10"/>
        <v>4.8637776310961637E-3</v>
      </c>
      <c r="AD42" s="3">
        <f t="shared" si="11"/>
        <v>2.4735643011006601</v>
      </c>
      <c r="AE42" s="3">
        <f t="shared" si="12"/>
        <v>5.9035870889595419</v>
      </c>
      <c r="AF42" s="3">
        <f t="shared" si="13"/>
        <v>273.1879848323087</v>
      </c>
    </row>
    <row r="43" spans="1:32" x14ac:dyDescent="0.25">
      <c r="A43" t="s">
        <v>91</v>
      </c>
      <c r="B43">
        <v>21004124103</v>
      </c>
      <c r="C43" t="s">
        <v>32</v>
      </c>
      <c r="D43">
        <v>45</v>
      </c>
      <c r="E43">
        <v>127</v>
      </c>
      <c r="F43">
        <v>510</v>
      </c>
      <c r="G43">
        <v>100</v>
      </c>
      <c r="H43">
        <v>18</v>
      </c>
      <c r="I43">
        <v>50</v>
      </c>
      <c r="J43">
        <v>2</v>
      </c>
      <c r="K43" t="s">
        <v>21</v>
      </c>
      <c r="L43">
        <v>4</v>
      </c>
      <c r="M43">
        <v>1</v>
      </c>
      <c r="N43">
        <v>1</v>
      </c>
      <c r="O43">
        <v>1</v>
      </c>
      <c r="P43">
        <v>1</v>
      </c>
      <c r="Q43">
        <v>257.47000000000003</v>
      </c>
      <c r="R43">
        <v>1</v>
      </c>
      <c r="S43">
        <v>2</v>
      </c>
      <c r="T43">
        <v>43</v>
      </c>
      <c r="U43" s="2">
        <f t="shared" si="2"/>
        <v>-11.227</v>
      </c>
      <c r="V43" s="2">
        <f t="shared" si="3"/>
        <v>-4.7391000000000005</v>
      </c>
      <c r="W43" s="2">
        <f t="shared" si="4"/>
        <v>-3.5571000000000002</v>
      </c>
      <c r="X43" s="2">
        <f t="shared" si="5"/>
        <v>0.36150000000000004</v>
      </c>
      <c r="Y43" s="2">
        <f t="shared" si="6"/>
        <v>9.0373937395249592E-6</v>
      </c>
      <c r="Z43" s="2">
        <f t="shared" si="7"/>
        <v>5.9388502302324779E-3</v>
      </c>
      <c r="AA43" s="2">
        <f t="shared" si="8"/>
        <v>1.9365934146326667E-2</v>
      </c>
      <c r="AB43" s="2">
        <f t="shared" si="9"/>
        <v>0.97468617822970127</v>
      </c>
      <c r="AC43" s="3">
        <f t="shared" si="10"/>
        <v>2.3268577661154917E-3</v>
      </c>
      <c r="AD43" s="3">
        <f t="shared" si="11"/>
        <v>1.5290757687779561</v>
      </c>
      <c r="AE43" s="3">
        <f t="shared" si="12"/>
        <v>4.9861470646547277</v>
      </c>
      <c r="AF43" s="3">
        <f t="shared" si="13"/>
        <v>250.95245030880122</v>
      </c>
    </row>
    <row r="44" spans="1:32" x14ac:dyDescent="0.25">
      <c r="A44" t="s">
        <v>92</v>
      </c>
      <c r="B44">
        <v>21004124103</v>
      </c>
      <c r="C44" t="s">
        <v>32</v>
      </c>
      <c r="D44">
        <v>50</v>
      </c>
      <c r="E44">
        <v>115</v>
      </c>
      <c r="F44">
        <v>487</v>
      </c>
      <c r="G44">
        <v>94</v>
      </c>
      <c r="H44">
        <v>12</v>
      </c>
      <c r="I44">
        <v>100</v>
      </c>
      <c r="J44">
        <v>2</v>
      </c>
      <c r="K44" t="s">
        <v>21</v>
      </c>
      <c r="L44">
        <v>4</v>
      </c>
      <c r="M44">
        <v>1</v>
      </c>
      <c r="N44">
        <v>1</v>
      </c>
      <c r="O44">
        <v>1</v>
      </c>
      <c r="P44">
        <v>1</v>
      </c>
      <c r="Q44">
        <v>257.47000000000003</v>
      </c>
      <c r="R44">
        <v>1</v>
      </c>
      <c r="S44">
        <v>2</v>
      </c>
      <c r="T44">
        <v>43</v>
      </c>
      <c r="U44" s="2">
        <f t="shared" si="2"/>
        <v>-10.6911</v>
      </c>
      <c r="V44" s="2">
        <f t="shared" si="3"/>
        <v>-4.4595000000000002</v>
      </c>
      <c r="W44" s="2">
        <f t="shared" si="4"/>
        <v>-4.2473000000000001</v>
      </c>
      <c r="X44" s="2">
        <f t="shared" si="5"/>
        <v>0.245</v>
      </c>
      <c r="Y44" s="2">
        <f t="shared" si="6"/>
        <v>1.745011244271224E-5</v>
      </c>
      <c r="Z44" s="2">
        <f t="shared" si="7"/>
        <v>8.8745782522046419E-3</v>
      </c>
      <c r="AA44" s="2">
        <f t="shared" si="8"/>
        <v>1.0972485415074389E-2</v>
      </c>
      <c r="AB44" s="2">
        <f t="shared" si="9"/>
        <v>0.98013548622027824</v>
      </c>
      <c r="AC44" s="3">
        <f t="shared" si="10"/>
        <v>4.4928804506251209E-3</v>
      </c>
      <c r="AD44" s="3">
        <f t="shared" si="11"/>
        <v>2.2849376625951292</v>
      </c>
      <c r="AE44" s="3">
        <f t="shared" si="12"/>
        <v>2.8250858198192033</v>
      </c>
      <c r="AF44" s="3">
        <f t="shared" si="13"/>
        <v>252.35548363713505</v>
      </c>
    </row>
    <row r="45" spans="1:32" x14ac:dyDescent="0.25">
      <c r="A45" t="s">
        <v>82</v>
      </c>
      <c r="B45">
        <v>21004124029</v>
      </c>
      <c r="C45" t="s">
        <v>33</v>
      </c>
      <c r="D45">
        <v>59</v>
      </c>
      <c r="E45">
        <v>144</v>
      </c>
      <c r="F45">
        <v>555</v>
      </c>
      <c r="G45">
        <v>89</v>
      </c>
      <c r="H45">
        <v>15</v>
      </c>
      <c r="I45">
        <v>5</v>
      </c>
      <c r="J45">
        <v>2</v>
      </c>
      <c r="K45" t="s">
        <v>24</v>
      </c>
      <c r="L45">
        <v>3</v>
      </c>
      <c r="M45">
        <v>1</v>
      </c>
      <c r="N45">
        <v>1</v>
      </c>
      <c r="O45">
        <v>1</v>
      </c>
      <c r="P45">
        <v>1</v>
      </c>
      <c r="Q45">
        <v>233.89</v>
      </c>
      <c r="R45">
        <v>1</v>
      </c>
      <c r="S45">
        <v>2</v>
      </c>
      <c r="T45">
        <v>50</v>
      </c>
      <c r="U45" s="2">
        <f t="shared" si="2"/>
        <v>-12.275500000000001</v>
      </c>
      <c r="V45" s="2">
        <f t="shared" si="3"/>
        <v>-5.1352000000000002</v>
      </c>
      <c r="W45" s="2">
        <f t="shared" si="4"/>
        <v>-2.6917</v>
      </c>
      <c r="X45" s="2">
        <f t="shared" si="5"/>
        <v>3.5299999999999998E-2</v>
      </c>
      <c r="Y45" s="2">
        <f t="shared" si="6"/>
        <v>4.2039435550448278E-6</v>
      </c>
      <c r="Z45" s="2">
        <f t="shared" si="7"/>
        <v>5.3045648772820277E-3</v>
      </c>
      <c r="AA45" s="2">
        <f t="shared" si="8"/>
        <v>6.1072870370857117E-2</v>
      </c>
      <c r="AB45" s="2">
        <f t="shared" si="9"/>
        <v>0.93361836080830585</v>
      </c>
      <c r="AC45" s="3">
        <f t="shared" si="10"/>
        <v>9.8326035808943475E-4</v>
      </c>
      <c r="AD45" s="3">
        <f t="shared" si="11"/>
        <v>1.2406846791474935</v>
      </c>
      <c r="AE45" s="3">
        <f t="shared" si="12"/>
        <v>14.28433365103977</v>
      </c>
      <c r="AF45" s="3">
        <f t="shared" si="13"/>
        <v>218.36399840945464</v>
      </c>
    </row>
    <row r="46" spans="1:32" x14ac:dyDescent="0.25">
      <c r="A46" t="s">
        <v>83</v>
      </c>
      <c r="B46">
        <v>21004124029</v>
      </c>
      <c r="C46" t="s">
        <v>33</v>
      </c>
      <c r="D46">
        <v>44</v>
      </c>
      <c r="E46">
        <v>135</v>
      </c>
      <c r="F46">
        <v>519</v>
      </c>
      <c r="G46">
        <v>89</v>
      </c>
      <c r="H46">
        <v>11</v>
      </c>
      <c r="I46">
        <v>25</v>
      </c>
      <c r="J46">
        <v>2</v>
      </c>
      <c r="K46" t="s">
        <v>24</v>
      </c>
      <c r="L46">
        <v>3</v>
      </c>
      <c r="M46">
        <v>1</v>
      </c>
      <c r="N46">
        <v>1</v>
      </c>
      <c r="O46">
        <v>1</v>
      </c>
      <c r="P46">
        <v>1</v>
      </c>
      <c r="Q46">
        <v>233.89</v>
      </c>
      <c r="R46">
        <v>1</v>
      </c>
      <c r="S46">
        <v>2</v>
      </c>
      <c r="T46">
        <v>50</v>
      </c>
      <c r="U46" s="2">
        <f t="shared" si="2"/>
        <v>-11.4367</v>
      </c>
      <c r="V46" s="2">
        <f t="shared" si="3"/>
        <v>-4.9255000000000004</v>
      </c>
      <c r="W46" s="2">
        <f t="shared" si="4"/>
        <v>-3.0236999999999998</v>
      </c>
      <c r="X46" s="2">
        <f t="shared" si="5"/>
        <v>0.38479999999999992</v>
      </c>
      <c r="Y46" s="2">
        <f t="shared" si="6"/>
        <v>7.0757793853678928E-6</v>
      </c>
      <c r="Z46" s="2">
        <f t="shared" si="7"/>
        <v>4.7594033747862339E-3</v>
      </c>
      <c r="AA46" s="2">
        <f t="shared" si="8"/>
        <v>3.1878197716229087E-2</v>
      </c>
      <c r="AB46" s="2">
        <f t="shared" si="9"/>
        <v>0.96335532312959926</v>
      </c>
      <c r="AC46" s="3">
        <f t="shared" si="10"/>
        <v>1.6549540404436963E-3</v>
      </c>
      <c r="AD46" s="3">
        <f t="shared" si="11"/>
        <v>1.1131768553287522</v>
      </c>
      <c r="AE46" s="3">
        <f t="shared" si="12"/>
        <v>7.4559916638488204</v>
      </c>
      <c r="AF46" s="3">
        <f t="shared" si="13"/>
        <v>225.31917652678194</v>
      </c>
    </row>
    <row r="47" spans="1:32" x14ac:dyDescent="0.25">
      <c r="A47" t="s">
        <v>86</v>
      </c>
      <c r="B47">
        <v>21303135109</v>
      </c>
      <c r="C47" t="s">
        <v>57</v>
      </c>
      <c r="D47">
        <v>20</v>
      </c>
      <c r="E47">
        <v>35</v>
      </c>
      <c r="F47">
        <v>109</v>
      </c>
      <c r="G47">
        <v>47</v>
      </c>
      <c r="H47">
        <v>11</v>
      </c>
      <c r="I47">
        <v>15</v>
      </c>
      <c r="J47">
        <v>1</v>
      </c>
      <c r="K47" t="s">
        <v>21</v>
      </c>
      <c r="L47">
        <v>4</v>
      </c>
      <c r="M47">
        <v>1</v>
      </c>
      <c r="N47">
        <v>1</v>
      </c>
      <c r="O47">
        <v>1</v>
      </c>
      <c r="P47">
        <v>1</v>
      </c>
      <c r="Q47">
        <v>385.43</v>
      </c>
      <c r="R47">
        <v>1</v>
      </c>
      <c r="S47">
        <v>4</v>
      </c>
      <c r="T47">
        <v>23</v>
      </c>
      <c r="U47" s="2">
        <f t="shared" si="2"/>
        <v>-1.8837000000000002</v>
      </c>
      <c r="V47" s="2">
        <f t="shared" si="3"/>
        <v>-2.5954999999999999</v>
      </c>
      <c r="W47" s="2">
        <f t="shared" si="4"/>
        <v>-1.3472</v>
      </c>
      <c r="X47" s="2">
        <f t="shared" si="5"/>
        <v>1.68</v>
      </c>
      <c r="Y47" s="2">
        <f t="shared" si="6"/>
        <v>2.5977863050073238E-2</v>
      </c>
      <c r="Z47" s="2">
        <f t="shared" si="7"/>
        <v>1.2748896950881964E-2</v>
      </c>
      <c r="AA47" s="2">
        <f t="shared" si="8"/>
        <v>4.442244031256995E-2</v>
      </c>
      <c r="AB47" s="2">
        <f t="shared" si="9"/>
        <v>0.91685079968647487</v>
      </c>
      <c r="AC47" s="3">
        <f t="shared" si="10"/>
        <v>10.012647755389729</v>
      </c>
      <c r="AD47" s="3">
        <f t="shared" si="11"/>
        <v>4.913807351778436</v>
      </c>
      <c r="AE47" s="3">
        <f t="shared" si="12"/>
        <v>17.121741169673836</v>
      </c>
      <c r="AF47" s="3">
        <f t="shared" si="13"/>
        <v>353.38180372315804</v>
      </c>
    </row>
    <row r="48" spans="1:32" x14ac:dyDescent="0.25">
      <c r="A48" t="s">
        <v>88</v>
      </c>
      <c r="B48" t="s">
        <v>87</v>
      </c>
      <c r="C48" t="s">
        <v>63</v>
      </c>
      <c r="D48">
        <v>37</v>
      </c>
      <c r="E48">
        <v>97</v>
      </c>
      <c r="F48">
        <v>331</v>
      </c>
      <c r="G48">
        <v>100</v>
      </c>
      <c r="H48">
        <v>12</v>
      </c>
      <c r="I48">
        <v>20</v>
      </c>
      <c r="J48">
        <v>2</v>
      </c>
      <c r="K48" t="s">
        <v>21</v>
      </c>
      <c r="L48">
        <v>4</v>
      </c>
      <c r="M48">
        <v>1</v>
      </c>
      <c r="N48">
        <v>1</v>
      </c>
      <c r="O48">
        <v>1</v>
      </c>
      <c r="P48">
        <v>1</v>
      </c>
      <c r="Q48">
        <v>371.3</v>
      </c>
      <c r="R48">
        <v>1</v>
      </c>
      <c r="S48">
        <v>5</v>
      </c>
      <c r="T48">
        <v>29</v>
      </c>
      <c r="U48" s="2">
        <f t="shared" si="2"/>
        <v>-7.0563000000000011</v>
      </c>
      <c r="V48" s="2">
        <f t="shared" si="3"/>
        <v>-4.0400999999999998</v>
      </c>
      <c r="W48" s="2">
        <f t="shared" si="4"/>
        <v>-2.7833000000000001</v>
      </c>
      <c r="X48" s="2">
        <f t="shared" si="5"/>
        <v>1.6518999999999999</v>
      </c>
      <c r="Y48" s="2">
        <f t="shared" si="6"/>
        <v>1.62720992756147E-4</v>
      </c>
      <c r="Z48" s="2">
        <f t="shared" si="7"/>
        <v>3.3217167887082647E-3</v>
      </c>
      <c r="AA48" s="2">
        <f t="shared" si="8"/>
        <v>1.1673038189889882E-2</v>
      </c>
      <c r="AB48" s="2">
        <f t="shared" si="9"/>
        <v>0.98484252402864569</v>
      </c>
      <c r="AC48" s="3">
        <f t="shared" si="10"/>
        <v>6.0418304610357382E-2</v>
      </c>
      <c r="AD48" s="3">
        <f t="shared" si="11"/>
        <v>1.2333534436473788</v>
      </c>
      <c r="AE48" s="3">
        <f t="shared" si="12"/>
        <v>4.3341990799061136</v>
      </c>
      <c r="AF48" s="3">
        <f t="shared" si="13"/>
        <v>365.67202917183613</v>
      </c>
    </row>
    <row r="49" spans="1:32" x14ac:dyDescent="0.25">
      <c r="A49" t="s">
        <v>89</v>
      </c>
      <c r="B49" t="s">
        <v>87</v>
      </c>
      <c r="C49" t="s">
        <v>63</v>
      </c>
      <c r="D49">
        <v>41</v>
      </c>
      <c r="E49">
        <v>95</v>
      </c>
      <c r="F49">
        <v>333</v>
      </c>
      <c r="G49">
        <v>99</v>
      </c>
      <c r="H49">
        <v>15</v>
      </c>
      <c r="I49">
        <v>17</v>
      </c>
      <c r="J49">
        <v>3</v>
      </c>
      <c r="K49" t="s">
        <v>21</v>
      </c>
      <c r="L49">
        <v>4</v>
      </c>
      <c r="M49">
        <v>1</v>
      </c>
      <c r="N49">
        <v>1</v>
      </c>
      <c r="O49">
        <v>1</v>
      </c>
      <c r="P49">
        <v>1</v>
      </c>
      <c r="Q49">
        <v>371.3</v>
      </c>
      <c r="R49">
        <v>1</v>
      </c>
      <c r="S49">
        <v>5</v>
      </c>
      <c r="T49">
        <v>29</v>
      </c>
      <c r="U49" s="2">
        <f t="shared" si="2"/>
        <v>-7.1029000000000009</v>
      </c>
      <c r="V49" s="2">
        <f t="shared" si="3"/>
        <v>-3.9935</v>
      </c>
      <c r="W49" s="2">
        <f t="shared" si="4"/>
        <v>-2.7102000000000004</v>
      </c>
      <c r="X49" s="2">
        <f t="shared" si="5"/>
        <v>1.5587</v>
      </c>
      <c r="Y49" s="2">
        <f t="shared" si="6"/>
        <v>1.7003806400358096E-4</v>
      </c>
      <c r="Z49" s="2">
        <f t="shared" si="7"/>
        <v>3.8101442103518858E-3</v>
      </c>
      <c r="AA49" s="2">
        <f t="shared" si="8"/>
        <v>1.374901298886875E-2</v>
      </c>
      <c r="AB49" s="2">
        <f t="shared" si="9"/>
        <v>0.98227080473677564</v>
      </c>
      <c r="AC49" s="3">
        <f t="shared" si="10"/>
        <v>6.3135133164529608E-2</v>
      </c>
      <c r="AD49" s="3">
        <f t="shared" si="11"/>
        <v>1.4147065453036551</v>
      </c>
      <c r="AE49" s="3">
        <f t="shared" si="12"/>
        <v>5.1050085227669673</v>
      </c>
      <c r="AF49" s="3">
        <f t="shared" si="13"/>
        <v>364.71714979876481</v>
      </c>
    </row>
    <row r="50" spans="1:32" x14ac:dyDescent="0.25">
      <c r="A50" t="s">
        <v>94</v>
      </c>
      <c r="B50">
        <v>21004124103</v>
      </c>
      <c r="C50" t="s">
        <v>32</v>
      </c>
      <c r="D50">
        <v>35</v>
      </c>
      <c r="E50">
        <v>122</v>
      </c>
      <c r="F50">
        <v>519</v>
      </c>
      <c r="G50">
        <v>80</v>
      </c>
      <c r="H50">
        <v>18</v>
      </c>
      <c r="I50">
        <v>28</v>
      </c>
      <c r="J50">
        <v>1</v>
      </c>
      <c r="K50" t="s">
        <v>21</v>
      </c>
      <c r="L50">
        <v>4</v>
      </c>
      <c r="M50">
        <v>1</v>
      </c>
      <c r="N50">
        <v>1</v>
      </c>
      <c r="O50">
        <v>1</v>
      </c>
      <c r="P50">
        <v>1</v>
      </c>
      <c r="Q50">
        <v>351.76</v>
      </c>
      <c r="R50">
        <v>1</v>
      </c>
      <c r="S50">
        <v>3</v>
      </c>
      <c r="T50">
        <v>17</v>
      </c>
      <c r="U50" s="2">
        <f t="shared" si="2"/>
        <v>-11.4367</v>
      </c>
      <c r="V50" s="2">
        <f t="shared" si="3"/>
        <v>-4.6226000000000003</v>
      </c>
      <c r="W50" s="2">
        <f t="shared" si="4"/>
        <v>-2.2137000000000002</v>
      </c>
      <c r="X50" s="2">
        <f t="shared" si="5"/>
        <v>0.96250000000000013</v>
      </c>
      <c r="Y50" s="2">
        <f t="shared" si="6"/>
        <v>3.9424955252165581E-6</v>
      </c>
      <c r="Z50" s="2">
        <f t="shared" si="7"/>
        <v>3.5900230599380219E-3</v>
      </c>
      <c r="AA50" s="2">
        <f t="shared" si="8"/>
        <v>3.9927233137950963E-2</v>
      </c>
      <c r="AB50" s="2">
        <f t="shared" si="9"/>
        <v>0.95647880130658569</v>
      </c>
      <c r="AC50" s="3">
        <f t="shared" si="10"/>
        <v>1.3868122259501764E-3</v>
      </c>
      <c r="AD50" s="3">
        <f t="shared" si="11"/>
        <v>1.2628265115637987</v>
      </c>
      <c r="AE50" s="3">
        <f t="shared" si="12"/>
        <v>14.04480352860563</v>
      </c>
      <c r="AF50" s="3">
        <f t="shared" si="13"/>
        <v>336.45098314760457</v>
      </c>
    </row>
    <row r="51" spans="1:32" x14ac:dyDescent="0.25">
      <c r="A51" t="s">
        <v>96</v>
      </c>
      <c r="B51">
        <v>21301133607</v>
      </c>
      <c r="C51" t="s">
        <v>51</v>
      </c>
      <c r="D51">
        <v>29</v>
      </c>
      <c r="E51">
        <v>45</v>
      </c>
      <c r="F51">
        <v>160</v>
      </c>
      <c r="G51">
        <v>56</v>
      </c>
      <c r="H51">
        <v>12</v>
      </c>
      <c r="I51">
        <v>15</v>
      </c>
      <c r="J51">
        <v>0</v>
      </c>
      <c r="K51" t="s">
        <v>24</v>
      </c>
      <c r="L51">
        <v>3</v>
      </c>
      <c r="M51">
        <v>1</v>
      </c>
      <c r="N51">
        <v>1</v>
      </c>
      <c r="O51">
        <v>1</v>
      </c>
      <c r="P51">
        <v>1</v>
      </c>
      <c r="Q51">
        <v>587.11</v>
      </c>
      <c r="R51">
        <v>1</v>
      </c>
      <c r="S51">
        <v>1</v>
      </c>
      <c r="T51">
        <v>23</v>
      </c>
      <c r="U51" s="2">
        <f t="shared" si="2"/>
        <v>-3.0720000000000001</v>
      </c>
      <c r="V51" s="2">
        <f t="shared" si="3"/>
        <v>-2.8285</v>
      </c>
      <c r="W51" s="2">
        <f t="shared" si="4"/>
        <v>-1.5569000000000002</v>
      </c>
      <c r="X51" s="2">
        <f t="shared" si="5"/>
        <v>0.36629999999999996</v>
      </c>
      <c r="Y51" s="2">
        <f t="shared" si="6"/>
        <v>2.6343819444128509E-2</v>
      </c>
      <c r="Z51" s="2">
        <f t="shared" si="7"/>
        <v>3.3606976900928474E-2</v>
      </c>
      <c r="AA51" s="2">
        <f t="shared" si="8"/>
        <v>0.11986111425306505</v>
      </c>
      <c r="AB51" s="2">
        <f t="shared" si="9"/>
        <v>0.82018808940187804</v>
      </c>
      <c r="AC51" s="3">
        <f t="shared" si="10"/>
        <v>15.466719833842289</v>
      </c>
      <c r="AD51" s="3">
        <f t="shared" si="11"/>
        <v>19.730992208304116</v>
      </c>
      <c r="AE51" s="3">
        <f t="shared" si="12"/>
        <v>70.371658789117021</v>
      </c>
      <c r="AF51" s="3">
        <f t="shared" si="13"/>
        <v>481.54062916873664</v>
      </c>
    </row>
    <row r="52" spans="1:32" x14ac:dyDescent="0.25">
      <c r="A52" t="s">
        <v>97</v>
      </c>
      <c r="B52">
        <v>21301133607</v>
      </c>
      <c r="C52" t="s">
        <v>51</v>
      </c>
      <c r="D52">
        <v>31</v>
      </c>
      <c r="E52">
        <v>52</v>
      </c>
      <c r="F52">
        <v>160</v>
      </c>
      <c r="G52">
        <v>57</v>
      </c>
      <c r="H52">
        <v>12</v>
      </c>
      <c r="I52">
        <v>15</v>
      </c>
      <c r="J52">
        <v>0</v>
      </c>
      <c r="K52" t="s">
        <v>24</v>
      </c>
      <c r="L52">
        <v>3</v>
      </c>
      <c r="M52">
        <v>1</v>
      </c>
      <c r="N52">
        <v>1</v>
      </c>
      <c r="O52">
        <v>1</v>
      </c>
      <c r="P52">
        <v>1</v>
      </c>
      <c r="Q52">
        <v>587.11</v>
      </c>
      <c r="R52">
        <v>1</v>
      </c>
      <c r="S52">
        <v>1</v>
      </c>
      <c r="T52">
        <v>23</v>
      </c>
      <c r="U52" s="2">
        <f t="shared" si="2"/>
        <v>-3.0720000000000001</v>
      </c>
      <c r="V52" s="2">
        <f t="shared" si="3"/>
        <v>-2.9916</v>
      </c>
      <c r="W52" s="2">
        <f t="shared" si="4"/>
        <v>-1.5802</v>
      </c>
      <c r="X52" s="2">
        <f t="shared" si="5"/>
        <v>0.31969999999999998</v>
      </c>
      <c r="Y52" s="2">
        <f t="shared" si="6"/>
        <v>2.7589831832573405E-2</v>
      </c>
      <c r="Z52" s="2">
        <f t="shared" si="7"/>
        <v>2.9899665498098568E-2</v>
      </c>
      <c r="AA52" s="2">
        <f t="shared" si="8"/>
        <v>0.12263927132629565</v>
      </c>
      <c r="AB52" s="2">
        <f t="shared" si="9"/>
        <v>0.81987123134303241</v>
      </c>
      <c r="AC52" s="3">
        <f t="shared" si="10"/>
        <v>16.198266167222172</v>
      </c>
      <c r="AD52" s="3">
        <f t="shared" si="11"/>
        <v>17.55439261058865</v>
      </c>
      <c r="AE52" s="3">
        <f t="shared" si="12"/>
        <v>72.002742588381437</v>
      </c>
      <c r="AF52" s="3">
        <f t="shared" si="13"/>
        <v>481.35459863380777</v>
      </c>
    </row>
    <row r="53" spans="1:32" x14ac:dyDescent="0.25">
      <c r="A53" t="s">
        <v>101</v>
      </c>
      <c r="B53">
        <v>21004124026</v>
      </c>
      <c r="C53" t="s">
        <v>102</v>
      </c>
      <c r="D53">
        <v>37.5</v>
      </c>
      <c r="E53">
        <v>135</v>
      </c>
      <c r="F53">
        <v>479</v>
      </c>
      <c r="G53">
        <v>408</v>
      </c>
      <c r="H53">
        <v>10</v>
      </c>
      <c r="I53">
        <v>11.5</v>
      </c>
      <c r="J53">
        <v>3</v>
      </c>
      <c r="K53" t="s">
        <v>21</v>
      </c>
      <c r="L53">
        <v>4</v>
      </c>
      <c r="M53">
        <v>1</v>
      </c>
      <c r="N53">
        <v>1</v>
      </c>
      <c r="O53">
        <v>1</v>
      </c>
      <c r="P53">
        <v>1</v>
      </c>
      <c r="Q53">
        <v>325.55</v>
      </c>
      <c r="R53">
        <v>1</v>
      </c>
      <c r="S53">
        <v>2</v>
      </c>
      <c r="T53">
        <v>35</v>
      </c>
      <c r="U53" s="2">
        <f t="shared" si="2"/>
        <v>-10.5047</v>
      </c>
      <c r="V53" s="2">
        <f t="shared" si="3"/>
        <v>-4.9255000000000004</v>
      </c>
      <c r="W53" s="2">
        <f t="shared" si="4"/>
        <v>-9.9368000000000016</v>
      </c>
      <c r="X53" s="2">
        <f t="shared" si="5"/>
        <v>0.53625</v>
      </c>
      <c r="Y53" s="2">
        <f t="shared" si="6"/>
        <v>1.5963091829234622E-5</v>
      </c>
      <c r="Z53" s="2">
        <f t="shared" si="7"/>
        <v>4.2279786482555841E-3</v>
      </c>
      <c r="AA53" s="2">
        <f t="shared" si="8"/>
        <v>2.8167794798083267E-5</v>
      </c>
      <c r="AB53" s="2">
        <f t="shared" si="9"/>
        <v>0.995727890465117</v>
      </c>
      <c r="AC53" s="3">
        <f t="shared" si="10"/>
        <v>5.1967845450073312E-3</v>
      </c>
      <c r="AD53" s="3">
        <f t="shared" si="11"/>
        <v>1.3764184489396054</v>
      </c>
      <c r="AE53" s="3">
        <f t="shared" si="12"/>
        <v>9.1700255965160085E-3</v>
      </c>
      <c r="AF53" s="3">
        <f t="shared" si="13"/>
        <v>324.15921474091886</v>
      </c>
    </row>
    <row r="54" spans="1:32" x14ac:dyDescent="0.25">
      <c r="A54" t="s">
        <v>99</v>
      </c>
      <c r="B54">
        <v>21301133603</v>
      </c>
      <c r="C54" t="s">
        <v>98</v>
      </c>
      <c r="D54">
        <v>29</v>
      </c>
      <c r="E54">
        <v>41</v>
      </c>
      <c r="F54">
        <v>136</v>
      </c>
      <c r="G54">
        <v>54</v>
      </c>
      <c r="H54">
        <v>10</v>
      </c>
      <c r="I54">
        <v>15</v>
      </c>
      <c r="J54">
        <v>0</v>
      </c>
      <c r="K54" t="s">
        <v>24</v>
      </c>
      <c r="L54">
        <v>3</v>
      </c>
      <c r="M54">
        <v>1</v>
      </c>
      <c r="N54">
        <v>1</v>
      </c>
      <c r="O54">
        <v>1</v>
      </c>
      <c r="P54">
        <v>1</v>
      </c>
      <c r="Q54">
        <v>405.54</v>
      </c>
      <c r="R54">
        <v>1</v>
      </c>
      <c r="S54">
        <v>1</v>
      </c>
      <c r="T54">
        <v>19</v>
      </c>
      <c r="U54" s="2">
        <f t="shared" si="2"/>
        <v>-2.5127999999999999</v>
      </c>
      <c r="V54" s="2">
        <f t="shared" si="3"/>
        <v>-2.7353000000000001</v>
      </c>
      <c r="W54" s="2">
        <f t="shared" si="4"/>
        <v>-1.4314999999999998</v>
      </c>
      <c r="X54" s="2">
        <f t="shared" si="5"/>
        <v>0.36629999999999996</v>
      </c>
      <c r="Y54" s="2">
        <f t="shared" si="6"/>
        <v>4.4351262094021973E-2</v>
      </c>
      <c r="Z54" s="2">
        <f t="shared" si="7"/>
        <v>3.5503850874577164E-2</v>
      </c>
      <c r="AA54" s="2">
        <f t="shared" si="8"/>
        <v>0.13077014528818401</v>
      </c>
      <c r="AB54" s="2">
        <f t="shared" si="9"/>
        <v>0.78937474174321687</v>
      </c>
      <c r="AC54" s="3">
        <f t="shared" si="10"/>
        <v>17.986210829609671</v>
      </c>
      <c r="AD54" s="3">
        <f t="shared" si="11"/>
        <v>14.398231683676023</v>
      </c>
      <c r="AE54" s="3">
        <f t="shared" si="12"/>
        <v>53.032524720170144</v>
      </c>
      <c r="AF54" s="3">
        <f t="shared" si="13"/>
        <v>320.12303276654416</v>
      </c>
    </row>
    <row r="55" spans="1:32" x14ac:dyDescent="0.25">
      <c r="A55" t="s">
        <v>100</v>
      </c>
      <c r="B55">
        <v>21301133603</v>
      </c>
      <c r="C55" t="s">
        <v>98</v>
      </c>
      <c r="D55">
        <v>28</v>
      </c>
      <c r="E55">
        <v>42</v>
      </c>
      <c r="F55">
        <v>136</v>
      </c>
      <c r="G55">
        <v>52</v>
      </c>
      <c r="H55">
        <v>14</v>
      </c>
      <c r="I55">
        <v>15</v>
      </c>
      <c r="J55">
        <v>0</v>
      </c>
      <c r="K55" t="s">
        <v>24</v>
      </c>
      <c r="L55">
        <v>3</v>
      </c>
      <c r="M55">
        <v>1</v>
      </c>
      <c r="N55">
        <v>1</v>
      </c>
      <c r="O55">
        <v>1</v>
      </c>
      <c r="P55">
        <v>1</v>
      </c>
      <c r="Q55">
        <v>405.54</v>
      </c>
      <c r="R55">
        <v>1</v>
      </c>
      <c r="S55">
        <v>1</v>
      </c>
      <c r="T55">
        <v>19</v>
      </c>
      <c r="U55" s="2">
        <f t="shared" si="2"/>
        <v>-2.5127999999999999</v>
      </c>
      <c r="V55" s="2">
        <f t="shared" si="3"/>
        <v>-2.7585999999999999</v>
      </c>
      <c r="W55" s="2">
        <f t="shared" si="4"/>
        <v>-1.3849</v>
      </c>
      <c r="X55" s="2">
        <f t="shared" si="5"/>
        <v>0.38959999999999995</v>
      </c>
      <c r="Y55" s="2">
        <f t="shared" si="6"/>
        <v>4.3310560928819998E-2</v>
      </c>
      <c r="Z55" s="2">
        <f t="shared" si="7"/>
        <v>3.3872263939621186E-2</v>
      </c>
      <c r="AA55" s="2">
        <f t="shared" si="8"/>
        <v>0.13379335819017626</v>
      </c>
      <c r="AB55" s="2">
        <f t="shared" si="9"/>
        <v>0.78902381694138257</v>
      </c>
      <c r="AC55" s="3">
        <f t="shared" si="10"/>
        <v>17.564164879073662</v>
      </c>
      <c r="AD55" s="3">
        <f t="shared" si="11"/>
        <v>13.736557918073977</v>
      </c>
      <c r="AE55" s="3">
        <f t="shared" si="12"/>
        <v>54.258558480444087</v>
      </c>
      <c r="AF55" s="3">
        <f t="shared" si="13"/>
        <v>319.98071872240831</v>
      </c>
    </row>
    <row r="56" spans="1:32" x14ac:dyDescent="0.25">
      <c r="A56" t="s">
        <v>112</v>
      </c>
      <c r="B56">
        <v>21301133309</v>
      </c>
      <c r="C56" t="s">
        <v>38</v>
      </c>
      <c r="D56">
        <v>42</v>
      </c>
      <c r="E56">
        <v>74</v>
      </c>
      <c r="F56">
        <v>253</v>
      </c>
      <c r="G56">
        <v>74</v>
      </c>
      <c r="H56">
        <v>10</v>
      </c>
      <c r="I56">
        <v>9</v>
      </c>
      <c r="J56">
        <v>2</v>
      </c>
      <c r="K56" t="s">
        <v>24</v>
      </c>
      <c r="L56">
        <v>3</v>
      </c>
      <c r="M56">
        <v>1</v>
      </c>
      <c r="N56">
        <v>1</v>
      </c>
      <c r="O56">
        <v>1</v>
      </c>
      <c r="P56">
        <v>1</v>
      </c>
      <c r="Q56">
        <v>364.41</v>
      </c>
      <c r="R56">
        <v>1</v>
      </c>
      <c r="S56">
        <v>2</v>
      </c>
      <c r="T56">
        <v>44</v>
      </c>
      <c r="U56" s="2">
        <f t="shared" si="2"/>
        <v>-5.238900000000001</v>
      </c>
      <c r="V56" s="2">
        <f t="shared" si="3"/>
        <v>-3.5042</v>
      </c>
      <c r="W56" s="2">
        <f t="shared" si="4"/>
        <v>-2.2904</v>
      </c>
      <c r="X56" s="2">
        <f t="shared" si="5"/>
        <v>0.43140000000000001</v>
      </c>
      <c r="Y56" s="2">
        <f t="shared" si="6"/>
        <v>3.165898446705943E-3</v>
      </c>
      <c r="Z56" s="2">
        <f t="shared" si="7"/>
        <v>1.7941866361181252E-2</v>
      </c>
      <c r="AA56" s="2">
        <f t="shared" si="8"/>
        <v>6.0396845981634105E-2</v>
      </c>
      <c r="AB56" s="2">
        <f t="shared" si="9"/>
        <v>0.91849538921047869</v>
      </c>
      <c r="AC56" s="3">
        <f t="shared" si="10"/>
        <v>1.1536850529641127</v>
      </c>
      <c r="AD56" s="3">
        <f t="shared" si="11"/>
        <v>6.5381955206780606</v>
      </c>
      <c r="AE56" s="3">
        <f t="shared" si="12"/>
        <v>22.009214644167287</v>
      </c>
      <c r="AF56" s="3">
        <f t="shared" si="13"/>
        <v>334.70890478219059</v>
      </c>
    </row>
    <row r="57" spans="1:32" x14ac:dyDescent="0.25">
      <c r="A57" t="s">
        <v>104</v>
      </c>
      <c r="B57">
        <v>21301133240</v>
      </c>
      <c r="C57" t="s">
        <v>103</v>
      </c>
      <c r="D57">
        <v>34.5</v>
      </c>
      <c r="E57">
        <v>67</v>
      </c>
      <c r="F57">
        <v>229</v>
      </c>
      <c r="G57">
        <v>67</v>
      </c>
      <c r="H57">
        <v>14</v>
      </c>
      <c r="I57">
        <v>16</v>
      </c>
      <c r="J57">
        <v>2</v>
      </c>
      <c r="K57" t="s">
        <v>24</v>
      </c>
      <c r="L57">
        <v>3</v>
      </c>
      <c r="M57">
        <v>1</v>
      </c>
      <c r="N57">
        <v>1</v>
      </c>
      <c r="O57">
        <v>1</v>
      </c>
      <c r="P57">
        <v>1</v>
      </c>
      <c r="Q57">
        <v>378.15</v>
      </c>
      <c r="R57">
        <v>1</v>
      </c>
      <c r="S57">
        <v>2</v>
      </c>
      <c r="T57">
        <v>39</v>
      </c>
      <c r="U57" s="2">
        <f t="shared" si="2"/>
        <v>-4.6797000000000004</v>
      </c>
      <c r="V57" s="2">
        <f t="shared" si="3"/>
        <v>-3.3411</v>
      </c>
      <c r="W57" s="2">
        <f t="shared" si="4"/>
        <v>-2.1450000000000005</v>
      </c>
      <c r="X57" s="2">
        <f t="shared" si="5"/>
        <v>0.60614999999999997</v>
      </c>
      <c r="Y57" s="2">
        <f t="shared" si="6"/>
        <v>4.6522803573666206E-3</v>
      </c>
      <c r="Z57" s="2">
        <f t="shared" si="7"/>
        <v>1.774240432222E-2</v>
      </c>
      <c r="AA57" s="2">
        <f t="shared" si="8"/>
        <v>5.8677567503390753E-2</v>
      </c>
      <c r="AB57" s="2">
        <f t="shared" si="9"/>
        <v>0.91892774781702258</v>
      </c>
      <c r="AC57" s="3">
        <f t="shared" si="10"/>
        <v>1.7592598171381875</v>
      </c>
      <c r="AD57" s="3">
        <f t="shared" si="11"/>
        <v>6.709290194447493</v>
      </c>
      <c r="AE57" s="3">
        <f t="shared" si="12"/>
        <v>22.188922151407212</v>
      </c>
      <c r="AF57" s="3">
        <f t="shared" si="13"/>
        <v>347.49252783700706</v>
      </c>
    </row>
    <row r="58" spans="1:32" x14ac:dyDescent="0.25">
      <c r="A58" t="s">
        <v>105</v>
      </c>
      <c r="B58">
        <v>21301133240</v>
      </c>
      <c r="C58" t="s">
        <v>103</v>
      </c>
      <c r="D58">
        <v>34.5</v>
      </c>
      <c r="E58">
        <v>70</v>
      </c>
      <c r="F58">
        <v>219</v>
      </c>
      <c r="G58">
        <v>99</v>
      </c>
      <c r="H58">
        <v>14</v>
      </c>
      <c r="I58">
        <v>29</v>
      </c>
      <c r="J58">
        <v>3</v>
      </c>
      <c r="K58" t="s">
        <v>21</v>
      </c>
      <c r="L58">
        <v>4</v>
      </c>
      <c r="M58">
        <v>1</v>
      </c>
      <c r="N58">
        <v>1</v>
      </c>
      <c r="O58">
        <v>1</v>
      </c>
      <c r="P58">
        <v>1</v>
      </c>
      <c r="Q58">
        <v>361.14</v>
      </c>
      <c r="R58">
        <v>1</v>
      </c>
      <c r="S58">
        <v>2</v>
      </c>
      <c r="T58">
        <v>37</v>
      </c>
      <c r="U58" s="2">
        <f t="shared" si="2"/>
        <v>-4.4467000000000008</v>
      </c>
      <c r="V58" s="2">
        <f t="shared" si="3"/>
        <v>-3.411</v>
      </c>
      <c r="W58" s="2">
        <f t="shared" si="4"/>
        <v>-3.0670000000000002</v>
      </c>
      <c r="X58" s="2">
        <f t="shared" si="5"/>
        <v>0.60614999999999997</v>
      </c>
      <c r="Y58" s="2">
        <f t="shared" si="6"/>
        <v>6.0879631682402933E-3</v>
      </c>
      <c r="Z58" s="2">
        <f t="shared" si="7"/>
        <v>1.7150264061171268E-2</v>
      </c>
      <c r="AA58" s="2">
        <f t="shared" si="8"/>
        <v>2.4191796078003345E-2</v>
      </c>
      <c r="AB58" s="2">
        <f t="shared" si="9"/>
        <v>0.95256997669258514</v>
      </c>
      <c r="AC58" s="3">
        <f t="shared" si="10"/>
        <v>2.1986070185782993</v>
      </c>
      <c r="AD58" s="3">
        <f t="shared" si="11"/>
        <v>6.1936463630513918</v>
      </c>
      <c r="AE58" s="3">
        <f t="shared" si="12"/>
        <v>8.736625235610127</v>
      </c>
      <c r="AF58" s="3">
        <f t="shared" si="13"/>
        <v>344.01112138276017</v>
      </c>
    </row>
    <row r="59" spans="1:32" x14ac:dyDescent="0.25">
      <c r="A59" t="s">
        <v>106</v>
      </c>
      <c r="B59">
        <v>21301133240</v>
      </c>
      <c r="C59" t="s">
        <v>103</v>
      </c>
      <c r="D59">
        <v>30</v>
      </c>
      <c r="E59">
        <v>63</v>
      </c>
      <c r="F59">
        <v>217</v>
      </c>
      <c r="G59">
        <v>104</v>
      </c>
      <c r="H59">
        <v>20</v>
      </c>
      <c r="I59">
        <v>7</v>
      </c>
      <c r="J59">
        <v>2</v>
      </c>
      <c r="K59" t="s">
        <v>21</v>
      </c>
      <c r="L59">
        <v>4</v>
      </c>
      <c r="M59">
        <v>1</v>
      </c>
      <c r="N59">
        <v>1</v>
      </c>
      <c r="O59">
        <v>1</v>
      </c>
      <c r="P59">
        <v>1</v>
      </c>
      <c r="Q59">
        <v>361.14</v>
      </c>
      <c r="R59">
        <v>1</v>
      </c>
      <c r="S59">
        <v>2</v>
      </c>
      <c r="T59">
        <v>37</v>
      </c>
      <c r="U59" s="2">
        <f t="shared" si="2"/>
        <v>-4.400100000000001</v>
      </c>
      <c r="V59" s="2">
        <f t="shared" si="3"/>
        <v>-3.2479</v>
      </c>
      <c r="W59" s="2">
        <f t="shared" si="4"/>
        <v>-2.8182999999999998</v>
      </c>
      <c r="X59" s="2">
        <f t="shared" si="5"/>
        <v>0.71099999999999997</v>
      </c>
      <c r="Y59" s="2">
        <f t="shared" si="6"/>
        <v>5.7181562945684255E-3</v>
      </c>
      <c r="Z59" s="2">
        <f t="shared" si="7"/>
        <v>1.8098814290413965E-2</v>
      </c>
      <c r="AA59" s="2">
        <f t="shared" si="8"/>
        <v>2.7811411645374255E-2</v>
      </c>
      <c r="AB59" s="2">
        <f t="shared" si="9"/>
        <v>0.9483716177696434</v>
      </c>
      <c r="AC59" s="3">
        <f t="shared" si="10"/>
        <v>2.0650549642204412</v>
      </c>
      <c r="AD59" s="3">
        <f t="shared" si="11"/>
        <v>6.5362057928400992</v>
      </c>
      <c r="AE59" s="3">
        <f t="shared" si="12"/>
        <v>10.043813201610458</v>
      </c>
      <c r="AF59" s="3">
        <f t="shared" si="13"/>
        <v>342.49492604132899</v>
      </c>
    </row>
    <row r="60" spans="1:32" x14ac:dyDescent="0.25">
      <c r="A60" t="s">
        <v>107</v>
      </c>
      <c r="B60">
        <v>21301133240</v>
      </c>
      <c r="C60" t="s">
        <v>103</v>
      </c>
      <c r="D60">
        <v>41.5</v>
      </c>
      <c r="E60">
        <v>73</v>
      </c>
      <c r="F60">
        <v>231</v>
      </c>
      <c r="G60">
        <v>108</v>
      </c>
      <c r="H60">
        <v>16</v>
      </c>
      <c r="I60">
        <v>7</v>
      </c>
      <c r="J60">
        <v>4</v>
      </c>
      <c r="K60" t="s">
        <v>21</v>
      </c>
      <c r="L60">
        <v>4</v>
      </c>
      <c r="M60">
        <v>1</v>
      </c>
      <c r="N60">
        <v>1</v>
      </c>
      <c r="O60">
        <v>1</v>
      </c>
      <c r="P60">
        <v>1</v>
      </c>
      <c r="Q60">
        <v>384.12</v>
      </c>
      <c r="R60">
        <v>1</v>
      </c>
      <c r="S60">
        <v>2</v>
      </c>
      <c r="T60">
        <v>38</v>
      </c>
      <c r="U60" s="2">
        <f t="shared" si="2"/>
        <v>-4.7263000000000002</v>
      </c>
      <c r="V60" s="2">
        <f t="shared" si="3"/>
        <v>-3.4809000000000001</v>
      </c>
      <c r="W60" s="2">
        <f t="shared" si="4"/>
        <v>-2.9311999999999996</v>
      </c>
      <c r="X60" s="2">
        <f t="shared" si="5"/>
        <v>0.44304999999999994</v>
      </c>
      <c r="Y60" s="2">
        <f t="shared" si="6"/>
        <v>5.3678325810148234E-3</v>
      </c>
      <c r="Z60" s="2">
        <f t="shared" si="7"/>
        <v>1.8649590912216914E-2</v>
      </c>
      <c r="AA60" s="2">
        <f t="shared" si="8"/>
        <v>3.2314763847128392E-2</v>
      </c>
      <c r="AB60" s="2">
        <f t="shared" si="9"/>
        <v>0.94366781265963995</v>
      </c>
      <c r="AC60" s="3">
        <f t="shared" si="10"/>
        <v>2.0618918510194142</v>
      </c>
      <c r="AD60" s="3">
        <f t="shared" si="11"/>
        <v>7.1636808612007608</v>
      </c>
      <c r="AE60" s="3">
        <f t="shared" si="12"/>
        <v>12.412747088958957</v>
      </c>
      <c r="AF60" s="3">
        <f t="shared" si="13"/>
        <v>362.48168019882092</v>
      </c>
    </row>
    <row r="61" spans="1:32" x14ac:dyDescent="0.25">
      <c r="A61" t="s">
        <v>108</v>
      </c>
      <c r="B61">
        <v>21301133240</v>
      </c>
      <c r="C61" t="s">
        <v>103</v>
      </c>
      <c r="D61">
        <v>37</v>
      </c>
      <c r="E61">
        <v>70</v>
      </c>
      <c r="F61">
        <v>230</v>
      </c>
      <c r="G61">
        <v>96</v>
      </c>
      <c r="H61">
        <v>26</v>
      </c>
      <c r="I61">
        <v>1</v>
      </c>
      <c r="J61">
        <v>3</v>
      </c>
      <c r="K61" t="s">
        <v>21</v>
      </c>
      <c r="L61">
        <v>4</v>
      </c>
      <c r="M61">
        <v>1</v>
      </c>
      <c r="N61">
        <v>1</v>
      </c>
      <c r="O61">
        <v>1</v>
      </c>
      <c r="P61">
        <v>1</v>
      </c>
      <c r="Q61">
        <v>384.12</v>
      </c>
      <c r="R61">
        <v>1</v>
      </c>
      <c r="S61">
        <v>2</v>
      </c>
      <c r="T61">
        <v>38</v>
      </c>
      <c r="U61" s="2">
        <f t="shared" si="2"/>
        <v>-4.7030000000000003</v>
      </c>
      <c r="V61" s="2">
        <f t="shared" si="3"/>
        <v>-3.411</v>
      </c>
      <c r="W61" s="2">
        <f t="shared" si="4"/>
        <v>-2.552</v>
      </c>
      <c r="X61" s="2">
        <f t="shared" si="5"/>
        <v>0.54789999999999994</v>
      </c>
      <c r="Y61" s="2">
        <f t="shared" si="6"/>
        <v>4.9026490236760891E-3</v>
      </c>
      <c r="Z61" s="2">
        <f t="shared" si="7"/>
        <v>1.784593366002054E-2</v>
      </c>
      <c r="AA61" s="2">
        <f t="shared" si="8"/>
        <v>4.2130657238251337E-2</v>
      </c>
      <c r="AB61" s="2">
        <f t="shared" si="9"/>
        <v>0.93512076007805212</v>
      </c>
      <c r="AC61" s="3">
        <f t="shared" si="10"/>
        <v>1.8832055429744594</v>
      </c>
      <c r="AD61" s="3">
        <f t="shared" si="11"/>
        <v>6.8549800374870902</v>
      </c>
      <c r="AE61" s="3">
        <f t="shared" si="12"/>
        <v>16.183228058357106</v>
      </c>
      <c r="AF61" s="3">
        <f t="shared" si="13"/>
        <v>359.19858636118136</v>
      </c>
    </row>
    <row r="62" spans="1:32" x14ac:dyDescent="0.25">
      <c r="A62" t="s">
        <v>110</v>
      </c>
      <c r="B62">
        <v>21004124136</v>
      </c>
      <c r="C62" t="s">
        <v>98</v>
      </c>
      <c r="D62">
        <v>42.5</v>
      </c>
      <c r="E62">
        <v>133</v>
      </c>
      <c r="F62">
        <v>477</v>
      </c>
      <c r="G62">
        <v>105</v>
      </c>
      <c r="H62">
        <v>8</v>
      </c>
      <c r="I62">
        <v>19</v>
      </c>
      <c r="J62">
        <v>2</v>
      </c>
      <c r="K62" t="s">
        <v>21</v>
      </c>
      <c r="L62">
        <v>4</v>
      </c>
      <c r="M62">
        <v>1</v>
      </c>
      <c r="N62">
        <v>1</v>
      </c>
      <c r="O62">
        <v>1</v>
      </c>
      <c r="P62">
        <v>1</v>
      </c>
      <c r="Q62">
        <v>1051.3900000000001</v>
      </c>
      <c r="R62">
        <v>1</v>
      </c>
      <c r="S62">
        <v>1</v>
      </c>
      <c r="T62">
        <v>32</v>
      </c>
      <c r="U62" s="2">
        <f t="shared" si="2"/>
        <v>-10.4581</v>
      </c>
      <c r="V62" s="2">
        <f t="shared" si="3"/>
        <v>-4.8788999999999998</v>
      </c>
      <c r="W62" s="2">
        <f t="shared" si="4"/>
        <v>-2.9423000000000004</v>
      </c>
      <c r="X62" s="2">
        <f t="shared" si="5"/>
        <v>5.1749999999999963E-2</v>
      </c>
      <c r="Y62" s="2">
        <f t="shared" si="6"/>
        <v>2.5788034713156165E-5</v>
      </c>
      <c r="Z62" s="2">
        <f t="shared" si="7"/>
        <v>6.8302094177031302E-3</v>
      </c>
      <c r="AA62" s="2">
        <f t="shared" si="8"/>
        <v>4.7368399756017886E-2</v>
      </c>
      <c r="AB62" s="2">
        <f t="shared" si="9"/>
        <v>0.94577560279156581</v>
      </c>
      <c r="AC62" s="3">
        <f t="shared" si="10"/>
        <v>2.7113281817065262E-2</v>
      </c>
      <c r="AD62" s="3">
        <f t="shared" si="11"/>
        <v>7.1812138796788947</v>
      </c>
      <c r="AE62" s="3">
        <f t="shared" si="12"/>
        <v>49.802661819479653</v>
      </c>
      <c r="AF62" s="3">
        <f t="shared" si="13"/>
        <v>994.37901101902446</v>
      </c>
    </row>
    <row r="63" spans="1:32" x14ac:dyDescent="0.25">
      <c r="A63" t="s">
        <v>111</v>
      </c>
      <c r="B63">
        <v>21004124136</v>
      </c>
      <c r="C63" t="s">
        <v>98</v>
      </c>
      <c r="D63">
        <v>34</v>
      </c>
      <c r="E63">
        <v>105</v>
      </c>
      <c r="F63">
        <v>485</v>
      </c>
      <c r="G63">
        <v>74</v>
      </c>
      <c r="H63">
        <v>9</v>
      </c>
      <c r="I63">
        <v>80</v>
      </c>
      <c r="J63">
        <v>1</v>
      </c>
      <c r="K63" t="s">
        <v>21</v>
      </c>
      <c r="L63">
        <v>4</v>
      </c>
      <c r="M63">
        <v>1</v>
      </c>
      <c r="N63">
        <v>1</v>
      </c>
      <c r="O63">
        <v>1</v>
      </c>
      <c r="P63">
        <v>1</v>
      </c>
      <c r="Q63">
        <v>1051.3900000000001</v>
      </c>
      <c r="R63">
        <v>1</v>
      </c>
      <c r="S63">
        <v>1</v>
      </c>
      <c r="T63">
        <v>32</v>
      </c>
      <c r="U63" s="2">
        <f t="shared" si="2"/>
        <v>-10.644500000000001</v>
      </c>
      <c r="V63" s="2">
        <f t="shared" si="3"/>
        <v>-4.2265000000000006</v>
      </c>
      <c r="W63" s="2">
        <f t="shared" si="4"/>
        <v>-3.2326000000000001</v>
      </c>
      <c r="X63" s="2">
        <f t="shared" si="5"/>
        <v>0.24980000000000002</v>
      </c>
      <c r="Y63" s="2">
        <f t="shared" si="6"/>
        <v>1.78133150325621E-5</v>
      </c>
      <c r="Z63" s="2">
        <f t="shared" si="7"/>
        <v>1.0915577901372703E-2</v>
      </c>
      <c r="AA63" s="2">
        <f t="shared" si="8"/>
        <v>2.9491171112049144E-2</v>
      </c>
      <c r="AB63" s="2">
        <f t="shared" si="9"/>
        <v>0.95957543767154563</v>
      </c>
      <c r="AC63" s="3">
        <f t="shared" si="10"/>
        <v>1.8728741292085467E-2</v>
      </c>
      <c r="AD63" s="3">
        <f t="shared" si="11"/>
        <v>11.476529449724248</v>
      </c>
      <c r="AE63" s="3">
        <f t="shared" si="12"/>
        <v>31.006722395497352</v>
      </c>
      <c r="AF63" s="3">
        <f t="shared" si="13"/>
        <v>1008.8880194134864</v>
      </c>
    </row>
    <row r="64" spans="1:32" x14ac:dyDescent="0.25">
      <c r="A64" t="s">
        <v>117</v>
      </c>
      <c r="B64">
        <v>21004124144</v>
      </c>
      <c r="C64" t="s">
        <v>116</v>
      </c>
      <c r="D64">
        <v>55</v>
      </c>
      <c r="E64">
        <v>136</v>
      </c>
      <c r="F64">
        <v>531</v>
      </c>
      <c r="G64">
        <v>111</v>
      </c>
      <c r="H64">
        <v>23</v>
      </c>
      <c r="I64">
        <v>11</v>
      </c>
      <c r="J64">
        <v>2</v>
      </c>
      <c r="K64" t="s">
        <v>24</v>
      </c>
      <c r="L64">
        <v>3</v>
      </c>
      <c r="M64">
        <v>1</v>
      </c>
      <c r="N64">
        <v>1</v>
      </c>
      <c r="O64">
        <v>1</v>
      </c>
      <c r="P64">
        <v>1</v>
      </c>
      <c r="Q64">
        <v>132.99</v>
      </c>
      <c r="R64">
        <v>1</v>
      </c>
      <c r="S64">
        <v>1</v>
      </c>
      <c r="T64">
        <v>61</v>
      </c>
      <c r="U64" s="2">
        <f t="shared" si="2"/>
        <v>-11.7163</v>
      </c>
      <c r="V64" s="2">
        <f t="shared" si="3"/>
        <v>-4.9488000000000003</v>
      </c>
      <c r="W64" s="2">
        <f t="shared" si="4"/>
        <v>-3.5206</v>
      </c>
      <c r="X64" s="2">
        <f t="shared" si="5"/>
        <v>-0.23950000000000005</v>
      </c>
      <c r="Y64" s="2">
        <f t="shared" si="6"/>
        <v>9.9061499850691876E-6</v>
      </c>
      <c r="Z64" s="2">
        <f t="shared" si="7"/>
        <v>8.6097948903769619E-3</v>
      </c>
      <c r="AA64" s="2">
        <f t="shared" si="8"/>
        <v>3.5913041262720179E-2</v>
      </c>
      <c r="AB64" s="2">
        <f t="shared" si="9"/>
        <v>0.95546725769691787</v>
      </c>
      <c r="AC64" s="3">
        <f t="shared" si="10"/>
        <v>1.3174188865143514E-3</v>
      </c>
      <c r="AD64" s="3">
        <f t="shared" si="11"/>
        <v>1.1450166224712321</v>
      </c>
      <c r="AE64" s="3">
        <f t="shared" si="12"/>
        <v>4.776075357529157</v>
      </c>
      <c r="AF64" s="3">
        <f t="shared" si="13"/>
        <v>127.06759060111311</v>
      </c>
    </row>
    <row r="65" spans="1:32" x14ac:dyDescent="0.25">
      <c r="A65" t="s">
        <v>113</v>
      </c>
      <c r="B65">
        <v>21303134735</v>
      </c>
      <c r="C65" t="s">
        <v>44</v>
      </c>
      <c r="D65">
        <v>35</v>
      </c>
      <c r="E65">
        <v>46</v>
      </c>
      <c r="F65">
        <v>141</v>
      </c>
      <c r="G65">
        <v>60</v>
      </c>
      <c r="H65">
        <v>6</v>
      </c>
      <c r="I65">
        <v>10</v>
      </c>
      <c r="J65">
        <v>1</v>
      </c>
      <c r="K65" t="s">
        <v>24</v>
      </c>
      <c r="L65">
        <v>3</v>
      </c>
      <c r="M65">
        <v>1</v>
      </c>
      <c r="N65">
        <v>1</v>
      </c>
      <c r="O65">
        <v>1</v>
      </c>
      <c r="P65">
        <v>1</v>
      </c>
      <c r="Q65">
        <v>336.05</v>
      </c>
      <c r="R65">
        <v>1</v>
      </c>
      <c r="S65">
        <v>1</v>
      </c>
      <c r="T65">
        <v>23</v>
      </c>
      <c r="U65" s="2">
        <f t="shared" si="2"/>
        <v>-2.6293000000000002</v>
      </c>
      <c r="V65" s="2">
        <f t="shared" si="3"/>
        <v>-2.8517999999999999</v>
      </c>
      <c r="W65" s="2">
        <f t="shared" si="4"/>
        <v>-1.5670999999999999</v>
      </c>
      <c r="X65" s="2">
        <f t="shared" si="5"/>
        <v>0.22650000000000003</v>
      </c>
      <c r="Y65" s="2">
        <f t="shared" si="6"/>
        <v>4.528660354137435E-2</v>
      </c>
      <c r="Z65" s="2">
        <f t="shared" si="7"/>
        <v>3.6252605739618235E-2</v>
      </c>
      <c r="AA65" s="2">
        <f t="shared" si="8"/>
        <v>0.13100182588919687</v>
      </c>
      <c r="AB65" s="2">
        <f t="shared" si="9"/>
        <v>0.78745896482981048</v>
      </c>
      <c r="AC65" s="3">
        <f t="shared" si="10"/>
        <v>15.218563120078851</v>
      </c>
      <c r="AD65" s="3">
        <f t="shared" si="11"/>
        <v>12.182688158798708</v>
      </c>
      <c r="AE65" s="3">
        <f t="shared" si="12"/>
        <v>44.023163590064613</v>
      </c>
      <c r="AF65" s="3">
        <f t="shared" si="13"/>
        <v>264.62558513105785</v>
      </c>
    </row>
    <row r="66" spans="1:32" x14ac:dyDescent="0.25">
      <c r="A66" t="s">
        <v>114</v>
      </c>
      <c r="B66">
        <v>21303134735</v>
      </c>
      <c r="C66" t="s">
        <v>44</v>
      </c>
      <c r="D66">
        <v>39.5</v>
      </c>
      <c r="E66">
        <v>42</v>
      </c>
      <c r="F66">
        <v>140</v>
      </c>
      <c r="G66">
        <v>63</v>
      </c>
      <c r="H66">
        <v>6</v>
      </c>
      <c r="I66">
        <v>8</v>
      </c>
      <c r="J66">
        <v>1</v>
      </c>
      <c r="K66" t="s">
        <v>24</v>
      </c>
      <c r="L66">
        <v>3</v>
      </c>
      <c r="M66">
        <v>1</v>
      </c>
      <c r="N66">
        <v>1</v>
      </c>
      <c r="O66">
        <v>1</v>
      </c>
      <c r="P66">
        <v>1</v>
      </c>
      <c r="Q66">
        <v>336.05</v>
      </c>
      <c r="R66">
        <v>1</v>
      </c>
      <c r="S66">
        <v>1</v>
      </c>
      <c r="T66">
        <v>23</v>
      </c>
      <c r="U66" s="2">
        <f t="shared" si="2"/>
        <v>-2.6059999999999999</v>
      </c>
      <c r="V66" s="2">
        <f t="shared" si="3"/>
        <v>-2.7585999999999999</v>
      </c>
      <c r="W66" s="2">
        <f t="shared" si="4"/>
        <v>-1.6038000000000001</v>
      </c>
      <c r="X66" s="2">
        <f t="shared" si="5"/>
        <v>0.12165000000000004</v>
      </c>
      <c r="Y66" s="2">
        <f t="shared" si="6"/>
        <v>5.0302725033441097E-2</v>
      </c>
      <c r="Z66" s="2">
        <f t="shared" si="7"/>
        <v>4.3183533398439125E-2</v>
      </c>
      <c r="AA66" s="2">
        <f t="shared" si="8"/>
        <v>0.13703813589010752</v>
      </c>
      <c r="AB66" s="2">
        <f t="shared" si="9"/>
        <v>0.76947560567801221</v>
      </c>
      <c r="AC66" s="3">
        <f t="shared" si="10"/>
        <v>16.90423074748788</v>
      </c>
      <c r="AD66" s="3">
        <f t="shared" si="11"/>
        <v>14.511826398545468</v>
      </c>
      <c r="AE66" s="3">
        <f t="shared" si="12"/>
        <v>46.051665565870636</v>
      </c>
      <c r="AF66" s="3">
        <f t="shared" si="13"/>
        <v>258.58227728809601</v>
      </c>
    </row>
    <row r="67" spans="1:32" x14ac:dyDescent="0.25">
      <c r="A67" t="s">
        <v>115</v>
      </c>
      <c r="B67">
        <v>21303134735</v>
      </c>
      <c r="C67" t="s">
        <v>44</v>
      </c>
      <c r="D67">
        <v>18</v>
      </c>
      <c r="E67">
        <v>42</v>
      </c>
      <c r="F67">
        <v>138</v>
      </c>
      <c r="G67">
        <v>44</v>
      </c>
      <c r="H67">
        <v>7</v>
      </c>
      <c r="I67">
        <v>30</v>
      </c>
      <c r="J67">
        <v>0</v>
      </c>
      <c r="K67" t="s">
        <v>24</v>
      </c>
      <c r="L67">
        <v>3</v>
      </c>
      <c r="M67">
        <v>1</v>
      </c>
      <c r="N67">
        <v>1</v>
      </c>
      <c r="O67">
        <v>1</v>
      </c>
      <c r="P67">
        <v>1</v>
      </c>
      <c r="Q67">
        <v>782.42</v>
      </c>
      <c r="R67">
        <v>1</v>
      </c>
      <c r="S67">
        <v>2</v>
      </c>
      <c r="T67">
        <v>36</v>
      </c>
      <c r="U67" s="2">
        <f t="shared" ref="U67:U123" si="14">$AI$6 + $AI$10 *F67</f>
        <v>-2.5594000000000001</v>
      </c>
      <c r="V67" s="2">
        <f t="shared" ref="V67:V123" si="15">$AI$3 + $AI$10 *E67</f>
        <v>-2.7585999999999999</v>
      </c>
      <c r="W67" s="2">
        <f t="shared" ref="W67:W123" si="16">$AI$5 + $AI$10 * G67 + $AI$9 * I67 + $AI$7 * T67</f>
        <v>-1.7824</v>
      </c>
      <c r="X67" s="2">
        <f t="shared" ref="X67:X123" si="17">$AI$4+$AI$10*D67 + $AI$8*S67</f>
        <v>0.99060000000000004</v>
      </c>
      <c r="Y67" s="2">
        <f t="shared" ref="Y67:Y123" si="18">EXP(U67)/(EXP($U67)+EXP($V67)+EXP($W67)+EXP($X67))</f>
        <v>2.5768121188264645E-2</v>
      </c>
      <c r="Z67" s="2">
        <f t="shared" ref="Z67:Z123" si="19">EXP(V67)/(EXP($U67)+EXP($V67)+EXP($W67)+EXP($X67))</f>
        <v>2.1114037741375012E-2</v>
      </c>
      <c r="AA67" s="2">
        <f t="shared" ref="AA67:AA123" si="20">EXP(W67)/(EXP($U67)+EXP($V67)+EXP($W67)+EXP($X67))</f>
        <v>5.6044057084298583E-2</v>
      </c>
      <c r="AB67" s="2">
        <f t="shared" ref="AB67:AB123" si="21">EXP(X67)/(EXP($U67)+EXP($V67)+EXP($W67)+EXP($X67))</f>
        <v>0.89707378398606175</v>
      </c>
      <c r="AC67" s="3">
        <f t="shared" ref="AC67:AC123" si="22">Y67*$Q67</f>
        <v>20.161493380122021</v>
      </c>
      <c r="AD67" s="3">
        <f t="shared" ref="AD67:AD123" si="23">Z67*$Q67</f>
        <v>16.520045409606634</v>
      </c>
      <c r="AE67" s="3">
        <f t="shared" ref="AE67:AE123" si="24">AA67*$Q67</f>
        <v>43.849991143896894</v>
      </c>
      <c r="AF67" s="3">
        <f t="shared" ref="AF67:AF123" si="25">AB67*$Q67</f>
        <v>701.88847006637434</v>
      </c>
    </row>
    <row r="68" spans="1:32" x14ac:dyDescent="0.25">
      <c r="A68" t="s">
        <v>118</v>
      </c>
      <c r="B68">
        <v>21004124144</v>
      </c>
      <c r="C68" t="s">
        <v>116</v>
      </c>
      <c r="D68">
        <v>45</v>
      </c>
      <c r="E68">
        <v>126</v>
      </c>
      <c r="F68">
        <v>514</v>
      </c>
      <c r="G68">
        <v>92</v>
      </c>
      <c r="H68">
        <v>17</v>
      </c>
      <c r="I68">
        <v>24</v>
      </c>
      <c r="J68">
        <v>2</v>
      </c>
      <c r="K68" t="s">
        <v>24</v>
      </c>
      <c r="L68">
        <v>3</v>
      </c>
      <c r="M68">
        <v>1</v>
      </c>
      <c r="N68">
        <v>1</v>
      </c>
      <c r="O68">
        <v>1</v>
      </c>
      <c r="P68">
        <v>1</v>
      </c>
      <c r="Q68">
        <v>132.99</v>
      </c>
      <c r="R68">
        <v>1</v>
      </c>
      <c r="S68">
        <v>1</v>
      </c>
      <c r="T68">
        <v>61</v>
      </c>
      <c r="U68" s="2">
        <f t="shared" si="14"/>
        <v>-11.3202</v>
      </c>
      <c r="V68" s="2">
        <f t="shared" si="15"/>
        <v>-4.7157999999999998</v>
      </c>
      <c r="W68" s="2">
        <f t="shared" si="16"/>
        <v>-3.2937000000000003</v>
      </c>
      <c r="X68" s="2">
        <f t="shared" si="17"/>
        <v>-6.4999999999999503E-3</v>
      </c>
      <c r="Y68" s="2">
        <f t="shared" si="18"/>
        <v>1.1663594926991507E-5</v>
      </c>
      <c r="Z68" s="2">
        <f t="shared" si="19"/>
        <v>8.6116605879392235E-3</v>
      </c>
      <c r="AA68" s="2">
        <f t="shared" si="20"/>
        <v>3.5702373358267467E-2</v>
      </c>
      <c r="AB68" s="2">
        <f t="shared" si="21"/>
        <v>0.9556743024588662</v>
      </c>
      <c r="AC68" s="3">
        <f t="shared" si="22"/>
        <v>1.5511414893406006E-3</v>
      </c>
      <c r="AD68" s="3">
        <f t="shared" si="23"/>
        <v>1.1452647415900374</v>
      </c>
      <c r="AE68" s="3">
        <f t="shared" si="24"/>
        <v>4.7480586329159911</v>
      </c>
      <c r="AF68" s="3">
        <f t="shared" si="25"/>
        <v>127.09512548400463</v>
      </c>
    </row>
    <row r="69" spans="1:32" x14ac:dyDescent="0.25">
      <c r="A69" t="s">
        <v>119</v>
      </c>
      <c r="B69">
        <v>21004124144</v>
      </c>
      <c r="C69" t="s">
        <v>116</v>
      </c>
      <c r="D69">
        <v>55</v>
      </c>
      <c r="E69">
        <v>136</v>
      </c>
      <c r="F69">
        <v>531</v>
      </c>
      <c r="G69">
        <v>111</v>
      </c>
      <c r="H69">
        <v>23</v>
      </c>
      <c r="I69">
        <v>11</v>
      </c>
      <c r="J69">
        <v>2</v>
      </c>
      <c r="K69" t="s">
        <v>24</v>
      </c>
      <c r="L69">
        <v>3</v>
      </c>
      <c r="M69">
        <v>1</v>
      </c>
      <c r="N69">
        <v>1</v>
      </c>
      <c r="O69">
        <v>1</v>
      </c>
      <c r="P69">
        <v>1</v>
      </c>
      <c r="Q69">
        <v>209.72</v>
      </c>
      <c r="R69">
        <v>1</v>
      </c>
      <c r="S69">
        <v>1</v>
      </c>
      <c r="T69">
        <v>27</v>
      </c>
      <c r="U69" s="2">
        <f t="shared" si="14"/>
        <v>-11.7163</v>
      </c>
      <c r="V69" s="2">
        <f t="shared" si="15"/>
        <v>-4.9488000000000003</v>
      </c>
      <c r="W69" s="2">
        <f t="shared" si="16"/>
        <v>-2.8507999999999996</v>
      </c>
      <c r="X69" s="2">
        <f t="shared" si="17"/>
        <v>-0.23950000000000005</v>
      </c>
      <c r="Y69" s="2">
        <f t="shared" si="18"/>
        <v>9.5780488533457128E-6</v>
      </c>
      <c r="Z69" s="2">
        <f t="shared" si="19"/>
        <v>8.3246302752946737E-3</v>
      </c>
      <c r="AA69" s="2">
        <f t="shared" si="20"/>
        <v>6.7844520466881858E-2</v>
      </c>
      <c r="AB69" s="2">
        <f t="shared" si="21"/>
        <v>0.92382127120897006</v>
      </c>
      <c r="AC69" s="3">
        <f t="shared" si="22"/>
        <v>2.0087084055236629E-3</v>
      </c>
      <c r="AD69" s="3">
        <f t="shared" si="23"/>
        <v>1.745841461334799</v>
      </c>
      <c r="AE69" s="3">
        <f t="shared" si="24"/>
        <v>14.228352832314464</v>
      </c>
      <c r="AF69" s="3">
        <f t="shared" si="25"/>
        <v>193.7437969979452</v>
      </c>
    </row>
    <row r="70" spans="1:32" x14ac:dyDescent="0.25">
      <c r="A70" t="s">
        <v>120</v>
      </c>
      <c r="B70">
        <v>21004124144</v>
      </c>
      <c r="C70" t="s">
        <v>116</v>
      </c>
      <c r="D70">
        <v>45</v>
      </c>
      <c r="E70">
        <v>126</v>
      </c>
      <c r="F70">
        <v>514</v>
      </c>
      <c r="G70">
        <v>92</v>
      </c>
      <c r="H70">
        <v>17</v>
      </c>
      <c r="I70">
        <v>24</v>
      </c>
      <c r="J70">
        <v>2</v>
      </c>
      <c r="K70" t="s">
        <v>24</v>
      </c>
      <c r="L70">
        <v>3</v>
      </c>
      <c r="M70">
        <v>1</v>
      </c>
      <c r="N70">
        <v>1</v>
      </c>
      <c r="O70">
        <v>1</v>
      </c>
      <c r="P70">
        <v>1</v>
      </c>
      <c r="Q70">
        <v>209.72</v>
      </c>
      <c r="R70">
        <v>1</v>
      </c>
      <c r="S70">
        <v>1</v>
      </c>
      <c r="T70">
        <v>27</v>
      </c>
      <c r="U70" s="2">
        <f t="shared" si="14"/>
        <v>-11.3202</v>
      </c>
      <c r="V70" s="2">
        <f t="shared" si="15"/>
        <v>-4.7157999999999998</v>
      </c>
      <c r="W70" s="2">
        <f t="shared" si="16"/>
        <v>-2.6238999999999999</v>
      </c>
      <c r="X70" s="2">
        <f t="shared" si="17"/>
        <v>-6.4999999999999503E-3</v>
      </c>
      <c r="Y70" s="2">
        <f t="shared" si="18"/>
        <v>1.1279477025681873E-5</v>
      </c>
      <c r="Z70" s="2">
        <f t="shared" si="19"/>
        <v>8.3280522311216278E-3</v>
      </c>
      <c r="AA70" s="2">
        <f t="shared" si="20"/>
        <v>6.7459647415025803E-2</v>
      </c>
      <c r="AB70" s="2">
        <f t="shared" si="21"/>
        <v>0.92420102087682698</v>
      </c>
      <c r="AC70" s="3">
        <f t="shared" si="22"/>
        <v>2.3655319218260024E-3</v>
      </c>
      <c r="AD70" s="3">
        <f t="shared" si="23"/>
        <v>1.7465591139108279</v>
      </c>
      <c r="AE70" s="3">
        <f t="shared" si="24"/>
        <v>14.147637255879211</v>
      </c>
      <c r="AF70" s="3">
        <f t="shared" si="25"/>
        <v>193.82343809828816</v>
      </c>
    </row>
    <row r="71" spans="1:32" x14ac:dyDescent="0.25">
      <c r="A71" t="s">
        <v>121</v>
      </c>
      <c r="B71">
        <v>21004124144</v>
      </c>
      <c r="C71" t="s">
        <v>116</v>
      </c>
      <c r="D71">
        <v>47.5</v>
      </c>
      <c r="E71">
        <v>136</v>
      </c>
      <c r="F71">
        <v>531</v>
      </c>
      <c r="G71">
        <v>88</v>
      </c>
      <c r="H71">
        <v>16</v>
      </c>
      <c r="I71">
        <v>11</v>
      </c>
      <c r="J71">
        <v>2</v>
      </c>
      <c r="K71" t="s">
        <v>24</v>
      </c>
      <c r="L71">
        <v>3</v>
      </c>
      <c r="M71">
        <v>1</v>
      </c>
      <c r="N71">
        <v>1</v>
      </c>
      <c r="O71">
        <v>1</v>
      </c>
      <c r="P71">
        <v>1</v>
      </c>
      <c r="Q71">
        <v>218.11</v>
      </c>
      <c r="R71">
        <v>1</v>
      </c>
      <c r="S71">
        <v>4</v>
      </c>
      <c r="T71">
        <v>24</v>
      </c>
      <c r="U71" s="2">
        <f t="shared" si="14"/>
        <v>-11.7163</v>
      </c>
      <c r="V71" s="2">
        <f t="shared" si="15"/>
        <v>-4.9488000000000003</v>
      </c>
      <c r="W71" s="2">
        <f t="shared" si="16"/>
        <v>-2.2558000000000002</v>
      </c>
      <c r="X71" s="2">
        <f t="shared" si="17"/>
        <v>1.03925</v>
      </c>
      <c r="Y71" s="2">
        <f t="shared" si="18"/>
        <v>2.7763748150301629E-6</v>
      </c>
      <c r="Z71" s="2">
        <f t="shared" si="19"/>
        <v>2.4130482308714033E-3</v>
      </c>
      <c r="AA71" s="2">
        <f t="shared" si="20"/>
        <v>3.5655049378335066E-2</v>
      </c>
      <c r="AB71" s="2">
        <f t="shared" si="21"/>
        <v>0.96192912601597858</v>
      </c>
      <c r="AC71" s="3">
        <f t="shared" si="22"/>
        <v>6.0555511090622889E-4</v>
      </c>
      <c r="AD71" s="3">
        <f t="shared" si="23"/>
        <v>0.52630994963536182</v>
      </c>
      <c r="AE71" s="3">
        <f t="shared" si="24"/>
        <v>7.7767228199086613</v>
      </c>
      <c r="AF71" s="3">
        <f t="shared" si="25"/>
        <v>209.8063616753451</v>
      </c>
    </row>
    <row r="72" spans="1:32" x14ac:dyDescent="0.25">
      <c r="A72" t="s">
        <v>122</v>
      </c>
      <c r="B72">
        <v>21004124144</v>
      </c>
      <c r="C72" t="s">
        <v>116</v>
      </c>
      <c r="D72">
        <v>55</v>
      </c>
      <c r="E72">
        <v>126</v>
      </c>
      <c r="F72">
        <v>514</v>
      </c>
      <c r="G72">
        <v>90</v>
      </c>
      <c r="H72">
        <v>17</v>
      </c>
      <c r="I72">
        <v>33</v>
      </c>
      <c r="J72">
        <v>2</v>
      </c>
      <c r="K72" t="s">
        <v>24</v>
      </c>
      <c r="L72">
        <v>3</v>
      </c>
      <c r="M72">
        <v>1</v>
      </c>
      <c r="N72">
        <v>1</v>
      </c>
      <c r="O72">
        <v>1</v>
      </c>
      <c r="P72">
        <v>1</v>
      </c>
      <c r="Q72">
        <v>218.11</v>
      </c>
      <c r="R72">
        <v>1</v>
      </c>
      <c r="S72">
        <v>4</v>
      </c>
      <c r="T72">
        <v>24</v>
      </c>
      <c r="U72" s="2">
        <f t="shared" si="14"/>
        <v>-11.3202</v>
      </c>
      <c r="V72" s="2">
        <f t="shared" si="15"/>
        <v>-4.7157999999999998</v>
      </c>
      <c r="W72" s="2">
        <f t="shared" si="16"/>
        <v>-2.6675999999999997</v>
      </c>
      <c r="X72" s="2">
        <f t="shared" si="17"/>
        <v>0.86449999999999994</v>
      </c>
      <c r="Y72" s="2">
        <f t="shared" si="18"/>
        <v>4.9447382148385738E-6</v>
      </c>
      <c r="Z72" s="2">
        <f t="shared" si="19"/>
        <v>3.6508818652351768E-3</v>
      </c>
      <c r="AA72" s="2">
        <f t="shared" si="20"/>
        <v>2.830868775439516E-2</v>
      </c>
      <c r="AB72" s="2">
        <f t="shared" si="21"/>
        <v>0.9680354856421548</v>
      </c>
      <c r="AC72" s="3">
        <f t="shared" si="22"/>
        <v>1.0784968520384415E-3</v>
      </c>
      <c r="AD72" s="3">
        <f t="shared" si="23"/>
        <v>0.79629384362644451</v>
      </c>
      <c r="AE72" s="3">
        <f t="shared" si="24"/>
        <v>6.1744078861111289</v>
      </c>
      <c r="AF72" s="3">
        <f t="shared" si="25"/>
        <v>211.13821977341038</v>
      </c>
    </row>
    <row r="73" spans="1:32" x14ac:dyDescent="0.25">
      <c r="A73" t="s">
        <v>130</v>
      </c>
      <c r="B73">
        <v>21303135115</v>
      </c>
      <c r="C73" t="s">
        <v>48</v>
      </c>
      <c r="D73">
        <v>35</v>
      </c>
      <c r="E73">
        <v>39</v>
      </c>
      <c r="F73">
        <v>122</v>
      </c>
      <c r="G73">
        <v>67</v>
      </c>
      <c r="H73">
        <v>6</v>
      </c>
      <c r="I73">
        <v>11</v>
      </c>
      <c r="J73">
        <v>1</v>
      </c>
      <c r="K73" t="s">
        <v>21</v>
      </c>
      <c r="L73">
        <v>4</v>
      </c>
      <c r="M73">
        <v>1</v>
      </c>
      <c r="N73">
        <v>1</v>
      </c>
      <c r="O73">
        <v>1</v>
      </c>
      <c r="P73">
        <v>1</v>
      </c>
      <c r="Q73">
        <v>286.63</v>
      </c>
      <c r="R73">
        <v>1</v>
      </c>
      <c r="S73">
        <v>2</v>
      </c>
      <c r="T73">
        <v>57</v>
      </c>
      <c r="U73" s="2">
        <f t="shared" si="14"/>
        <v>-2.1865999999999999</v>
      </c>
      <c r="V73" s="2">
        <f t="shared" si="15"/>
        <v>-2.6886999999999999</v>
      </c>
      <c r="W73" s="2">
        <f t="shared" si="16"/>
        <v>-2.4166000000000003</v>
      </c>
      <c r="X73" s="2">
        <f t="shared" si="17"/>
        <v>0.59450000000000003</v>
      </c>
      <c r="Y73" s="2">
        <f t="shared" si="18"/>
        <v>5.394746112913E-2</v>
      </c>
      <c r="Z73" s="2">
        <f t="shared" si="19"/>
        <v>3.2652147630039201E-2</v>
      </c>
      <c r="AA73" s="2">
        <f t="shared" si="20"/>
        <v>4.2863070636836219E-2</v>
      </c>
      <c r="AB73" s="2">
        <f t="shared" si="21"/>
        <v>0.87053732060399458</v>
      </c>
      <c r="AC73" s="3">
        <f t="shared" si="22"/>
        <v>15.462960783442531</v>
      </c>
      <c r="AD73" s="3">
        <f t="shared" si="23"/>
        <v>9.359085075198136</v>
      </c>
      <c r="AE73" s="3">
        <f t="shared" si="24"/>
        <v>12.285841936636364</v>
      </c>
      <c r="AF73" s="3">
        <f t="shared" si="25"/>
        <v>249.52211220472296</v>
      </c>
    </row>
    <row r="74" spans="1:32" x14ac:dyDescent="0.25">
      <c r="A74" t="s">
        <v>124</v>
      </c>
      <c r="B74">
        <v>21303135126</v>
      </c>
      <c r="C74" t="s">
        <v>123</v>
      </c>
      <c r="D74">
        <v>34</v>
      </c>
      <c r="E74">
        <v>32</v>
      </c>
      <c r="F74">
        <v>110</v>
      </c>
      <c r="G74">
        <v>57</v>
      </c>
      <c r="H74">
        <v>17</v>
      </c>
      <c r="I74">
        <v>28</v>
      </c>
      <c r="J74">
        <v>1</v>
      </c>
      <c r="K74" t="s">
        <v>21</v>
      </c>
      <c r="L74">
        <v>4</v>
      </c>
      <c r="M74">
        <v>1</v>
      </c>
      <c r="N74">
        <v>1</v>
      </c>
      <c r="O74">
        <v>1</v>
      </c>
      <c r="P74">
        <v>1</v>
      </c>
      <c r="Q74">
        <v>307.04000000000002</v>
      </c>
      <c r="R74">
        <v>1</v>
      </c>
      <c r="S74">
        <v>3</v>
      </c>
      <c r="T74">
        <v>31</v>
      </c>
      <c r="U74" s="2">
        <f t="shared" si="14"/>
        <v>-1.907</v>
      </c>
      <c r="V74" s="2">
        <f t="shared" si="15"/>
        <v>-2.5255999999999998</v>
      </c>
      <c r="W74" s="2">
        <f t="shared" si="16"/>
        <v>-1.9536000000000002</v>
      </c>
      <c r="X74" s="2">
        <f t="shared" si="17"/>
        <v>0.98580000000000012</v>
      </c>
      <c r="Y74" s="2">
        <f t="shared" si="18"/>
        <v>4.8692772729090839E-2</v>
      </c>
      <c r="Z74" s="2">
        <f t="shared" si="19"/>
        <v>2.6230703531522726E-2</v>
      </c>
      <c r="AA74" s="2">
        <f t="shared" si="20"/>
        <v>4.6475747395951943E-2</v>
      </c>
      <c r="AB74" s="2">
        <f t="shared" si="21"/>
        <v>0.87860077634343448</v>
      </c>
      <c r="AC74" s="3">
        <f t="shared" si="22"/>
        <v>14.950628938740053</v>
      </c>
      <c r="AD74" s="3">
        <f t="shared" si="23"/>
        <v>8.0538752123187383</v>
      </c>
      <c r="AE74" s="3">
        <f t="shared" si="24"/>
        <v>14.269913480453086</v>
      </c>
      <c r="AF74" s="3">
        <f t="shared" si="25"/>
        <v>269.76558236848814</v>
      </c>
    </row>
    <row r="75" spans="1:32" x14ac:dyDescent="0.25">
      <c r="A75" t="s">
        <v>125</v>
      </c>
      <c r="B75">
        <v>21303135126</v>
      </c>
      <c r="C75" t="s">
        <v>123</v>
      </c>
      <c r="D75">
        <v>19</v>
      </c>
      <c r="E75">
        <v>26</v>
      </c>
      <c r="F75">
        <v>75</v>
      </c>
      <c r="G75">
        <v>28</v>
      </c>
      <c r="H75">
        <v>9</v>
      </c>
      <c r="I75">
        <v>16</v>
      </c>
      <c r="J75">
        <v>0</v>
      </c>
      <c r="K75" t="s">
        <v>22</v>
      </c>
      <c r="L75">
        <v>1</v>
      </c>
      <c r="M75">
        <v>1</v>
      </c>
      <c r="N75">
        <v>1</v>
      </c>
      <c r="O75">
        <v>1</v>
      </c>
      <c r="P75">
        <v>1</v>
      </c>
      <c r="Q75">
        <v>411.62</v>
      </c>
      <c r="R75">
        <v>1</v>
      </c>
      <c r="S75">
        <v>3</v>
      </c>
      <c r="T75">
        <v>21</v>
      </c>
      <c r="U75" s="2">
        <f t="shared" si="14"/>
        <v>-1.0914999999999999</v>
      </c>
      <c r="V75" s="2">
        <f t="shared" si="15"/>
        <v>-2.3858000000000001</v>
      </c>
      <c r="W75" s="2">
        <f t="shared" si="16"/>
        <v>-0.88170000000000004</v>
      </c>
      <c r="X75" s="2">
        <f t="shared" si="17"/>
        <v>1.3353000000000002</v>
      </c>
      <c r="Y75" s="2">
        <f t="shared" si="18"/>
        <v>7.2305990357600991E-2</v>
      </c>
      <c r="Z75" s="2">
        <f t="shared" si="19"/>
        <v>1.9818324309977282E-2</v>
      </c>
      <c r="AA75" s="2">
        <f t="shared" si="20"/>
        <v>8.9184475228761995E-2</v>
      </c>
      <c r="AB75" s="2">
        <f t="shared" si="21"/>
        <v>0.81869121010365986</v>
      </c>
      <c r="AC75" s="3">
        <f t="shared" si="22"/>
        <v>29.762591750995721</v>
      </c>
      <c r="AD75" s="3">
        <f t="shared" si="23"/>
        <v>8.1576186524728485</v>
      </c>
      <c r="AE75" s="3">
        <f t="shared" si="24"/>
        <v>36.710113693663011</v>
      </c>
      <c r="AF75" s="3">
        <f t="shared" si="25"/>
        <v>336.9896759028685</v>
      </c>
    </row>
    <row r="76" spans="1:32" x14ac:dyDescent="0.25">
      <c r="A76" t="s">
        <v>132</v>
      </c>
      <c r="B76">
        <v>21303135115</v>
      </c>
      <c r="C76" t="s">
        <v>48</v>
      </c>
      <c r="D76">
        <v>36</v>
      </c>
      <c r="E76">
        <v>39</v>
      </c>
      <c r="F76">
        <v>129</v>
      </c>
      <c r="G76">
        <v>53</v>
      </c>
      <c r="H76">
        <v>19</v>
      </c>
      <c r="I76">
        <v>31</v>
      </c>
      <c r="J76">
        <v>0</v>
      </c>
      <c r="K76" t="s">
        <v>21</v>
      </c>
      <c r="L76">
        <v>4</v>
      </c>
      <c r="M76">
        <v>1</v>
      </c>
      <c r="N76">
        <v>1</v>
      </c>
      <c r="O76">
        <v>1</v>
      </c>
      <c r="P76">
        <v>1</v>
      </c>
      <c r="Q76">
        <v>330.24</v>
      </c>
      <c r="R76">
        <v>1</v>
      </c>
      <c r="S76">
        <v>3</v>
      </c>
      <c r="T76">
        <v>31</v>
      </c>
      <c r="U76" s="2">
        <f t="shared" si="14"/>
        <v>-2.3496999999999999</v>
      </c>
      <c r="V76" s="2">
        <f t="shared" si="15"/>
        <v>-2.6886999999999999</v>
      </c>
      <c r="W76" s="2">
        <f t="shared" si="16"/>
        <v>-1.9102000000000001</v>
      </c>
      <c r="X76" s="2">
        <f t="shared" si="17"/>
        <v>0.93920000000000015</v>
      </c>
      <c r="Y76" s="2">
        <f t="shared" si="18"/>
        <v>3.3247149796893208E-2</v>
      </c>
      <c r="Z76" s="2">
        <f t="shared" si="19"/>
        <v>2.3688010712525697E-2</v>
      </c>
      <c r="AA76" s="2">
        <f t="shared" si="20"/>
        <v>5.1597284391632324E-2</v>
      </c>
      <c r="AB76" s="2">
        <f t="shared" si="21"/>
        <v>0.89146755509894882</v>
      </c>
      <c r="AC76" s="3">
        <f t="shared" si="22"/>
        <v>10.979538748926013</v>
      </c>
      <c r="AD76" s="3">
        <f t="shared" si="23"/>
        <v>7.8227286577044861</v>
      </c>
      <c r="AE76" s="3">
        <f t="shared" si="24"/>
        <v>17.039487197492658</v>
      </c>
      <c r="AF76" s="3">
        <f t="shared" si="25"/>
        <v>294.39824539587687</v>
      </c>
    </row>
    <row r="77" spans="1:32" x14ac:dyDescent="0.25">
      <c r="A77" t="s">
        <v>133</v>
      </c>
      <c r="B77">
        <v>21303135115</v>
      </c>
      <c r="C77" t="s">
        <v>48</v>
      </c>
      <c r="D77">
        <v>35</v>
      </c>
      <c r="E77">
        <v>40</v>
      </c>
      <c r="F77">
        <v>133</v>
      </c>
      <c r="G77">
        <v>65</v>
      </c>
      <c r="H77">
        <v>14</v>
      </c>
      <c r="I77">
        <v>10</v>
      </c>
      <c r="J77">
        <v>1</v>
      </c>
      <c r="K77" t="s">
        <v>21</v>
      </c>
      <c r="L77">
        <v>4</v>
      </c>
      <c r="M77">
        <v>1</v>
      </c>
      <c r="N77">
        <v>1</v>
      </c>
      <c r="O77">
        <v>1</v>
      </c>
      <c r="P77">
        <v>1</v>
      </c>
      <c r="Q77">
        <v>330.24</v>
      </c>
      <c r="R77">
        <v>1</v>
      </c>
      <c r="S77">
        <v>3</v>
      </c>
      <c r="T77">
        <v>31</v>
      </c>
      <c r="U77" s="2">
        <f t="shared" si="14"/>
        <v>-2.4428999999999998</v>
      </c>
      <c r="V77" s="2">
        <f t="shared" si="15"/>
        <v>-2.7120000000000002</v>
      </c>
      <c r="W77" s="2">
        <f t="shared" si="16"/>
        <v>-1.8412000000000002</v>
      </c>
      <c r="X77" s="2">
        <f t="shared" si="17"/>
        <v>0.96250000000000013</v>
      </c>
      <c r="Y77" s="2">
        <f t="shared" si="18"/>
        <v>2.9659834560432606E-2</v>
      </c>
      <c r="Z77" s="2">
        <f t="shared" si="19"/>
        <v>2.2662096220059668E-2</v>
      </c>
      <c r="AA77" s="2">
        <f t="shared" si="20"/>
        <v>5.4135694668202831E-2</v>
      </c>
      <c r="AB77" s="2">
        <f t="shared" si="21"/>
        <v>0.89354237455130492</v>
      </c>
      <c r="AC77" s="3">
        <f t="shared" si="22"/>
        <v>9.794863765237265</v>
      </c>
      <c r="AD77" s="3">
        <f t="shared" si="23"/>
        <v>7.4839306557125047</v>
      </c>
      <c r="AE77" s="3">
        <f t="shared" si="24"/>
        <v>17.877771807227305</v>
      </c>
      <c r="AF77" s="3">
        <f t="shared" si="25"/>
        <v>295.08343377182297</v>
      </c>
    </row>
    <row r="78" spans="1:32" x14ac:dyDescent="0.25">
      <c r="A78" t="s">
        <v>127</v>
      </c>
      <c r="B78">
        <v>21303134823</v>
      </c>
      <c r="C78" t="s">
        <v>71</v>
      </c>
      <c r="D78">
        <v>29.5</v>
      </c>
      <c r="E78">
        <v>26</v>
      </c>
      <c r="F78">
        <v>89</v>
      </c>
      <c r="G78">
        <v>39</v>
      </c>
      <c r="H78">
        <v>7</v>
      </c>
      <c r="I78">
        <v>7</v>
      </c>
      <c r="J78">
        <v>0</v>
      </c>
      <c r="K78" t="s">
        <v>23</v>
      </c>
      <c r="L78">
        <v>2</v>
      </c>
      <c r="M78">
        <v>1</v>
      </c>
      <c r="N78">
        <v>1</v>
      </c>
      <c r="O78">
        <v>1</v>
      </c>
      <c r="P78">
        <v>1</v>
      </c>
      <c r="Q78">
        <v>429.82</v>
      </c>
      <c r="R78">
        <v>1</v>
      </c>
      <c r="S78">
        <v>1</v>
      </c>
      <c r="T78">
        <v>25</v>
      </c>
      <c r="U78" s="2">
        <f t="shared" si="14"/>
        <v>-1.4177</v>
      </c>
      <c r="V78" s="2">
        <f t="shared" si="15"/>
        <v>-2.3858000000000001</v>
      </c>
      <c r="W78" s="2">
        <f t="shared" si="16"/>
        <v>-1.0674000000000001</v>
      </c>
      <c r="X78" s="2">
        <f t="shared" si="17"/>
        <v>0.35465000000000002</v>
      </c>
      <c r="Y78" s="2">
        <f t="shared" si="18"/>
        <v>0.1151547920594347</v>
      </c>
      <c r="Z78" s="2">
        <f t="shared" si="19"/>
        <v>4.3736248404069089E-2</v>
      </c>
      <c r="AA78" s="2">
        <f t="shared" si="20"/>
        <v>0.16346145955938593</v>
      </c>
      <c r="AB78" s="2">
        <f t="shared" si="21"/>
        <v>0.67764749997711027</v>
      </c>
      <c r="AC78" s="3">
        <f t="shared" si="22"/>
        <v>49.495832722986222</v>
      </c>
      <c r="AD78" s="3">
        <f t="shared" si="23"/>
        <v>18.798714289036976</v>
      </c>
      <c r="AE78" s="3">
        <f t="shared" si="24"/>
        <v>70.259004547815266</v>
      </c>
      <c r="AF78" s="3">
        <f t="shared" si="25"/>
        <v>291.26644844016153</v>
      </c>
    </row>
    <row r="79" spans="1:32" x14ac:dyDescent="0.25">
      <c r="A79" t="s">
        <v>128</v>
      </c>
      <c r="B79">
        <v>21303134823</v>
      </c>
      <c r="C79" t="s">
        <v>71</v>
      </c>
      <c r="D79">
        <v>24.5</v>
      </c>
      <c r="E79">
        <v>28</v>
      </c>
      <c r="F79">
        <v>98</v>
      </c>
      <c r="G79">
        <v>32</v>
      </c>
      <c r="H79">
        <v>5</v>
      </c>
      <c r="I79">
        <v>12</v>
      </c>
      <c r="J79">
        <v>1</v>
      </c>
      <c r="K79" t="s">
        <v>21</v>
      </c>
      <c r="L79">
        <v>4</v>
      </c>
      <c r="M79">
        <v>1</v>
      </c>
      <c r="N79">
        <v>1</v>
      </c>
      <c r="O79">
        <v>1</v>
      </c>
      <c r="P79">
        <v>1</v>
      </c>
      <c r="Q79">
        <v>429.82</v>
      </c>
      <c r="R79">
        <v>1</v>
      </c>
      <c r="S79">
        <v>1</v>
      </c>
      <c r="T79">
        <v>25</v>
      </c>
      <c r="U79" s="2">
        <f t="shared" si="14"/>
        <v>-1.6274000000000002</v>
      </c>
      <c r="V79" s="2">
        <f t="shared" si="15"/>
        <v>-2.4324000000000003</v>
      </c>
      <c r="W79" s="2">
        <f t="shared" si="16"/>
        <v>-0.98730000000000007</v>
      </c>
      <c r="X79" s="2">
        <f t="shared" si="17"/>
        <v>0.47114999999999996</v>
      </c>
      <c r="Y79" s="2">
        <f t="shared" si="18"/>
        <v>8.6970921021680608E-2</v>
      </c>
      <c r="Z79" s="2">
        <f t="shared" si="19"/>
        <v>3.8883648750540727E-2</v>
      </c>
      <c r="AA79" s="2">
        <f t="shared" si="20"/>
        <v>0.16495518346675661</v>
      </c>
      <c r="AB79" s="2">
        <f t="shared" si="21"/>
        <v>0.70919024676102205</v>
      </c>
      <c r="AC79" s="3">
        <f t="shared" si="22"/>
        <v>37.381841273538761</v>
      </c>
      <c r="AD79" s="3">
        <f t="shared" si="23"/>
        <v>16.712969905957415</v>
      </c>
      <c r="AE79" s="3">
        <f t="shared" si="24"/>
        <v>70.901036957681328</v>
      </c>
      <c r="AF79" s="3">
        <f t="shared" si="25"/>
        <v>304.82415186282248</v>
      </c>
    </row>
    <row r="80" spans="1:32" x14ac:dyDescent="0.25">
      <c r="A80" t="s">
        <v>129</v>
      </c>
      <c r="B80">
        <v>21303134823</v>
      </c>
      <c r="C80" t="s">
        <v>71</v>
      </c>
      <c r="D80">
        <v>29.5</v>
      </c>
      <c r="E80">
        <v>26</v>
      </c>
      <c r="F80">
        <v>89</v>
      </c>
      <c r="G80">
        <v>39</v>
      </c>
      <c r="H80">
        <v>7</v>
      </c>
      <c r="I80">
        <v>7</v>
      </c>
      <c r="J80">
        <v>0</v>
      </c>
      <c r="K80" t="s">
        <v>23</v>
      </c>
      <c r="L80">
        <v>2</v>
      </c>
      <c r="M80">
        <v>1</v>
      </c>
      <c r="N80">
        <v>1</v>
      </c>
      <c r="O80">
        <v>1</v>
      </c>
      <c r="P80">
        <v>1</v>
      </c>
      <c r="Q80">
        <v>429.82</v>
      </c>
      <c r="R80">
        <v>1</v>
      </c>
      <c r="S80">
        <v>1</v>
      </c>
      <c r="T80">
        <v>25</v>
      </c>
      <c r="U80" s="2">
        <f t="shared" si="14"/>
        <v>-1.4177</v>
      </c>
      <c r="V80" s="2">
        <f t="shared" si="15"/>
        <v>-2.3858000000000001</v>
      </c>
      <c r="W80" s="2">
        <f t="shared" si="16"/>
        <v>-1.0674000000000001</v>
      </c>
      <c r="X80" s="2">
        <f t="shared" si="17"/>
        <v>0.35465000000000002</v>
      </c>
      <c r="Y80" s="2">
        <f t="shared" si="18"/>
        <v>0.1151547920594347</v>
      </c>
      <c r="Z80" s="2">
        <f t="shared" si="19"/>
        <v>4.3736248404069089E-2</v>
      </c>
      <c r="AA80" s="2">
        <f t="shared" si="20"/>
        <v>0.16346145955938593</v>
      </c>
      <c r="AB80" s="2">
        <f t="shared" si="21"/>
        <v>0.67764749997711027</v>
      </c>
      <c r="AC80" s="3">
        <f t="shared" si="22"/>
        <v>49.495832722986222</v>
      </c>
      <c r="AD80" s="3">
        <f t="shared" si="23"/>
        <v>18.798714289036976</v>
      </c>
      <c r="AE80" s="3">
        <f t="shared" si="24"/>
        <v>70.259004547815266</v>
      </c>
      <c r="AF80" s="3">
        <f t="shared" si="25"/>
        <v>291.26644844016153</v>
      </c>
    </row>
    <row r="81" spans="1:32" x14ac:dyDescent="0.25">
      <c r="A81" t="s">
        <v>131</v>
      </c>
      <c r="B81">
        <v>21303135115</v>
      </c>
      <c r="C81" t="s">
        <v>48</v>
      </c>
      <c r="D81">
        <v>42</v>
      </c>
      <c r="E81">
        <v>37</v>
      </c>
      <c r="F81">
        <v>123</v>
      </c>
      <c r="G81">
        <v>71</v>
      </c>
      <c r="H81">
        <v>8</v>
      </c>
      <c r="I81">
        <v>7</v>
      </c>
      <c r="J81">
        <v>1</v>
      </c>
      <c r="K81" t="s">
        <v>21</v>
      </c>
      <c r="L81">
        <v>4</v>
      </c>
      <c r="M81">
        <v>1</v>
      </c>
      <c r="N81">
        <v>1</v>
      </c>
      <c r="O81">
        <v>1</v>
      </c>
      <c r="P81">
        <v>1</v>
      </c>
      <c r="Q81">
        <v>286.63</v>
      </c>
      <c r="R81">
        <v>1</v>
      </c>
      <c r="S81">
        <v>2</v>
      </c>
      <c r="T81">
        <v>57</v>
      </c>
      <c r="U81" s="2">
        <f t="shared" si="14"/>
        <v>-2.2099000000000002</v>
      </c>
      <c r="V81" s="2">
        <f t="shared" si="15"/>
        <v>-2.6421000000000001</v>
      </c>
      <c r="W81" s="2">
        <f t="shared" si="16"/>
        <v>-2.4434000000000005</v>
      </c>
      <c r="X81" s="2">
        <f t="shared" si="17"/>
        <v>0.43140000000000001</v>
      </c>
      <c r="Y81" s="2">
        <f t="shared" si="18"/>
        <v>6.0708087861207592E-2</v>
      </c>
      <c r="Z81" s="2">
        <f t="shared" si="19"/>
        <v>3.9404378216338368E-2</v>
      </c>
      <c r="AA81" s="2">
        <f t="shared" si="20"/>
        <v>4.8066089686977412E-2</v>
      </c>
      <c r="AB81" s="2">
        <f t="shared" si="21"/>
        <v>0.85182144423547657</v>
      </c>
      <c r="AC81" s="3">
        <f t="shared" si="22"/>
        <v>17.400759223657932</v>
      </c>
      <c r="AD81" s="3">
        <f t="shared" si="23"/>
        <v>11.294476928149066</v>
      </c>
      <c r="AE81" s="3">
        <f t="shared" si="24"/>
        <v>13.777183286978335</v>
      </c>
      <c r="AF81" s="3">
        <f t="shared" si="25"/>
        <v>244.15758056121464</v>
      </c>
    </row>
    <row r="82" spans="1:32" x14ac:dyDescent="0.25">
      <c r="A82" t="s">
        <v>135</v>
      </c>
      <c r="B82">
        <v>21304135533</v>
      </c>
      <c r="C82" t="s">
        <v>103</v>
      </c>
      <c r="D82">
        <v>50</v>
      </c>
      <c r="E82">
        <v>92</v>
      </c>
      <c r="F82">
        <v>307</v>
      </c>
      <c r="G82">
        <v>106</v>
      </c>
      <c r="H82">
        <v>18</v>
      </c>
      <c r="I82">
        <v>20</v>
      </c>
      <c r="J82">
        <v>2</v>
      </c>
      <c r="K82" t="s">
        <v>21</v>
      </c>
      <c r="L82">
        <v>4</v>
      </c>
      <c r="M82">
        <v>1</v>
      </c>
      <c r="N82">
        <v>1</v>
      </c>
      <c r="O82">
        <v>1</v>
      </c>
      <c r="P82">
        <v>1</v>
      </c>
      <c r="Q82">
        <v>253.66</v>
      </c>
      <c r="R82">
        <v>1</v>
      </c>
      <c r="S82">
        <v>2</v>
      </c>
      <c r="T82">
        <v>32</v>
      </c>
      <c r="U82" s="2">
        <f t="shared" si="14"/>
        <v>-6.4971000000000005</v>
      </c>
      <c r="V82" s="2">
        <f t="shared" si="15"/>
        <v>-3.9236000000000004</v>
      </c>
      <c r="W82" s="2">
        <f t="shared" si="16"/>
        <v>-2.9821999999999997</v>
      </c>
      <c r="X82" s="2">
        <f t="shared" si="17"/>
        <v>0.245</v>
      </c>
      <c r="Y82" s="2">
        <f t="shared" si="18"/>
        <v>1.1172404403740871E-3</v>
      </c>
      <c r="Z82" s="2">
        <f t="shared" si="19"/>
        <v>1.4648848803440058E-2</v>
      </c>
      <c r="AA82" s="2">
        <f t="shared" si="20"/>
        <v>3.7553318597674454E-2</v>
      </c>
      <c r="AB82" s="2">
        <f t="shared" si="21"/>
        <v>0.94668059215851152</v>
      </c>
      <c r="AC82" s="3">
        <f t="shared" si="22"/>
        <v>0.2833992101052909</v>
      </c>
      <c r="AD82" s="3">
        <f t="shared" si="23"/>
        <v>3.7158269874806051</v>
      </c>
      <c r="AE82" s="3">
        <f t="shared" si="24"/>
        <v>9.5257747954861021</v>
      </c>
      <c r="AF82" s="3">
        <f t="shared" si="25"/>
        <v>240.13499900692804</v>
      </c>
    </row>
    <row r="83" spans="1:32" x14ac:dyDescent="0.25">
      <c r="A83" t="s">
        <v>137</v>
      </c>
      <c r="B83">
        <v>21304135533</v>
      </c>
      <c r="C83" t="s">
        <v>103</v>
      </c>
      <c r="D83">
        <v>36.5</v>
      </c>
      <c r="E83">
        <v>100</v>
      </c>
      <c r="F83">
        <v>329</v>
      </c>
      <c r="G83">
        <v>79</v>
      </c>
      <c r="H83">
        <v>14</v>
      </c>
      <c r="I83">
        <v>12</v>
      </c>
      <c r="J83">
        <v>2</v>
      </c>
      <c r="K83" t="s">
        <v>24</v>
      </c>
      <c r="L83">
        <v>3</v>
      </c>
      <c r="M83">
        <v>1</v>
      </c>
      <c r="N83">
        <v>1</v>
      </c>
      <c r="O83">
        <v>1</v>
      </c>
      <c r="P83">
        <v>1</v>
      </c>
      <c r="Q83">
        <v>252.97</v>
      </c>
      <c r="R83">
        <v>1</v>
      </c>
      <c r="S83">
        <v>1</v>
      </c>
      <c r="T83">
        <v>45</v>
      </c>
      <c r="U83" s="2">
        <f t="shared" si="14"/>
        <v>-7.0097000000000005</v>
      </c>
      <c r="V83" s="2">
        <f t="shared" si="15"/>
        <v>-4.1100000000000003</v>
      </c>
      <c r="W83" s="2">
        <f t="shared" si="16"/>
        <v>-2.4763999999999999</v>
      </c>
      <c r="X83" s="2">
        <f t="shared" si="17"/>
        <v>0.19155</v>
      </c>
      <c r="Y83" s="2">
        <f t="shared" si="18"/>
        <v>6.8807025543368033E-4</v>
      </c>
      <c r="Z83" s="2">
        <f t="shared" si="19"/>
        <v>1.2501337882660266E-2</v>
      </c>
      <c r="AA83" s="2">
        <f t="shared" si="20"/>
        <v>6.4035375266413813E-2</v>
      </c>
      <c r="AB83" s="2">
        <f t="shared" si="21"/>
        <v>0.92277521659549233</v>
      </c>
      <c r="AC83" s="3">
        <f t="shared" si="22"/>
        <v>0.1740611325170581</v>
      </c>
      <c r="AD83" s="3">
        <f t="shared" si="23"/>
        <v>3.1624634441765673</v>
      </c>
      <c r="AE83" s="3">
        <f t="shared" si="24"/>
        <v>16.199028881144702</v>
      </c>
      <c r="AF83" s="3">
        <f t="shared" si="25"/>
        <v>233.43444654216168</v>
      </c>
    </row>
    <row r="84" spans="1:32" x14ac:dyDescent="0.25">
      <c r="A84" t="s">
        <v>138</v>
      </c>
      <c r="B84">
        <v>21304135533</v>
      </c>
      <c r="C84" t="s">
        <v>103</v>
      </c>
      <c r="D84">
        <v>39</v>
      </c>
      <c r="E84">
        <v>94</v>
      </c>
      <c r="F84">
        <v>321</v>
      </c>
      <c r="G84">
        <v>78</v>
      </c>
      <c r="H84">
        <v>9</v>
      </c>
      <c r="I84">
        <v>25</v>
      </c>
      <c r="J84">
        <v>2</v>
      </c>
      <c r="K84" t="s">
        <v>24</v>
      </c>
      <c r="L84">
        <v>3</v>
      </c>
      <c r="M84">
        <v>1</v>
      </c>
      <c r="N84">
        <v>1</v>
      </c>
      <c r="O84">
        <v>1</v>
      </c>
      <c r="P84">
        <v>1</v>
      </c>
      <c r="Q84">
        <v>252.97</v>
      </c>
      <c r="R84">
        <v>1</v>
      </c>
      <c r="S84">
        <v>1</v>
      </c>
      <c r="T84">
        <v>45</v>
      </c>
      <c r="U84" s="2">
        <f t="shared" si="14"/>
        <v>-6.8233000000000006</v>
      </c>
      <c r="V84" s="2">
        <f t="shared" si="15"/>
        <v>-3.9702000000000002</v>
      </c>
      <c r="W84" s="2">
        <f t="shared" si="16"/>
        <v>-2.6689000000000003</v>
      </c>
      <c r="X84" s="2">
        <f t="shared" si="17"/>
        <v>0.13329999999999997</v>
      </c>
      <c r="Y84" s="2">
        <f t="shared" si="18"/>
        <v>8.8330446671778921E-4</v>
      </c>
      <c r="Z84" s="2">
        <f t="shared" si="19"/>
        <v>1.5317786531696518E-2</v>
      </c>
      <c r="AA84" s="2">
        <f t="shared" si="20"/>
        <v>5.6278617744293213E-2</v>
      </c>
      <c r="AB84" s="2">
        <f t="shared" si="21"/>
        <v>0.92752029125729241</v>
      </c>
      <c r="AC84" s="3">
        <f t="shared" si="22"/>
        <v>0.22344953094559913</v>
      </c>
      <c r="AD84" s="3">
        <f t="shared" si="23"/>
        <v>3.8749404589232683</v>
      </c>
      <c r="AE84" s="3">
        <f t="shared" si="24"/>
        <v>14.236801930773854</v>
      </c>
      <c r="AF84" s="3">
        <f t="shared" si="25"/>
        <v>234.63480807935727</v>
      </c>
    </row>
    <row r="85" spans="1:32" x14ac:dyDescent="0.25">
      <c r="A85" t="s">
        <v>136</v>
      </c>
      <c r="B85">
        <v>21304135533</v>
      </c>
      <c r="C85" t="s">
        <v>103</v>
      </c>
      <c r="D85">
        <v>50</v>
      </c>
      <c r="E85">
        <v>91</v>
      </c>
      <c r="F85">
        <v>314</v>
      </c>
      <c r="G85">
        <v>89</v>
      </c>
      <c r="H85">
        <v>11</v>
      </c>
      <c r="I85">
        <v>14</v>
      </c>
      <c r="J85">
        <v>3</v>
      </c>
      <c r="K85" t="s">
        <v>21</v>
      </c>
      <c r="L85">
        <v>4</v>
      </c>
      <c r="M85">
        <v>1</v>
      </c>
      <c r="N85">
        <v>1</v>
      </c>
      <c r="O85">
        <v>1</v>
      </c>
      <c r="P85">
        <v>1</v>
      </c>
      <c r="Q85">
        <v>253.66</v>
      </c>
      <c r="R85">
        <v>1</v>
      </c>
      <c r="S85">
        <v>2</v>
      </c>
      <c r="T85">
        <v>32</v>
      </c>
      <c r="U85" s="2">
        <f t="shared" si="14"/>
        <v>-6.6602000000000006</v>
      </c>
      <c r="V85" s="2">
        <f t="shared" si="15"/>
        <v>-3.9003000000000005</v>
      </c>
      <c r="W85" s="2">
        <f t="shared" si="16"/>
        <v>-2.4864999999999999</v>
      </c>
      <c r="X85" s="2">
        <f t="shared" si="17"/>
        <v>0.245</v>
      </c>
      <c r="Y85" s="2">
        <f t="shared" si="18"/>
        <v>9.266109412434093E-4</v>
      </c>
      <c r="Z85" s="2">
        <f t="shared" si="19"/>
        <v>1.4638843388250129E-2</v>
      </c>
      <c r="AA85" s="2">
        <f t="shared" si="20"/>
        <v>6.0188331334694187E-2</v>
      </c>
      <c r="AB85" s="2">
        <f t="shared" si="21"/>
        <v>0.92424621433581222</v>
      </c>
      <c r="AC85" s="3">
        <f t="shared" si="22"/>
        <v>0.23504413135580321</v>
      </c>
      <c r="AD85" s="3">
        <f t="shared" si="23"/>
        <v>3.7132890138635277</v>
      </c>
      <c r="AE85" s="3">
        <f t="shared" si="24"/>
        <v>15.267372126358527</v>
      </c>
      <c r="AF85" s="3">
        <f t="shared" si="25"/>
        <v>234.44429472842214</v>
      </c>
    </row>
    <row r="86" spans="1:32" x14ac:dyDescent="0.25">
      <c r="A86" t="s">
        <v>147</v>
      </c>
      <c r="B86">
        <v>21301132919</v>
      </c>
      <c r="C86" t="s">
        <v>126</v>
      </c>
      <c r="D86">
        <v>32</v>
      </c>
      <c r="E86">
        <v>66</v>
      </c>
      <c r="F86">
        <v>220</v>
      </c>
      <c r="G86">
        <v>67</v>
      </c>
      <c r="H86">
        <v>25</v>
      </c>
      <c r="I86">
        <v>7</v>
      </c>
      <c r="J86">
        <v>0</v>
      </c>
      <c r="K86" t="s">
        <v>24</v>
      </c>
      <c r="L86">
        <v>3</v>
      </c>
      <c r="M86">
        <v>1</v>
      </c>
      <c r="N86">
        <v>1</v>
      </c>
      <c r="O86">
        <v>1</v>
      </c>
      <c r="P86">
        <v>1</v>
      </c>
      <c r="Q86">
        <v>404.42</v>
      </c>
      <c r="R86">
        <v>1</v>
      </c>
      <c r="S86">
        <v>1</v>
      </c>
      <c r="T86">
        <v>12</v>
      </c>
      <c r="U86" s="2">
        <f t="shared" si="14"/>
        <v>-4.4700000000000006</v>
      </c>
      <c r="V86" s="2">
        <f t="shared" si="15"/>
        <v>-3.3178000000000001</v>
      </c>
      <c r="W86" s="2">
        <f t="shared" si="16"/>
        <v>-1.4637000000000002</v>
      </c>
      <c r="X86" s="2">
        <f t="shared" si="17"/>
        <v>0.2964</v>
      </c>
      <c r="Y86" s="2">
        <f t="shared" si="18"/>
        <v>7.0485515650412309E-3</v>
      </c>
      <c r="Z86" s="2">
        <f t="shared" si="19"/>
        <v>2.2309712994949923E-2</v>
      </c>
      <c r="AA86" s="2">
        <f t="shared" si="20"/>
        <v>0.1424686739979508</v>
      </c>
      <c r="AB86" s="2">
        <f t="shared" si="21"/>
        <v>0.82817306144205804</v>
      </c>
      <c r="AC86" s="3">
        <f t="shared" si="22"/>
        <v>2.8505752239339746</v>
      </c>
      <c r="AD86" s="3">
        <f t="shared" si="23"/>
        <v>9.0224941294176482</v>
      </c>
      <c r="AE86" s="3">
        <f t="shared" si="24"/>
        <v>57.617181138251262</v>
      </c>
      <c r="AF86" s="3">
        <f t="shared" si="25"/>
        <v>334.92974950839715</v>
      </c>
    </row>
    <row r="87" spans="1:32" x14ac:dyDescent="0.25">
      <c r="A87" t="s">
        <v>140</v>
      </c>
      <c r="B87">
        <v>21301134017</v>
      </c>
      <c r="C87" t="s">
        <v>139</v>
      </c>
      <c r="D87">
        <v>42</v>
      </c>
      <c r="E87">
        <v>94</v>
      </c>
      <c r="F87">
        <v>297</v>
      </c>
      <c r="G87">
        <v>79</v>
      </c>
      <c r="H87">
        <v>15</v>
      </c>
      <c r="I87">
        <v>20</v>
      </c>
      <c r="J87">
        <v>1</v>
      </c>
      <c r="K87" t="s">
        <v>21</v>
      </c>
      <c r="L87">
        <v>4</v>
      </c>
      <c r="M87">
        <v>1</v>
      </c>
      <c r="N87">
        <v>1</v>
      </c>
      <c r="O87">
        <v>1</v>
      </c>
      <c r="P87">
        <v>1</v>
      </c>
      <c r="Q87">
        <v>1179.3399999999999</v>
      </c>
      <c r="R87">
        <v>1</v>
      </c>
      <c r="S87">
        <v>1</v>
      </c>
      <c r="T87">
        <v>54</v>
      </c>
      <c r="U87" s="2">
        <f t="shared" si="14"/>
        <v>-6.2641000000000009</v>
      </c>
      <c r="V87" s="2">
        <f t="shared" si="15"/>
        <v>-3.9702000000000002</v>
      </c>
      <c r="W87" s="2">
        <f t="shared" si="16"/>
        <v>-2.7865000000000002</v>
      </c>
      <c r="X87" s="2">
        <f t="shared" si="17"/>
        <v>6.3400000000000012E-2</v>
      </c>
      <c r="Y87" s="2">
        <f t="shared" si="18"/>
        <v>1.6582348415072592E-3</v>
      </c>
      <c r="Z87" s="2">
        <f t="shared" si="19"/>
        <v>1.6438952780608133E-2</v>
      </c>
      <c r="AA87" s="2">
        <f t="shared" si="20"/>
        <v>5.3696814965304172E-2</v>
      </c>
      <c r="AB87" s="2">
        <f t="shared" si="21"/>
        <v>0.92820599741258036</v>
      </c>
      <c r="AC87" s="3">
        <f t="shared" si="22"/>
        <v>1.9556226779831709</v>
      </c>
      <c r="AD87" s="3">
        <f t="shared" si="23"/>
        <v>19.387114572282396</v>
      </c>
      <c r="AE87" s="3">
        <f t="shared" si="24"/>
        <v>63.326801761181819</v>
      </c>
      <c r="AF87" s="3">
        <f t="shared" si="25"/>
        <v>1094.6704609885523</v>
      </c>
    </row>
    <row r="88" spans="1:32" x14ac:dyDescent="0.25">
      <c r="A88" t="s">
        <v>141</v>
      </c>
      <c r="B88">
        <v>21301134017</v>
      </c>
      <c r="C88" t="s">
        <v>139</v>
      </c>
      <c r="D88">
        <v>39</v>
      </c>
      <c r="E88">
        <v>89</v>
      </c>
      <c r="F88">
        <v>291</v>
      </c>
      <c r="G88">
        <v>88</v>
      </c>
      <c r="H88">
        <v>20</v>
      </c>
      <c r="I88">
        <v>20</v>
      </c>
      <c r="J88">
        <v>2</v>
      </c>
      <c r="K88" t="s">
        <v>21</v>
      </c>
      <c r="L88">
        <v>4</v>
      </c>
      <c r="M88">
        <v>1</v>
      </c>
      <c r="N88">
        <v>1</v>
      </c>
      <c r="O88">
        <v>1</v>
      </c>
      <c r="P88">
        <v>1</v>
      </c>
      <c r="Q88">
        <v>1179.3399999999999</v>
      </c>
      <c r="R88">
        <v>1</v>
      </c>
      <c r="S88">
        <v>1</v>
      </c>
      <c r="T88">
        <v>54</v>
      </c>
      <c r="U88" s="2">
        <f t="shared" si="14"/>
        <v>-6.1243000000000007</v>
      </c>
      <c r="V88" s="2">
        <f t="shared" si="15"/>
        <v>-3.8536999999999999</v>
      </c>
      <c r="W88" s="2">
        <f t="shared" si="16"/>
        <v>-2.9962</v>
      </c>
      <c r="X88" s="2">
        <f t="shared" si="17"/>
        <v>0.13329999999999997</v>
      </c>
      <c r="Y88" s="2">
        <f t="shared" si="18"/>
        <v>1.8002432428120946E-3</v>
      </c>
      <c r="Z88" s="2">
        <f t="shared" si="19"/>
        <v>1.7435734212727601E-2</v>
      </c>
      <c r="AA88" s="2">
        <f t="shared" si="20"/>
        <v>4.1100561806547566E-2</v>
      </c>
      <c r="AB88" s="2">
        <f t="shared" si="21"/>
        <v>0.93966346073791274</v>
      </c>
      <c r="AC88" s="3">
        <f t="shared" si="22"/>
        <v>2.1230988659780157</v>
      </c>
      <c r="AD88" s="3">
        <f t="shared" si="23"/>
        <v>20.562658786438167</v>
      </c>
      <c r="AE88" s="3">
        <f t="shared" si="24"/>
        <v>48.471536560933799</v>
      </c>
      <c r="AF88" s="3">
        <f t="shared" si="25"/>
        <v>1108.1827057866499</v>
      </c>
    </row>
    <row r="89" spans="1:32" x14ac:dyDescent="0.25">
      <c r="A89" t="s">
        <v>142</v>
      </c>
      <c r="B89">
        <v>21301134017</v>
      </c>
      <c r="C89" t="s">
        <v>139</v>
      </c>
      <c r="D89">
        <v>42</v>
      </c>
      <c r="E89">
        <v>94</v>
      </c>
      <c r="F89">
        <v>297</v>
      </c>
      <c r="G89">
        <v>79</v>
      </c>
      <c r="H89">
        <v>15</v>
      </c>
      <c r="I89">
        <v>20</v>
      </c>
      <c r="J89">
        <v>1</v>
      </c>
      <c r="K89" t="s">
        <v>24</v>
      </c>
      <c r="L89">
        <v>3</v>
      </c>
      <c r="M89">
        <v>1</v>
      </c>
      <c r="N89">
        <v>1</v>
      </c>
      <c r="O89">
        <v>1</v>
      </c>
      <c r="P89">
        <v>1</v>
      </c>
      <c r="Q89">
        <v>1869.21</v>
      </c>
      <c r="R89">
        <v>1</v>
      </c>
      <c r="S89">
        <v>1</v>
      </c>
      <c r="T89">
        <v>14</v>
      </c>
      <c r="U89" s="2">
        <f t="shared" si="14"/>
        <v>-6.2641000000000009</v>
      </c>
      <c r="V89" s="2">
        <f t="shared" si="15"/>
        <v>-3.9702000000000002</v>
      </c>
      <c r="W89" s="2">
        <f t="shared" si="16"/>
        <v>-1.9985000000000002</v>
      </c>
      <c r="X89" s="2">
        <f t="shared" si="17"/>
        <v>6.3400000000000012E-2</v>
      </c>
      <c r="Y89" s="2">
        <f t="shared" si="18"/>
        <v>1.5579318240420208E-3</v>
      </c>
      <c r="Z89" s="2">
        <f t="shared" si="19"/>
        <v>1.5444596295874755E-2</v>
      </c>
      <c r="AA89" s="2">
        <f t="shared" si="20"/>
        <v>0.11093663559871371</v>
      </c>
      <c r="AB89" s="2">
        <f t="shared" si="21"/>
        <v>0.87206083628136943</v>
      </c>
      <c r="AC89" s="3">
        <f t="shared" si="22"/>
        <v>2.9121017448175857</v>
      </c>
      <c r="AD89" s="3">
        <f t="shared" si="23"/>
        <v>28.869193842212052</v>
      </c>
      <c r="AE89" s="3">
        <f t="shared" si="24"/>
        <v>207.36386862747165</v>
      </c>
      <c r="AF89" s="3">
        <f t="shared" si="25"/>
        <v>1630.0648357854986</v>
      </c>
    </row>
    <row r="90" spans="1:32" x14ac:dyDescent="0.25">
      <c r="A90" t="s">
        <v>143</v>
      </c>
      <c r="B90">
        <v>21301134017</v>
      </c>
      <c r="C90" t="s">
        <v>139</v>
      </c>
      <c r="D90">
        <v>39</v>
      </c>
      <c r="E90">
        <v>89</v>
      </c>
      <c r="F90">
        <v>291</v>
      </c>
      <c r="G90">
        <v>99</v>
      </c>
      <c r="H90">
        <v>17</v>
      </c>
      <c r="I90">
        <v>20</v>
      </c>
      <c r="J90">
        <v>1</v>
      </c>
      <c r="K90" t="s">
        <v>24</v>
      </c>
      <c r="L90">
        <v>3</v>
      </c>
      <c r="M90">
        <v>1</v>
      </c>
      <c r="N90">
        <v>1</v>
      </c>
      <c r="O90">
        <v>1</v>
      </c>
      <c r="P90">
        <v>1</v>
      </c>
      <c r="Q90">
        <v>1869.21</v>
      </c>
      <c r="R90">
        <v>1</v>
      </c>
      <c r="S90">
        <v>1</v>
      </c>
      <c r="T90">
        <v>14</v>
      </c>
      <c r="U90" s="2">
        <f t="shared" si="14"/>
        <v>-6.1243000000000007</v>
      </c>
      <c r="V90" s="2">
        <f t="shared" si="15"/>
        <v>-3.8536999999999999</v>
      </c>
      <c r="W90" s="2">
        <f t="shared" si="16"/>
        <v>-2.4645000000000001</v>
      </c>
      <c r="X90" s="2">
        <f t="shared" si="17"/>
        <v>0.13329999999999997</v>
      </c>
      <c r="Y90" s="2">
        <f t="shared" si="18"/>
        <v>1.7497705555342973E-3</v>
      </c>
      <c r="Z90" s="2">
        <f t="shared" si="19"/>
        <v>1.6946895627224495E-2</v>
      </c>
      <c r="AA90" s="2">
        <f t="shared" si="20"/>
        <v>6.7984835177957295E-2</v>
      </c>
      <c r="AB90" s="2">
        <f t="shared" si="21"/>
        <v>0.91331849863928394</v>
      </c>
      <c r="AC90" s="3">
        <f t="shared" si="22"/>
        <v>3.2706886201102638</v>
      </c>
      <c r="AD90" s="3">
        <f t="shared" si="23"/>
        <v>31.677306775364297</v>
      </c>
      <c r="AE90" s="3">
        <f t="shared" si="24"/>
        <v>127.07793376298956</v>
      </c>
      <c r="AF90" s="3">
        <f t="shared" si="25"/>
        <v>1707.1840708415359</v>
      </c>
    </row>
    <row r="91" spans="1:32" x14ac:dyDescent="0.25">
      <c r="A91" t="s">
        <v>144</v>
      </c>
      <c r="B91">
        <v>21301134017</v>
      </c>
      <c r="C91" t="s">
        <v>139</v>
      </c>
      <c r="D91">
        <v>40</v>
      </c>
      <c r="E91">
        <v>86</v>
      </c>
      <c r="F91">
        <v>297</v>
      </c>
      <c r="G91">
        <v>79</v>
      </c>
      <c r="H91">
        <v>15</v>
      </c>
      <c r="I91">
        <v>22</v>
      </c>
      <c r="J91">
        <v>1</v>
      </c>
      <c r="K91" t="s">
        <v>24</v>
      </c>
      <c r="L91">
        <v>3</v>
      </c>
      <c r="M91">
        <v>1</v>
      </c>
      <c r="N91">
        <v>1</v>
      </c>
      <c r="O91">
        <v>1</v>
      </c>
      <c r="P91">
        <v>1</v>
      </c>
      <c r="Q91">
        <v>1869.21</v>
      </c>
      <c r="R91">
        <v>1</v>
      </c>
      <c r="S91">
        <v>1</v>
      </c>
      <c r="T91">
        <v>12</v>
      </c>
      <c r="U91" s="2">
        <f t="shared" si="14"/>
        <v>-6.2641000000000009</v>
      </c>
      <c r="V91" s="2">
        <f t="shared" si="15"/>
        <v>-3.7838000000000003</v>
      </c>
      <c r="W91" s="2">
        <f t="shared" si="16"/>
        <v>-1.9923</v>
      </c>
      <c r="X91" s="2">
        <f t="shared" si="17"/>
        <v>0.10999999999999999</v>
      </c>
      <c r="Y91" s="2">
        <f t="shared" si="18"/>
        <v>1.4901958830883875E-3</v>
      </c>
      <c r="Z91" s="2">
        <f t="shared" si="19"/>
        <v>1.7800162322118021E-2</v>
      </c>
      <c r="AA91" s="2">
        <f t="shared" si="20"/>
        <v>0.10677326596128475</v>
      </c>
      <c r="AB91" s="2">
        <f t="shared" si="21"/>
        <v>0.87393637583350881</v>
      </c>
      <c r="AC91" s="3">
        <f t="shared" si="22"/>
        <v>2.785489046627645</v>
      </c>
      <c r="AD91" s="3">
        <f t="shared" si="23"/>
        <v>33.272241414126228</v>
      </c>
      <c r="AE91" s="3">
        <f t="shared" si="24"/>
        <v>199.58165646749308</v>
      </c>
      <c r="AF91" s="3">
        <f t="shared" si="25"/>
        <v>1633.5706130717531</v>
      </c>
    </row>
    <row r="92" spans="1:32" x14ac:dyDescent="0.25">
      <c r="A92" t="s">
        <v>145</v>
      </c>
      <c r="B92">
        <v>21301134017</v>
      </c>
      <c r="C92" t="s">
        <v>139</v>
      </c>
      <c r="D92">
        <v>42.5</v>
      </c>
      <c r="E92">
        <v>89</v>
      </c>
      <c r="F92">
        <v>291</v>
      </c>
      <c r="G92">
        <v>84</v>
      </c>
      <c r="H92">
        <v>24</v>
      </c>
      <c r="I92">
        <v>25</v>
      </c>
      <c r="J92">
        <v>2</v>
      </c>
      <c r="K92" t="s">
        <v>24</v>
      </c>
      <c r="L92">
        <v>3</v>
      </c>
      <c r="M92">
        <v>1</v>
      </c>
      <c r="N92">
        <v>1</v>
      </c>
      <c r="O92">
        <v>1</v>
      </c>
      <c r="P92">
        <v>1</v>
      </c>
      <c r="Q92">
        <v>1869.21</v>
      </c>
      <c r="R92">
        <v>1</v>
      </c>
      <c r="S92">
        <v>1</v>
      </c>
      <c r="T92">
        <v>12</v>
      </c>
      <c r="U92" s="2">
        <f t="shared" si="14"/>
        <v>-6.1243000000000007</v>
      </c>
      <c r="V92" s="2">
        <f t="shared" si="15"/>
        <v>-3.8536999999999999</v>
      </c>
      <c r="W92" s="2">
        <f t="shared" si="16"/>
        <v>-2.1586000000000003</v>
      </c>
      <c r="X92" s="2">
        <f t="shared" si="17"/>
        <v>5.1749999999999963E-2</v>
      </c>
      <c r="Y92" s="2">
        <f t="shared" si="18"/>
        <v>1.8364451051323329E-3</v>
      </c>
      <c r="Z92" s="2">
        <f t="shared" si="19"/>
        <v>1.7786356858829275E-2</v>
      </c>
      <c r="AA92" s="2">
        <f t="shared" si="20"/>
        <v>9.6885676904255605E-2</v>
      </c>
      <c r="AB92" s="2">
        <f t="shared" si="21"/>
        <v>0.88349152113178275</v>
      </c>
      <c r="AC92" s="3">
        <f t="shared" si="22"/>
        <v>3.432701554964408</v>
      </c>
      <c r="AD92" s="3">
        <f t="shared" si="23"/>
        <v>33.246436104092268</v>
      </c>
      <c r="AE92" s="3">
        <f t="shared" si="24"/>
        <v>181.09967612620363</v>
      </c>
      <c r="AF92" s="3">
        <f t="shared" si="25"/>
        <v>1651.4311862147397</v>
      </c>
    </row>
    <row r="93" spans="1:32" x14ac:dyDescent="0.25">
      <c r="A93" t="s">
        <v>148</v>
      </c>
      <c r="B93">
        <v>21301132919</v>
      </c>
      <c r="C93" t="s">
        <v>126</v>
      </c>
      <c r="D93">
        <v>27.5</v>
      </c>
      <c r="E93">
        <v>57</v>
      </c>
      <c r="F93">
        <v>192</v>
      </c>
      <c r="G93">
        <v>45</v>
      </c>
      <c r="H93">
        <v>10</v>
      </c>
      <c r="I93">
        <v>5</v>
      </c>
      <c r="J93">
        <v>0</v>
      </c>
      <c r="K93" t="s">
        <v>24</v>
      </c>
      <c r="L93">
        <v>3</v>
      </c>
      <c r="M93">
        <v>1</v>
      </c>
      <c r="N93">
        <v>1</v>
      </c>
      <c r="O93">
        <v>1</v>
      </c>
      <c r="P93">
        <v>1</v>
      </c>
      <c r="Q93">
        <v>404.42</v>
      </c>
      <c r="R93">
        <v>1</v>
      </c>
      <c r="S93">
        <v>1</v>
      </c>
      <c r="T93">
        <v>12</v>
      </c>
      <c r="U93" s="2">
        <f t="shared" si="14"/>
        <v>-3.8176000000000001</v>
      </c>
      <c r="V93" s="2">
        <f t="shared" si="15"/>
        <v>-3.1081000000000003</v>
      </c>
      <c r="W93" s="2">
        <f t="shared" si="16"/>
        <v>-0.91789999999999994</v>
      </c>
      <c r="X93" s="2">
        <f t="shared" si="17"/>
        <v>0.40125</v>
      </c>
      <c r="Y93" s="2">
        <f t="shared" si="18"/>
        <v>1.1216174360643243E-2</v>
      </c>
      <c r="Z93" s="2">
        <f t="shared" si="19"/>
        <v>2.2802196655928506E-2</v>
      </c>
      <c r="AA93" s="2">
        <f t="shared" si="20"/>
        <v>0.20378323917643462</v>
      </c>
      <c r="AB93" s="2">
        <f t="shared" si="21"/>
        <v>0.76219838980699361</v>
      </c>
      <c r="AC93" s="3">
        <f t="shared" si="22"/>
        <v>4.5360452349313407</v>
      </c>
      <c r="AD93" s="3">
        <f t="shared" si="23"/>
        <v>9.2216643715906077</v>
      </c>
      <c r="AE93" s="3">
        <f t="shared" si="24"/>
        <v>82.414017587733696</v>
      </c>
      <c r="AF93" s="3">
        <f t="shared" si="25"/>
        <v>308.24827280574436</v>
      </c>
    </row>
    <row r="94" spans="1:32" x14ac:dyDescent="0.25">
      <c r="A94" t="s">
        <v>152</v>
      </c>
      <c r="B94">
        <v>21301133619</v>
      </c>
      <c r="C94" t="s">
        <v>51</v>
      </c>
      <c r="D94">
        <v>38</v>
      </c>
      <c r="E94">
        <v>52</v>
      </c>
      <c r="F94">
        <v>181</v>
      </c>
      <c r="G94">
        <v>81</v>
      </c>
      <c r="H94">
        <v>17</v>
      </c>
      <c r="I94">
        <v>10</v>
      </c>
      <c r="J94">
        <v>2</v>
      </c>
      <c r="K94" t="s">
        <v>24</v>
      </c>
      <c r="L94">
        <v>3</v>
      </c>
      <c r="M94">
        <v>1</v>
      </c>
      <c r="N94">
        <v>1</v>
      </c>
      <c r="O94">
        <v>1</v>
      </c>
      <c r="P94">
        <v>1</v>
      </c>
      <c r="Q94">
        <v>328.77</v>
      </c>
      <c r="R94">
        <v>1</v>
      </c>
      <c r="S94">
        <v>1</v>
      </c>
      <c r="T94">
        <v>34</v>
      </c>
      <c r="U94" s="2">
        <f t="shared" si="14"/>
        <v>-3.5612999999999997</v>
      </c>
      <c r="V94" s="2">
        <f t="shared" si="15"/>
        <v>-2.9916</v>
      </c>
      <c r="W94" s="2">
        <f t="shared" si="16"/>
        <v>-2.2731000000000003</v>
      </c>
      <c r="X94" s="2">
        <f t="shared" si="17"/>
        <v>0.15659999999999996</v>
      </c>
      <c r="Y94" s="2">
        <f t="shared" si="18"/>
        <v>2.1020848110712476E-2</v>
      </c>
      <c r="Z94" s="2">
        <f t="shared" si="19"/>
        <v>3.7159323637937759E-2</v>
      </c>
      <c r="AA94" s="2">
        <f t="shared" si="20"/>
        <v>7.6226922385084731E-2</v>
      </c>
      <c r="AB94" s="2">
        <f t="shared" si="21"/>
        <v>0.86559290586626492</v>
      </c>
      <c r="AC94" s="3">
        <f t="shared" si="22"/>
        <v>6.9110242333589404</v>
      </c>
      <c r="AD94" s="3">
        <f t="shared" si="23"/>
        <v>12.216870832444796</v>
      </c>
      <c r="AE94" s="3">
        <f t="shared" si="24"/>
        <v>25.061125272544306</v>
      </c>
      <c r="AF94" s="3">
        <f t="shared" si="25"/>
        <v>284.5809796616519</v>
      </c>
    </row>
    <row r="95" spans="1:32" x14ac:dyDescent="0.25">
      <c r="A95" t="s">
        <v>151</v>
      </c>
      <c r="B95">
        <v>21301133619</v>
      </c>
      <c r="C95" t="s">
        <v>51</v>
      </c>
      <c r="D95">
        <v>30</v>
      </c>
      <c r="E95">
        <v>48</v>
      </c>
      <c r="F95">
        <v>169</v>
      </c>
      <c r="G95">
        <v>61</v>
      </c>
      <c r="H95">
        <v>14</v>
      </c>
      <c r="I95">
        <v>30</v>
      </c>
      <c r="J95">
        <v>0</v>
      </c>
      <c r="K95" t="s">
        <v>21</v>
      </c>
      <c r="L95">
        <v>4</v>
      </c>
      <c r="M95">
        <v>1</v>
      </c>
      <c r="N95">
        <v>1</v>
      </c>
      <c r="O95">
        <v>1</v>
      </c>
      <c r="P95">
        <v>1</v>
      </c>
      <c r="Q95">
        <v>337.04</v>
      </c>
      <c r="R95">
        <v>1</v>
      </c>
      <c r="S95">
        <v>1</v>
      </c>
      <c r="T95">
        <v>38</v>
      </c>
      <c r="U95" s="2">
        <f t="shared" si="14"/>
        <v>-3.2817000000000003</v>
      </c>
      <c r="V95" s="2">
        <f t="shared" si="15"/>
        <v>-2.8984000000000001</v>
      </c>
      <c r="W95" s="2">
        <f t="shared" si="16"/>
        <v>-2.2179000000000002</v>
      </c>
      <c r="X95" s="2">
        <f t="shared" si="17"/>
        <v>0.34299999999999997</v>
      </c>
      <c r="Y95" s="2">
        <f t="shared" si="18"/>
        <v>2.3322012892845797E-2</v>
      </c>
      <c r="Z95" s="2">
        <f t="shared" si="19"/>
        <v>3.4216147231505657E-2</v>
      </c>
      <c r="AA95" s="2">
        <f t="shared" si="20"/>
        <v>6.7572268792257598E-2</v>
      </c>
      <c r="AB95" s="2">
        <f t="shared" si="21"/>
        <v>0.87488957108339094</v>
      </c>
      <c r="AC95" s="3">
        <f t="shared" si="22"/>
        <v>7.8604512254047476</v>
      </c>
      <c r="AD95" s="3">
        <f t="shared" si="23"/>
        <v>11.532210262906668</v>
      </c>
      <c r="AE95" s="3">
        <f t="shared" si="24"/>
        <v>22.774557473742501</v>
      </c>
      <c r="AF95" s="3">
        <f t="shared" si="25"/>
        <v>294.87278103794608</v>
      </c>
    </row>
    <row r="96" spans="1:32" x14ac:dyDescent="0.25">
      <c r="A96" t="s">
        <v>149</v>
      </c>
      <c r="B96">
        <v>21301133614</v>
      </c>
      <c r="C96" t="s">
        <v>98</v>
      </c>
      <c r="D96">
        <v>23</v>
      </c>
      <c r="E96">
        <v>49</v>
      </c>
      <c r="F96">
        <v>157</v>
      </c>
      <c r="G96">
        <v>56</v>
      </c>
      <c r="H96">
        <v>11</v>
      </c>
      <c r="I96">
        <v>20</v>
      </c>
      <c r="J96">
        <v>1</v>
      </c>
      <c r="K96" t="s">
        <v>21</v>
      </c>
      <c r="L96">
        <v>4</v>
      </c>
      <c r="M96">
        <v>1</v>
      </c>
      <c r="N96">
        <v>1</v>
      </c>
      <c r="O96">
        <v>1</v>
      </c>
      <c r="P96">
        <v>1</v>
      </c>
      <c r="Q96">
        <v>329.62</v>
      </c>
      <c r="R96">
        <v>1</v>
      </c>
      <c r="S96">
        <v>2</v>
      </c>
      <c r="T96">
        <v>49</v>
      </c>
      <c r="U96" s="2">
        <f t="shared" si="14"/>
        <v>-3.0021</v>
      </c>
      <c r="V96" s="2">
        <f t="shared" si="15"/>
        <v>-2.9217000000000004</v>
      </c>
      <c r="W96" s="2">
        <f t="shared" si="16"/>
        <v>-2.1521000000000003</v>
      </c>
      <c r="X96" s="2">
        <f t="shared" si="17"/>
        <v>0.87409999999999999</v>
      </c>
      <c r="Y96" s="2">
        <f t="shared" si="18"/>
        <v>1.8988332209962808E-2</v>
      </c>
      <c r="Z96" s="2">
        <f t="shared" si="19"/>
        <v>2.0578044291461081E-2</v>
      </c>
      <c r="AA96" s="2">
        <f t="shared" si="20"/>
        <v>4.4425991678364356E-2</v>
      </c>
      <c r="AB96" s="2">
        <f t="shared" si="21"/>
        <v>0.91600763182021183</v>
      </c>
      <c r="AC96" s="3">
        <f t="shared" si="22"/>
        <v>6.2589340630479411</v>
      </c>
      <c r="AD96" s="3">
        <f t="shared" si="23"/>
        <v>6.7829349593514019</v>
      </c>
      <c r="AE96" s="3">
        <f t="shared" si="24"/>
        <v>14.643695377022459</v>
      </c>
      <c r="AF96" s="3">
        <f t="shared" si="25"/>
        <v>301.93443560057824</v>
      </c>
    </row>
    <row r="97" spans="1:32" x14ac:dyDescent="0.25">
      <c r="A97" t="s">
        <v>150</v>
      </c>
      <c r="B97">
        <v>21301133614</v>
      </c>
      <c r="C97" t="s">
        <v>98</v>
      </c>
      <c r="D97">
        <v>4</v>
      </c>
      <c r="E97">
        <v>5</v>
      </c>
      <c r="F97">
        <v>17</v>
      </c>
      <c r="G97">
        <v>17</v>
      </c>
      <c r="H97">
        <v>17</v>
      </c>
      <c r="I97">
        <v>30</v>
      </c>
      <c r="J97">
        <v>0</v>
      </c>
      <c r="K97" t="s">
        <v>21</v>
      </c>
      <c r="L97">
        <v>4</v>
      </c>
      <c r="M97">
        <v>1</v>
      </c>
      <c r="N97">
        <v>1</v>
      </c>
      <c r="O97">
        <v>1</v>
      </c>
      <c r="P97">
        <v>1</v>
      </c>
      <c r="Q97">
        <v>329.62</v>
      </c>
      <c r="R97">
        <v>1</v>
      </c>
      <c r="S97">
        <v>2</v>
      </c>
      <c r="T97">
        <v>49</v>
      </c>
      <c r="U97" s="2">
        <f t="shared" si="14"/>
        <v>0.25990000000000002</v>
      </c>
      <c r="V97" s="2">
        <f t="shared" si="15"/>
        <v>-1.8965000000000001</v>
      </c>
      <c r="W97" s="2">
        <f t="shared" si="16"/>
        <v>-1.4094</v>
      </c>
      <c r="X97" s="2">
        <f t="shared" si="17"/>
        <v>1.3168</v>
      </c>
      <c r="Y97" s="2">
        <f t="shared" si="18"/>
        <v>0.23914536992478297</v>
      </c>
      <c r="Z97" s="2">
        <f t="shared" si="19"/>
        <v>2.7678933749312479E-2</v>
      </c>
      <c r="AA97" s="2">
        <f t="shared" si="20"/>
        <v>4.5049938071423067E-2</v>
      </c>
      <c r="AB97" s="2">
        <f t="shared" si="21"/>
        <v>0.68812575825448152</v>
      </c>
      <c r="AC97" s="3">
        <f t="shared" si="22"/>
        <v>78.827096834606962</v>
      </c>
      <c r="AD97" s="3">
        <f t="shared" si="23"/>
        <v>9.123530142448379</v>
      </c>
      <c r="AE97" s="3">
        <f t="shared" si="24"/>
        <v>14.849360587102471</v>
      </c>
      <c r="AF97" s="3">
        <f t="shared" si="25"/>
        <v>226.82001243584222</v>
      </c>
    </row>
    <row r="98" spans="1:32" x14ac:dyDescent="0.25">
      <c r="A98" t="s">
        <v>153</v>
      </c>
      <c r="B98">
        <v>21301133619</v>
      </c>
      <c r="C98" t="s">
        <v>51</v>
      </c>
      <c r="D98">
        <v>45</v>
      </c>
      <c r="E98">
        <v>55</v>
      </c>
      <c r="F98">
        <v>182</v>
      </c>
      <c r="G98">
        <v>75</v>
      </c>
      <c r="H98">
        <v>25</v>
      </c>
      <c r="I98">
        <v>10</v>
      </c>
      <c r="J98">
        <v>1</v>
      </c>
      <c r="K98" t="s">
        <v>24</v>
      </c>
      <c r="L98">
        <v>3</v>
      </c>
      <c r="M98">
        <v>1</v>
      </c>
      <c r="N98">
        <v>1</v>
      </c>
      <c r="O98">
        <v>1</v>
      </c>
      <c r="P98">
        <v>1</v>
      </c>
      <c r="Q98">
        <v>328.77</v>
      </c>
      <c r="R98">
        <v>1</v>
      </c>
      <c r="S98">
        <v>1</v>
      </c>
      <c r="T98">
        <v>34</v>
      </c>
      <c r="U98" s="2">
        <f t="shared" si="14"/>
        <v>-3.5846000000000005</v>
      </c>
      <c r="V98" s="2">
        <f t="shared" si="15"/>
        <v>-3.0615000000000001</v>
      </c>
      <c r="W98" s="2">
        <f t="shared" si="16"/>
        <v>-2.1333000000000002</v>
      </c>
      <c r="X98" s="2">
        <f t="shared" si="17"/>
        <v>-6.4999999999999503E-3</v>
      </c>
      <c r="Y98" s="2">
        <f t="shared" si="18"/>
        <v>2.3385600761527996E-2</v>
      </c>
      <c r="Z98" s="2">
        <f t="shared" si="19"/>
        <v>3.9457355490898696E-2</v>
      </c>
      <c r="AA98" s="2">
        <f t="shared" si="20"/>
        <v>9.982518247389062E-2</v>
      </c>
      <c r="AB98" s="2">
        <f t="shared" si="21"/>
        <v>0.83733186127368264</v>
      </c>
      <c r="AC98" s="3">
        <f t="shared" si="22"/>
        <v>7.6884839623675587</v>
      </c>
      <c r="AD98" s="3">
        <f t="shared" si="23"/>
        <v>12.972394764742763</v>
      </c>
      <c r="AE98" s="3">
        <f t="shared" si="24"/>
        <v>32.819525241941015</v>
      </c>
      <c r="AF98" s="3">
        <f t="shared" si="25"/>
        <v>275.28959603094864</v>
      </c>
    </row>
    <row r="99" spans="1:32" x14ac:dyDescent="0.25">
      <c r="A99" t="s">
        <v>166</v>
      </c>
      <c r="B99">
        <v>21004124152</v>
      </c>
      <c r="C99" t="s">
        <v>43</v>
      </c>
      <c r="D99">
        <v>60</v>
      </c>
      <c r="E99">
        <v>143</v>
      </c>
      <c r="F99">
        <v>502</v>
      </c>
      <c r="G99">
        <v>89</v>
      </c>
      <c r="H99">
        <v>9</v>
      </c>
      <c r="I99">
        <v>8</v>
      </c>
      <c r="J99">
        <v>2</v>
      </c>
      <c r="K99" t="s">
        <v>24</v>
      </c>
      <c r="L99">
        <v>3</v>
      </c>
      <c r="M99">
        <v>1</v>
      </c>
      <c r="N99">
        <v>1</v>
      </c>
      <c r="O99">
        <v>1</v>
      </c>
      <c r="P99">
        <v>1</v>
      </c>
      <c r="Q99">
        <v>380.83</v>
      </c>
      <c r="R99">
        <v>1</v>
      </c>
      <c r="S99">
        <v>2</v>
      </c>
      <c r="T99">
        <v>23</v>
      </c>
      <c r="U99" s="2">
        <f t="shared" si="14"/>
        <v>-11.0406</v>
      </c>
      <c r="V99" s="2">
        <f t="shared" si="15"/>
        <v>-5.1119000000000003</v>
      </c>
      <c r="W99" s="2">
        <f t="shared" si="16"/>
        <v>-2.2096</v>
      </c>
      <c r="X99" s="2">
        <f t="shared" si="17"/>
        <v>1.19999999999999E-2</v>
      </c>
      <c r="Y99" s="2">
        <f t="shared" si="18"/>
        <v>1.4219165710817703E-5</v>
      </c>
      <c r="Z99" s="2">
        <f t="shared" si="19"/>
        <v>5.3416546981836016E-3</v>
      </c>
      <c r="AA99" s="2">
        <f t="shared" si="20"/>
        <v>9.7303549992452179E-2</v>
      </c>
      <c r="AB99" s="2">
        <f t="shared" si="21"/>
        <v>0.89734057614365348</v>
      </c>
      <c r="AC99" s="3">
        <f t="shared" si="22"/>
        <v>5.4150848776507053E-3</v>
      </c>
      <c r="AD99" s="3">
        <f t="shared" si="23"/>
        <v>2.034262358709261</v>
      </c>
      <c r="AE99" s="3">
        <f t="shared" si="24"/>
        <v>37.056110943625562</v>
      </c>
      <c r="AF99" s="3">
        <f t="shared" si="25"/>
        <v>341.73421161278753</v>
      </c>
    </row>
    <row r="100" spans="1:32" x14ac:dyDescent="0.25">
      <c r="A100" t="s">
        <v>154</v>
      </c>
      <c r="B100">
        <v>21303135102</v>
      </c>
      <c r="C100" t="s">
        <v>146</v>
      </c>
      <c r="D100">
        <v>38.5</v>
      </c>
      <c r="E100">
        <v>35</v>
      </c>
      <c r="F100">
        <v>121</v>
      </c>
      <c r="G100">
        <v>59</v>
      </c>
      <c r="H100">
        <v>17</v>
      </c>
      <c r="I100">
        <v>3</v>
      </c>
      <c r="J100">
        <v>2</v>
      </c>
      <c r="K100" t="s">
        <v>23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259.58999999999997</v>
      </c>
      <c r="R100">
        <v>1</v>
      </c>
      <c r="S100">
        <v>0</v>
      </c>
      <c r="T100">
        <v>50</v>
      </c>
      <c r="U100" s="2">
        <f t="shared" si="14"/>
        <v>-2.1633</v>
      </c>
      <c r="V100" s="2">
        <f t="shared" si="15"/>
        <v>-2.5954999999999999</v>
      </c>
      <c r="W100" s="2">
        <f t="shared" si="16"/>
        <v>-1.9595</v>
      </c>
      <c r="X100" s="2">
        <f t="shared" si="17"/>
        <v>-0.22304999999999997</v>
      </c>
      <c r="Y100" s="2">
        <f t="shared" si="18"/>
        <v>0.10167123782888314</v>
      </c>
      <c r="Z100" s="2">
        <f t="shared" si="19"/>
        <v>6.5992721073539484E-2</v>
      </c>
      <c r="AA100" s="2">
        <f t="shared" si="20"/>
        <v>0.12465431785234357</v>
      </c>
      <c r="AB100" s="2">
        <f t="shared" si="21"/>
        <v>0.70768172324523382</v>
      </c>
      <c r="AC100" s="3">
        <f t="shared" si="22"/>
        <v>26.39283662799977</v>
      </c>
      <c r="AD100" s="3">
        <f t="shared" si="23"/>
        <v>17.131050463480111</v>
      </c>
      <c r="AE100" s="3">
        <f t="shared" si="24"/>
        <v>32.359014371289867</v>
      </c>
      <c r="AF100" s="3">
        <f t="shared" si="25"/>
        <v>183.70709853723022</v>
      </c>
    </row>
    <row r="101" spans="1:32" x14ac:dyDescent="0.25">
      <c r="A101" t="s">
        <v>155</v>
      </c>
      <c r="B101">
        <v>21303135102</v>
      </c>
      <c r="C101" t="s">
        <v>146</v>
      </c>
      <c r="D101">
        <v>31.5</v>
      </c>
      <c r="E101">
        <v>38</v>
      </c>
      <c r="F101">
        <v>122</v>
      </c>
      <c r="G101">
        <v>57</v>
      </c>
      <c r="H101">
        <v>13</v>
      </c>
      <c r="I101">
        <v>8</v>
      </c>
      <c r="J101">
        <v>2</v>
      </c>
      <c r="K101" t="s">
        <v>23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259.58999999999997</v>
      </c>
      <c r="R101">
        <v>1</v>
      </c>
      <c r="S101">
        <v>0</v>
      </c>
      <c r="T101">
        <v>50</v>
      </c>
      <c r="U101" s="2">
        <f t="shared" si="14"/>
        <v>-2.1865999999999999</v>
      </c>
      <c r="V101" s="2">
        <f t="shared" si="15"/>
        <v>-2.6654</v>
      </c>
      <c r="W101" s="2">
        <f t="shared" si="16"/>
        <v>-1.9959000000000002</v>
      </c>
      <c r="X101" s="2">
        <f t="shared" si="17"/>
        <v>-5.9949999999999948E-2</v>
      </c>
      <c r="Y101" s="2">
        <f t="shared" si="18"/>
        <v>8.915558757304981E-2</v>
      </c>
      <c r="Z101" s="2">
        <f t="shared" si="19"/>
        <v>5.5234238210024385E-2</v>
      </c>
      <c r="AA101" s="2">
        <f t="shared" si="20"/>
        <v>0.10788685277243452</v>
      </c>
      <c r="AB101" s="2">
        <f t="shared" si="21"/>
        <v>0.74772332144449138</v>
      </c>
      <c r="AC101" s="3">
        <f t="shared" si="22"/>
        <v>23.143898978087996</v>
      </c>
      <c r="AD101" s="3">
        <f t="shared" si="23"/>
        <v>14.338255896940229</v>
      </c>
      <c r="AE101" s="3">
        <f t="shared" si="24"/>
        <v>28.006348111196274</v>
      </c>
      <c r="AF101" s="3">
        <f t="shared" si="25"/>
        <v>194.10149701377549</v>
      </c>
    </row>
    <row r="102" spans="1:32" x14ac:dyDescent="0.25">
      <c r="A102" t="s">
        <v>162</v>
      </c>
      <c r="B102">
        <v>21303135113</v>
      </c>
      <c r="C102" t="s">
        <v>57</v>
      </c>
      <c r="D102">
        <v>36</v>
      </c>
      <c r="E102">
        <v>36</v>
      </c>
      <c r="F102">
        <v>124</v>
      </c>
      <c r="G102">
        <v>47</v>
      </c>
      <c r="H102">
        <v>17</v>
      </c>
      <c r="I102">
        <v>10</v>
      </c>
      <c r="J102">
        <v>1</v>
      </c>
      <c r="K102" t="s">
        <v>24</v>
      </c>
      <c r="L102">
        <v>3</v>
      </c>
      <c r="M102">
        <v>1</v>
      </c>
      <c r="N102">
        <v>1</v>
      </c>
      <c r="O102">
        <v>1</v>
      </c>
      <c r="P102">
        <v>1</v>
      </c>
      <c r="Q102">
        <v>691.57</v>
      </c>
      <c r="R102">
        <v>1</v>
      </c>
      <c r="S102">
        <v>2</v>
      </c>
      <c r="T102">
        <v>20</v>
      </c>
      <c r="U102" s="2">
        <f t="shared" si="14"/>
        <v>-2.2332000000000001</v>
      </c>
      <c r="V102" s="2">
        <f t="shared" si="15"/>
        <v>-2.6188000000000002</v>
      </c>
      <c r="W102" s="2">
        <f t="shared" si="16"/>
        <v>-1.2051000000000001</v>
      </c>
      <c r="X102" s="2">
        <f t="shared" si="17"/>
        <v>0.57120000000000004</v>
      </c>
      <c r="Y102" s="2">
        <f t="shared" si="18"/>
        <v>4.7635030338980346E-2</v>
      </c>
      <c r="Z102" s="2">
        <f t="shared" si="19"/>
        <v>3.2393844560989038E-2</v>
      </c>
      <c r="AA102" s="2">
        <f t="shared" si="20"/>
        <v>0.13317558187756504</v>
      </c>
      <c r="AB102" s="2">
        <f t="shared" si="21"/>
        <v>0.7867955432224657</v>
      </c>
      <c r="AC102" s="3">
        <f t="shared" si="22"/>
        <v>32.942957931528639</v>
      </c>
      <c r="AD102" s="3">
        <f t="shared" si="23"/>
        <v>22.40261108304319</v>
      </c>
      <c r="AE102" s="3">
        <f t="shared" si="24"/>
        <v>92.10023715906766</v>
      </c>
      <c r="AF102" s="3">
        <f t="shared" si="25"/>
        <v>544.12419382636062</v>
      </c>
    </row>
    <row r="103" spans="1:32" x14ac:dyDescent="0.25">
      <c r="A103" t="s">
        <v>163</v>
      </c>
      <c r="B103">
        <v>21303135113</v>
      </c>
      <c r="C103" t="s">
        <v>57</v>
      </c>
      <c r="D103">
        <v>29</v>
      </c>
      <c r="E103">
        <v>38</v>
      </c>
      <c r="F103">
        <v>131</v>
      </c>
      <c r="G103">
        <v>62</v>
      </c>
      <c r="H103">
        <v>18</v>
      </c>
      <c r="I103">
        <v>10</v>
      </c>
      <c r="J103">
        <v>1</v>
      </c>
      <c r="K103" t="s">
        <v>24</v>
      </c>
      <c r="L103">
        <v>3</v>
      </c>
      <c r="M103">
        <v>1</v>
      </c>
      <c r="N103">
        <v>1</v>
      </c>
      <c r="O103">
        <v>1</v>
      </c>
      <c r="P103">
        <v>1</v>
      </c>
      <c r="Q103">
        <v>691.57</v>
      </c>
      <c r="R103">
        <v>1</v>
      </c>
      <c r="S103">
        <v>2</v>
      </c>
      <c r="T103">
        <v>20</v>
      </c>
      <c r="U103" s="2">
        <f t="shared" si="14"/>
        <v>-2.3963000000000001</v>
      </c>
      <c r="V103" s="2">
        <f t="shared" si="15"/>
        <v>-2.6654</v>
      </c>
      <c r="W103" s="2">
        <f t="shared" si="16"/>
        <v>-1.5546</v>
      </c>
      <c r="X103" s="2">
        <f t="shared" si="17"/>
        <v>0.73429999999999995</v>
      </c>
      <c r="Y103" s="2">
        <f t="shared" si="18"/>
        <v>3.7075371538809659E-2</v>
      </c>
      <c r="Z103" s="2">
        <f t="shared" si="19"/>
        <v>2.8328062164171147E-2</v>
      </c>
      <c r="AA103" s="2">
        <f t="shared" si="20"/>
        <v>8.6026286734263463E-2</v>
      </c>
      <c r="AB103" s="2">
        <f t="shared" si="21"/>
        <v>0.84857027956275577</v>
      </c>
      <c r="AC103" s="3">
        <f t="shared" si="22"/>
        <v>25.640214695094599</v>
      </c>
      <c r="AD103" s="3">
        <f t="shared" si="23"/>
        <v>19.590837950875841</v>
      </c>
      <c r="AE103" s="3">
        <f t="shared" si="24"/>
        <v>59.493199116814587</v>
      </c>
      <c r="AF103" s="3">
        <f t="shared" si="25"/>
        <v>586.84574823721505</v>
      </c>
    </row>
    <row r="104" spans="1:32" x14ac:dyDescent="0.25">
      <c r="A104" t="s">
        <v>156</v>
      </c>
      <c r="B104">
        <v>21303135102</v>
      </c>
      <c r="C104" t="s">
        <v>146</v>
      </c>
      <c r="D104">
        <v>24</v>
      </c>
      <c r="E104">
        <v>35</v>
      </c>
      <c r="F104">
        <v>121</v>
      </c>
      <c r="G104">
        <v>59</v>
      </c>
      <c r="H104">
        <v>16</v>
      </c>
      <c r="I104">
        <v>4.7</v>
      </c>
      <c r="J104">
        <v>2</v>
      </c>
      <c r="K104" t="s">
        <v>21</v>
      </c>
      <c r="L104">
        <v>4</v>
      </c>
      <c r="M104">
        <v>1</v>
      </c>
      <c r="N104">
        <v>1</v>
      </c>
      <c r="O104">
        <v>1</v>
      </c>
      <c r="P104">
        <v>1</v>
      </c>
      <c r="Q104">
        <v>366.29</v>
      </c>
      <c r="R104">
        <v>1</v>
      </c>
      <c r="S104">
        <v>1</v>
      </c>
      <c r="T104">
        <v>37</v>
      </c>
      <c r="U104" s="2">
        <f t="shared" si="14"/>
        <v>-2.1633</v>
      </c>
      <c r="V104" s="2">
        <f t="shared" si="15"/>
        <v>-2.5954999999999999</v>
      </c>
      <c r="W104" s="2">
        <f t="shared" si="16"/>
        <v>-1.7316199999999999</v>
      </c>
      <c r="X104" s="2">
        <f t="shared" si="17"/>
        <v>0.48280000000000001</v>
      </c>
      <c r="Y104" s="2">
        <f t="shared" si="18"/>
        <v>5.7844035163149503E-2</v>
      </c>
      <c r="Z104" s="2">
        <f t="shared" si="19"/>
        <v>3.7545380186227127E-2</v>
      </c>
      <c r="AA104" s="2">
        <f t="shared" si="20"/>
        <v>8.9070691382265976E-2</v>
      </c>
      <c r="AB104" s="2">
        <f t="shared" si="21"/>
        <v>0.81553989326835741</v>
      </c>
      <c r="AC104" s="3">
        <f t="shared" si="22"/>
        <v>21.187691639910032</v>
      </c>
      <c r="AD104" s="3">
        <f t="shared" si="23"/>
        <v>13.752497308413135</v>
      </c>
      <c r="AE104" s="3">
        <f t="shared" si="24"/>
        <v>32.625703546410207</v>
      </c>
      <c r="AF104" s="3">
        <f t="shared" si="25"/>
        <v>298.72410750526666</v>
      </c>
    </row>
    <row r="105" spans="1:32" x14ac:dyDescent="0.25">
      <c r="A105" t="s">
        <v>157</v>
      </c>
      <c r="B105">
        <v>21303135102</v>
      </c>
      <c r="C105" t="s">
        <v>146</v>
      </c>
      <c r="D105">
        <v>9</v>
      </c>
      <c r="E105">
        <v>14</v>
      </c>
      <c r="F105">
        <v>39</v>
      </c>
      <c r="G105">
        <v>31</v>
      </c>
      <c r="H105">
        <v>11</v>
      </c>
      <c r="I105">
        <v>8</v>
      </c>
      <c r="J105">
        <v>1</v>
      </c>
      <c r="K105" t="s">
        <v>21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366.29</v>
      </c>
      <c r="R105">
        <v>1</v>
      </c>
      <c r="S105">
        <v>1</v>
      </c>
      <c r="T105">
        <v>37</v>
      </c>
      <c r="U105" s="2">
        <f t="shared" si="14"/>
        <v>-0.25270000000000004</v>
      </c>
      <c r="V105" s="2">
        <f t="shared" si="15"/>
        <v>-2.1062000000000003</v>
      </c>
      <c r="W105" s="2">
        <f t="shared" si="16"/>
        <v>-1.1339999999999999</v>
      </c>
      <c r="X105" s="2">
        <f t="shared" si="17"/>
        <v>0.83230000000000004</v>
      </c>
      <c r="Y105" s="2">
        <f t="shared" si="18"/>
        <v>0.22073244201414341</v>
      </c>
      <c r="Z105" s="2">
        <f t="shared" si="19"/>
        <v>3.4586080327539855E-2</v>
      </c>
      <c r="AA105" s="2">
        <f t="shared" si="20"/>
        <v>9.1437099474054803E-2</v>
      </c>
      <c r="AB105" s="2">
        <f t="shared" si="21"/>
        <v>0.65324437818426195</v>
      </c>
      <c r="AC105" s="3">
        <f t="shared" si="22"/>
        <v>80.852086185360591</v>
      </c>
      <c r="AD105" s="3">
        <f t="shared" si="23"/>
        <v>12.668535363174573</v>
      </c>
      <c r="AE105" s="3">
        <f t="shared" si="24"/>
        <v>33.492495166351539</v>
      </c>
      <c r="AF105" s="3">
        <f t="shared" si="25"/>
        <v>239.27688328511331</v>
      </c>
    </row>
    <row r="106" spans="1:32" x14ac:dyDescent="0.25">
      <c r="A106" t="s">
        <v>158</v>
      </c>
      <c r="B106">
        <v>21004124139</v>
      </c>
      <c r="C106" t="s">
        <v>54</v>
      </c>
      <c r="D106">
        <v>40</v>
      </c>
      <c r="E106">
        <v>132</v>
      </c>
      <c r="F106">
        <v>519</v>
      </c>
      <c r="G106">
        <v>87</v>
      </c>
      <c r="H106">
        <v>9</v>
      </c>
      <c r="I106">
        <v>18</v>
      </c>
      <c r="J106">
        <v>3</v>
      </c>
      <c r="K106" t="s">
        <v>21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297.08</v>
      </c>
      <c r="R106">
        <v>1</v>
      </c>
      <c r="S106">
        <v>4</v>
      </c>
      <c r="T106">
        <v>37</v>
      </c>
      <c r="U106" s="2">
        <f t="shared" si="14"/>
        <v>-11.4367</v>
      </c>
      <c r="V106" s="2">
        <f t="shared" si="15"/>
        <v>-4.8555999999999999</v>
      </c>
      <c r="W106" s="2">
        <f t="shared" si="16"/>
        <v>-2.6048</v>
      </c>
      <c r="X106" s="2">
        <f t="shared" si="17"/>
        <v>1.214</v>
      </c>
      <c r="Y106" s="2">
        <f t="shared" si="18"/>
        <v>3.1293676255291972E-6</v>
      </c>
      <c r="Z106" s="2">
        <f t="shared" si="19"/>
        <v>2.2573141302416719E-3</v>
      </c>
      <c r="AA106" s="2">
        <f t="shared" si="20"/>
        <v>2.1433940462750298E-2</v>
      </c>
      <c r="AB106" s="2">
        <f t="shared" si="21"/>
        <v>0.97630561603938248</v>
      </c>
      <c r="AC106" s="3">
        <f t="shared" si="22"/>
        <v>9.2967253419221389E-4</v>
      </c>
      <c r="AD106" s="3">
        <f t="shared" si="23"/>
        <v>0.67060288181219585</v>
      </c>
      <c r="AE106" s="3">
        <f t="shared" si="24"/>
        <v>6.367595032673858</v>
      </c>
      <c r="AF106" s="3">
        <f t="shared" si="25"/>
        <v>290.04087241297975</v>
      </c>
    </row>
    <row r="107" spans="1:32" x14ac:dyDescent="0.25">
      <c r="A107" t="s">
        <v>159</v>
      </c>
      <c r="B107">
        <v>21004124139</v>
      </c>
      <c r="C107" t="s">
        <v>54</v>
      </c>
      <c r="D107">
        <v>35</v>
      </c>
      <c r="E107">
        <v>121</v>
      </c>
      <c r="F107">
        <v>478</v>
      </c>
      <c r="G107">
        <v>59</v>
      </c>
      <c r="H107">
        <v>9</v>
      </c>
      <c r="I107">
        <v>101</v>
      </c>
      <c r="J107">
        <v>1</v>
      </c>
      <c r="K107" t="s">
        <v>21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297.08</v>
      </c>
      <c r="R107">
        <v>1</v>
      </c>
      <c r="S107">
        <v>4</v>
      </c>
      <c r="T107">
        <v>37</v>
      </c>
      <c r="U107" s="2">
        <f t="shared" si="14"/>
        <v>-10.481400000000001</v>
      </c>
      <c r="V107" s="2">
        <f t="shared" si="15"/>
        <v>-4.5993000000000004</v>
      </c>
      <c r="W107" s="2">
        <f t="shared" si="16"/>
        <v>-3.3302</v>
      </c>
      <c r="X107" s="2">
        <f t="shared" si="17"/>
        <v>1.3305</v>
      </c>
      <c r="Y107" s="2">
        <f t="shared" si="18"/>
        <v>7.3269345645548825E-6</v>
      </c>
      <c r="Z107" s="2">
        <f t="shared" si="19"/>
        <v>2.6271561396606527E-3</v>
      </c>
      <c r="AA107" s="2">
        <f t="shared" si="20"/>
        <v>9.3465000351186985E-3</v>
      </c>
      <c r="AB107" s="2">
        <f t="shared" si="21"/>
        <v>0.98801901689065608</v>
      </c>
      <c r="AC107" s="3">
        <f t="shared" si="22"/>
        <v>2.1766857204379643E-3</v>
      </c>
      <c r="AD107" s="3">
        <f t="shared" si="23"/>
        <v>0.78047554597038671</v>
      </c>
      <c r="AE107" s="3">
        <f t="shared" si="24"/>
        <v>2.7766582304330627</v>
      </c>
      <c r="AF107" s="3">
        <f t="shared" si="25"/>
        <v>293.52068953787608</v>
      </c>
    </row>
    <row r="108" spans="1:32" x14ac:dyDescent="0.25">
      <c r="A108" t="s">
        <v>160</v>
      </c>
      <c r="B108">
        <v>21303135113</v>
      </c>
      <c r="C108" t="s">
        <v>57</v>
      </c>
      <c r="D108">
        <v>28</v>
      </c>
      <c r="E108">
        <v>22</v>
      </c>
      <c r="F108">
        <v>78</v>
      </c>
      <c r="G108">
        <v>27</v>
      </c>
      <c r="H108">
        <v>9</v>
      </c>
      <c r="I108">
        <v>5</v>
      </c>
      <c r="J108">
        <v>1</v>
      </c>
      <c r="K108" t="s">
        <v>24</v>
      </c>
      <c r="L108">
        <v>3</v>
      </c>
      <c r="M108">
        <v>1</v>
      </c>
      <c r="N108">
        <v>1</v>
      </c>
      <c r="O108">
        <v>1</v>
      </c>
      <c r="P108">
        <v>1</v>
      </c>
      <c r="Q108">
        <v>700.44</v>
      </c>
      <c r="R108">
        <v>1</v>
      </c>
      <c r="S108">
        <v>4</v>
      </c>
      <c r="T108">
        <v>28</v>
      </c>
      <c r="U108" s="2">
        <f t="shared" si="14"/>
        <v>-1.1614</v>
      </c>
      <c r="V108" s="2">
        <f t="shared" si="15"/>
        <v>-2.2926000000000002</v>
      </c>
      <c r="W108" s="2">
        <f t="shared" si="16"/>
        <v>-0.81369999999999998</v>
      </c>
      <c r="X108" s="2">
        <f t="shared" si="17"/>
        <v>1.4935999999999998</v>
      </c>
      <c r="Y108" s="2">
        <f t="shared" si="18"/>
        <v>5.8950309500456342E-2</v>
      </c>
      <c r="Z108" s="2">
        <f t="shared" si="19"/>
        <v>1.9020072657910853E-2</v>
      </c>
      <c r="AA108" s="2">
        <f t="shared" si="20"/>
        <v>8.3462287004422125E-2</v>
      </c>
      <c r="AB108" s="2">
        <f t="shared" si="21"/>
        <v>0.83856733083721069</v>
      </c>
      <c r="AC108" s="3">
        <f t="shared" si="22"/>
        <v>41.291154786499646</v>
      </c>
      <c r="AD108" s="3">
        <f t="shared" si="23"/>
        <v>13.322419692507079</v>
      </c>
      <c r="AE108" s="3">
        <f t="shared" si="24"/>
        <v>58.460324309377441</v>
      </c>
      <c r="AF108" s="3">
        <f t="shared" si="25"/>
        <v>587.36610121161596</v>
      </c>
    </row>
    <row r="109" spans="1:32" x14ac:dyDescent="0.25">
      <c r="A109" t="s">
        <v>161</v>
      </c>
      <c r="B109">
        <v>21303135113</v>
      </c>
      <c r="C109" t="s">
        <v>57</v>
      </c>
      <c r="D109">
        <v>25</v>
      </c>
      <c r="E109">
        <v>38</v>
      </c>
      <c r="F109">
        <v>121</v>
      </c>
      <c r="G109">
        <v>48</v>
      </c>
      <c r="H109">
        <v>12</v>
      </c>
      <c r="I109">
        <v>10</v>
      </c>
      <c r="J109">
        <v>2</v>
      </c>
      <c r="K109" t="s">
        <v>24</v>
      </c>
      <c r="L109">
        <v>3</v>
      </c>
      <c r="M109">
        <v>1</v>
      </c>
      <c r="N109">
        <v>1</v>
      </c>
      <c r="O109">
        <v>1</v>
      </c>
      <c r="P109">
        <v>1</v>
      </c>
      <c r="Q109">
        <v>700.44</v>
      </c>
      <c r="R109">
        <v>1</v>
      </c>
      <c r="S109">
        <v>4</v>
      </c>
      <c r="T109">
        <v>28</v>
      </c>
      <c r="U109" s="2">
        <f t="shared" si="14"/>
        <v>-2.1633</v>
      </c>
      <c r="V109" s="2">
        <f t="shared" si="15"/>
        <v>-2.6654</v>
      </c>
      <c r="W109" s="2">
        <f t="shared" si="16"/>
        <v>-1.3860000000000001</v>
      </c>
      <c r="X109" s="2">
        <f t="shared" si="17"/>
        <v>1.5634999999999999</v>
      </c>
      <c r="Y109" s="2">
        <f t="shared" si="18"/>
        <v>2.2062004657657435E-2</v>
      </c>
      <c r="Z109" s="2">
        <f t="shared" si="19"/>
        <v>1.3353211031973181E-2</v>
      </c>
      <c r="AA109" s="2">
        <f t="shared" si="20"/>
        <v>4.7997881891023185E-2</v>
      </c>
      <c r="AB109" s="2">
        <f t="shared" si="21"/>
        <v>0.91658690241934615</v>
      </c>
      <c r="AC109" s="3">
        <f t="shared" si="22"/>
        <v>15.453110542409576</v>
      </c>
      <c r="AD109" s="3">
        <f t="shared" si="23"/>
        <v>9.353123135235295</v>
      </c>
      <c r="AE109" s="3">
        <f t="shared" si="24"/>
        <v>33.61963639174828</v>
      </c>
      <c r="AF109" s="3">
        <f t="shared" si="25"/>
        <v>642.01412993060683</v>
      </c>
    </row>
    <row r="110" spans="1:32" x14ac:dyDescent="0.25">
      <c r="A110" t="s">
        <v>164</v>
      </c>
      <c r="B110">
        <v>21004124122</v>
      </c>
      <c r="C110" t="s">
        <v>95</v>
      </c>
      <c r="D110">
        <v>40</v>
      </c>
      <c r="E110">
        <v>128</v>
      </c>
      <c r="F110">
        <v>536</v>
      </c>
      <c r="G110">
        <v>124</v>
      </c>
      <c r="H110">
        <v>42</v>
      </c>
      <c r="I110">
        <v>80</v>
      </c>
      <c r="J110">
        <v>2</v>
      </c>
      <c r="K110" t="s">
        <v>21</v>
      </c>
      <c r="L110">
        <v>4</v>
      </c>
      <c r="M110">
        <v>1</v>
      </c>
      <c r="N110">
        <v>1</v>
      </c>
      <c r="O110">
        <v>1</v>
      </c>
      <c r="P110">
        <v>1</v>
      </c>
      <c r="Q110">
        <v>290.39999999999998</v>
      </c>
      <c r="R110">
        <v>1</v>
      </c>
      <c r="S110">
        <v>1</v>
      </c>
      <c r="T110">
        <v>20</v>
      </c>
      <c r="U110" s="2">
        <f t="shared" si="14"/>
        <v>-11.832800000000001</v>
      </c>
      <c r="V110" s="2">
        <f t="shared" si="15"/>
        <v>-4.7624000000000004</v>
      </c>
      <c r="W110" s="2">
        <f t="shared" si="16"/>
        <v>-4.1612</v>
      </c>
      <c r="X110" s="2">
        <f t="shared" si="17"/>
        <v>0.10999999999999999</v>
      </c>
      <c r="Y110" s="2">
        <f t="shared" si="18"/>
        <v>6.3681856418783776E-6</v>
      </c>
      <c r="Z110" s="2">
        <f t="shared" si="19"/>
        <v>7.4929255953130594E-3</v>
      </c>
      <c r="AA110" s="2">
        <f t="shared" si="20"/>
        <v>1.3669394031957426E-2</v>
      </c>
      <c r="AB110" s="2">
        <f t="shared" si="21"/>
        <v>0.97883131218708763</v>
      </c>
      <c r="AC110" s="3">
        <f t="shared" si="22"/>
        <v>1.8493211104014806E-3</v>
      </c>
      <c r="AD110" s="3">
        <f t="shared" si="23"/>
        <v>2.1759455928789122</v>
      </c>
      <c r="AE110" s="3">
        <f t="shared" si="24"/>
        <v>3.9695920268804361</v>
      </c>
      <c r="AF110" s="3">
        <f t="shared" si="25"/>
        <v>284.25261305913023</v>
      </c>
    </row>
    <row r="111" spans="1:32" x14ac:dyDescent="0.25">
      <c r="A111" t="s">
        <v>165</v>
      </c>
      <c r="B111">
        <v>21004124122</v>
      </c>
      <c r="C111" t="s">
        <v>95</v>
      </c>
      <c r="D111">
        <v>35</v>
      </c>
      <c r="E111">
        <v>118</v>
      </c>
      <c r="F111">
        <v>519</v>
      </c>
      <c r="G111">
        <v>107</v>
      </c>
      <c r="H111">
        <v>21</v>
      </c>
      <c r="I111">
        <v>60</v>
      </c>
      <c r="J111">
        <v>2</v>
      </c>
      <c r="K111" t="s">
        <v>21</v>
      </c>
      <c r="L111">
        <v>4</v>
      </c>
      <c r="M111">
        <v>1</v>
      </c>
      <c r="N111">
        <v>1</v>
      </c>
      <c r="O111">
        <v>1</v>
      </c>
      <c r="P111">
        <v>1</v>
      </c>
      <c r="Q111">
        <v>290.39999999999998</v>
      </c>
      <c r="R111">
        <v>1</v>
      </c>
      <c r="S111">
        <v>1</v>
      </c>
      <c r="T111">
        <v>20</v>
      </c>
      <c r="U111" s="2">
        <f t="shared" si="14"/>
        <v>-11.4367</v>
      </c>
      <c r="V111" s="2">
        <f t="shared" si="15"/>
        <v>-4.5293999999999999</v>
      </c>
      <c r="W111" s="2">
        <f t="shared" si="16"/>
        <v>-3.4331</v>
      </c>
      <c r="X111" s="2">
        <f t="shared" si="17"/>
        <v>0.22650000000000003</v>
      </c>
      <c r="Y111" s="2">
        <f t="shared" si="18"/>
        <v>8.3189430404505211E-6</v>
      </c>
      <c r="Z111" s="2">
        <f t="shared" si="19"/>
        <v>8.3151564625706786E-3</v>
      </c>
      <c r="AA111" s="2">
        <f t="shared" si="20"/>
        <v>2.4887854897862657E-2</v>
      </c>
      <c r="AB111" s="2">
        <f t="shared" si="21"/>
        <v>0.96678866969652621</v>
      </c>
      <c r="AC111" s="3">
        <f t="shared" si="22"/>
        <v>2.4158210589468312E-3</v>
      </c>
      <c r="AD111" s="3">
        <f t="shared" si="23"/>
        <v>2.4147214367305248</v>
      </c>
      <c r="AE111" s="3">
        <f t="shared" si="24"/>
        <v>7.2274330623393146</v>
      </c>
      <c r="AF111" s="3">
        <f t="shared" si="25"/>
        <v>280.75542967987121</v>
      </c>
    </row>
    <row r="112" spans="1:32" x14ac:dyDescent="0.25">
      <c r="A112" t="s">
        <v>167</v>
      </c>
      <c r="B112">
        <v>21004124152</v>
      </c>
      <c r="C112" t="s">
        <v>43</v>
      </c>
      <c r="D112">
        <v>45</v>
      </c>
      <c r="E112">
        <v>126</v>
      </c>
      <c r="F112">
        <v>488</v>
      </c>
      <c r="G112">
        <v>50</v>
      </c>
      <c r="H112">
        <v>10</v>
      </c>
      <c r="I112">
        <v>60</v>
      </c>
      <c r="J112">
        <v>1</v>
      </c>
      <c r="K112" t="s">
        <v>24</v>
      </c>
      <c r="L112">
        <v>3</v>
      </c>
      <c r="M112">
        <v>1</v>
      </c>
      <c r="N112">
        <v>1</v>
      </c>
      <c r="O112">
        <v>1</v>
      </c>
      <c r="P112">
        <v>1</v>
      </c>
      <c r="Q112">
        <v>380.83</v>
      </c>
      <c r="R112">
        <v>1</v>
      </c>
      <c r="S112">
        <v>2</v>
      </c>
      <c r="T112">
        <v>23</v>
      </c>
      <c r="U112" s="2">
        <f t="shared" si="14"/>
        <v>-10.714399999999999</v>
      </c>
      <c r="V112" s="2">
        <f t="shared" si="15"/>
        <v>-4.7157999999999998</v>
      </c>
      <c r="W112" s="2">
        <f t="shared" si="16"/>
        <v>-2.1640999999999999</v>
      </c>
      <c r="X112" s="2">
        <f t="shared" si="17"/>
        <v>0.36150000000000004</v>
      </c>
      <c r="Y112" s="2">
        <f t="shared" si="18"/>
        <v>1.4251578239341928E-5</v>
      </c>
      <c r="Z112" s="2">
        <f t="shared" si="19"/>
        <v>5.7414533505233374E-3</v>
      </c>
      <c r="AA112" s="2">
        <f t="shared" si="20"/>
        <v>7.3656498597733211E-2</v>
      </c>
      <c r="AB112" s="2">
        <f t="shared" si="21"/>
        <v>0.92058779647350408</v>
      </c>
      <c r="AC112" s="3">
        <f t="shared" si="22"/>
        <v>5.4274285408885863E-3</v>
      </c>
      <c r="AD112" s="3">
        <f t="shared" si="23"/>
        <v>2.1865176794798025</v>
      </c>
      <c r="AE112" s="3">
        <f t="shared" si="24"/>
        <v>28.050604360974738</v>
      </c>
      <c r="AF112" s="3">
        <f t="shared" si="25"/>
        <v>350.58745053100455</v>
      </c>
    </row>
    <row r="113" spans="1:32" x14ac:dyDescent="0.25">
      <c r="A113" t="s">
        <v>175</v>
      </c>
      <c r="B113">
        <v>21301133531</v>
      </c>
      <c r="C113" t="s">
        <v>134</v>
      </c>
      <c r="D113">
        <v>40.5</v>
      </c>
      <c r="E113">
        <v>68</v>
      </c>
      <c r="F113">
        <v>224</v>
      </c>
      <c r="G113">
        <v>65</v>
      </c>
      <c r="H113">
        <v>28</v>
      </c>
      <c r="I113">
        <v>30</v>
      </c>
      <c r="J113">
        <v>2</v>
      </c>
      <c r="K113" t="s">
        <v>21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400.39</v>
      </c>
      <c r="R113">
        <v>1</v>
      </c>
      <c r="S113">
        <v>2</v>
      </c>
      <c r="T113">
        <v>41</v>
      </c>
      <c r="U113" s="2">
        <f t="shared" si="14"/>
        <v>-4.563200000000001</v>
      </c>
      <c r="V113" s="2">
        <f t="shared" si="15"/>
        <v>-3.3643999999999998</v>
      </c>
      <c r="W113" s="2">
        <f t="shared" si="16"/>
        <v>-2.3702000000000001</v>
      </c>
      <c r="X113" s="2">
        <f t="shared" si="17"/>
        <v>0.46634999999999993</v>
      </c>
      <c r="Y113" s="2">
        <f t="shared" si="18"/>
        <v>6.018933065684972E-3</v>
      </c>
      <c r="Z113" s="2">
        <f t="shared" si="19"/>
        <v>1.9959595636776187E-2</v>
      </c>
      <c r="AA113" s="2">
        <f t="shared" si="20"/>
        <v>5.39420332682145E-2</v>
      </c>
      <c r="AB113" s="2">
        <f t="shared" si="21"/>
        <v>0.92007943802932435</v>
      </c>
      <c r="AC113" s="3">
        <f t="shared" si="22"/>
        <v>2.409920610169606</v>
      </c>
      <c r="AD113" s="3">
        <f t="shared" si="23"/>
        <v>7.9916224970088177</v>
      </c>
      <c r="AE113" s="3">
        <f t="shared" si="24"/>
        <v>21.597850700260402</v>
      </c>
      <c r="AF113" s="3">
        <f t="shared" si="25"/>
        <v>368.39060619256117</v>
      </c>
    </row>
    <row r="114" spans="1:32" x14ac:dyDescent="0.25">
      <c r="A114" t="s">
        <v>168</v>
      </c>
      <c r="B114">
        <v>21301133515</v>
      </c>
      <c r="C114" t="s">
        <v>134</v>
      </c>
      <c r="D114">
        <v>34.5</v>
      </c>
      <c r="E114">
        <v>56</v>
      </c>
      <c r="F114">
        <v>193</v>
      </c>
      <c r="G114">
        <v>36</v>
      </c>
      <c r="H114">
        <v>12</v>
      </c>
      <c r="I114">
        <v>24</v>
      </c>
      <c r="J114">
        <v>1</v>
      </c>
      <c r="K114" t="s">
        <v>24</v>
      </c>
      <c r="L114">
        <v>3</v>
      </c>
      <c r="M114">
        <v>1</v>
      </c>
      <c r="N114">
        <v>1</v>
      </c>
      <c r="O114">
        <v>1</v>
      </c>
      <c r="P114">
        <v>1</v>
      </c>
      <c r="Q114">
        <v>453.8</v>
      </c>
      <c r="R114">
        <v>1</v>
      </c>
      <c r="S114">
        <v>2</v>
      </c>
      <c r="T114">
        <v>19</v>
      </c>
      <c r="U114" s="2">
        <f t="shared" si="14"/>
        <v>-3.8409</v>
      </c>
      <c r="V114" s="2">
        <f t="shared" si="15"/>
        <v>-3.0848000000000004</v>
      </c>
      <c r="W114" s="2">
        <f t="shared" si="16"/>
        <v>-1.1614999999999998</v>
      </c>
      <c r="X114" s="2">
        <f t="shared" si="17"/>
        <v>0.60614999999999997</v>
      </c>
      <c r="Y114" s="2">
        <f t="shared" si="18"/>
        <v>9.7011074454019571E-3</v>
      </c>
      <c r="Z114" s="2">
        <f t="shared" si="19"/>
        <v>2.0662904688827904E-2</v>
      </c>
      <c r="AA114" s="2">
        <f t="shared" si="20"/>
        <v>0.14140668769363993</v>
      </c>
      <c r="AB114" s="2">
        <f t="shared" si="21"/>
        <v>0.82822930017213015</v>
      </c>
      <c r="AC114" s="3">
        <f t="shared" si="22"/>
        <v>4.4023625587234081</v>
      </c>
      <c r="AD114" s="3">
        <f t="shared" si="23"/>
        <v>9.3768261477901031</v>
      </c>
      <c r="AE114" s="3">
        <f t="shared" si="24"/>
        <v>64.170354875373803</v>
      </c>
      <c r="AF114" s="3">
        <f t="shared" si="25"/>
        <v>375.85045641811269</v>
      </c>
    </row>
    <row r="115" spans="1:32" x14ac:dyDescent="0.25">
      <c r="A115" t="s">
        <v>169</v>
      </c>
      <c r="B115">
        <v>21301133515</v>
      </c>
      <c r="C115" t="s">
        <v>134</v>
      </c>
      <c r="D115">
        <v>34.5</v>
      </c>
      <c r="E115">
        <v>58</v>
      </c>
      <c r="F115">
        <v>195</v>
      </c>
      <c r="G115">
        <v>37</v>
      </c>
      <c r="H115">
        <v>13</v>
      </c>
      <c r="I115">
        <v>24</v>
      </c>
      <c r="J115">
        <v>1</v>
      </c>
      <c r="K115" t="s">
        <v>24</v>
      </c>
      <c r="L115">
        <v>3</v>
      </c>
      <c r="M115">
        <v>1</v>
      </c>
      <c r="N115">
        <v>1</v>
      </c>
      <c r="O115">
        <v>1</v>
      </c>
      <c r="P115">
        <v>1</v>
      </c>
      <c r="Q115">
        <v>591.16999999999996</v>
      </c>
      <c r="R115">
        <v>1</v>
      </c>
      <c r="S115">
        <v>2</v>
      </c>
      <c r="T115">
        <v>16</v>
      </c>
      <c r="U115" s="2">
        <f t="shared" si="14"/>
        <v>-3.8874999999999997</v>
      </c>
      <c r="V115" s="2">
        <f t="shared" si="15"/>
        <v>-3.1314000000000002</v>
      </c>
      <c r="W115" s="2">
        <f t="shared" si="16"/>
        <v>-1.1256999999999999</v>
      </c>
      <c r="X115" s="2">
        <f t="shared" si="17"/>
        <v>0.60614999999999997</v>
      </c>
      <c r="Y115" s="2">
        <f t="shared" si="18"/>
        <v>9.2246161280048825E-3</v>
      </c>
      <c r="Z115" s="2">
        <f t="shared" si="19"/>
        <v>1.9648000490328759E-2</v>
      </c>
      <c r="AA115" s="2">
        <f t="shared" si="20"/>
        <v>0.14601006780806966</v>
      </c>
      <c r="AB115" s="2">
        <f t="shared" si="21"/>
        <v>0.82511731557359669</v>
      </c>
      <c r="AC115" s="3">
        <f t="shared" si="22"/>
        <v>5.4533163163926464</v>
      </c>
      <c r="AD115" s="3">
        <f t="shared" si="23"/>
        <v>11.615308449867651</v>
      </c>
      <c r="AE115" s="3">
        <f t="shared" si="24"/>
        <v>86.316771786096538</v>
      </c>
      <c r="AF115" s="3">
        <f t="shared" si="25"/>
        <v>487.78460344764312</v>
      </c>
    </row>
    <row r="116" spans="1:32" x14ac:dyDescent="0.25">
      <c r="A116" t="s">
        <v>170</v>
      </c>
      <c r="B116">
        <v>21301133515</v>
      </c>
      <c r="C116" t="s">
        <v>134</v>
      </c>
      <c r="D116">
        <v>29</v>
      </c>
      <c r="E116">
        <v>41</v>
      </c>
      <c r="F116">
        <v>111</v>
      </c>
      <c r="G116">
        <v>47</v>
      </c>
      <c r="H116">
        <v>14</v>
      </c>
      <c r="I116">
        <v>18</v>
      </c>
      <c r="J116">
        <v>2</v>
      </c>
      <c r="K116" t="s">
        <v>24</v>
      </c>
      <c r="L116">
        <v>3</v>
      </c>
      <c r="M116">
        <v>1</v>
      </c>
      <c r="N116">
        <v>1</v>
      </c>
      <c r="O116">
        <v>1</v>
      </c>
      <c r="P116">
        <v>1</v>
      </c>
      <c r="Q116">
        <v>591.16999999999996</v>
      </c>
      <c r="R116">
        <v>1</v>
      </c>
      <c r="S116">
        <v>2</v>
      </c>
      <c r="T116">
        <v>16</v>
      </c>
      <c r="U116" s="2">
        <f t="shared" si="14"/>
        <v>-1.9302999999999999</v>
      </c>
      <c r="V116" s="2">
        <f t="shared" si="15"/>
        <v>-2.7353000000000001</v>
      </c>
      <c r="W116" s="2">
        <f t="shared" si="16"/>
        <v>-1.2590999999999999</v>
      </c>
      <c r="X116" s="2">
        <f t="shared" si="17"/>
        <v>0.73429999999999995</v>
      </c>
      <c r="Y116" s="2">
        <f t="shared" si="18"/>
        <v>5.6287685556919938E-2</v>
      </c>
      <c r="Z116" s="2">
        <f t="shared" si="19"/>
        <v>2.5165544626468368E-2</v>
      </c>
      <c r="AA116" s="2">
        <f t="shared" si="20"/>
        <v>0.1101315744338489</v>
      </c>
      <c r="AB116" s="2">
        <f t="shared" si="21"/>
        <v>0.80841519538276285</v>
      </c>
      <c r="AC116" s="3">
        <f t="shared" si="22"/>
        <v>33.275591070684357</v>
      </c>
      <c r="AD116" s="3">
        <f t="shared" si="23"/>
        <v>14.877115016829304</v>
      </c>
      <c r="AE116" s="3">
        <f t="shared" si="24"/>
        <v>65.106482858058442</v>
      </c>
      <c r="AF116" s="3">
        <f t="shared" si="25"/>
        <v>477.91081105442788</v>
      </c>
    </row>
    <row r="117" spans="1:32" x14ac:dyDescent="0.25">
      <c r="A117" t="s">
        <v>172</v>
      </c>
      <c r="B117">
        <v>21303135205</v>
      </c>
      <c r="C117" t="s">
        <v>109</v>
      </c>
      <c r="D117">
        <v>2.4166666669999999</v>
      </c>
      <c r="E117">
        <v>1.65</v>
      </c>
      <c r="F117">
        <v>4.8666666669999996</v>
      </c>
      <c r="G117">
        <v>4.8666666669999996</v>
      </c>
      <c r="H117">
        <v>4.8666666669999996</v>
      </c>
      <c r="I117">
        <v>0</v>
      </c>
      <c r="J117">
        <v>0</v>
      </c>
      <c r="K117" t="s">
        <v>22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262.39</v>
      </c>
      <c r="R117">
        <v>1</v>
      </c>
      <c r="S117">
        <v>0</v>
      </c>
      <c r="T117">
        <v>52</v>
      </c>
      <c r="U117" s="2">
        <f t="shared" si="14"/>
        <v>0.54260666665890001</v>
      </c>
      <c r="V117" s="2">
        <f t="shared" si="15"/>
        <v>-1.8184450000000001</v>
      </c>
      <c r="W117" s="2">
        <f t="shared" si="16"/>
        <v>-0.68779333334109993</v>
      </c>
      <c r="X117" s="2">
        <f t="shared" si="17"/>
        <v>0.61769166665890007</v>
      </c>
      <c r="Y117" s="2">
        <f t="shared" si="18"/>
        <v>0.40576635611439243</v>
      </c>
      <c r="Z117" s="2">
        <f t="shared" si="19"/>
        <v>3.8272279057981341E-2</v>
      </c>
      <c r="AA117" s="2">
        <f t="shared" si="20"/>
        <v>0.11855506265411393</v>
      </c>
      <c r="AB117" s="2">
        <f t="shared" si="21"/>
        <v>0.43740630217351217</v>
      </c>
      <c r="AC117" s="3">
        <f t="shared" si="22"/>
        <v>106.46903418085543</v>
      </c>
      <c r="AD117" s="3">
        <f t="shared" si="23"/>
        <v>10.042263302023724</v>
      </c>
      <c r="AE117" s="3">
        <f t="shared" si="24"/>
        <v>31.107662889812953</v>
      </c>
      <c r="AF117" s="3">
        <f t="shared" si="25"/>
        <v>114.77103962730786</v>
      </c>
    </row>
    <row r="118" spans="1:32" x14ac:dyDescent="0.25">
      <c r="A118" t="s">
        <v>173</v>
      </c>
      <c r="B118">
        <v>21301133531</v>
      </c>
      <c r="C118" t="s">
        <v>134</v>
      </c>
      <c r="D118">
        <v>37</v>
      </c>
      <c r="E118">
        <v>65</v>
      </c>
      <c r="F118">
        <v>213</v>
      </c>
      <c r="G118">
        <v>50</v>
      </c>
      <c r="H118">
        <v>24</v>
      </c>
      <c r="I118">
        <v>6</v>
      </c>
      <c r="J118">
        <v>1</v>
      </c>
      <c r="K118" t="s">
        <v>24</v>
      </c>
      <c r="L118">
        <v>3</v>
      </c>
      <c r="M118">
        <v>1</v>
      </c>
      <c r="N118">
        <v>1</v>
      </c>
      <c r="O118">
        <v>1</v>
      </c>
      <c r="P118">
        <v>1</v>
      </c>
      <c r="Q118">
        <v>334.5</v>
      </c>
      <c r="R118">
        <v>1</v>
      </c>
      <c r="S118">
        <v>2</v>
      </c>
      <c r="T118">
        <v>33</v>
      </c>
      <c r="U118" s="2">
        <f t="shared" si="14"/>
        <v>-4.3069000000000006</v>
      </c>
      <c r="V118" s="2">
        <f t="shared" si="15"/>
        <v>-3.2945000000000002</v>
      </c>
      <c r="W118" s="2">
        <f t="shared" si="16"/>
        <v>-1.4647000000000001</v>
      </c>
      <c r="X118" s="2">
        <f t="shared" si="17"/>
        <v>0.54789999999999994</v>
      </c>
      <c r="Y118" s="2">
        <f t="shared" si="18"/>
        <v>6.6996881931464768E-3</v>
      </c>
      <c r="Z118" s="2">
        <f t="shared" si="19"/>
        <v>1.8438870932146374E-2</v>
      </c>
      <c r="AA118" s="2">
        <f t="shared" si="20"/>
        <v>0.11492284463462944</v>
      </c>
      <c r="AB118" s="2">
        <f t="shared" si="21"/>
        <v>0.85993859624007785</v>
      </c>
      <c r="AC118" s="3">
        <f t="shared" si="22"/>
        <v>2.2410457006074966</v>
      </c>
      <c r="AD118" s="3">
        <f t="shared" si="23"/>
        <v>6.1678023268029616</v>
      </c>
      <c r="AE118" s="3">
        <f t="shared" si="24"/>
        <v>38.441691530283549</v>
      </c>
      <c r="AF118" s="3">
        <f t="shared" si="25"/>
        <v>287.64946044230607</v>
      </c>
    </row>
    <row r="119" spans="1:32" x14ac:dyDescent="0.25">
      <c r="A119" t="s">
        <v>174</v>
      </c>
      <c r="B119">
        <v>21301133531</v>
      </c>
      <c r="C119" t="s">
        <v>134</v>
      </c>
      <c r="D119">
        <v>28.5</v>
      </c>
      <c r="E119">
        <v>65</v>
      </c>
      <c r="F119">
        <v>211</v>
      </c>
      <c r="G119">
        <v>49</v>
      </c>
      <c r="H119">
        <v>24</v>
      </c>
      <c r="I119">
        <v>8.5</v>
      </c>
      <c r="J119">
        <v>1</v>
      </c>
      <c r="K119" t="s">
        <v>24</v>
      </c>
      <c r="L119">
        <v>3</v>
      </c>
      <c r="M119">
        <v>1</v>
      </c>
      <c r="N119">
        <v>1</v>
      </c>
      <c r="O119">
        <v>1</v>
      </c>
      <c r="P119">
        <v>1</v>
      </c>
      <c r="Q119">
        <v>334.5</v>
      </c>
      <c r="R119">
        <v>1</v>
      </c>
      <c r="S119">
        <v>2</v>
      </c>
      <c r="T119">
        <v>33</v>
      </c>
      <c r="U119" s="2">
        <f t="shared" si="14"/>
        <v>-4.2603000000000009</v>
      </c>
      <c r="V119" s="2">
        <f t="shared" si="15"/>
        <v>-3.2945000000000002</v>
      </c>
      <c r="W119" s="2">
        <f t="shared" si="16"/>
        <v>-1.4829000000000003</v>
      </c>
      <c r="X119" s="2">
        <f t="shared" si="17"/>
        <v>0.74595</v>
      </c>
      <c r="Y119" s="2">
        <f t="shared" si="18"/>
        <v>5.9154901128935337E-3</v>
      </c>
      <c r="Z119" s="2">
        <f t="shared" si="19"/>
        <v>1.553933192459957E-2</v>
      </c>
      <c r="AA119" s="2">
        <f t="shared" si="20"/>
        <v>9.5104316094373559E-2</v>
      </c>
      <c r="AB119" s="2">
        <f t="shared" si="21"/>
        <v>0.88344086186813331</v>
      </c>
      <c r="AC119" s="3">
        <f t="shared" si="22"/>
        <v>1.978731442762887</v>
      </c>
      <c r="AD119" s="3">
        <f t="shared" si="23"/>
        <v>5.1979065287785566</v>
      </c>
      <c r="AE119" s="3">
        <f t="shared" si="24"/>
        <v>31.812393733567955</v>
      </c>
      <c r="AF119" s="3">
        <f t="shared" si="25"/>
        <v>295.51096829489057</v>
      </c>
    </row>
    <row r="120" spans="1:32" x14ac:dyDescent="0.25">
      <c r="A120" t="s">
        <v>171</v>
      </c>
      <c r="B120">
        <v>21303134904</v>
      </c>
      <c r="C120" t="s">
        <v>38</v>
      </c>
      <c r="D120">
        <v>42</v>
      </c>
      <c r="E120">
        <v>40</v>
      </c>
      <c r="F120">
        <v>120</v>
      </c>
      <c r="G120">
        <v>46</v>
      </c>
      <c r="H120">
        <v>9</v>
      </c>
      <c r="I120">
        <v>7</v>
      </c>
      <c r="J120">
        <v>1</v>
      </c>
      <c r="K120" t="s">
        <v>21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527.54999999999995</v>
      </c>
      <c r="R120">
        <v>1</v>
      </c>
      <c r="S120">
        <v>1</v>
      </c>
      <c r="T120">
        <v>29</v>
      </c>
      <c r="U120" s="2">
        <f t="shared" si="14"/>
        <v>-2.14</v>
      </c>
      <c r="V120" s="2">
        <f t="shared" si="15"/>
        <v>-2.7120000000000002</v>
      </c>
      <c r="W120" s="2">
        <f t="shared" si="16"/>
        <v>-1.3092999999999999</v>
      </c>
      <c r="X120" s="2">
        <f t="shared" si="17"/>
        <v>6.3400000000000012E-2</v>
      </c>
      <c r="Y120" s="2">
        <f t="shared" si="18"/>
        <v>7.7428920581940439E-2</v>
      </c>
      <c r="Z120" s="2">
        <f t="shared" si="19"/>
        <v>4.3700535749266918E-2</v>
      </c>
      <c r="AA120" s="2">
        <f t="shared" si="20"/>
        <v>0.17769353655982292</v>
      </c>
      <c r="AB120" s="2">
        <f t="shared" si="21"/>
        <v>0.70117700710896969</v>
      </c>
      <c r="AC120" s="3">
        <f t="shared" si="22"/>
        <v>40.847627053002675</v>
      </c>
      <c r="AD120" s="3">
        <f t="shared" si="23"/>
        <v>23.054217634525759</v>
      </c>
      <c r="AE120" s="3">
        <f t="shared" si="24"/>
        <v>93.742225212134571</v>
      </c>
      <c r="AF120" s="3">
        <f t="shared" si="25"/>
        <v>369.90593010033695</v>
      </c>
    </row>
    <row r="121" spans="1:32" x14ac:dyDescent="0.25">
      <c r="A121" t="s">
        <v>177</v>
      </c>
      <c r="B121">
        <v>21301133610</v>
      </c>
      <c r="C121" t="s">
        <v>98</v>
      </c>
      <c r="D121">
        <v>45.5</v>
      </c>
      <c r="E121">
        <v>53</v>
      </c>
      <c r="F121">
        <v>169</v>
      </c>
      <c r="G121">
        <v>68</v>
      </c>
      <c r="H121">
        <v>6</v>
      </c>
      <c r="I121">
        <v>5</v>
      </c>
      <c r="J121">
        <v>1</v>
      </c>
      <c r="K121" t="s">
        <v>24</v>
      </c>
      <c r="L121">
        <v>3</v>
      </c>
      <c r="M121">
        <v>1</v>
      </c>
      <c r="N121">
        <v>1</v>
      </c>
      <c r="O121">
        <v>1</v>
      </c>
      <c r="P121">
        <v>1</v>
      </c>
      <c r="Q121">
        <v>1283.24</v>
      </c>
      <c r="R121">
        <v>1</v>
      </c>
      <c r="S121">
        <v>0</v>
      </c>
      <c r="T121">
        <v>24</v>
      </c>
      <c r="U121" s="2">
        <f t="shared" si="14"/>
        <v>-3.2817000000000003</v>
      </c>
      <c r="V121" s="2">
        <f t="shared" si="15"/>
        <v>-3.0148999999999999</v>
      </c>
      <c r="W121" s="2">
        <f t="shared" si="16"/>
        <v>-1.6901999999999999</v>
      </c>
      <c r="X121" s="2">
        <f t="shared" si="17"/>
        <v>-0.3861500000000001</v>
      </c>
      <c r="Y121" s="2">
        <f t="shared" si="18"/>
        <v>3.9509545197534253E-2</v>
      </c>
      <c r="Z121" s="2">
        <f t="shared" si="19"/>
        <v>5.1590744863252477E-2</v>
      </c>
      <c r="AA121" s="2">
        <f t="shared" si="20"/>
        <v>0.19403572532798605</v>
      </c>
      <c r="AB121" s="2">
        <f t="shared" si="21"/>
        <v>0.71486398461122724</v>
      </c>
      <c r="AC121" s="3">
        <f t="shared" si="22"/>
        <v>50.700228779283854</v>
      </c>
      <c r="AD121" s="3">
        <f t="shared" si="23"/>
        <v>66.20330743832011</v>
      </c>
      <c r="AE121" s="3">
        <f t="shared" si="24"/>
        <v>248.99440416988483</v>
      </c>
      <c r="AF121" s="3">
        <f t="shared" si="25"/>
        <v>917.34205961251121</v>
      </c>
    </row>
    <row r="122" spans="1:32" x14ac:dyDescent="0.25">
      <c r="A122" t="s">
        <v>178</v>
      </c>
      <c r="B122">
        <v>21301133610</v>
      </c>
      <c r="C122" t="s">
        <v>98</v>
      </c>
      <c r="D122">
        <v>51.5</v>
      </c>
      <c r="E122">
        <v>54</v>
      </c>
      <c r="F122">
        <v>169</v>
      </c>
      <c r="G122">
        <v>74</v>
      </c>
      <c r="H122">
        <v>7</v>
      </c>
      <c r="I122">
        <v>8</v>
      </c>
      <c r="J122">
        <v>1</v>
      </c>
      <c r="K122" t="s">
        <v>24</v>
      </c>
      <c r="L122">
        <v>3</v>
      </c>
      <c r="M122">
        <v>1</v>
      </c>
      <c r="N122">
        <v>1</v>
      </c>
      <c r="O122">
        <v>1</v>
      </c>
      <c r="P122">
        <v>1</v>
      </c>
      <c r="Q122">
        <v>1283.24</v>
      </c>
      <c r="R122">
        <v>1</v>
      </c>
      <c r="S122">
        <v>0</v>
      </c>
      <c r="T122">
        <v>24</v>
      </c>
      <c r="U122" s="2">
        <f t="shared" si="14"/>
        <v>-3.2817000000000003</v>
      </c>
      <c r="V122" s="2">
        <f t="shared" si="15"/>
        <v>-3.0381999999999998</v>
      </c>
      <c r="W122" s="2">
        <f t="shared" si="16"/>
        <v>-1.8798000000000004</v>
      </c>
      <c r="X122" s="2">
        <f t="shared" si="17"/>
        <v>-0.52595000000000003</v>
      </c>
      <c r="Y122" s="2">
        <f t="shared" si="18"/>
        <v>4.5307389945445205E-2</v>
      </c>
      <c r="Z122" s="2">
        <f t="shared" si="19"/>
        <v>5.7798923598275057E-2</v>
      </c>
      <c r="AA122" s="2">
        <f t="shared" si="20"/>
        <v>0.18407994604811106</v>
      </c>
      <c r="AB122" s="2">
        <f t="shared" si="21"/>
        <v>0.71281374040816869</v>
      </c>
      <c r="AC122" s="3">
        <f t="shared" si="22"/>
        <v>58.140255073593103</v>
      </c>
      <c r="AD122" s="3">
        <f t="shared" si="23"/>
        <v>74.169890718250485</v>
      </c>
      <c r="AE122" s="3">
        <f t="shared" si="24"/>
        <v>236.21874996677803</v>
      </c>
      <c r="AF122" s="3">
        <f t="shared" si="25"/>
        <v>914.71110424137839</v>
      </c>
    </row>
    <row r="123" spans="1:32" x14ac:dyDescent="0.25">
      <c r="A123" t="s">
        <v>176</v>
      </c>
      <c r="B123">
        <v>21301133531</v>
      </c>
      <c r="C123" t="s">
        <v>134</v>
      </c>
      <c r="D123">
        <v>34.5</v>
      </c>
      <c r="E123">
        <v>68</v>
      </c>
      <c r="F123">
        <v>223</v>
      </c>
      <c r="G123">
        <v>62</v>
      </c>
      <c r="H123">
        <v>26</v>
      </c>
      <c r="I123">
        <v>17.5</v>
      </c>
      <c r="J123">
        <v>2</v>
      </c>
      <c r="K123" t="s">
        <v>21</v>
      </c>
      <c r="L123">
        <v>4</v>
      </c>
      <c r="M123">
        <v>1</v>
      </c>
      <c r="N123">
        <v>1</v>
      </c>
      <c r="O123">
        <v>1</v>
      </c>
      <c r="P123">
        <v>1</v>
      </c>
      <c r="Q123">
        <v>400.39</v>
      </c>
      <c r="R123">
        <v>1</v>
      </c>
      <c r="S123">
        <v>2</v>
      </c>
      <c r="T123">
        <v>41</v>
      </c>
      <c r="U123" s="2">
        <f t="shared" si="14"/>
        <v>-4.5399000000000003</v>
      </c>
      <c r="V123" s="2">
        <f t="shared" si="15"/>
        <v>-3.3643999999999998</v>
      </c>
      <c r="W123" s="2">
        <f t="shared" si="16"/>
        <v>-2.0928</v>
      </c>
      <c r="X123" s="2">
        <f t="shared" si="17"/>
        <v>0.60614999999999997</v>
      </c>
      <c r="Y123" s="2">
        <f t="shared" si="18"/>
        <v>5.3320172220621548E-3</v>
      </c>
      <c r="Z123" s="2">
        <f t="shared" si="19"/>
        <v>1.7274469019604072E-2</v>
      </c>
      <c r="AA123" s="2">
        <f t="shared" si="20"/>
        <v>6.1610334988583662E-2</v>
      </c>
      <c r="AB123" s="2">
        <f t="shared" si="21"/>
        <v>0.91578317876975024</v>
      </c>
      <c r="AC123" s="3">
        <f t="shared" si="22"/>
        <v>2.1348863755414662</v>
      </c>
      <c r="AD123" s="3">
        <f t="shared" si="23"/>
        <v>6.9165246507592739</v>
      </c>
      <c r="AE123" s="3">
        <f t="shared" si="24"/>
        <v>24.668162026079013</v>
      </c>
      <c r="AF123" s="3">
        <f t="shared" si="25"/>
        <v>366.67042694762029</v>
      </c>
    </row>
  </sheetData>
  <autoFilter ref="R1:R610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3"/>
  <sheetViews>
    <sheetView tabSelected="1" topLeftCell="O1" workbookViewId="0">
      <selection activeCell="AC20" sqref="AC20"/>
    </sheetView>
  </sheetViews>
  <sheetFormatPr defaultRowHeight="15" x14ac:dyDescent="0.25"/>
  <cols>
    <col min="1" max="1" width="18.7109375" bestFit="1" customWidth="1"/>
    <col min="2" max="2" width="12.28515625" bestFit="1" customWidth="1"/>
    <col min="7" max="7" width="18.28515625" bestFit="1" customWidth="1"/>
    <col min="8" max="8" width="17.28515625" bestFit="1" customWidth="1"/>
    <col min="9" max="9" width="15.85546875" bestFit="1" customWidth="1"/>
    <col min="10" max="10" width="15.7109375" bestFit="1" customWidth="1"/>
    <col min="11" max="11" width="16" bestFit="1" customWidth="1"/>
    <col min="21" max="21" width="10.7109375" bestFit="1" customWidth="1"/>
    <col min="22" max="22" width="10.28515625" bestFit="1" customWidth="1"/>
    <col min="23" max="23" width="9.140625" style="5"/>
    <col min="24" max="24" width="10" bestFit="1" customWidth="1"/>
    <col min="25" max="25" width="9.5703125" bestFit="1" customWidth="1"/>
    <col min="27" max="27" width="8.7109375" bestFit="1" customWidth="1"/>
    <col min="28" max="28" width="8.85546875" bestFit="1" customWidth="1"/>
    <col min="29" max="32" width="12" bestFit="1" customWidth="1"/>
    <col min="34" max="34" width="2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183</v>
      </c>
      <c r="V1" t="s">
        <v>184</v>
      </c>
      <c r="W1" s="5" t="s">
        <v>185</v>
      </c>
      <c r="X1" t="s">
        <v>186</v>
      </c>
      <c r="Y1" t="s">
        <v>179</v>
      </c>
      <c r="Z1" t="s">
        <v>180</v>
      </c>
      <c r="AA1" t="s">
        <v>181</v>
      </c>
      <c r="AB1" t="s">
        <v>182</v>
      </c>
      <c r="AC1" t="s">
        <v>197</v>
      </c>
      <c r="AD1" t="s">
        <v>198</v>
      </c>
      <c r="AE1" t="s">
        <v>199</v>
      </c>
      <c r="AF1" t="s">
        <v>200</v>
      </c>
    </row>
    <row r="2" spans="1:41" x14ac:dyDescent="0.25">
      <c r="A2" t="s">
        <v>30</v>
      </c>
      <c r="B2">
        <v>21301133121</v>
      </c>
      <c r="C2" t="s">
        <v>29</v>
      </c>
      <c r="D2">
        <v>36.5</v>
      </c>
      <c r="E2">
        <v>85</v>
      </c>
      <c r="F2">
        <v>288</v>
      </c>
      <c r="G2">
        <v>113</v>
      </c>
      <c r="H2">
        <v>17</v>
      </c>
      <c r="I2">
        <v>42.25</v>
      </c>
      <c r="J2">
        <v>3</v>
      </c>
      <c r="K2" t="s">
        <v>21</v>
      </c>
      <c r="L2">
        <v>4</v>
      </c>
      <c r="M2">
        <v>1</v>
      </c>
      <c r="N2">
        <v>1</v>
      </c>
      <c r="O2">
        <v>1</v>
      </c>
      <c r="P2">
        <v>1</v>
      </c>
      <c r="Q2">
        <v>264.56</v>
      </c>
      <c r="R2">
        <v>1</v>
      </c>
      <c r="S2">
        <v>2</v>
      </c>
      <c r="T2">
        <v>50</v>
      </c>
      <c r="U2" s="2">
        <f>$AI$6 + $AI$10 *F2</f>
        <v>-6.0544000000000002</v>
      </c>
      <c r="V2" s="2">
        <f>$AI$3 + $AI$10 *E2</f>
        <v>-3.7605000000000004</v>
      </c>
      <c r="W2" s="6">
        <f>$AI$5 + $AI$10 * (MAX(G2-20,10)) + $AI$9 * I2 + $AI$7 * T2</f>
        <v>-3.4032499999999999</v>
      </c>
      <c r="X2" s="2">
        <f>$AI$4+$AI$10*D2 + $AI$8*S2</f>
        <v>0.55954999999999999</v>
      </c>
      <c r="Y2" s="2">
        <f>EXP(U2)/(EXP($U2)+EXP($V2)+EXP($W2)+EXP($X2))</f>
        <v>1.2978493080647842E-3</v>
      </c>
      <c r="Z2" s="2">
        <f t="shared" ref="Z2:AB17" si="0">EXP(V2)/(EXP($U2)+EXP($V2)+EXP($W2)+EXP($X2))</f>
        <v>1.2866261736624179E-2</v>
      </c>
      <c r="AA2" s="2">
        <f t="shared" si="0"/>
        <v>1.8390946694568845E-2</v>
      </c>
      <c r="AB2" s="2">
        <f t="shared" si="0"/>
        <v>0.96744494226074218</v>
      </c>
      <c r="AC2" s="3">
        <f>Y2*$Q2</f>
        <v>0.3433590129416193</v>
      </c>
      <c r="AD2" s="3">
        <f t="shared" ref="AD2:AF17" si="1">Z2*$Q2</f>
        <v>3.4038982050412927</v>
      </c>
      <c r="AE2" s="3">
        <f t="shared" si="1"/>
        <v>4.8655088575151337</v>
      </c>
      <c r="AF2" s="3">
        <f t="shared" si="1"/>
        <v>255.94723392450194</v>
      </c>
      <c r="AH2" s="4" t="s">
        <v>187</v>
      </c>
      <c r="AI2" s="4" t="s">
        <v>188</v>
      </c>
    </row>
    <row r="3" spans="1:41" x14ac:dyDescent="0.25">
      <c r="A3" t="s">
        <v>25</v>
      </c>
      <c r="B3">
        <v>21303135018</v>
      </c>
      <c r="C3" t="s">
        <v>20</v>
      </c>
      <c r="D3">
        <v>30</v>
      </c>
      <c r="E3">
        <v>27</v>
      </c>
      <c r="F3">
        <v>90</v>
      </c>
      <c r="G3">
        <v>26</v>
      </c>
      <c r="H3">
        <v>13</v>
      </c>
      <c r="I3">
        <v>12</v>
      </c>
      <c r="J3">
        <v>0</v>
      </c>
      <c r="K3" t="s">
        <v>24</v>
      </c>
      <c r="L3">
        <v>3</v>
      </c>
      <c r="M3">
        <v>1</v>
      </c>
      <c r="N3">
        <v>1</v>
      </c>
      <c r="O3">
        <v>1</v>
      </c>
      <c r="P3">
        <v>1</v>
      </c>
      <c r="Q3">
        <v>512.67999999999995</v>
      </c>
      <c r="R3">
        <v>1</v>
      </c>
      <c r="S3">
        <v>1</v>
      </c>
      <c r="T3">
        <v>34</v>
      </c>
      <c r="U3" s="2">
        <f t="shared" ref="U3:U66" si="2">$AI$6 + $AI$10 *F3</f>
        <v>-1.4409999999999998</v>
      </c>
      <c r="V3" s="2">
        <f t="shared" ref="V3:V66" si="3">$AI$3 + $AI$10 *E3</f>
        <v>-2.4091</v>
      </c>
      <c r="W3" s="6">
        <f t="shared" ref="W3:W66" si="4">$AI$5 + $AI$10 * (MAX(G3-20,10)) + $AI$9 * I3 + $AI$7 * T3</f>
        <v>-0.65199999999999991</v>
      </c>
      <c r="X3" s="2">
        <f t="shared" ref="X3:X66" si="5">$AI$4+$AI$10*D3 + $AI$8*S3</f>
        <v>0.34299999999999997</v>
      </c>
      <c r="Y3" s="2">
        <f t="shared" ref="Y3:AB66" si="6">EXP(U3)/(EXP($U3)+EXP($V3)+EXP($W3)+EXP($X3))</f>
        <v>0.1048809335944365</v>
      </c>
      <c r="Z3" s="2">
        <f t="shared" si="0"/>
        <v>3.9834196063411889E-2</v>
      </c>
      <c r="AA3" s="2">
        <f t="shared" si="0"/>
        <v>0.23086329549873422</v>
      </c>
      <c r="AB3" s="2">
        <f t="shared" si="0"/>
        <v>0.62442157484341743</v>
      </c>
      <c r="AC3" s="3">
        <f t="shared" ref="AC3:AF66" si="7">Y3*$Q3</f>
        <v>53.770357035195694</v>
      </c>
      <c r="AD3" s="3">
        <f t="shared" si="1"/>
        <v>20.422195637790004</v>
      </c>
      <c r="AE3" s="3">
        <f t="shared" si="1"/>
        <v>118.35899433629105</v>
      </c>
      <c r="AF3" s="3">
        <f t="shared" si="1"/>
        <v>320.12845299072319</v>
      </c>
      <c r="AH3" s="4" t="s">
        <v>189</v>
      </c>
      <c r="AI3" s="4">
        <v>-1.78</v>
      </c>
    </row>
    <row r="4" spans="1:41" x14ac:dyDescent="0.25">
      <c r="A4" t="s">
        <v>26</v>
      </c>
      <c r="B4">
        <v>21303135018</v>
      </c>
      <c r="C4" t="s">
        <v>20</v>
      </c>
      <c r="D4">
        <v>31</v>
      </c>
      <c r="E4">
        <v>31</v>
      </c>
      <c r="F4">
        <v>90</v>
      </c>
      <c r="G4">
        <v>32</v>
      </c>
      <c r="H4">
        <v>13</v>
      </c>
      <c r="I4">
        <v>20</v>
      </c>
      <c r="J4">
        <v>0</v>
      </c>
      <c r="K4" t="s">
        <v>24</v>
      </c>
      <c r="L4">
        <v>3</v>
      </c>
      <c r="M4">
        <v>1</v>
      </c>
      <c r="N4">
        <v>1</v>
      </c>
      <c r="O4">
        <v>1</v>
      </c>
      <c r="P4">
        <v>1</v>
      </c>
      <c r="Q4">
        <v>512.67999999999995</v>
      </c>
      <c r="R4">
        <v>1</v>
      </c>
      <c r="S4">
        <v>1</v>
      </c>
      <c r="T4">
        <v>34</v>
      </c>
      <c r="U4" s="2">
        <f t="shared" si="2"/>
        <v>-1.4409999999999998</v>
      </c>
      <c r="V4" s="2">
        <f t="shared" si="3"/>
        <v>-2.5023</v>
      </c>
      <c r="W4" s="6">
        <f t="shared" si="4"/>
        <v>-0.83139999999999992</v>
      </c>
      <c r="X4" s="2">
        <f t="shared" si="5"/>
        <v>0.31969999999999998</v>
      </c>
      <c r="Y4" s="2">
        <f t="shared" si="6"/>
        <v>0.11108385102545237</v>
      </c>
      <c r="Z4" s="2">
        <f t="shared" si="0"/>
        <v>3.8435646788581364E-2</v>
      </c>
      <c r="AA4" s="2">
        <f t="shared" si="0"/>
        <v>0.20436044679509049</v>
      </c>
      <c r="AB4" s="2">
        <f t="shared" si="0"/>
        <v>0.64612005539087569</v>
      </c>
      <c r="AC4" s="3">
        <f t="shared" si="7"/>
        <v>56.950468743728919</v>
      </c>
      <c r="AD4" s="3">
        <f t="shared" si="1"/>
        <v>19.70518739556989</v>
      </c>
      <c r="AE4" s="3">
        <f t="shared" si="1"/>
        <v>104.77151386290699</v>
      </c>
      <c r="AF4" s="3">
        <f t="shared" si="1"/>
        <v>331.25282999779409</v>
      </c>
      <c r="AH4" s="4" t="s">
        <v>190</v>
      </c>
      <c r="AI4" s="4">
        <v>0.67400000000000004</v>
      </c>
    </row>
    <row r="5" spans="1:41" x14ac:dyDescent="0.25">
      <c r="A5" t="s">
        <v>27</v>
      </c>
      <c r="B5">
        <v>21303135018</v>
      </c>
      <c r="C5" t="s">
        <v>20</v>
      </c>
      <c r="D5">
        <v>30</v>
      </c>
      <c r="E5">
        <v>27</v>
      </c>
      <c r="F5">
        <v>90</v>
      </c>
      <c r="G5">
        <v>26</v>
      </c>
      <c r="H5">
        <v>13</v>
      </c>
      <c r="I5">
        <v>12</v>
      </c>
      <c r="J5">
        <v>0</v>
      </c>
      <c r="K5" t="s">
        <v>24</v>
      </c>
      <c r="L5">
        <v>3</v>
      </c>
      <c r="M5">
        <v>1</v>
      </c>
      <c r="N5">
        <v>1</v>
      </c>
      <c r="O5">
        <v>1</v>
      </c>
      <c r="P5">
        <v>1</v>
      </c>
      <c r="Q5">
        <v>409.49</v>
      </c>
      <c r="R5">
        <v>1</v>
      </c>
      <c r="S5">
        <v>1</v>
      </c>
      <c r="T5">
        <v>32</v>
      </c>
      <c r="U5" s="2">
        <f t="shared" si="2"/>
        <v>-1.4409999999999998</v>
      </c>
      <c r="V5" s="2">
        <f t="shared" si="3"/>
        <v>-2.4091</v>
      </c>
      <c r="W5" s="6">
        <f t="shared" si="4"/>
        <v>-0.61259999999999992</v>
      </c>
      <c r="X5" s="2">
        <f t="shared" si="5"/>
        <v>0.34299999999999997</v>
      </c>
      <c r="Y5" s="2">
        <f t="shared" si="6"/>
        <v>0.10391683661518127</v>
      </c>
      <c r="Z5" s="2">
        <f t="shared" si="0"/>
        <v>3.9468028193050439E-2</v>
      </c>
      <c r="AA5" s="2">
        <f t="shared" si="0"/>
        <v>0.23793343063226932</v>
      </c>
      <c r="AB5" s="2">
        <f t="shared" si="0"/>
        <v>0.618681704559499</v>
      </c>
      <c r="AC5" s="3">
        <f t="shared" si="7"/>
        <v>42.552905425550577</v>
      </c>
      <c r="AD5" s="3">
        <f t="shared" si="1"/>
        <v>16.161762864772225</v>
      </c>
      <c r="AE5" s="3">
        <f t="shared" si="1"/>
        <v>97.43136050960797</v>
      </c>
      <c r="AF5" s="3">
        <f t="shared" si="1"/>
        <v>253.34397120006926</v>
      </c>
      <c r="AH5" s="4" t="s">
        <v>191</v>
      </c>
      <c r="AI5" s="4">
        <v>0.45</v>
      </c>
      <c r="AL5" s="1"/>
      <c r="AO5" s="1"/>
    </row>
    <row r="6" spans="1:41" x14ac:dyDescent="0.25">
      <c r="A6" t="s">
        <v>28</v>
      </c>
      <c r="B6">
        <v>21303135018</v>
      </c>
      <c r="C6" t="s">
        <v>20</v>
      </c>
      <c r="D6">
        <v>31</v>
      </c>
      <c r="E6">
        <v>31</v>
      </c>
      <c r="F6">
        <v>90</v>
      </c>
      <c r="G6">
        <v>32</v>
      </c>
      <c r="H6">
        <v>13</v>
      </c>
      <c r="I6">
        <v>20</v>
      </c>
      <c r="J6">
        <v>0</v>
      </c>
      <c r="K6" t="s">
        <v>24</v>
      </c>
      <c r="L6">
        <v>3</v>
      </c>
      <c r="M6">
        <v>1</v>
      </c>
      <c r="N6">
        <v>1</v>
      </c>
      <c r="O6">
        <v>1</v>
      </c>
      <c r="P6">
        <v>1</v>
      </c>
      <c r="Q6">
        <v>409.49</v>
      </c>
      <c r="R6">
        <v>1</v>
      </c>
      <c r="S6">
        <v>1</v>
      </c>
      <c r="T6">
        <v>32</v>
      </c>
      <c r="U6" s="2">
        <f t="shared" si="2"/>
        <v>-1.4409999999999998</v>
      </c>
      <c r="V6" s="2">
        <f t="shared" si="3"/>
        <v>-2.5023</v>
      </c>
      <c r="W6" s="6">
        <f t="shared" si="4"/>
        <v>-0.79200000000000004</v>
      </c>
      <c r="X6" s="2">
        <f t="shared" si="5"/>
        <v>0.31969999999999998</v>
      </c>
      <c r="Y6" s="2">
        <f t="shared" si="6"/>
        <v>0.11017900309856223</v>
      </c>
      <c r="Z6" s="2">
        <f t="shared" si="0"/>
        <v>3.8122564238829273E-2</v>
      </c>
      <c r="AA6" s="2">
        <f t="shared" si="0"/>
        <v>0.210841432047432</v>
      </c>
      <c r="AB6" s="2">
        <f t="shared" si="0"/>
        <v>0.64085700061517636</v>
      </c>
      <c r="AC6" s="3">
        <f t="shared" si="7"/>
        <v>45.11719997883025</v>
      </c>
      <c r="AD6" s="3">
        <f t="shared" si="1"/>
        <v>15.6108088301582</v>
      </c>
      <c r="AE6" s="3">
        <f t="shared" si="1"/>
        <v>86.337458009102932</v>
      </c>
      <c r="AF6" s="3">
        <f t="shared" si="1"/>
        <v>262.4245331819086</v>
      </c>
      <c r="AH6" s="4" t="s">
        <v>192</v>
      </c>
      <c r="AI6" s="4">
        <v>0.65600000000000003</v>
      </c>
    </row>
    <row r="7" spans="1:41" x14ac:dyDescent="0.25">
      <c r="A7" t="s">
        <v>31</v>
      </c>
      <c r="B7">
        <v>21301133121</v>
      </c>
      <c r="C7" t="s">
        <v>29</v>
      </c>
      <c r="D7">
        <v>38</v>
      </c>
      <c r="E7">
        <v>72</v>
      </c>
      <c r="F7">
        <v>237</v>
      </c>
      <c r="G7">
        <v>104</v>
      </c>
      <c r="H7">
        <v>29</v>
      </c>
      <c r="I7">
        <v>31.75</v>
      </c>
      <c r="J7">
        <v>3</v>
      </c>
      <c r="K7" t="s">
        <v>21</v>
      </c>
      <c r="L7">
        <v>4</v>
      </c>
      <c r="M7">
        <v>1</v>
      </c>
      <c r="N7">
        <v>1</v>
      </c>
      <c r="O7">
        <v>1</v>
      </c>
      <c r="P7">
        <v>1</v>
      </c>
      <c r="Q7">
        <v>264.56</v>
      </c>
      <c r="R7">
        <v>1</v>
      </c>
      <c r="S7">
        <v>2</v>
      </c>
      <c r="T7">
        <v>50</v>
      </c>
      <c r="U7" s="2">
        <f t="shared" si="2"/>
        <v>-4.8661000000000003</v>
      </c>
      <c r="V7" s="2">
        <f t="shared" si="3"/>
        <v>-3.4576000000000002</v>
      </c>
      <c r="W7" s="6">
        <f t="shared" si="4"/>
        <v>-3.01925</v>
      </c>
      <c r="X7" s="2">
        <f t="shared" si="5"/>
        <v>0.52459999999999996</v>
      </c>
      <c r="Y7" s="2">
        <f t="shared" si="6"/>
        <v>4.3330087920289608E-3</v>
      </c>
      <c r="Z7" s="2">
        <f t="shared" si="0"/>
        <v>1.7721209017740269E-2</v>
      </c>
      <c r="AA7" s="2">
        <f t="shared" si="0"/>
        <v>2.7470485446832622E-2</v>
      </c>
      <c r="AB7" s="2">
        <f t="shared" si="0"/>
        <v>0.95047529674339815</v>
      </c>
      <c r="AC7" s="3">
        <f t="shared" si="7"/>
        <v>1.146340806019182</v>
      </c>
      <c r="AD7" s="3">
        <f t="shared" si="1"/>
        <v>4.6883230577333661</v>
      </c>
      <c r="AE7" s="3">
        <f t="shared" si="1"/>
        <v>7.2675916298140386</v>
      </c>
      <c r="AF7" s="3">
        <f t="shared" si="1"/>
        <v>251.45774450643341</v>
      </c>
      <c r="AH7" s="4" t="s">
        <v>193</v>
      </c>
      <c r="AI7" s="4">
        <v>-1.9699999999999999E-2</v>
      </c>
      <c r="AL7" s="1"/>
      <c r="AO7" s="1"/>
    </row>
    <row r="8" spans="1:41" x14ac:dyDescent="0.25">
      <c r="A8" t="s">
        <v>53</v>
      </c>
      <c r="B8">
        <v>21303135229</v>
      </c>
      <c r="C8" t="s">
        <v>52</v>
      </c>
      <c r="D8">
        <v>40</v>
      </c>
      <c r="E8">
        <v>29</v>
      </c>
      <c r="F8">
        <v>100</v>
      </c>
      <c r="G8">
        <v>46</v>
      </c>
      <c r="H8">
        <v>11</v>
      </c>
      <c r="I8">
        <v>1</v>
      </c>
      <c r="J8">
        <v>2</v>
      </c>
      <c r="K8" t="s">
        <v>21</v>
      </c>
      <c r="L8">
        <v>4</v>
      </c>
      <c r="M8">
        <v>1</v>
      </c>
      <c r="N8">
        <v>1</v>
      </c>
      <c r="O8">
        <v>1</v>
      </c>
      <c r="P8">
        <v>1</v>
      </c>
      <c r="Q8">
        <v>268.8</v>
      </c>
      <c r="R8">
        <v>1</v>
      </c>
      <c r="S8">
        <v>1</v>
      </c>
      <c r="T8">
        <v>36</v>
      </c>
      <c r="U8" s="2">
        <f t="shared" si="2"/>
        <v>-1.6739999999999999</v>
      </c>
      <c r="V8" s="2">
        <f t="shared" si="3"/>
        <v>-2.4557000000000002</v>
      </c>
      <c r="W8" s="6">
        <f t="shared" si="4"/>
        <v>-0.88159999999999994</v>
      </c>
      <c r="X8" s="2">
        <f t="shared" si="5"/>
        <v>0.10999999999999999</v>
      </c>
      <c r="Y8" s="2">
        <f t="shared" si="6"/>
        <v>0.10395073437478701</v>
      </c>
      <c r="Z8" s="2">
        <f t="shared" si="0"/>
        <v>4.7570702544035816E-2</v>
      </c>
      <c r="AA8" s="2">
        <f t="shared" si="0"/>
        <v>0.22959504402869765</v>
      </c>
      <c r="AB8" s="2">
        <f t="shared" si="0"/>
        <v>0.61888351905247951</v>
      </c>
      <c r="AC8" s="3">
        <f t="shared" si="7"/>
        <v>27.941957399942748</v>
      </c>
      <c r="AD8" s="3">
        <f t="shared" si="1"/>
        <v>12.787004843836828</v>
      </c>
      <c r="AE8" s="3">
        <f t="shared" si="1"/>
        <v>61.715147834913935</v>
      </c>
      <c r="AF8" s="3">
        <f t="shared" si="1"/>
        <v>166.3558899213065</v>
      </c>
      <c r="AH8" s="4" t="s">
        <v>194</v>
      </c>
      <c r="AI8" s="4">
        <v>0.36799999999999999</v>
      </c>
    </row>
    <row r="9" spans="1:41" x14ac:dyDescent="0.25">
      <c r="A9" t="s">
        <v>36</v>
      </c>
      <c r="B9">
        <v>21301133019</v>
      </c>
      <c r="C9" t="s">
        <v>34</v>
      </c>
      <c r="D9">
        <v>35.5</v>
      </c>
      <c r="E9">
        <v>79</v>
      </c>
      <c r="F9">
        <v>241</v>
      </c>
      <c r="G9">
        <v>88</v>
      </c>
      <c r="H9">
        <v>18</v>
      </c>
      <c r="I9">
        <v>6</v>
      </c>
      <c r="J9">
        <v>3</v>
      </c>
      <c r="K9" t="s">
        <v>35</v>
      </c>
      <c r="L9">
        <v>4</v>
      </c>
      <c r="M9">
        <v>1</v>
      </c>
      <c r="N9">
        <v>1</v>
      </c>
      <c r="O9">
        <v>1</v>
      </c>
      <c r="P9">
        <v>1</v>
      </c>
      <c r="Q9">
        <v>357.94</v>
      </c>
      <c r="R9">
        <v>1</v>
      </c>
      <c r="S9">
        <v>2</v>
      </c>
      <c r="T9">
        <v>29</v>
      </c>
      <c r="U9" s="2">
        <f t="shared" si="2"/>
        <v>-4.9593000000000007</v>
      </c>
      <c r="V9" s="2">
        <f t="shared" si="3"/>
        <v>-3.6207000000000003</v>
      </c>
      <c r="W9" s="6">
        <f t="shared" si="4"/>
        <v>-1.8052999999999999</v>
      </c>
      <c r="X9" s="2">
        <f t="shared" si="5"/>
        <v>0.58284999999999998</v>
      </c>
      <c r="Y9" s="2">
        <f t="shared" si="6"/>
        <v>3.5277171004633127E-3</v>
      </c>
      <c r="Z9" s="2">
        <f t="shared" si="0"/>
        <v>1.3453656771076081E-2</v>
      </c>
      <c r="AA9" s="2">
        <f t="shared" si="0"/>
        <v>8.2652985679290553E-2</v>
      </c>
      <c r="AB9" s="2">
        <f t="shared" si="0"/>
        <v>0.90036564044917011</v>
      </c>
      <c r="AC9" s="3">
        <f t="shared" si="7"/>
        <v>1.262711058939838</v>
      </c>
      <c r="AD9" s="3">
        <f t="shared" si="1"/>
        <v>4.8156019046389726</v>
      </c>
      <c r="AE9" s="3">
        <f t="shared" si="1"/>
        <v>29.584809694045259</v>
      </c>
      <c r="AF9" s="3">
        <f t="shared" si="1"/>
        <v>322.27687734237594</v>
      </c>
      <c r="AH9" s="4" t="s">
        <v>195</v>
      </c>
      <c r="AI9" s="4">
        <v>-1.66E-2</v>
      </c>
      <c r="AL9" s="1"/>
      <c r="AO9" s="1"/>
    </row>
    <row r="10" spans="1:41" x14ac:dyDescent="0.25">
      <c r="A10" t="s">
        <v>37</v>
      </c>
      <c r="B10">
        <v>21301133019</v>
      </c>
      <c r="C10" t="s">
        <v>34</v>
      </c>
      <c r="D10">
        <v>32</v>
      </c>
      <c r="E10">
        <v>71</v>
      </c>
      <c r="F10">
        <v>242</v>
      </c>
      <c r="G10">
        <v>72</v>
      </c>
      <c r="H10">
        <v>16</v>
      </c>
      <c r="I10">
        <v>31</v>
      </c>
      <c r="J10">
        <v>3</v>
      </c>
      <c r="K10" t="s">
        <v>35</v>
      </c>
      <c r="L10">
        <v>4</v>
      </c>
      <c r="M10">
        <v>1</v>
      </c>
      <c r="N10">
        <v>1</v>
      </c>
      <c r="O10">
        <v>1</v>
      </c>
      <c r="P10">
        <v>1</v>
      </c>
      <c r="Q10">
        <v>357.94</v>
      </c>
      <c r="R10">
        <v>1</v>
      </c>
      <c r="S10">
        <v>2</v>
      </c>
      <c r="T10">
        <v>29</v>
      </c>
      <c r="U10" s="2">
        <f t="shared" si="2"/>
        <v>-4.9826000000000006</v>
      </c>
      <c r="V10" s="2">
        <f t="shared" si="3"/>
        <v>-3.4343000000000004</v>
      </c>
      <c r="W10" s="6">
        <f t="shared" si="4"/>
        <v>-1.8475000000000001</v>
      </c>
      <c r="X10" s="2">
        <f t="shared" si="5"/>
        <v>0.66439999999999999</v>
      </c>
      <c r="Y10" s="2">
        <f t="shared" si="6"/>
        <v>3.203749445187639E-3</v>
      </c>
      <c r="Z10" s="2">
        <f t="shared" si="0"/>
        <v>1.5068731353531362E-2</v>
      </c>
      <c r="AA10" s="2">
        <f t="shared" si="0"/>
        <v>7.3657194675733603E-2</v>
      </c>
      <c r="AB10" s="2">
        <f t="shared" si="0"/>
        <v>0.90807032452554748</v>
      </c>
      <c r="AC10" s="3">
        <f t="shared" si="7"/>
        <v>1.1467500764104634</v>
      </c>
      <c r="AD10" s="3">
        <f t="shared" si="1"/>
        <v>5.3937017006830157</v>
      </c>
      <c r="AE10" s="3">
        <f t="shared" si="1"/>
        <v>26.364856262232085</v>
      </c>
      <c r="AF10" s="3">
        <f t="shared" si="1"/>
        <v>325.03469196067448</v>
      </c>
      <c r="AH10" s="4" t="s">
        <v>196</v>
      </c>
      <c r="AI10" s="4">
        <v>-2.3300000000000001E-2</v>
      </c>
    </row>
    <row r="11" spans="1:41" x14ac:dyDescent="0.25">
      <c r="A11" t="s">
        <v>39</v>
      </c>
      <c r="B11">
        <v>21301133535</v>
      </c>
      <c r="C11" t="s">
        <v>33</v>
      </c>
      <c r="D11">
        <v>36</v>
      </c>
      <c r="E11">
        <v>60</v>
      </c>
      <c r="F11">
        <v>70</v>
      </c>
      <c r="G11">
        <v>82</v>
      </c>
      <c r="H11">
        <v>11</v>
      </c>
      <c r="I11">
        <v>20</v>
      </c>
      <c r="J11">
        <v>2</v>
      </c>
      <c r="K11" t="s">
        <v>24</v>
      </c>
      <c r="L11">
        <v>3</v>
      </c>
      <c r="M11">
        <v>1</v>
      </c>
      <c r="N11">
        <v>1</v>
      </c>
      <c r="O11">
        <v>1</v>
      </c>
      <c r="P11">
        <v>1</v>
      </c>
      <c r="Q11">
        <v>325.07</v>
      </c>
      <c r="R11">
        <v>1</v>
      </c>
      <c r="S11">
        <v>0</v>
      </c>
      <c r="T11">
        <v>46</v>
      </c>
      <c r="U11" s="2">
        <f t="shared" si="2"/>
        <v>-0.97499999999999998</v>
      </c>
      <c r="V11" s="2">
        <f t="shared" si="3"/>
        <v>-3.1779999999999999</v>
      </c>
      <c r="W11" s="6">
        <f t="shared" si="4"/>
        <v>-2.2328000000000001</v>
      </c>
      <c r="X11" s="2">
        <f t="shared" si="5"/>
        <v>-0.16479999999999995</v>
      </c>
      <c r="Y11" s="2">
        <f t="shared" si="6"/>
        <v>0.27449093091764626</v>
      </c>
      <c r="Z11" s="2">
        <f t="shared" si="0"/>
        <v>3.0323355429546835E-2</v>
      </c>
      <c r="AA11" s="2">
        <f t="shared" si="0"/>
        <v>7.8031939360164324E-2</v>
      </c>
      <c r="AB11" s="2">
        <f t="shared" si="0"/>
        <v>0.61715377429264251</v>
      </c>
      <c r="AC11" s="3">
        <f t="shared" si="7"/>
        <v>89.228766913399269</v>
      </c>
      <c r="AD11" s="3">
        <f t="shared" si="1"/>
        <v>9.8572131494827904</v>
      </c>
      <c r="AE11" s="3">
        <f t="shared" si="1"/>
        <v>25.365842527808617</v>
      </c>
      <c r="AF11" s="3">
        <f t="shared" si="1"/>
        <v>200.61817740930928</v>
      </c>
    </row>
    <row r="12" spans="1:41" x14ac:dyDescent="0.25">
      <c r="A12" t="s">
        <v>40</v>
      </c>
      <c r="B12">
        <v>21301133535</v>
      </c>
      <c r="C12" t="s">
        <v>33</v>
      </c>
      <c r="D12">
        <v>23</v>
      </c>
      <c r="E12">
        <v>57</v>
      </c>
      <c r="F12">
        <v>192</v>
      </c>
      <c r="G12">
        <v>70</v>
      </c>
      <c r="H12">
        <v>11</v>
      </c>
      <c r="I12">
        <v>12</v>
      </c>
      <c r="J12">
        <v>2</v>
      </c>
      <c r="K12" t="s">
        <v>24</v>
      </c>
      <c r="L12">
        <v>3</v>
      </c>
      <c r="M12">
        <v>1</v>
      </c>
      <c r="N12">
        <v>1</v>
      </c>
      <c r="O12">
        <v>1</v>
      </c>
      <c r="P12">
        <v>1</v>
      </c>
      <c r="Q12">
        <v>325.07</v>
      </c>
      <c r="R12">
        <v>1</v>
      </c>
      <c r="S12">
        <v>0</v>
      </c>
      <c r="T12">
        <v>46</v>
      </c>
      <c r="U12" s="2">
        <f t="shared" si="2"/>
        <v>-3.8176000000000001</v>
      </c>
      <c r="V12" s="2">
        <f t="shared" si="3"/>
        <v>-3.1081000000000003</v>
      </c>
      <c r="W12" s="6">
        <f t="shared" si="4"/>
        <v>-1.8204</v>
      </c>
      <c r="X12" s="2">
        <f t="shared" si="5"/>
        <v>0.1381</v>
      </c>
      <c r="Y12" s="2">
        <f t="shared" si="6"/>
        <v>1.5965867805499113E-2</v>
      </c>
      <c r="Z12" s="2">
        <f t="shared" si="0"/>
        <v>3.2458202393946201E-2</v>
      </c>
      <c r="AA12" s="2">
        <f t="shared" si="0"/>
        <v>0.11764283136450684</v>
      </c>
      <c r="AB12" s="2">
        <f t="shared" si="0"/>
        <v>0.8339330984360479</v>
      </c>
      <c r="AC12" s="3">
        <f t="shared" si="7"/>
        <v>5.1900246475335967</v>
      </c>
      <c r="AD12" s="3">
        <f t="shared" si="1"/>
        <v>10.551187852200091</v>
      </c>
      <c r="AE12" s="3">
        <f t="shared" si="1"/>
        <v>38.242155191660238</v>
      </c>
      <c r="AF12" s="3">
        <f t="shared" si="1"/>
        <v>271.08663230860611</v>
      </c>
    </row>
    <row r="13" spans="1:41" x14ac:dyDescent="0.25">
      <c r="A13" t="s">
        <v>47</v>
      </c>
      <c r="B13">
        <v>21303135013</v>
      </c>
      <c r="C13" t="s">
        <v>46</v>
      </c>
      <c r="D13">
        <v>17</v>
      </c>
      <c r="E13">
        <v>32</v>
      </c>
      <c r="F13">
        <v>105</v>
      </c>
      <c r="G13">
        <v>43</v>
      </c>
      <c r="H13">
        <v>15</v>
      </c>
      <c r="I13">
        <v>8</v>
      </c>
      <c r="J13">
        <v>2</v>
      </c>
      <c r="K13" t="s">
        <v>21</v>
      </c>
      <c r="L13">
        <v>4</v>
      </c>
      <c r="M13">
        <v>1</v>
      </c>
      <c r="N13">
        <v>1</v>
      </c>
      <c r="O13">
        <v>1</v>
      </c>
      <c r="P13">
        <v>1</v>
      </c>
      <c r="Q13">
        <v>296.89</v>
      </c>
      <c r="R13">
        <v>1</v>
      </c>
      <c r="S13">
        <v>1</v>
      </c>
      <c r="T13">
        <v>40</v>
      </c>
      <c r="U13" s="2">
        <f t="shared" si="2"/>
        <v>-1.7905000000000002</v>
      </c>
      <c r="V13" s="2">
        <f t="shared" si="3"/>
        <v>-2.5255999999999998</v>
      </c>
      <c r="W13" s="6">
        <f t="shared" si="4"/>
        <v>-1.0066999999999999</v>
      </c>
      <c r="X13" s="2">
        <f t="shared" si="5"/>
        <v>0.64590000000000003</v>
      </c>
      <c r="Y13" s="2">
        <f t="shared" si="6"/>
        <v>6.6220573129227675E-2</v>
      </c>
      <c r="Z13" s="2">
        <f t="shared" si="0"/>
        <v>3.174995115804001E-2</v>
      </c>
      <c r="AA13" s="2">
        <f t="shared" si="0"/>
        <v>0.14500832970443261</v>
      </c>
      <c r="AB13" s="2">
        <f t="shared" si="0"/>
        <v>0.75702114600829973</v>
      </c>
      <c r="AC13" s="3">
        <f t="shared" si="7"/>
        <v>19.660225956336404</v>
      </c>
      <c r="AD13" s="3">
        <f t="shared" si="1"/>
        <v>9.4262429993104977</v>
      </c>
      <c r="AE13" s="3">
        <f t="shared" si="1"/>
        <v>43.051523005948994</v>
      </c>
      <c r="AF13" s="3">
        <f t="shared" si="1"/>
        <v>224.75200803840409</v>
      </c>
    </row>
    <row r="14" spans="1:41" x14ac:dyDescent="0.25">
      <c r="A14" t="s">
        <v>49</v>
      </c>
      <c r="B14">
        <v>21301134011</v>
      </c>
      <c r="C14" t="s">
        <v>48</v>
      </c>
      <c r="D14">
        <v>35</v>
      </c>
      <c r="E14">
        <v>36</v>
      </c>
      <c r="F14">
        <v>124</v>
      </c>
      <c r="G14">
        <v>52</v>
      </c>
      <c r="H14">
        <v>16</v>
      </c>
      <c r="I14">
        <v>10</v>
      </c>
      <c r="J14">
        <v>0</v>
      </c>
      <c r="K14" t="s">
        <v>24</v>
      </c>
      <c r="L14">
        <v>3</v>
      </c>
      <c r="M14">
        <v>1</v>
      </c>
      <c r="N14">
        <v>1</v>
      </c>
      <c r="O14">
        <v>1</v>
      </c>
      <c r="P14">
        <v>1</v>
      </c>
      <c r="Q14">
        <v>339.64</v>
      </c>
      <c r="R14">
        <v>1</v>
      </c>
      <c r="S14">
        <v>3</v>
      </c>
      <c r="T14">
        <v>19</v>
      </c>
      <c r="U14" s="2">
        <f t="shared" si="2"/>
        <v>-2.2332000000000001</v>
      </c>
      <c r="V14" s="2">
        <f t="shared" si="3"/>
        <v>-2.6188000000000002</v>
      </c>
      <c r="W14" s="6">
        <f t="shared" si="4"/>
        <v>-0.83589999999999998</v>
      </c>
      <c r="X14" s="2">
        <f t="shared" si="5"/>
        <v>0.96250000000000013</v>
      </c>
      <c r="Y14" s="2">
        <f t="shared" si="6"/>
        <v>3.3165763337407145E-2</v>
      </c>
      <c r="Z14" s="2">
        <f t="shared" si="0"/>
        <v>2.2554128225658932E-2</v>
      </c>
      <c r="AA14" s="2">
        <f t="shared" si="0"/>
        <v>0.13413115890878941</v>
      </c>
      <c r="AB14" s="2">
        <f t="shared" si="0"/>
        <v>0.81014894952814454</v>
      </c>
      <c r="AC14" s="3">
        <f t="shared" si="7"/>
        <v>11.264419859916963</v>
      </c>
      <c r="AD14" s="3">
        <f t="shared" si="1"/>
        <v>7.6602841105627997</v>
      </c>
      <c r="AE14" s="3">
        <f t="shared" si="1"/>
        <v>45.556306811781234</v>
      </c>
      <c r="AF14" s="3">
        <f t="shared" si="1"/>
        <v>275.15898921773902</v>
      </c>
    </row>
    <row r="15" spans="1:41" x14ac:dyDescent="0.25">
      <c r="A15" t="s">
        <v>50</v>
      </c>
      <c r="B15">
        <v>21301134011</v>
      </c>
      <c r="C15" t="s">
        <v>48</v>
      </c>
      <c r="D15">
        <v>35</v>
      </c>
      <c r="E15">
        <v>37</v>
      </c>
      <c r="F15">
        <v>124</v>
      </c>
      <c r="G15">
        <v>50</v>
      </c>
      <c r="H15">
        <v>10</v>
      </c>
      <c r="I15">
        <v>20</v>
      </c>
      <c r="J15">
        <v>1</v>
      </c>
      <c r="K15" t="s">
        <v>24</v>
      </c>
      <c r="L15">
        <v>3</v>
      </c>
      <c r="M15">
        <v>1</v>
      </c>
      <c r="N15">
        <v>1</v>
      </c>
      <c r="O15">
        <v>1</v>
      </c>
      <c r="P15">
        <v>1</v>
      </c>
      <c r="Q15">
        <v>339.64</v>
      </c>
      <c r="R15">
        <v>1</v>
      </c>
      <c r="S15">
        <v>3</v>
      </c>
      <c r="T15">
        <v>19</v>
      </c>
      <c r="U15" s="2">
        <f t="shared" si="2"/>
        <v>-2.2332000000000001</v>
      </c>
      <c r="V15" s="2">
        <f t="shared" si="3"/>
        <v>-2.6421000000000001</v>
      </c>
      <c r="W15" s="6">
        <f t="shared" si="4"/>
        <v>-0.95530000000000004</v>
      </c>
      <c r="X15" s="2">
        <f t="shared" si="5"/>
        <v>0.96250000000000013</v>
      </c>
      <c r="Y15" s="2">
        <f t="shared" si="6"/>
        <v>3.3691879881965647E-2</v>
      </c>
      <c r="Z15" s="2">
        <f t="shared" si="0"/>
        <v>2.2384233630725978E-2</v>
      </c>
      <c r="AA15" s="2">
        <f t="shared" si="0"/>
        <v>0.12092334775956599</v>
      </c>
      <c r="AB15" s="2">
        <f t="shared" si="0"/>
        <v>0.82300053872774248</v>
      </c>
      <c r="AC15" s="3">
        <f t="shared" si="7"/>
        <v>11.443110083110811</v>
      </c>
      <c r="AD15" s="3">
        <f t="shared" si="1"/>
        <v>7.6025811103397709</v>
      </c>
      <c r="AE15" s="3">
        <f t="shared" si="1"/>
        <v>41.070405833058992</v>
      </c>
      <c r="AF15" s="3">
        <f t="shared" si="1"/>
        <v>279.52390297349046</v>
      </c>
    </row>
    <row r="16" spans="1:41" x14ac:dyDescent="0.25">
      <c r="A16" t="s">
        <v>55</v>
      </c>
      <c r="B16">
        <v>21004124153</v>
      </c>
      <c r="C16" t="s">
        <v>54</v>
      </c>
      <c r="D16">
        <v>35</v>
      </c>
      <c r="E16">
        <v>141</v>
      </c>
      <c r="F16">
        <v>496</v>
      </c>
      <c r="G16">
        <v>73</v>
      </c>
      <c r="H16">
        <v>25</v>
      </c>
      <c r="I16">
        <v>8</v>
      </c>
      <c r="J16">
        <v>1</v>
      </c>
      <c r="K16" t="s">
        <v>21</v>
      </c>
      <c r="L16">
        <v>4</v>
      </c>
      <c r="M16">
        <v>1</v>
      </c>
      <c r="N16">
        <v>1</v>
      </c>
      <c r="O16">
        <v>1</v>
      </c>
      <c r="P16">
        <v>1</v>
      </c>
      <c r="Q16">
        <v>170.13</v>
      </c>
      <c r="R16">
        <v>1</v>
      </c>
      <c r="S16">
        <v>2</v>
      </c>
      <c r="T16">
        <v>62</v>
      </c>
      <c r="U16" s="2">
        <f t="shared" si="2"/>
        <v>-10.9008</v>
      </c>
      <c r="V16" s="2">
        <f t="shared" si="3"/>
        <v>-5.0653000000000006</v>
      </c>
      <c r="W16" s="6">
        <f t="shared" si="4"/>
        <v>-2.1391</v>
      </c>
      <c r="X16" s="2">
        <f t="shared" si="5"/>
        <v>0.59450000000000003</v>
      </c>
      <c r="Y16" s="2">
        <f t="shared" si="6"/>
        <v>9.5255251988833434E-6</v>
      </c>
      <c r="Z16" s="2">
        <f t="shared" si="0"/>
        <v>3.2599758243283079E-3</v>
      </c>
      <c r="AA16" s="2">
        <f t="shared" si="0"/>
        <v>6.0820066734884305E-2</v>
      </c>
      <c r="AB16" s="2">
        <f t="shared" si="0"/>
        <v>0.93591043191558854</v>
      </c>
      <c r="AC16" s="3">
        <f t="shared" si="7"/>
        <v>1.6205776020860232E-3</v>
      </c>
      <c r="AD16" s="3">
        <f t="shared" si="1"/>
        <v>0.55461968699297504</v>
      </c>
      <c r="AE16" s="3">
        <f t="shared" si="1"/>
        <v>10.347317953605867</v>
      </c>
      <c r="AF16" s="3">
        <f t="shared" si="1"/>
        <v>159.22644178179908</v>
      </c>
    </row>
    <row r="17" spans="1:32" x14ac:dyDescent="0.25">
      <c r="A17" t="s">
        <v>56</v>
      </c>
      <c r="B17">
        <v>21004124153</v>
      </c>
      <c r="C17" t="s">
        <v>54</v>
      </c>
      <c r="D17">
        <v>35</v>
      </c>
      <c r="E17">
        <v>125</v>
      </c>
      <c r="F17">
        <v>482</v>
      </c>
      <c r="G17">
        <v>84</v>
      </c>
      <c r="H17">
        <v>20</v>
      </c>
      <c r="I17">
        <v>10</v>
      </c>
      <c r="J17">
        <v>3</v>
      </c>
      <c r="K17" t="s">
        <v>21</v>
      </c>
      <c r="L17">
        <v>4</v>
      </c>
      <c r="M17">
        <v>1</v>
      </c>
      <c r="N17">
        <v>1</v>
      </c>
      <c r="O17">
        <v>1</v>
      </c>
      <c r="P17">
        <v>1</v>
      </c>
      <c r="Q17">
        <v>170.13</v>
      </c>
      <c r="R17">
        <v>1</v>
      </c>
      <c r="S17">
        <v>2</v>
      </c>
      <c r="T17">
        <v>62</v>
      </c>
      <c r="U17" s="2">
        <f t="shared" si="2"/>
        <v>-10.5746</v>
      </c>
      <c r="V17" s="2">
        <f t="shared" si="3"/>
        <v>-4.6924999999999999</v>
      </c>
      <c r="W17" s="6">
        <f t="shared" si="4"/>
        <v>-2.4285999999999999</v>
      </c>
      <c r="X17" s="2">
        <f t="shared" si="5"/>
        <v>0.59450000000000003</v>
      </c>
      <c r="Y17" s="2">
        <f t="shared" si="6"/>
        <v>1.3384304005926347E-5</v>
      </c>
      <c r="Z17" s="2">
        <f t="shared" si="0"/>
        <v>4.7990951924640566E-3</v>
      </c>
      <c r="AA17" s="2">
        <f t="shared" si="0"/>
        <v>4.6169868972325556E-2</v>
      </c>
      <c r="AB17" s="2">
        <f t="shared" si="0"/>
        <v>0.94901765153120454</v>
      </c>
      <c r="AC17" s="3">
        <f t="shared" si="7"/>
        <v>2.2770716405282492E-3</v>
      </c>
      <c r="AD17" s="3">
        <f t="shared" si="1"/>
        <v>0.81647006509390996</v>
      </c>
      <c r="AE17" s="3">
        <f t="shared" si="1"/>
        <v>7.8548798082617468</v>
      </c>
      <c r="AF17" s="3">
        <f t="shared" si="1"/>
        <v>161.45637305500384</v>
      </c>
    </row>
    <row r="18" spans="1:32" x14ac:dyDescent="0.25">
      <c r="A18" t="s">
        <v>70</v>
      </c>
      <c r="B18">
        <v>21303134830</v>
      </c>
      <c r="C18" t="s">
        <v>71</v>
      </c>
      <c r="D18">
        <v>31.5</v>
      </c>
      <c r="E18">
        <v>26</v>
      </c>
      <c r="F18">
        <v>88</v>
      </c>
      <c r="G18">
        <v>49</v>
      </c>
      <c r="H18">
        <v>10</v>
      </c>
      <c r="I18">
        <v>7</v>
      </c>
      <c r="J18">
        <v>1</v>
      </c>
      <c r="K18" t="s">
        <v>24</v>
      </c>
      <c r="L18">
        <v>3</v>
      </c>
      <c r="M18">
        <v>1</v>
      </c>
      <c r="N18">
        <v>1</v>
      </c>
      <c r="O18">
        <v>1</v>
      </c>
      <c r="P18">
        <v>1</v>
      </c>
      <c r="Q18">
        <v>368.32</v>
      </c>
      <c r="R18">
        <v>1</v>
      </c>
      <c r="S18">
        <v>1</v>
      </c>
      <c r="T18">
        <v>47</v>
      </c>
      <c r="U18" s="2">
        <f t="shared" si="2"/>
        <v>-1.3944000000000001</v>
      </c>
      <c r="V18" s="2">
        <f t="shared" si="3"/>
        <v>-2.3858000000000001</v>
      </c>
      <c r="W18" s="6">
        <f t="shared" si="4"/>
        <v>-1.2678</v>
      </c>
      <c r="X18" s="2">
        <f t="shared" si="5"/>
        <v>0.30805000000000005</v>
      </c>
      <c r="Y18" s="2">
        <f t="shared" si="6"/>
        <v>0.12510329162073613</v>
      </c>
      <c r="Z18" s="2">
        <f t="shared" si="6"/>
        <v>4.6420433016914064E-2</v>
      </c>
      <c r="AA18" s="2">
        <f t="shared" si="6"/>
        <v>0.1419875998861867</v>
      </c>
      <c r="AB18" s="2">
        <f t="shared" si="6"/>
        <v>0.6864886754761631</v>
      </c>
      <c r="AC18" s="3">
        <f t="shared" si="7"/>
        <v>46.078044369749534</v>
      </c>
      <c r="AD18" s="3">
        <f t="shared" si="7"/>
        <v>17.097573888789789</v>
      </c>
      <c r="AE18" s="3">
        <f t="shared" si="7"/>
        <v>52.296872790080286</v>
      </c>
      <c r="AF18" s="3">
        <f t="shared" si="7"/>
        <v>252.84750895138038</v>
      </c>
    </row>
    <row r="19" spans="1:32" x14ac:dyDescent="0.25">
      <c r="A19" t="s">
        <v>58</v>
      </c>
      <c r="B19">
        <v>21303135224</v>
      </c>
      <c r="C19" t="s">
        <v>59</v>
      </c>
      <c r="D19">
        <v>26.5</v>
      </c>
      <c r="E19">
        <v>37</v>
      </c>
      <c r="F19">
        <v>129</v>
      </c>
      <c r="G19">
        <v>38</v>
      </c>
      <c r="H19">
        <v>12</v>
      </c>
      <c r="I19">
        <v>23</v>
      </c>
      <c r="J19">
        <v>1</v>
      </c>
      <c r="K19" t="s">
        <v>23</v>
      </c>
      <c r="L19">
        <v>2</v>
      </c>
      <c r="M19">
        <v>1</v>
      </c>
      <c r="N19">
        <v>1</v>
      </c>
      <c r="O19">
        <v>1</v>
      </c>
      <c r="P19">
        <v>1</v>
      </c>
      <c r="Q19">
        <v>233.82</v>
      </c>
      <c r="R19">
        <v>1</v>
      </c>
      <c r="S19">
        <v>2</v>
      </c>
      <c r="T19">
        <v>44</v>
      </c>
      <c r="U19" s="2">
        <f t="shared" si="2"/>
        <v>-2.3496999999999999</v>
      </c>
      <c r="V19" s="2">
        <f t="shared" si="3"/>
        <v>-2.6421000000000001</v>
      </c>
      <c r="W19" s="6">
        <f t="shared" si="4"/>
        <v>-1.218</v>
      </c>
      <c r="X19" s="2">
        <f t="shared" si="5"/>
        <v>0.79254999999999998</v>
      </c>
      <c r="Y19" s="2">
        <f t="shared" si="6"/>
        <v>3.5710073755812859E-2</v>
      </c>
      <c r="Z19" s="2">
        <f t="shared" si="6"/>
        <v>2.6656494767418049E-2</v>
      </c>
      <c r="AA19" s="2">
        <f t="shared" si="6"/>
        <v>0.11073421017912007</v>
      </c>
      <c r="AB19" s="2">
        <f t="shared" si="6"/>
        <v>0.82689922129764903</v>
      </c>
      <c r="AC19" s="3">
        <f t="shared" si="7"/>
        <v>8.3497294455841615</v>
      </c>
      <c r="AD19" s="3">
        <f t="shared" si="7"/>
        <v>6.232821606517688</v>
      </c>
      <c r="AE19" s="3">
        <f t="shared" si="7"/>
        <v>25.891873024081853</v>
      </c>
      <c r="AF19" s="3">
        <f t="shared" si="7"/>
        <v>193.34557592381628</v>
      </c>
    </row>
    <row r="20" spans="1:32" x14ac:dyDescent="0.25">
      <c r="A20" t="s">
        <v>60</v>
      </c>
      <c r="B20">
        <v>21303135224</v>
      </c>
      <c r="C20" t="s">
        <v>59</v>
      </c>
      <c r="D20">
        <v>38.5</v>
      </c>
      <c r="E20">
        <v>52</v>
      </c>
      <c r="F20">
        <v>164</v>
      </c>
      <c r="G20">
        <v>49</v>
      </c>
      <c r="H20">
        <v>14</v>
      </c>
      <c r="I20">
        <v>5</v>
      </c>
      <c r="J20">
        <v>1</v>
      </c>
      <c r="K20" t="s">
        <v>21</v>
      </c>
      <c r="L20">
        <v>4</v>
      </c>
      <c r="M20">
        <v>1</v>
      </c>
      <c r="N20">
        <v>1</v>
      </c>
      <c r="O20">
        <v>1</v>
      </c>
      <c r="P20">
        <v>1</v>
      </c>
      <c r="Q20">
        <v>233.82</v>
      </c>
      <c r="R20">
        <v>1</v>
      </c>
      <c r="S20">
        <v>2</v>
      </c>
      <c r="T20">
        <v>44</v>
      </c>
      <c r="U20" s="2">
        <f t="shared" si="2"/>
        <v>-3.1652</v>
      </c>
      <c r="V20" s="2">
        <f t="shared" si="3"/>
        <v>-2.9916</v>
      </c>
      <c r="W20" s="6">
        <f t="shared" si="4"/>
        <v>-1.1755</v>
      </c>
      <c r="X20" s="2">
        <f t="shared" si="5"/>
        <v>0.51295000000000002</v>
      </c>
      <c r="Y20" s="2">
        <f t="shared" si="6"/>
        <v>2.0376544226141092E-2</v>
      </c>
      <c r="Z20" s="2">
        <f t="shared" si="6"/>
        <v>2.4239522120235533E-2</v>
      </c>
      <c r="AA20" s="2">
        <f t="shared" si="6"/>
        <v>0.1490205843636232</v>
      </c>
      <c r="AB20" s="2">
        <f t="shared" si="6"/>
        <v>0.80636334929000009</v>
      </c>
      <c r="AC20" s="3">
        <f t="shared" si="7"/>
        <v>4.7644435709563098</v>
      </c>
      <c r="AD20" s="3">
        <f t="shared" si="7"/>
        <v>5.6676850621534722</v>
      </c>
      <c r="AE20" s="3">
        <f t="shared" si="7"/>
        <v>34.843993035902372</v>
      </c>
      <c r="AF20" s="3">
        <f t="shared" si="7"/>
        <v>188.54387833098781</v>
      </c>
    </row>
    <row r="21" spans="1:32" x14ac:dyDescent="0.25">
      <c r="A21" t="s">
        <v>61</v>
      </c>
      <c r="B21">
        <v>21303135224</v>
      </c>
      <c r="C21" t="s">
        <v>59</v>
      </c>
      <c r="D21">
        <v>38.5</v>
      </c>
      <c r="E21">
        <v>50</v>
      </c>
      <c r="F21">
        <v>165</v>
      </c>
      <c r="G21">
        <v>50</v>
      </c>
      <c r="H21">
        <v>11</v>
      </c>
      <c r="I21">
        <v>29</v>
      </c>
      <c r="J21">
        <v>0</v>
      </c>
      <c r="K21" t="s">
        <v>21</v>
      </c>
      <c r="L21">
        <v>4</v>
      </c>
      <c r="M21">
        <v>1</v>
      </c>
      <c r="N21">
        <v>1</v>
      </c>
      <c r="O21">
        <v>1</v>
      </c>
      <c r="P21">
        <v>1</v>
      </c>
      <c r="Q21">
        <v>233.82</v>
      </c>
      <c r="R21">
        <v>1</v>
      </c>
      <c r="S21">
        <v>2</v>
      </c>
      <c r="T21">
        <v>44</v>
      </c>
      <c r="U21" s="2">
        <f t="shared" si="2"/>
        <v>-3.1884999999999999</v>
      </c>
      <c r="V21" s="2">
        <f t="shared" si="3"/>
        <v>-2.9450000000000003</v>
      </c>
      <c r="W21" s="6">
        <f t="shared" si="4"/>
        <v>-1.5972</v>
      </c>
      <c r="X21" s="2">
        <f t="shared" si="5"/>
        <v>0.51295000000000002</v>
      </c>
      <c r="Y21" s="2">
        <f t="shared" si="6"/>
        <v>2.096795205984979E-2</v>
      </c>
      <c r="Z21" s="2">
        <f t="shared" si="6"/>
        <v>2.6748948914930536E-2</v>
      </c>
      <c r="AA21" s="2">
        <f t="shared" si="6"/>
        <v>0.10295532740875868</v>
      </c>
      <c r="AB21" s="2">
        <f t="shared" si="6"/>
        <v>0.849327771616461</v>
      </c>
      <c r="AC21" s="3">
        <f t="shared" si="7"/>
        <v>4.9027265506340774</v>
      </c>
      <c r="AD21" s="3">
        <f t="shared" si="7"/>
        <v>6.2544392352890581</v>
      </c>
      <c r="AE21" s="3">
        <f t="shared" si="7"/>
        <v>24.073014654715955</v>
      </c>
      <c r="AF21" s="3">
        <f t="shared" si="7"/>
        <v>198.5898195593609</v>
      </c>
    </row>
    <row r="22" spans="1:32" x14ac:dyDescent="0.25">
      <c r="A22" t="s">
        <v>62</v>
      </c>
      <c r="B22">
        <v>21303135224</v>
      </c>
      <c r="C22" t="s">
        <v>59</v>
      </c>
      <c r="D22">
        <v>29</v>
      </c>
      <c r="E22">
        <v>41</v>
      </c>
      <c r="F22">
        <v>130</v>
      </c>
      <c r="G22">
        <v>48</v>
      </c>
      <c r="H22">
        <v>16</v>
      </c>
      <c r="I22">
        <v>21</v>
      </c>
      <c r="J22">
        <v>1</v>
      </c>
      <c r="K22" t="s">
        <v>23</v>
      </c>
      <c r="L22">
        <v>2</v>
      </c>
      <c r="M22">
        <v>1</v>
      </c>
      <c r="N22">
        <v>1</v>
      </c>
      <c r="O22">
        <v>1</v>
      </c>
      <c r="P22">
        <v>1</v>
      </c>
      <c r="Q22">
        <v>233.82</v>
      </c>
      <c r="R22">
        <v>1</v>
      </c>
      <c r="S22">
        <v>2</v>
      </c>
      <c r="T22">
        <v>44</v>
      </c>
      <c r="U22" s="2">
        <f t="shared" si="2"/>
        <v>-2.3730000000000002</v>
      </c>
      <c r="V22" s="2">
        <f t="shared" si="3"/>
        <v>-2.7353000000000001</v>
      </c>
      <c r="W22" s="6">
        <f t="shared" si="4"/>
        <v>-1.4178000000000002</v>
      </c>
      <c r="X22" s="2">
        <f t="shared" si="5"/>
        <v>0.73429999999999995</v>
      </c>
      <c r="Y22" s="2">
        <f t="shared" si="6"/>
        <v>3.7515212725152611E-2</v>
      </c>
      <c r="Z22" s="2">
        <f t="shared" si="6"/>
        <v>2.6113345967348708E-2</v>
      </c>
      <c r="AA22" s="2">
        <f t="shared" si="6"/>
        <v>9.750917960668995E-2</v>
      </c>
      <c r="AB22" s="2">
        <f t="shared" si="6"/>
        <v>0.83886226170080869</v>
      </c>
      <c r="AC22" s="3">
        <f t="shared" si="7"/>
        <v>8.771807039395183</v>
      </c>
      <c r="AD22" s="3">
        <f t="shared" si="7"/>
        <v>6.1058225540854743</v>
      </c>
      <c r="AE22" s="3">
        <f t="shared" si="7"/>
        <v>22.799596375636245</v>
      </c>
      <c r="AF22" s="3">
        <f t="shared" si="7"/>
        <v>196.14277403088309</v>
      </c>
    </row>
    <row r="23" spans="1:32" x14ac:dyDescent="0.25">
      <c r="A23" t="s">
        <v>66</v>
      </c>
      <c r="B23">
        <v>21301132814</v>
      </c>
      <c r="C23" t="s">
        <v>44</v>
      </c>
      <c r="D23">
        <v>50</v>
      </c>
      <c r="E23">
        <v>56</v>
      </c>
      <c r="F23">
        <v>182</v>
      </c>
      <c r="G23">
        <v>92</v>
      </c>
      <c r="H23">
        <v>18</v>
      </c>
      <c r="I23">
        <v>6</v>
      </c>
      <c r="J23">
        <v>2</v>
      </c>
      <c r="K23" t="s">
        <v>24</v>
      </c>
      <c r="L23">
        <v>3</v>
      </c>
      <c r="M23">
        <v>1</v>
      </c>
      <c r="N23">
        <v>1</v>
      </c>
      <c r="O23">
        <v>1</v>
      </c>
      <c r="P23">
        <v>1</v>
      </c>
      <c r="Q23">
        <v>348.21</v>
      </c>
      <c r="R23">
        <v>1</v>
      </c>
      <c r="S23">
        <v>1</v>
      </c>
      <c r="T23">
        <v>19</v>
      </c>
      <c r="U23" s="2">
        <f t="shared" si="2"/>
        <v>-3.5846000000000005</v>
      </c>
      <c r="V23" s="2">
        <f t="shared" si="3"/>
        <v>-3.0848000000000004</v>
      </c>
      <c r="W23" s="6">
        <f t="shared" si="4"/>
        <v>-1.7014999999999998</v>
      </c>
      <c r="X23" s="2">
        <f t="shared" si="5"/>
        <v>-0.123</v>
      </c>
      <c r="Y23" s="2">
        <f t="shared" si="6"/>
        <v>2.4336721970085608E-2</v>
      </c>
      <c r="Z23" s="2">
        <f t="shared" si="6"/>
        <v>4.0116447079396961E-2</v>
      </c>
      <c r="AA23" s="2">
        <f t="shared" si="6"/>
        <v>0.15998601446653901</v>
      </c>
      <c r="AB23" s="2">
        <f t="shared" si="6"/>
        <v>0.77556081648397845</v>
      </c>
      <c r="AC23" s="3">
        <f t="shared" si="7"/>
        <v>8.4742899572035082</v>
      </c>
      <c r="AD23" s="3">
        <f t="shared" si="7"/>
        <v>13.968948037516816</v>
      </c>
      <c r="AE23" s="3">
        <f t="shared" si="7"/>
        <v>55.708730097393548</v>
      </c>
      <c r="AF23" s="3">
        <f t="shared" si="7"/>
        <v>270.05803190788612</v>
      </c>
    </row>
    <row r="24" spans="1:32" x14ac:dyDescent="0.25">
      <c r="A24" t="s">
        <v>67</v>
      </c>
      <c r="B24">
        <v>21301132814</v>
      </c>
      <c r="C24" t="s">
        <v>44</v>
      </c>
      <c r="D24">
        <v>32</v>
      </c>
      <c r="E24">
        <v>60</v>
      </c>
      <c r="F24">
        <v>183</v>
      </c>
      <c r="G24">
        <v>79</v>
      </c>
      <c r="H24">
        <v>19</v>
      </c>
      <c r="I24">
        <v>41</v>
      </c>
      <c r="J24">
        <v>2</v>
      </c>
      <c r="K24" t="s">
        <v>24</v>
      </c>
      <c r="L24">
        <v>3</v>
      </c>
      <c r="M24">
        <v>1</v>
      </c>
      <c r="N24">
        <v>1</v>
      </c>
      <c r="O24">
        <v>1</v>
      </c>
      <c r="P24">
        <v>1</v>
      </c>
      <c r="Q24">
        <v>348.21</v>
      </c>
      <c r="R24">
        <v>1</v>
      </c>
      <c r="S24">
        <v>1</v>
      </c>
      <c r="T24">
        <v>19</v>
      </c>
      <c r="U24" s="2">
        <f t="shared" si="2"/>
        <v>-3.6079000000000003</v>
      </c>
      <c r="V24" s="2">
        <f t="shared" si="3"/>
        <v>-3.1779999999999999</v>
      </c>
      <c r="W24" s="6">
        <f t="shared" si="4"/>
        <v>-1.9796</v>
      </c>
      <c r="X24" s="2">
        <f t="shared" si="5"/>
        <v>0.2964</v>
      </c>
      <c r="Y24" s="2">
        <f t="shared" si="6"/>
        <v>1.7467967055145302E-2</v>
      </c>
      <c r="Z24" s="2">
        <f t="shared" si="6"/>
        <v>2.6850078634497329E-2</v>
      </c>
      <c r="AA24" s="2">
        <f t="shared" si="6"/>
        <v>8.9002881855759983E-2</v>
      </c>
      <c r="AB24" s="2">
        <f t="shared" si="6"/>
        <v>0.86667907245459741</v>
      </c>
      <c r="AC24" s="3">
        <f t="shared" si="7"/>
        <v>6.0825208082721458</v>
      </c>
      <c r="AD24" s="3">
        <f t="shared" si="7"/>
        <v>9.3494658813183147</v>
      </c>
      <c r="AE24" s="3">
        <f t="shared" si="7"/>
        <v>30.99169349099418</v>
      </c>
      <c r="AF24" s="3">
        <f t="shared" si="7"/>
        <v>301.78631981941533</v>
      </c>
    </row>
    <row r="25" spans="1:32" x14ac:dyDescent="0.25">
      <c r="A25" t="s">
        <v>64</v>
      </c>
      <c r="B25">
        <v>21303135229</v>
      </c>
      <c r="C25" t="s">
        <v>52</v>
      </c>
      <c r="D25">
        <v>35</v>
      </c>
      <c r="E25">
        <v>26</v>
      </c>
      <c r="F25">
        <v>78</v>
      </c>
      <c r="G25">
        <v>36</v>
      </c>
      <c r="H25">
        <v>17</v>
      </c>
      <c r="I25">
        <v>9</v>
      </c>
      <c r="J25">
        <v>1</v>
      </c>
      <c r="K25" t="s">
        <v>21</v>
      </c>
      <c r="L25">
        <v>4</v>
      </c>
      <c r="M25">
        <v>1</v>
      </c>
      <c r="N25">
        <v>1</v>
      </c>
      <c r="O25">
        <v>1</v>
      </c>
      <c r="P25">
        <v>1</v>
      </c>
      <c r="Q25">
        <v>304.36</v>
      </c>
      <c r="R25">
        <v>1</v>
      </c>
      <c r="S25">
        <v>1</v>
      </c>
      <c r="T25">
        <v>35</v>
      </c>
      <c r="U25" s="2">
        <f t="shared" si="2"/>
        <v>-1.1614</v>
      </c>
      <c r="V25" s="2">
        <f t="shared" si="3"/>
        <v>-2.3858000000000001</v>
      </c>
      <c r="W25" s="6">
        <f t="shared" si="4"/>
        <v>-0.76170000000000004</v>
      </c>
      <c r="X25" s="2">
        <f t="shared" si="5"/>
        <v>0.22650000000000003</v>
      </c>
      <c r="Y25" s="2">
        <f t="shared" si="6"/>
        <v>0.14723769698599504</v>
      </c>
      <c r="Z25" s="2">
        <f t="shared" si="6"/>
        <v>4.3278166378854205E-2</v>
      </c>
      <c r="AA25" s="2">
        <f t="shared" si="6"/>
        <v>0.21958694682108187</v>
      </c>
      <c r="AB25" s="2">
        <f t="shared" si="6"/>
        <v>0.5898971898140688</v>
      </c>
      <c r="AC25" s="3">
        <f t="shared" si="7"/>
        <v>44.813265454657454</v>
      </c>
      <c r="AD25" s="3">
        <f t="shared" si="7"/>
        <v>13.172142719068066</v>
      </c>
      <c r="AE25" s="3">
        <f t="shared" si="7"/>
        <v>66.833483134464487</v>
      </c>
      <c r="AF25" s="3">
        <f t="shared" si="7"/>
        <v>179.54110869181</v>
      </c>
    </row>
    <row r="26" spans="1:32" x14ac:dyDescent="0.25">
      <c r="A26" t="s">
        <v>65</v>
      </c>
      <c r="B26">
        <v>21301133327</v>
      </c>
      <c r="C26" t="s">
        <v>45</v>
      </c>
      <c r="D26">
        <v>31</v>
      </c>
      <c r="E26">
        <v>74</v>
      </c>
      <c r="F26">
        <v>259</v>
      </c>
      <c r="G26">
        <v>91</v>
      </c>
      <c r="H26">
        <v>18</v>
      </c>
      <c r="I26">
        <v>12</v>
      </c>
      <c r="J26">
        <v>3</v>
      </c>
      <c r="K26" t="s">
        <v>21</v>
      </c>
      <c r="L26">
        <v>4</v>
      </c>
      <c r="M26">
        <v>1</v>
      </c>
      <c r="N26">
        <v>1</v>
      </c>
      <c r="O26">
        <v>1</v>
      </c>
      <c r="P26">
        <v>1</v>
      </c>
      <c r="Q26">
        <v>245.78</v>
      </c>
      <c r="R26">
        <v>1</v>
      </c>
      <c r="S26">
        <v>1</v>
      </c>
      <c r="T26">
        <v>60</v>
      </c>
      <c r="U26" s="2">
        <f t="shared" si="2"/>
        <v>-5.3787000000000003</v>
      </c>
      <c r="V26" s="2">
        <f t="shared" si="3"/>
        <v>-3.5042</v>
      </c>
      <c r="W26" s="6">
        <f t="shared" si="4"/>
        <v>-2.5855000000000001</v>
      </c>
      <c r="X26" s="2">
        <f t="shared" si="5"/>
        <v>0.31969999999999998</v>
      </c>
      <c r="Y26" s="2">
        <f t="shared" si="6"/>
        <v>3.1032736176358371E-3</v>
      </c>
      <c r="Z26" s="2">
        <f t="shared" si="6"/>
        <v>2.022577052758924E-2</v>
      </c>
      <c r="AA26" s="2">
        <f t="shared" si="6"/>
        <v>5.068639644998079E-2</v>
      </c>
      <c r="AB26" s="2">
        <f t="shared" si="6"/>
        <v>0.92598455940479418</v>
      </c>
      <c r="AC26" s="3">
        <f t="shared" si="7"/>
        <v>0.76272258974253604</v>
      </c>
      <c r="AD26" s="3">
        <f t="shared" si="7"/>
        <v>4.9710898802708838</v>
      </c>
      <c r="AE26" s="3">
        <f t="shared" si="7"/>
        <v>12.457702519476278</v>
      </c>
      <c r="AF26" s="3">
        <f t="shared" si="7"/>
        <v>227.58848501051031</v>
      </c>
    </row>
    <row r="27" spans="1:32" x14ac:dyDescent="0.25">
      <c r="A27" t="s">
        <v>68</v>
      </c>
      <c r="B27">
        <v>21301132803</v>
      </c>
      <c r="C27" t="s">
        <v>44</v>
      </c>
      <c r="D27">
        <v>37</v>
      </c>
      <c r="E27">
        <v>59</v>
      </c>
      <c r="F27">
        <v>199</v>
      </c>
      <c r="G27">
        <v>49</v>
      </c>
      <c r="H27">
        <v>21</v>
      </c>
      <c r="I27">
        <v>30</v>
      </c>
      <c r="J27">
        <v>1</v>
      </c>
      <c r="K27" t="s">
        <v>24</v>
      </c>
      <c r="L27">
        <v>3</v>
      </c>
      <c r="M27">
        <v>1</v>
      </c>
      <c r="N27">
        <v>1</v>
      </c>
      <c r="O27">
        <v>1</v>
      </c>
      <c r="P27">
        <v>1</v>
      </c>
      <c r="Q27">
        <v>347.74</v>
      </c>
      <c r="R27">
        <v>1</v>
      </c>
      <c r="S27">
        <v>1</v>
      </c>
      <c r="T27">
        <v>22</v>
      </c>
      <c r="U27" s="2">
        <f t="shared" si="2"/>
        <v>-3.9807000000000001</v>
      </c>
      <c r="V27" s="2">
        <f t="shared" si="3"/>
        <v>-3.1547000000000001</v>
      </c>
      <c r="W27" s="6">
        <f t="shared" si="4"/>
        <v>-1.1571</v>
      </c>
      <c r="X27" s="2">
        <f t="shared" si="5"/>
        <v>0.17989999999999995</v>
      </c>
      <c r="Y27" s="2">
        <f t="shared" si="6"/>
        <v>1.1872043539951768E-2</v>
      </c>
      <c r="Z27" s="2">
        <f t="shared" si="6"/>
        <v>2.7117691936577051E-2</v>
      </c>
      <c r="AA27" s="2">
        <f t="shared" si="6"/>
        <v>0.19989382565626243</v>
      </c>
      <c r="AB27" s="2">
        <f t="shared" si="6"/>
        <v>0.76111643886720881</v>
      </c>
      <c r="AC27" s="3">
        <f t="shared" si="7"/>
        <v>4.1283844205828277</v>
      </c>
      <c r="AD27" s="3">
        <f t="shared" si="7"/>
        <v>9.4299061940253033</v>
      </c>
      <c r="AE27" s="3">
        <f t="shared" si="7"/>
        <v>69.511078933708703</v>
      </c>
      <c r="AF27" s="3">
        <f t="shared" si="7"/>
        <v>264.67063045168322</v>
      </c>
    </row>
    <row r="28" spans="1:32" x14ac:dyDescent="0.25">
      <c r="A28" t="s">
        <v>69</v>
      </c>
      <c r="B28">
        <v>21301132803</v>
      </c>
      <c r="C28" t="s">
        <v>44</v>
      </c>
      <c r="D28">
        <v>49</v>
      </c>
      <c r="E28">
        <v>65</v>
      </c>
      <c r="F28">
        <v>199</v>
      </c>
      <c r="G28">
        <v>43</v>
      </c>
      <c r="H28">
        <v>16</v>
      </c>
      <c r="I28">
        <v>16</v>
      </c>
      <c r="J28">
        <v>1</v>
      </c>
      <c r="K28" t="s">
        <v>24</v>
      </c>
      <c r="L28">
        <v>3</v>
      </c>
      <c r="M28">
        <v>1</v>
      </c>
      <c r="N28">
        <v>1</v>
      </c>
      <c r="O28">
        <v>1</v>
      </c>
      <c r="P28">
        <v>1</v>
      </c>
      <c r="Q28">
        <v>347.74</v>
      </c>
      <c r="R28">
        <v>1</v>
      </c>
      <c r="S28">
        <v>1</v>
      </c>
      <c r="T28">
        <v>22</v>
      </c>
      <c r="U28" s="2">
        <f t="shared" si="2"/>
        <v>-3.9807000000000001</v>
      </c>
      <c r="V28" s="2">
        <f t="shared" si="3"/>
        <v>-3.2945000000000002</v>
      </c>
      <c r="W28" s="6">
        <f t="shared" si="4"/>
        <v>-0.78489999999999993</v>
      </c>
      <c r="X28" s="2">
        <f t="shared" si="5"/>
        <v>-9.9700000000000122E-2</v>
      </c>
      <c r="Y28" s="2">
        <f t="shared" si="6"/>
        <v>1.3177222437941897E-2</v>
      </c>
      <c r="Z28" s="2">
        <f t="shared" si="6"/>
        <v>2.6171990295053769E-2</v>
      </c>
      <c r="AA28" s="2">
        <f t="shared" si="6"/>
        <v>0.32191571808107</v>
      </c>
      <c r="AB28" s="2">
        <f t="shared" si="6"/>
        <v>0.63873506918593437</v>
      </c>
      <c r="AC28" s="3">
        <f t="shared" si="7"/>
        <v>4.5822473305699152</v>
      </c>
      <c r="AD28" s="3">
        <f t="shared" si="7"/>
        <v>9.1010479052019981</v>
      </c>
      <c r="AE28" s="3">
        <f t="shared" si="7"/>
        <v>111.94297180551129</v>
      </c>
      <c r="AF28" s="3">
        <f t="shared" si="7"/>
        <v>222.11373295871681</v>
      </c>
    </row>
    <row r="29" spans="1:32" x14ac:dyDescent="0.25">
      <c r="A29" t="s">
        <v>72</v>
      </c>
      <c r="B29">
        <v>21303134830</v>
      </c>
      <c r="C29" t="s">
        <v>71</v>
      </c>
      <c r="D29">
        <v>30.5</v>
      </c>
      <c r="E29">
        <v>27</v>
      </c>
      <c r="F29">
        <v>89</v>
      </c>
      <c r="G29">
        <v>51</v>
      </c>
      <c r="H29">
        <v>12</v>
      </c>
      <c r="I29">
        <v>7</v>
      </c>
      <c r="J29">
        <v>1</v>
      </c>
      <c r="K29" t="s">
        <v>24</v>
      </c>
      <c r="L29">
        <v>3</v>
      </c>
      <c r="M29">
        <v>1</v>
      </c>
      <c r="N29">
        <v>1</v>
      </c>
      <c r="O29">
        <v>1</v>
      </c>
      <c r="P29">
        <v>1</v>
      </c>
      <c r="Q29">
        <v>368.32</v>
      </c>
      <c r="R29">
        <v>1</v>
      </c>
      <c r="S29">
        <v>1</v>
      </c>
      <c r="T29">
        <v>47</v>
      </c>
      <c r="U29" s="2">
        <f t="shared" si="2"/>
        <v>-1.4177</v>
      </c>
      <c r="V29" s="2">
        <f t="shared" si="3"/>
        <v>-2.4091</v>
      </c>
      <c r="W29" s="6">
        <f t="shared" si="4"/>
        <v>-1.3144</v>
      </c>
      <c r="X29" s="2">
        <f t="shared" si="5"/>
        <v>0.33135000000000003</v>
      </c>
      <c r="Y29" s="2">
        <f t="shared" si="6"/>
        <v>0.1215211642121512</v>
      </c>
      <c r="Z29" s="2">
        <f t="shared" si="6"/>
        <v>4.509126011287589E-2</v>
      </c>
      <c r="AA29" s="2">
        <f t="shared" si="6"/>
        <v>0.13474558416238808</v>
      </c>
      <c r="AB29" s="2">
        <f t="shared" si="6"/>
        <v>0.69864199151258477</v>
      </c>
      <c r="AC29" s="3">
        <f t="shared" si="7"/>
        <v>44.758675202619528</v>
      </c>
      <c r="AD29" s="3">
        <f t="shared" si="7"/>
        <v>16.608012924774446</v>
      </c>
      <c r="AE29" s="3">
        <f t="shared" si="7"/>
        <v>49.629493558690776</v>
      </c>
      <c r="AF29" s="3">
        <f t="shared" si="7"/>
        <v>257.32381831391524</v>
      </c>
    </row>
    <row r="30" spans="1:32" x14ac:dyDescent="0.25">
      <c r="A30" t="s">
        <v>73</v>
      </c>
      <c r="B30">
        <v>21303134830</v>
      </c>
      <c r="C30" t="s">
        <v>71</v>
      </c>
      <c r="D30">
        <v>31.5</v>
      </c>
      <c r="E30">
        <v>26</v>
      </c>
      <c r="F30">
        <v>88</v>
      </c>
      <c r="G30">
        <v>49</v>
      </c>
      <c r="H30">
        <v>10</v>
      </c>
      <c r="I30">
        <v>7</v>
      </c>
      <c r="J30">
        <v>1</v>
      </c>
      <c r="K30" t="s">
        <v>24</v>
      </c>
      <c r="L30">
        <v>3</v>
      </c>
      <c r="M30">
        <v>1</v>
      </c>
      <c r="N30">
        <v>1</v>
      </c>
      <c r="O30">
        <v>1</v>
      </c>
      <c r="P30">
        <v>1</v>
      </c>
      <c r="Q30">
        <v>340.61</v>
      </c>
      <c r="R30">
        <v>1</v>
      </c>
      <c r="S30">
        <v>1</v>
      </c>
      <c r="T30">
        <v>26</v>
      </c>
      <c r="U30" s="2">
        <f t="shared" si="2"/>
        <v>-1.3944000000000001</v>
      </c>
      <c r="V30" s="2">
        <f t="shared" si="3"/>
        <v>-2.3858000000000001</v>
      </c>
      <c r="W30" s="6">
        <f t="shared" si="4"/>
        <v>-0.85410000000000008</v>
      </c>
      <c r="X30" s="2">
        <f t="shared" si="5"/>
        <v>0.30805000000000005</v>
      </c>
      <c r="Y30" s="2">
        <f t="shared" si="6"/>
        <v>0.11661870691569906</v>
      </c>
      <c r="Z30" s="2">
        <f t="shared" si="6"/>
        <v>4.3272169762814172E-2</v>
      </c>
      <c r="AA30" s="2">
        <f t="shared" si="6"/>
        <v>0.2001785458830955</v>
      </c>
      <c r="AB30" s="2">
        <f t="shared" si="6"/>
        <v>0.6399305774383911</v>
      </c>
      <c r="AC30" s="3">
        <f t="shared" si="7"/>
        <v>39.721497762556261</v>
      </c>
      <c r="AD30" s="3">
        <f t="shared" si="7"/>
        <v>14.738933742912137</v>
      </c>
      <c r="AE30" s="3">
        <f t="shared" si="7"/>
        <v>68.182814513241155</v>
      </c>
      <c r="AF30" s="3">
        <f t="shared" si="7"/>
        <v>217.9667539812904</v>
      </c>
    </row>
    <row r="31" spans="1:32" x14ac:dyDescent="0.25">
      <c r="A31" t="s">
        <v>74</v>
      </c>
      <c r="B31">
        <v>21303134830</v>
      </c>
      <c r="C31" t="s">
        <v>71</v>
      </c>
      <c r="D31">
        <v>30.5</v>
      </c>
      <c r="E31">
        <v>27</v>
      </c>
      <c r="F31">
        <v>89</v>
      </c>
      <c r="G31">
        <v>51</v>
      </c>
      <c r="H31">
        <v>12</v>
      </c>
      <c r="I31">
        <v>7</v>
      </c>
      <c r="J31">
        <v>1</v>
      </c>
      <c r="K31" t="s">
        <v>24</v>
      </c>
      <c r="L31">
        <v>3</v>
      </c>
      <c r="M31">
        <v>1</v>
      </c>
      <c r="N31">
        <v>1</v>
      </c>
      <c r="O31">
        <v>1</v>
      </c>
      <c r="P31">
        <v>1</v>
      </c>
      <c r="Q31">
        <v>340.61</v>
      </c>
      <c r="R31">
        <v>1</v>
      </c>
      <c r="S31">
        <v>1</v>
      </c>
      <c r="T31">
        <v>26</v>
      </c>
      <c r="U31" s="2">
        <f t="shared" si="2"/>
        <v>-1.4177</v>
      </c>
      <c r="V31" s="2">
        <f t="shared" si="3"/>
        <v>-2.4091</v>
      </c>
      <c r="W31" s="6">
        <f t="shared" si="4"/>
        <v>-0.90070000000000006</v>
      </c>
      <c r="X31" s="2">
        <f t="shared" si="5"/>
        <v>0.33135000000000003</v>
      </c>
      <c r="Y31" s="2">
        <f t="shared" si="6"/>
        <v>0.11367273406277895</v>
      </c>
      <c r="Z31" s="2">
        <f t="shared" si="6"/>
        <v>4.217904636280638E-2</v>
      </c>
      <c r="AA31" s="2">
        <f t="shared" si="6"/>
        <v>0.19062793920864077</v>
      </c>
      <c r="AB31" s="2">
        <f t="shared" si="6"/>
        <v>0.65352028036577403</v>
      </c>
      <c r="AC31" s="3">
        <f t="shared" si="7"/>
        <v>38.718069949123141</v>
      </c>
      <c r="AD31" s="3">
        <f t="shared" si="7"/>
        <v>14.366604981635481</v>
      </c>
      <c r="AE31" s="3">
        <f t="shared" si="7"/>
        <v>64.929782373855133</v>
      </c>
      <c r="AF31" s="3">
        <f t="shared" si="7"/>
        <v>222.59554269538631</v>
      </c>
    </row>
    <row r="32" spans="1:32" x14ac:dyDescent="0.25">
      <c r="A32" t="s">
        <v>79</v>
      </c>
      <c r="B32">
        <v>21301133029</v>
      </c>
      <c r="C32" t="s">
        <v>41</v>
      </c>
      <c r="D32">
        <v>47.5</v>
      </c>
      <c r="E32">
        <v>80</v>
      </c>
      <c r="F32">
        <v>257</v>
      </c>
      <c r="G32">
        <v>86</v>
      </c>
      <c r="H32">
        <v>10</v>
      </c>
      <c r="I32">
        <v>5</v>
      </c>
      <c r="J32">
        <v>2</v>
      </c>
      <c r="K32" t="s">
        <v>24</v>
      </c>
      <c r="L32">
        <v>3</v>
      </c>
      <c r="M32">
        <v>1</v>
      </c>
      <c r="N32">
        <v>1</v>
      </c>
      <c r="O32">
        <v>1</v>
      </c>
      <c r="P32">
        <v>1</v>
      </c>
      <c r="Q32">
        <v>504.47</v>
      </c>
      <c r="R32">
        <v>1</v>
      </c>
      <c r="S32">
        <v>3</v>
      </c>
      <c r="T32">
        <v>24</v>
      </c>
      <c r="U32" s="2">
        <f t="shared" si="2"/>
        <v>-5.3321000000000005</v>
      </c>
      <c r="V32" s="2">
        <f t="shared" si="3"/>
        <v>-3.6440000000000001</v>
      </c>
      <c r="W32" s="6">
        <f t="shared" si="4"/>
        <v>-1.6436000000000002</v>
      </c>
      <c r="X32" s="2">
        <f t="shared" si="5"/>
        <v>0.67125000000000001</v>
      </c>
      <c r="Y32" s="2">
        <f t="shared" si="6"/>
        <v>2.2164271792853942E-3</v>
      </c>
      <c r="Z32" s="2">
        <f t="shared" si="6"/>
        <v>1.1989083419960056E-2</v>
      </c>
      <c r="AA32" s="2">
        <f t="shared" si="6"/>
        <v>8.8623452256815949E-2</v>
      </c>
      <c r="AB32" s="2">
        <f t="shared" si="6"/>
        <v>0.89717103714393864</v>
      </c>
      <c r="AC32" s="3">
        <f t="shared" si="7"/>
        <v>1.1181210191341029</v>
      </c>
      <c r="AD32" s="3">
        <f t="shared" si="7"/>
        <v>6.0481329128672492</v>
      </c>
      <c r="AE32" s="3">
        <f t="shared" si="7"/>
        <v>44.707872959995946</v>
      </c>
      <c r="AF32" s="3">
        <f t="shared" si="7"/>
        <v>452.59587310800276</v>
      </c>
    </row>
    <row r="33" spans="1:32" x14ac:dyDescent="0.25">
      <c r="A33" t="s">
        <v>75</v>
      </c>
      <c r="B33">
        <v>21304136006</v>
      </c>
      <c r="C33" t="s">
        <v>42</v>
      </c>
      <c r="D33">
        <v>48</v>
      </c>
      <c r="E33">
        <v>86</v>
      </c>
      <c r="F33">
        <v>302</v>
      </c>
      <c r="G33">
        <v>90</v>
      </c>
      <c r="H33">
        <v>11</v>
      </c>
      <c r="I33">
        <v>20</v>
      </c>
      <c r="J33">
        <v>2</v>
      </c>
      <c r="K33" t="s">
        <v>24</v>
      </c>
      <c r="L33">
        <v>3</v>
      </c>
      <c r="M33">
        <v>1</v>
      </c>
      <c r="N33">
        <v>1</v>
      </c>
      <c r="O33">
        <v>1</v>
      </c>
      <c r="P33">
        <v>1</v>
      </c>
      <c r="Q33">
        <v>302.32</v>
      </c>
      <c r="R33">
        <v>1</v>
      </c>
      <c r="S33">
        <v>1</v>
      </c>
      <c r="T33">
        <v>36</v>
      </c>
      <c r="U33" s="2">
        <f t="shared" si="2"/>
        <v>-6.3806000000000003</v>
      </c>
      <c r="V33" s="2">
        <f t="shared" si="3"/>
        <v>-3.7838000000000003</v>
      </c>
      <c r="W33" s="6">
        <f t="shared" si="4"/>
        <v>-2.2222</v>
      </c>
      <c r="X33" s="2">
        <f t="shared" si="5"/>
        <v>-7.6400000000000023E-2</v>
      </c>
      <c r="Y33" s="2">
        <f t="shared" si="6"/>
        <v>1.5993507018205893E-3</v>
      </c>
      <c r="Z33" s="2">
        <f t="shared" si="6"/>
        <v>2.1464442643684072E-2</v>
      </c>
      <c r="AA33" s="2">
        <f t="shared" si="6"/>
        <v>0.10230900919680487</v>
      </c>
      <c r="AB33" s="2">
        <f t="shared" si="6"/>
        <v>0.87462719745769057</v>
      </c>
      <c r="AC33" s="3">
        <f t="shared" si="7"/>
        <v>0.48351570417440054</v>
      </c>
      <c r="AD33" s="3">
        <f t="shared" si="7"/>
        <v>6.4891303000385685</v>
      </c>
      <c r="AE33" s="3">
        <f t="shared" si="7"/>
        <v>30.930059660378049</v>
      </c>
      <c r="AF33" s="3">
        <f t="shared" si="7"/>
        <v>264.417294335409</v>
      </c>
    </row>
    <row r="34" spans="1:32" x14ac:dyDescent="0.25">
      <c r="A34" t="s">
        <v>76</v>
      </c>
      <c r="B34">
        <v>21304136006</v>
      </c>
      <c r="C34" t="s">
        <v>42</v>
      </c>
      <c r="D34">
        <v>53</v>
      </c>
      <c r="E34">
        <v>83</v>
      </c>
      <c r="F34">
        <v>296</v>
      </c>
      <c r="G34">
        <v>92</v>
      </c>
      <c r="H34">
        <v>21</v>
      </c>
      <c r="I34">
        <v>15</v>
      </c>
      <c r="J34">
        <v>2</v>
      </c>
      <c r="K34" t="s">
        <v>24</v>
      </c>
      <c r="L34">
        <v>3</v>
      </c>
      <c r="M34">
        <v>1</v>
      </c>
      <c r="N34">
        <v>1</v>
      </c>
      <c r="O34">
        <v>1</v>
      </c>
      <c r="P34">
        <v>1</v>
      </c>
      <c r="Q34">
        <v>302.32</v>
      </c>
      <c r="R34">
        <v>1</v>
      </c>
      <c r="S34">
        <v>1</v>
      </c>
      <c r="T34">
        <v>36</v>
      </c>
      <c r="U34" s="2">
        <f t="shared" si="2"/>
        <v>-6.240800000000001</v>
      </c>
      <c r="V34" s="2">
        <f t="shared" si="3"/>
        <v>-3.7139000000000002</v>
      </c>
      <c r="W34" s="6">
        <f t="shared" si="4"/>
        <v>-2.1858</v>
      </c>
      <c r="X34" s="2">
        <f t="shared" si="5"/>
        <v>-0.19290000000000007</v>
      </c>
      <c r="Y34" s="2">
        <f t="shared" si="6"/>
        <v>2.0225590544736818E-3</v>
      </c>
      <c r="Z34" s="2">
        <f t="shared" si="6"/>
        <v>2.5311619732830821E-2</v>
      </c>
      <c r="AA34" s="2">
        <f t="shared" si="6"/>
        <v>0.11667164872667993</v>
      </c>
      <c r="AB34" s="2">
        <f t="shared" si="6"/>
        <v>0.85599417248601561</v>
      </c>
      <c r="AC34" s="3">
        <f t="shared" si="7"/>
        <v>0.61146005334848352</v>
      </c>
      <c r="AD34" s="3">
        <f t="shared" si="7"/>
        <v>7.6522088776294135</v>
      </c>
      <c r="AE34" s="3">
        <f t="shared" si="7"/>
        <v>35.272172843049873</v>
      </c>
      <c r="AF34" s="3">
        <f t="shared" si="7"/>
        <v>258.78415822597225</v>
      </c>
    </row>
    <row r="35" spans="1:32" x14ac:dyDescent="0.25">
      <c r="A35" t="s">
        <v>77</v>
      </c>
      <c r="B35">
        <v>21304136006</v>
      </c>
      <c r="C35" t="s">
        <v>42</v>
      </c>
      <c r="D35">
        <v>55</v>
      </c>
      <c r="E35">
        <v>91</v>
      </c>
      <c r="F35">
        <v>305</v>
      </c>
      <c r="G35">
        <v>107</v>
      </c>
      <c r="H35">
        <v>18</v>
      </c>
      <c r="I35">
        <v>9</v>
      </c>
      <c r="J35">
        <v>2</v>
      </c>
      <c r="K35" t="s">
        <v>24</v>
      </c>
      <c r="L35">
        <v>3</v>
      </c>
      <c r="M35">
        <v>1</v>
      </c>
      <c r="N35">
        <v>1</v>
      </c>
      <c r="O35">
        <v>1</v>
      </c>
      <c r="P35">
        <v>1</v>
      </c>
      <c r="Q35">
        <v>339.49</v>
      </c>
      <c r="R35">
        <v>1</v>
      </c>
      <c r="S35">
        <v>2</v>
      </c>
      <c r="T35">
        <v>19</v>
      </c>
      <c r="U35" s="2">
        <f t="shared" si="2"/>
        <v>-6.4505000000000008</v>
      </c>
      <c r="V35" s="2">
        <f t="shared" si="3"/>
        <v>-3.9003000000000005</v>
      </c>
      <c r="W35" s="6">
        <f t="shared" si="4"/>
        <v>-2.1008</v>
      </c>
      <c r="X35" s="2">
        <f t="shared" si="5"/>
        <v>0.12849999999999995</v>
      </c>
      <c r="Y35" s="2">
        <f t="shared" si="6"/>
        <v>1.2329178638142374E-3</v>
      </c>
      <c r="Z35" s="2">
        <f t="shared" si="6"/>
        <v>1.5793265374598818E-2</v>
      </c>
      <c r="AA35" s="2">
        <f t="shared" si="6"/>
        <v>9.5495927925299179E-2</v>
      </c>
      <c r="AB35" s="2">
        <f t="shared" si="6"/>
        <v>0.88747788883628786</v>
      </c>
      <c r="AC35" s="3">
        <f t="shared" si="7"/>
        <v>0.41856328558629546</v>
      </c>
      <c r="AD35" s="3">
        <f t="shared" si="7"/>
        <v>5.3616556620225531</v>
      </c>
      <c r="AE35" s="3">
        <f t="shared" si="7"/>
        <v>32.419912571359816</v>
      </c>
      <c r="AF35" s="3">
        <f t="shared" si="7"/>
        <v>301.28986848103136</v>
      </c>
    </row>
    <row r="36" spans="1:32" x14ac:dyDescent="0.25">
      <c r="A36" t="s">
        <v>78</v>
      </c>
      <c r="B36">
        <v>21304136006</v>
      </c>
      <c r="C36" t="s">
        <v>42</v>
      </c>
      <c r="D36">
        <v>45</v>
      </c>
      <c r="E36">
        <v>89</v>
      </c>
      <c r="F36">
        <v>299</v>
      </c>
      <c r="G36">
        <v>104</v>
      </c>
      <c r="H36">
        <v>23</v>
      </c>
      <c r="I36">
        <v>19</v>
      </c>
      <c r="J36">
        <v>2</v>
      </c>
      <c r="K36" t="s">
        <v>24</v>
      </c>
      <c r="L36">
        <v>3</v>
      </c>
      <c r="M36">
        <v>1</v>
      </c>
      <c r="N36">
        <v>1</v>
      </c>
      <c r="O36">
        <v>1</v>
      </c>
      <c r="P36">
        <v>1</v>
      </c>
      <c r="Q36">
        <v>339.49</v>
      </c>
      <c r="R36">
        <v>1</v>
      </c>
      <c r="S36">
        <v>2</v>
      </c>
      <c r="T36">
        <v>19</v>
      </c>
      <c r="U36" s="2">
        <f t="shared" si="2"/>
        <v>-6.3107000000000006</v>
      </c>
      <c r="V36" s="2">
        <f t="shared" si="3"/>
        <v>-3.8536999999999999</v>
      </c>
      <c r="W36" s="6">
        <f t="shared" si="4"/>
        <v>-2.1968999999999999</v>
      </c>
      <c r="X36" s="2">
        <f t="shared" si="5"/>
        <v>0.36150000000000004</v>
      </c>
      <c r="Y36" s="2">
        <f t="shared" si="6"/>
        <v>1.1574335440737633E-3</v>
      </c>
      <c r="Z36" s="2">
        <f t="shared" si="6"/>
        <v>1.3506959781943752E-2</v>
      </c>
      <c r="AA36" s="2">
        <f t="shared" si="6"/>
        <v>7.0810344019831592E-2</v>
      </c>
      <c r="AB36" s="2">
        <f t="shared" si="6"/>
        <v>0.91452526265415091</v>
      </c>
      <c r="AC36" s="3">
        <f t="shared" si="7"/>
        <v>0.39293711387760188</v>
      </c>
      <c r="AD36" s="3">
        <f t="shared" si="7"/>
        <v>4.585477776372084</v>
      </c>
      <c r="AE36" s="3">
        <f t="shared" si="7"/>
        <v>24.039403691292627</v>
      </c>
      <c r="AF36" s="3">
        <f t="shared" si="7"/>
        <v>310.47218141845769</v>
      </c>
    </row>
    <row r="37" spans="1:32" x14ac:dyDescent="0.25">
      <c r="A37" t="s">
        <v>80</v>
      </c>
      <c r="B37">
        <v>21301133029</v>
      </c>
      <c r="C37" t="s">
        <v>41</v>
      </c>
      <c r="D37">
        <v>47.5</v>
      </c>
      <c r="E37">
        <v>78</v>
      </c>
      <c r="F37">
        <v>255</v>
      </c>
      <c r="G37">
        <v>81</v>
      </c>
      <c r="H37">
        <v>23</v>
      </c>
      <c r="I37">
        <v>19</v>
      </c>
      <c r="J37">
        <v>2</v>
      </c>
      <c r="K37" t="s">
        <v>24</v>
      </c>
      <c r="L37">
        <v>3</v>
      </c>
      <c r="M37">
        <v>1</v>
      </c>
      <c r="N37">
        <v>1</v>
      </c>
      <c r="O37">
        <v>1</v>
      </c>
      <c r="P37">
        <v>1</v>
      </c>
      <c r="Q37">
        <v>504.47</v>
      </c>
      <c r="R37">
        <v>1</v>
      </c>
      <c r="S37">
        <v>3</v>
      </c>
      <c r="T37">
        <v>24</v>
      </c>
      <c r="U37" s="2">
        <f t="shared" si="2"/>
        <v>-5.2855000000000008</v>
      </c>
      <c r="V37" s="2">
        <f t="shared" si="3"/>
        <v>-3.5974000000000004</v>
      </c>
      <c r="W37" s="6">
        <f t="shared" si="4"/>
        <v>-1.7595000000000001</v>
      </c>
      <c r="X37" s="2">
        <f t="shared" si="5"/>
        <v>0.67125000000000001</v>
      </c>
      <c r="Y37" s="2">
        <f t="shared" si="6"/>
        <v>2.3432957629671001E-3</v>
      </c>
      <c r="Z37" s="2">
        <f t="shared" si="6"/>
        <v>1.2675340134075315E-2</v>
      </c>
      <c r="AA37" s="2">
        <f t="shared" si="6"/>
        <v>7.9643337380679594E-2</v>
      </c>
      <c r="AB37" s="2">
        <f t="shared" si="6"/>
        <v>0.90533802672227792</v>
      </c>
      <c r="AC37" s="3">
        <f t="shared" si="7"/>
        <v>1.1821224135440132</v>
      </c>
      <c r="AD37" s="3">
        <f t="shared" si="7"/>
        <v>6.3943288374369747</v>
      </c>
      <c r="AE37" s="3">
        <f t="shared" si="7"/>
        <v>40.177674408431436</v>
      </c>
      <c r="AF37" s="3">
        <f t="shared" si="7"/>
        <v>456.71587434058756</v>
      </c>
    </row>
    <row r="38" spans="1:32" x14ac:dyDescent="0.25">
      <c r="A38" t="s">
        <v>81</v>
      </c>
      <c r="B38">
        <v>21301133328</v>
      </c>
      <c r="C38" t="s">
        <v>45</v>
      </c>
      <c r="D38">
        <v>40</v>
      </c>
      <c r="E38">
        <v>75</v>
      </c>
      <c r="F38">
        <v>262</v>
      </c>
      <c r="G38">
        <v>86</v>
      </c>
      <c r="H38">
        <v>16</v>
      </c>
      <c r="I38">
        <v>40</v>
      </c>
      <c r="J38">
        <v>3</v>
      </c>
      <c r="K38" t="s">
        <v>21</v>
      </c>
      <c r="L38">
        <v>4</v>
      </c>
      <c r="M38">
        <v>1</v>
      </c>
      <c r="N38">
        <v>1</v>
      </c>
      <c r="O38">
        <v>1</v>
      </c>
      <c r="P38">
        <v>1</v>
      </c>
      <c r="Q38">
        <v>441.28</v>
      </c>
      <c r="R38">
        <v>1</v>
      </c>
      <c r="S38">
        <v>3</v>
      </c>
      <c r="T38">
        <v>29</v>
      </c>
      <c r="U38" s="2">
        <f t="shared" si="2"/>
        <v>-5.4486000000000008</v>
      </c>
      <c r="V38" s="2">
        <f t="shared" si="3"/>
        <v>-3.5274999999999999</v>
      </c>
      <c r="W38" s="6">
        <f t="shared" si="4"/>
        <v>-2.3231000000000002</v>
      </c>
      <c r="X38" s="2">
        <f t="shared" si="5"/>
        <v>0.84600000000000009</v>
      </c>
      <c r="Y38" s="2">
        <f t="shared" si="6"/>
        <v>1.7475219105871761E-3</v>
      </c>
      <c r="Z38" s="2">
        <f t="shared" si="6"/>
        <v>1.1932893342213109E-2</v>
      </c>
      <c r="AA38" s="2">
        <f t="shared" si="6"/>
        <v>3.9793307038788486E-2</v>
      </c>
      <c r="AB38" s="2">
        <f t="shared" si="6"/>
        <v>0.94652627770841113</v>
      </c>
      <c r="AC38" s="3">
        <f t="shared" si="7"/>
        <v>0.77114646870390902</v>
      </c>
      <c r="AD38" s="3">
        <f t="shared" si="7"/>
        <v>5.2657471740517998</v>
      </c>
      <c r="AE38" s="3">
        <f t="shared" si="7"/>
        <v>17.559990530076583</v>
      </c>
      <c r="AF38" s="3">
        <f t="shared" si="7"/>
        <v>417.68311582716763</v>
      </c>
    </row>
    <row r="39" spans="1:32" x14ac:dyDescent="0.25">
      <c r="A39" t="s">
        <v>93</v>
      </c>
      <c r="B39">
        <v>21004124103</v>
      </c>
      <c r="C39" t="s">
        <v>32</v>
      </c>
      <c r="D39">
        <v>40</v>
      </c>
      <c r="E39">
        <v>135</v>
      </c>
      <c r="F39">
        <v>536</v>
      </c>
      <c r="G39">
        <v>102</v>
      </c>
      <c r="H39">
        <v>18</v>
      </c>
      <c r="I39">
        <v>77</v>
      </c>
      <c r="J39">
        <v>2</v>
      </c>
      <c r="K39" t="s">
        <v>24</v>
      </c>
      <c r="L39">
        <v>3</v>
      </c>
      <c r="M39">
        <v>1</v>
      </c>
      <c r="N39">
        <v>1</v>
      </c>
      <c r="O39">
        <v>1</v>
      </c>
      <c r="P39">
        <v>1</v>
      </c>
      <c r="Q39">
        <v>351.76</v>
      </c>
      <c r="R39">
        <v>1</v>
      </c>
      <c r="S39">
        <v>3</v>
      </c>
      <c r="T39">
        <v>17</v>
      </c>
      <c r="U39" s="2">
        <f t="shared" si="2"/>
        <v>-11.832800000000001</v>
      </c>
      <c r="V39" s="2">
        <f t="shared" si="3"/>
        <v>-4.9255000000000004</v>
      </c>
      <c r="W39" s="6">
        <f t="shared" si="4"/>
        <v>-3.0737000000000005</v>
      </c>
      <c r="X39" s="2">
        <f t="shared" si="5"/>
        <v>0.84600000000000009</v>
      </c>
      <c r="Y39" s="2">
        <f t="shared" si="6"/>
        <v>3.0465355030214466E-6</v>
      </c>
      <c r="Z39" s="2">
        <f t="shared" si="6"/>
        <v>3.0451487951320181E-3</v>
      </c>
      <c r="AA39" s="2">
        <f t="shared" si="6"/>
        <v>1.940148802338932E-2</v>
      </c>
      <c r="AB39" s="2">
        <f t="shared" si="6"/>
        <v>0.97755031664597569</v>
      </c>
      <c r="AC39" s="3">
        <f t="shared" si="7"/>
        <v>1.0716493285428241E-3</v>
      </c>
      <c r="AD39" s="3">
        <f t="shared" si="7"/>
        <v>1.0711615401756387</v>
      </c>
      <c r="AE39" s="3">
        <f t="shared" si="7"/>
        <v>6.8246674271074266</v>
      </c>
      <c r="AF39" s="3">
        <f t="shared" si="7"/>
        <v>343.86309938338837</v>
      </c>
    </row>
    <row r="40" spans="1:32" x14ac:dyDescent="0.25">
      <c r="A40" t="s">
        <v>84</v>
      </c>
      <c r="B40">
        <v>21004124029</v>
      </c>
      <c r="C40" t="s">
        <v>33</v>
      </c>
      <c r="D40">
        <v>41</v>
      </c>
      <c r="E40">
        <v>139</v>
      </c>
      <c r="F40">
        <v>534</v>
      </c>
      <c r="G40">
        <v>110</v>
      </c>
      <c r="H40">
        <v>13</v>
      </c>
      <c r="I40">
        <v>27</v>
      </c>
      <c r="J40">
        <v>2</v>
      </c>
      <c r="K40" t="s">
        <v>21</v>
      </c>
      <c r="L40">
        <v>4</v>
      </c>
      <c r="M40">
        <v>1</v>
      </c>
      <c r="N40">
        <v>1</v>
      </c>
      <c r="O40">
        <v>1</v>
      </c>
      <c r="P40">
        <v>1</v>
      </c>
      <c r="Q40">
        <v>232.45</v>
      </c>
      <c r="R40">
        <v>1</v>
      </c>
      <c r="S40">
        <v>2</v>
      </c>
      <c r="T40">
        <v>60</v>
      </c>
      <c r="U40" s="2">
        <f t="shared" si="2"/>
        <v>-11.786200000000001</v>
      </c>
      <c r="V40" s="2">
        <f t="shared" si="3"/>
        <v>-5.0186999999999999</v>
      </c>
      <c r="W40" s="6">
        <f t="shared" si="4"/>
        <v>-3.2772000000000001</v>
      </c>
      <c r="X40" s="2">
        <f t="shared" si="5"/>
        <v>0.45469999999999999</v>
      </c>
      <c r="Y40" s="2">
        <f t="shared" si="6"/>
        <v>4.6966542877997721E-6</v>
      </c>
      <c r="Z40" s="2">
        <f t="shared" si="6"/>
        <v>4.0820328936987255E-3</v>
      </c>
      <c r="AA40" s="2">
        <f t="shared" si="6"/>
        <v>2.3291654549855201E-2</v>
      </c>
      <c r="AB40" s="2">
        <f t="shared" si="6"/>
        <v>0.97262161590215823</v>
      </c>
      <c r="AC40" s="3">
        <f t="shared" si="7"/>
        <v>1.091737289199057E-3</v>
      </c>
      <c r="AD40" s="3">
        <f t="shared" si="7"/>
        <v>0.94886854614026872</v>
      </c>
      <c r="AE40" s="3">
        <f t="shared" si="7"/>
        <v>5.4141451001138412</v>
      </c>
      <c r="AF40" s="3">
        <f t="shared" si="7"/>
        <v>226.08589461645667</v>
      </c>
    </row>
    <row r="41" spans="1:32" x14ac:dyDescent="0.25">
      <c r="A41" t="s">
        <v>85</v>
      </c>
      <c r="B41">
        <v>21004124029</v>
      </c>
      <c r="C41" t="s">
        <v>33</v>
      </c>
      <c r="D41">
        <v>43</v>
      </c>
      <c r="E41">
        <v>134</v>
      </c>
      <c r="F41">
        <v>518</v>
      </c>
      <c r="G41">
        <v>99</v>
      </c>
      <c r="H41">
        <v>13</v>
      </c>
      <c r="I41">
        <v>29</v>
      </c>
      <c r="J41">
        <v>2</v>
      </c>
      <c r="K41" t="s">
        <v>21</v>
      </c>
      <c r="L41">
        <v>4</v>
      </c>
      <c r="M41">
        <v>1</v>
      </c>
      <c r="N41">
        <v>1</v>
      </c>
      <c r="O41">
        <v>1</v>
      </c>
      <c r="P41">
        <v>1</v>
      </c>
      <c r="Q41">
        <v>232.45</v>
      </c>
      <c r="R41">
        <v>1</v>
      </c>
      <c r="S41">
        <v>2</v>
      </c>
      <c r="T41">
        <v>60</v>
      </c>
      <c r="U41" s="2">
        <f t="shared" si="2"/>
        <v>-11.413399999999999</v>
      </c>
      <c r="V41" s="2">
        <f t="shared" si="3"/>
        <v>-4.9022000000000006</v>
      </c>
      <c r="W41" s="6">
        <f t="shared" si="4"/>
        <v>-3.0541</v>
      </c>
      <c r="X41" s="2">
        <f t="shared" si="5"/>
        <v>0.40810000000000002</v>
      </c>
      <c r="Y41" s="2">
        <f t="shared" si="6"/>
        <v>7.0875923294741167E-6</v>
      </c>
      <c r="Z41" s="2">
        <f t="shared" si="6"/>
        <v>4.767349151920207E-3</v>
      </c>
      <c r="AA41" s="2">
        <f t="shared" si="6"/>
        <v>3.0261927887065304E-2</v>
      </c>
      <c r="AB41" s="2">
        <f t="shared" si="6"/>
        <v>0.96496363536868501</v>
      </c>
      <c r="AC41" s="3">
        <f t="shared" si="7"/>
        <v>1.6475108369862583E-3</v>
      </c>
      <c r="AD41" s="3">
        <f t="shared" si="7"/>
        <v>1.1081703103638521</v>
      </c>
      <c r="AE41" s="3">
        <f t="shared" si="7"/>
        <v>7.0343851373483295</v>
      </c>
      <c r="AF41" s="3">
        <f t="shared" si="7"/>
        <v>224.30579704145083</v>
      </c>
    </row>
    <row r="42" spans="1:32" x14ac:dyDescent="0.25">
      <c r="A42" t="s">
        <v>90</v>
      </c>
      <c r="B42">
        <v>21004124103</v>
      </c>
      <c r="C42" t="s">
        <v>32</v>
      </c>
      <c r="D42">
        <v>50</v>
      </c>
      <c r="E42">
        <v>115</v>
      </c>
      <c r="F42">
        <v>487</v>
      </c>
      <c r="G42">
        <v>92</v>
      </c>
      <c r="H42">
        <v>25</v>
      </c>
      <c r="I42">
        <v>62</v>
      </c>
      <c r="J42">
        <v>3</v>
      </c>
      <c r="K42" t="s">
        <v>21</v>
      </c>
      <c r="L42">
        <v>4</v>
      </c>
      <c r="M42">
        <v>1</v>
      </c>
      <c r="N42">
        <v>1</v>
      </c>
      <c r="O42">
        <v>1</v>
      </c>
      <c r="P42">
        <v>1</v>
      </c>
      <c r="Q42">
        <v>281.57</v>
      </c>
      <c r="R42">
        <v>1</v>
      </c>
      <c r="S42">
        <v>2</v>
      </c>
      <c r="T42">
        <v>44</v>
      </c>
      <c r="U42" s="2">
        <f t="shared" si="2"/>
        <v>-10.6911</v>
      </c>
      <c r="V42" s="2">
        <f t="shared" si="3"/>
        <v>-4.4595000000000002</v>
      </c>
      <c r="W42" s="6">
        <f t="shared" si="4"/>
        <v>-3.1236000000000002</v>
      </c>
      <c r="X42" s="2">
        <f t="shared" si="5"/>
        <v>0.245</v>
      </c>
      <c r="Y42" s="2">
        <f t="shared" si="6"/>
        <v>1.7061431857614507E-5</v>
      </c>
      <c r="Z42" s="2">
        <f t="shared" si="6"/>
        <v>8.6769075335266597E-3</v>
      </c>
      <c r="AA42" s="2">
        <f t="shared" si="6"/>
        <v>3.3001901804718979E-2</v>
      </c>
      <c r="AB42" s="2">
        <f t="shared" si="6"/>
        <v>0.95830412922989672</v>
      </c>
      <c r="AC42" s="3">
        <f t="shared" si="7"/>
        <v>4.8039873681485169E-3</v>
      </c>
      <c r="AD42" s="3">
        <f t="shared" si="7"/>
        <v>2.4431568542151014</v>
      </c>
      <c r="AE42" s="3">
        <f t="shared" si="7"/>
        <v>9.2923454911547232</v>
      </c>
      <c r="AF42" s="3">
        <f t="shared" si="7"/>
        <v>269.82969366726201</v>
      </c>
    </row>
    <row r="43" spans="1:32" x14ac:dyDescent="0.25">
      <c r="A43" t="s">
        <v>91</v>
      </c>
      <c r="B43">
        <v>21004124103</v>
      </c>
      <c r="C43" t="s">
        <v>32</v>
      </c>
      <c r="D43">
        <v>45</v>
      </c>
      <c r="E43">
        <v>127</v>
      </c>
      <c r="F43">
        <v>510</v>
      </c>
      <c r="G43">
        <v>100</v>
      </c>
      <c r="H43">
        <v>18</v>
      </c>
      <c r="I43">
        <v>50</v>
      </c>
      <c r="J43">
        <v>2</v>
      </c>
      <c r="K43" t="s">
        <v>21</v>
      </c>
      <c r="L43">
        <v>4</v>
      </c>
      <c r="M43">
        <v>1</v>
      </c>
      <c r="N43">
        <v>1</v>
      </c>
      <c r="O43">
        <v>1</v>
      </c>
      <c r="P43">
        <v>1</v>
      </c>
      <c r="Q43">
        <v>257.47000000000003</v>
      </c>
      <c r="R43">
        <v>1</v>
      </c>
      <c r="S43">
        <v>2</v>
      </c>
      <c r="T43">
        <v>43</v>
      </c>
      <c r="U43" s="2">
        <f t="shared" si="2"/>
        <v>-11.227</v>
      </c>
      <c r="V43" s="2">
        <f t="shared" si="3"/>
        <v>-4.7391000000000005</v>
      </c>
      <c r="W43" s="6">
        <f t="shared" si="4"/>
        <v>-3.0911</v>
      </c>
      <c r="X43" s="2">
        <f t="shared" si="5"/>
        <v>0.36150000000000004</v>
      </c>
      <c r="Y43" s="2">
        <f t="shared" si="6"/>
        <v>8.9346828232015755E-6</v>
      </c>
      <c r="Z43" s="2">
        <f t="shared" si="6"/>
        <v>5.8713545819697767E-3</v>
      </c>
      <c r="AA43" s="2">
        <f t="shared" si="6"/>
        <v>3.0510941920110952E-2</v>
      </c>
      <c r="AB43" s="2">
        <f t="shared" si="6"/>
        <v>0.96360876881509605</v>
      </c>
      <c r="AC43" s="3">
        <f t="shared" si="7"/>
        <v>2.3004127864897097E-3</v>
      </c>
      <c r="AD43" s="3">
        <f t="shared" si="7"/>
        <v>1.5116976642197586</v>
      </c>
      <c r="AE43" s="3">
        <f t="shared" si="7"/>
        <v>7.8556522161709674</v>
      </c>
      <c r="AF43" s="3">
        <f t="shared" si="7"/>
        <v>248.10034970682281</v>
      </c>
    </row>
    <row r="44" spans="1:32" x14ac:dyDescent="0.25">
      <c r="A44" t="s">
        <v>92</v>
      </c>
      <c r="B44">
        <v>21004124103</v>
      </c>
      <c r="C44" t="s">
        <v>32</v>
      </c>
      <c r="D44">
        <v>50</v>
      </c>
      <c r="E44">
        <v>115</v>
      </c>
      <c r="F44">
        <v>487</v>
      </c>
      <c r="G44">
        <v>94</v>
      </c>
      <c r="H44">
        <v>12</v>
      </c>
      <c r="I44">
        <v>100</v>
      </c>
      <c r="J44">
        <v>2</v>
      </c>
      <c r="K44" t="s">
        <v>21</v>
      </c>
      <c r="L44">
        <v>4</v>
      </c>
      <c r="M44">
        <v>1</v>
      </c>
      <c r="N44">
        <v>1</v>
      </c>
      <c r="O44">
        <v>1</v>
      </c>
      <c r="P44">
        <v>1</v>
      </c>
      <c r="Q44">
        <v>257.47000000000003</v>
      </c>
      <c r="R44">
        <v>1</v>
      </c>
      <c r="S44">
        <v>2</v>
      </c>
      <c r="T44">
        <v>43</v>
      </c>
      <c r="U44" s="2">
        <f t="shared" si="2"/>
        <v>-10.6911</v>
      </c>
      <c r="V44" s="2">
        <f t="shared" si="3"/>
        <v>-4.4595000000000002</v>
      </c>
      <c r="W44" s="6">
        <f t="shared" si="4"/>
        <v>-3.7812999999999999</v>
      </c>
      <c r="X44" s="2">
        <f t="shared" si="5"/>
        <v>0.245</v>
      </c>
      <c r="Y44" s="2">
        <f t="shared" si="6"/>
        <v>1.7337189361931907E-5</v>
      </c>
      <c r="Z44" s="2">
        <f t="shared" si="6"/>
        <v>8.8171491255927045E-3</v>
      </c>
      <c r="AA44" s="2">
        <f t="shared" si="6"/>
        <v>1.7372675344514581E-2</v>
      </c>
      <c r="AB44" s="2">
        <f t="shared" si="6"/>
        <v>0.97379283834053076</v>
      </c>
      <c r="AC44" s="3">
        <f t="shared" si="7"/>
        <v>4.4638061450166088E-3</v>
      </c>
      <c r="AD44" s="3">
        <f t="shared" si="7"/>
        <v>2.2701513853663537</v>
      </c>
      <c r="AE44" s="3">
        <f t="shared" si="7"/>
        <v>4.4729427209521697</v>
      </c>
      <c r="AF44" s="3">
        <f t="shared" si="7"/>
        <v>250.72244208753648</v>
      </c>
    </row>
    <row r="45" spans="1:32" x14ac:dyDescent="0.25">
      <c r="A45" t="s">
        <v>82</v>
      </c>
      <c r="B45">
        <v>21004124029</v>
      </c>
      <c r="C45" t="s">
        <v>33</v>
      </c>
      <c r="D45">
        <v>59</v>
      </c>
      <c r="E45">
        <v>144</v>
      </c>
      <c r="F45">
        <v>555</v>
      </c>
      <c r="G45">
        <v>89</v>
      </c>
      <c r="H45">
        <v>15</v>
      </c>
      <c r="I45">
        <v>5</v>
      </c>
      <c r="J45">
        <v>2</v>
      </c>
      <c r="K45" t="s">
        <v>24</v>
      </c>
      <c r="L45">
        <v>3</v>
      </c>
      <c r="M45">
        <v>1</v>
      </c>
      <c r="N45">
        <v>1</v>
      </c>
      <c r="O45">
        <v>1</v>
      </c>
      <c r="P45">
        <v>1</v>
      </c>
      <c r="Q45">
        <v>233.89</v>
      </c>
      <c r="R45">
        <v>1</v>
      </c>
      <c r="S45">
        <v>2</v>
      </c>
      <c r="T45">
        <v>50</v>
      </c>
      <c r="U45" s="2">
        <f t="shared" si="2"/>
        <v>-12.275500000000001</v>
      </c>
      <c r="V45" s="2">
        <f t="shared" si="3"/>
        <v>-5.1352000000000002</v>
      </c>
      <c r="W45" s="6">
        <f t="shared" si="4"/>
        <v>-2.2257000000000002</v>
      </c>
      <c r="X45" s="2">
        <f t="shared" si="5"/>
        <v>3.5299999999999998E-2</v>
      </c>
      <c r="Y45" s="2">
        <f t="shared" si="6"/>
        <v>4.0568687430992848E-6</v>
      </c>
      <c r="Z45" s="2">
        <f t="shared" si="6"/>
        <v>5.1189848685202618E-3</v>
      </c>
      <c r="AA45" s="2">
        <f t="shared" si="6"/>
        <v>9.3921201756053965E-2</v>
      </c>
      <c r="AB45" s="2">
        <f t="shared" si="6"/>
        <v>0.90095575650668269</v>
      </c>
      <c r="AC45" s="3">
        <f t="shared" si="7"/>
        <v>9.4886103032349172E-4</v>
      </c>
      <c r="AD45" s="3">
        <f t="shared" si="7"/>
        <v>1.1972793708982039</v>
      </c>
      <c r="AE45" s="3">
        <f t="shared" si="7"/>
        <v>21.967229878723462</v>
      </c>
      <c r="AF45" s="3">
        <f t="shared" si="7"/>
        <v>210.72454188934799</v>
      </c>
    </row>
    <row r="46" spans="1:32" x14ac:dyDescent="0.25">
      <c r="A46" t="s">
        <v>83</v>
      </c>
      <c r="B46">
        <v>21004124029</v>
      </c>
      <c r="C46" t="s">
        <v>33</v>
      </c>
      <c r="D46">
        <v>44</v>
      </c>
      <c r="E46">
        <v>135</v>
      </c>
      <c r="F46">
        <v>519</v>
      </c>
      <c r="G46">
        <v>89</v>
      </c>
      <c r="H46">
        <v>11</v>
      </c>
      <c r="I46">
        <v>25</v>
      </c>
      <c r="J46">
        <v>2</v>
      </c>
      <c r="K46" t="s">
        <v>24</v>
      </c>
      <c r="L46">
        <v>3</v>
      </c>
      <c r="M46">
        <v>1</v>
      </c>
      <c r="N46">
        <v>1</v>
      </c>
      <c r="O46">
        <v>1</v>
      </c>
      <c r="P46">
        <v>1</v>
      </c>
      <c r="Q46">
        <v>233.89</v>
      </c>
      <c r="R46">
        <v>1</v>
      </c>
      <c r="S46">
        <v>2</v>
      </c>
      <c r="T46">
        <v>50</v>
      </c>
      <c r="U46" s="2">
        <f t="shared" si="2"/>
        <v>-11.4367</v>
      </c>
      <c r="V46" s="2">
        <f t="shared" si="3"/>
        <v>-4.9255000000000004</v>
      </c>
      <c r="W46" s="6">
        <f t="shared" si="4"/>
        <v>-2.5577000000000001</v>
      </c>
      <c r="X46" s="2">
        <f t="shared" si="5"/>
        <v>0.38479999999999992</v>
      </c>
      <c r="Y46" s="2">
        <f t="shared" si="6"/>
        <v>6.9443702253050554E-6</v>
      </c>
      <c r="Z46" s="2">
        <f t="shared" si="6"/>
        <v>4.6710132249782529E-3</v>
      </c>
      <c r="AA46" s="2">
        <f t="shared" si="6"/>
        <v>4.9857852811144986E-2</v>
      </c>
      <c r="AB46" s="2">
        <f t="shared" si="6"/>
        <v>0.94546418959365142</v>
      </c>
      <c r="AC46" s="3">
        <f t="shared" si="7"/>
        <v>1.6242187519965993E-3</v>
      </c>
      <c r="AD46" s="3">
        <f t="shared" si="7"/>
        <v>1.0925032831901635</v>
      </c>
      <c r="AE46" s="3">
        <f t="shared" si="7"/>
        <v>11.6612531939987</v>
      </c>
      <c r="AF46" s="3">
        <f t="shared" si="7"/>
        <v>221.13461930405913</v>
      </c>
    </row>
    <row r="47" spans="1:32" x14ac:dyDescent="0.25">
      <c r="A47" t="s">
        <v>86</v>
      </c>
      <c r="B47">
        <v>21303135109</v>
      </c>
      <c r="C47" t="s">
        <v>57</v>
      </c>
      <c r="D47">
        <v>20</v>
      </c>
      <c r="E47">
        <v>35</v>
      </c>
      <c r="F47">
        <v>109</v>
      </c>
      <c r="G47">
        <v>47</v>
      </c>
      <c r="H47">
        <v>11</v>
      </c>
      <c r="I47">
        <v>15</v>
      </c>
      <c r="J47">
        <v>1</v>
      </c>
      <c r="K47" t="s">
        <v>21</v>
      </c>
      <c r="L47">
        <v>4</v>
      </c>
      <c r="M47">
        <v>1</v>
      </c>
      <c r="N47">
        <v>1</v>
      </c>
      <c r="O47">
        <v>1</v>
      </c>
      <c r="P47">
        <v>1</v>
      </c>
      <c r="Q47">
        <v>385.43</v>
      </c>
      <c r="R47">
        <v>1</v>
      </c>
      <c r="S47">
        <v>4</v>
      </c>
      <c r="T47">
        <v>23</v>
      </c>
      <c r="U47" s="2">
        <f t="shared" si="2"/>
        <v>-1.8837000000000002</v>
      </c>
      <c r="V47" s="2">
        <f t="shared" si="3"/>
        <v>-2.5954999999999999</v>
      </c>
      <c r="W47" s="6">
        <f t="shared" si="4"/>
        <v>-0.88119999999999998</v>
      </c>
      <c r="X47" s="2">
        <f t="shared" si="5"/>
        <v>1.68</v>
      </c>
      <c r="Y47" s="2">
        <f t="shared" si="6"/>
        <v>2.5310440120716229E-2</v>
      </c>
      <c r="Z47" s="2">
        <f t="shared" si="6"/>
        <v>1.2421352451450773E-2</v>
      </c>
      <c r="AA47" s="2">
        <f t="shared" si="6"/>
        <v>6.8973126906192908E-2</v>
      </c>
      <c r="AB47" s="2">
        <f t="shared" si="6"/>
        <v>0.89329508052164008</v>
      </c>
      <c r="AC47" s="3">
        <f t="shared" si="7"/>
        <v>9.7554029357276555</v>
      </c>
      <c r="AD47" s="3">
        <f t="shared" si="7"/>
        <v>4.7875618753626714</v>
      </c>
      <c r="AE47" s="3">
        <f t="shared" si="7"/>
        <v>26.584312303453935</v>
      </c>
      <c r="AF47" s="3">
        <f t="shared" si="7"/>
        <v>344.30272288545575</v>
      </c>
    </row>
    <row r="48" spans="1:32" x14ac:dyDescent="0.25">
      <c r="A48" t="s">
        <v>88</v>
      </c>
      <c r="B48" t="s">
        <v>87</v>
      </c>
      <c r="C48" t="s">
        <v>63</v>
      </c>
      <c r="D48">
        <v>37</v>
      </c>
      <c r="E48">
        <v>97</v>
      </c>
      <c r="F48">
        <v>331</v>
      </c>
      <c r="G48">
        <v>100</v>
      </c>
      <c r="H48">
        <v>12</v>
      </c>
      <c r="I48">
        <v>20</v>
      </c>
      <c r="J48">
        <v>2</v>
      </c>
      <c r="K48" t="s">
        <v>21</v>
      </c>
      <c r="L48">
        <v>4</v>
      </c>
      <c r="M48">
        <v>1</v>
      </c>
      <c r="N48">
        <v>1</v>
      </c>
      <c r="O48">
        <v>1</v>
      </c>
      <c r="P48">
        <v>1</v>
      </c>
      <c r="Q48">
        <v>371.3</v>
      </c>
      <c r="R48">
        <v>1</v>
      </c>
      <c r="S48">
        <v>5</v>
      </c>
      <c r="T48">
        <v>29</v>
      </c>
      <c r="U48" s="2">
        <f t="shared" si="2"/>
        <v>-7.0563000000000011</v>
      </c>
      <c r="V48" s="2">
        <f t="shared" si="3"/>
        <v>-4.0400999999999998</v>
      </c>
      <c r="W48" s="6">
        <f t="shared" si="4"/>
        <v>-2.3173000000000004</v>
      </c>
      <c r="X48" s="2">
        <f t="shared" si="5"/>
        <v>1.6518999999999999</v>
      </c>
      <c r="Y48" s="2">
        <f t="shared" si="6"/>
        <v>1.6160122599778064E-4</v>
      </c>
      <c r="Z48" s="2">
        <f t="shared" si="6"/>
        <v>3.2988583487632904E-3</v>
      </c>
      <c r="AA48" s="2">
        <f t="shared" si="6"/>
        <v>1.847422382357565E-2</v>
      </c>
      <c r="AB48" s="2">
        <f t="shared" si="6"/>
        <v>0.9780653166016634</v>
      </c>
      <c r="AC48" s="3">
        <f t="shared" si="7"/>
        <v>6.0002535212975952E-2</v>
      </c>
      <c r="AD48" s="3">
        <f t="shared" si="7"/>
        <v>1.2248661048958098</v>
      </c>
      <c r="AE48" s="3">
        <f t="shared" si="7"/>
        <v>6.8594793056936387</v>
      </c>
      <c r="AF48" s="3">
        <f t="shared" si="7"/>
        <v>363.15565205419762</v>
      </c>
    </row>
    <row r="49" spans="1:32" x14ac:dyDescent="0.25">
      <c r="A49" t="s">
        <v>89</v>
      </c>
      <c r="B49" t="s">
        <v>87</v>
      </c>
      <c r="C49" t="s">
        <v>63</v>
      </c>
      <c r="D49">
        <v>41</v>
      </c>
      <c r="E49">
        <v>95</v>
      </c>
      <c r="F49">
        <v>333</v>
      </c>
      <c r="G49">
        <v>99</v>
      </c>
      <c r="H49">
        <v>15</v>
      </c>
      <c r="I49">
        <v>17</v>
      </c>
      <c r="J49">
        <v>3</v>
      </c>
      <c r="K49" t="s">
        <v>21</v>
      </c>
      <c r="L49">
        <v>4</v>
      </c>
      <c r="M49">
        <v>1</v>
      </c>
      <c r="N49">
        <v>1</v>
      </c>
      <c r="O49">
        <v>1</v>
      </c>
      <c r="P49">
        <v>1</v>
      </c>
      <c r="Q49">
        <v>371.3</v>
      </c>
      <c r="R49">
        <v>1</v>
      </c>
      <c r="S49">
        <v>5</v>
      </c>
      <c r="T49">
        <v>29</v>
      </c>
      <c r="U49" s="2">
        <f t="shared" si="2"/>
        <v>-7.1029000000000009</v>
      </c>
      <c r="V49" s="2">
        <f t="shared" si="3"/>
        <v>-3.9935</v>
      </c>
      <c r="W49" s="6">
        <f t="shared" si="4"/>
        <v>-2.2442000000000002</v>
      </c>
      <c r="X49" s="2">
        <f t="shared" si="5"/>
        <v>1.5587</v>
      </c>
      <c r="Y49" s="2">
        <f t="shared" si="6"/>
        <v>1.6866153117222902E-4</v>
      </c>
      <c r="Z49" s="2">
        <f t="shared" si="6"/>
        <v>3.7792994190490132E-3</v>
      </c>
      <c r="AA49" s="2">
        <f t="shared" si="6"/>
        <v>2.1733148020807891E-2</v>
      </c>
      <c r="AB49" s="2">
        <f t="shared" si="6"/>
        <v>0.97431889102897085</v>
      </c>
      <c r="AC49" s="3">
        <f t="shared" si="7"/>
        <v>6.2624026524248644E-2</v>
      </c>
      <c r="AD49" s="3">
        <f t="shared" si="7"/>
        <v>1.4032538742928986</v>
      </c>
      <c r="AE49" s="3">
        <f t="shared" si="7"/>
        <v>8.0695178601259698</v>
      </c>
      <c r="AF49" s="3">
        <f t="shared" si="7"/>
        <v>361.76460423905689</v>
      </c>
    </row>
    <row r="50" spans="1:32" x14ac:dyDescent="0.25">
      <c r="A50" t="s">
        <v>94</v>
      </c>
      <c r="B50">
        <v>21004124103</v>
      </c>
      <c r="C50" t="s">
        <v>32</v>
      </c>
      <c r="D50">
        <v>35</v>
      </c>
      <c r="E50">
        <v>122</v>
      </c>
      <c r="F50">
        <v>519</v>
      </c>
      <c r="G50">
        <v>80</v>
      </c>
      <c r="H50">
        <v>18</v>
      </c>
      <c r="I50">
        <v>28</v>
      </c>
      <c r="J50">
        <v>1</v>
      </c>
      <c r="K50" t="s">
        <v>21</v>
      </c>
      <c r="L50">
        <v>4</v>
      </c>
      <c r="M50">
        <v>1</v>
      </c>
      <c r="N50">
        <v>1</v>
      </c>
      <c r="O50">
        <v>1</v>
      </c>
      <c r="P50">
        <v>1</v>
      </c>
      <c r="Q50">
        <v>351.76</v>
      </c>
      <c r="R50">
        <v>1</v>
      </c>
      <c r="S50">
        <v>3</v>
      </c>
      <c r="T50">
        <v>17</v>
      </c>
      <c r="U50" s="2">
        <f t="shared" si="2"/>
        <v>-11.4367</v>
      </c>
      <c r="V50" s="2">
        <f t="shared" si="3"/>
        <v>-4.6226000000000003</v>
      </c>
      <c r="W50" s="6">
        <f t="shared" si="4"/>
        <v>-1.7477000000000003</v>
      </c>
      <c r="X50" s="2">
        <f t="shared" si="5"/>
        <v>0.96250000000000013</v>
      </c>
      <c r="Y50" s="2">
        <f t="shared" si="6"/>
        <v>3.8512174918751414E-6</v>
      </c>
      <c r="Z50" s="2">
        <f t="shared" si="6"/>
        <v>3.5069055922159809E-3</v>
      </c>
      <c r="AA50" s="2">
        <f t="shared" si="6"/>
        <v>6.2155173147852856E-2</v>
      </c>
      <c r="AB50" s="2">
        <f t="shared" si="6"/>
        <v>0.93433407004243918</v>
      </c>
      <c r="AC50" s="3">
        <f t="shared" si="7"/>
        <v>1.3547042649419997E-3</v>
      </c>
      <c r="AD50" s="3">
        <f t="shared" si="7"/>
        <v>1.2335891111178934</v>
      </c>
      <c r="AE50" s="3">
        <f t="shared" si="7"/>
        <v>21.863703706488721</v>
      </c>
      <c r="AF50" s="3">
        <f t="shared" si="7"/>
        <v>328.66135247812838</v>
      </c>
    </row>
    <row r="51" spans="1:32" x14ac:dyDescent="0.25">
      <c r="A51" t="s">
        <v>96</v>
      </c>
      <c r="B51">
        <v>21301133607</v>
      </c>
      <c r="C51" t="s">
        <v>51</v>
      </c>
      <c r="D51">
        <v>29</v>
      </c>
      <c r="E51">
        <v>45</v>
      </c>
      <c r="F51">
        <v>160</v>
      </c>
      <c r="G51">
        <v>56</v>
      </c>
      <c r="H51">
        <v>12</v>
      </c>
      <c r="I51">
        <v>15</v>
      </c>
      <c r="J51">
        <v>0</v>
      </c>
      <c r="K51" t="s">
        <v>24</v>
      </c>
      <c r="L51">
        <v>3</v>
      </c>
      <c r="M51">
        <v>1</v>
      </c>
      <c r="N51">
        <v>1</v>
      </c>
      <c r="O51">
        <v>1</v>
      </c>
      <c r="P51">
        <v>1</v>
      </c>
      <c r="Q51">
        <v>587.11</v>
      </c>
      <c r="R51">
        <v>1</v>
      </c>
      <c r="S51">
        <v>1</v>
      </c>
      <c r="T51">
        <v>23</v>
      </c>
      <c r="U51" s="2">
        <f t="shared" si="2"/>
        <v>-3.0720000000000001</v>
      </c>
      <c r="V51" s="2">
        <f t="shared" si="3"/>
        <v>-2.8285</v>
      </c>
      <c r="W51" s="6">
        <f t="shared" si="4"/>
        <v>-1.0909</v>
      </c>
      <c r="X51" s="2">
        <f t="shared" si="5"/>
        <v>0.36629999999999996</v>
      </c>
      <c r="Y51" s="2">
        <f t="shared" si="6"/>
        <v>2.4593950143132547E-2</v>
      </c>
      <c r="Z51" s="2">
        <f t="shared" si="6"/>
        <v>3.1374657578252495E-2</v>
      </c>
      <c r="AA51" s="2">
        <f t="shared" si="6"/>
        <v>0.1783237081091969</v>
      </c>
      <c r="AB51" s="2">
        <f t="shared" si="6"/>
        <v>0.76570768416941815</v>
      </c>
      <c r="AC51" s="3">
        <f t="shared" si="7"/>
        <v>14.43935406853455</v>
      </c>
      <c r="AD51" s="3">
        <f t="shared" si="7"/>
        <v>18.420375210767823</v>
      </c>
      <c r="AE51" s="3">
        <f t="shared" si="7"/>
        <v>104.69563226799059</v>
      </c>
      <c r="AF51" s="3">
        <f t="shared" si="7"/>
        <v>449.55463845270708</v>
      </c>
    </row>
    <row r="52" spans="1:32" x14ac:dyDescent="0.25">
      <c r="A52" t="s">
        <v>97</v>
      </c>
      <c r="B52">
        <v>21301133607</v>
      </c>
      <c r="C52" t="s">
        <v>51</v>
      </c>
      <c r="D52">
        <v>31</v>
      </c>
      <c r="E52">
        <v>52</v>
      </c>
      <c r="F52">
        <v>160</v>
      </c>
      <c r="G52">
        <v>57</v>
      </c>
      <c r="H52">
        <v>12</v>
      </c>
      <c r="I52">
        <v>15</v>
      </c>
      <c r="J52">
        <v>0</v>
      </c>
      <c r="K52" t="s">
        <v>24</v>
      </c>
      <c r="L52">
        <v>3</v>
      </c>
      <c r="M52">
        <v>1</v>
      </c>
      <c r="N52">
        <v>1</v>
      </c>
      <c r="O52">
        <v>1</v>
      </c>
      <c r="P52">
        <v>1</v>
      </c>
      <c r="Q52">
        <v>587.11</v>
      </c>
      <c r="R52">
        <v>1</v>
      </c>
      <c r="S52">
        <v>1</v>
      </c>
      <c r="T52">
        <v>23</v>
      </c>
      <c r="U52" s="2">
        <f t="shared" si="2"/>
        <v>-3.0720000000000001</v>
      </c>
      <c r="V52" s="2">
        <f t="shared" si="3"/>
        <v>-2.9916</v>
      </c>
      <c r="W52" s="6">
        <f t="shared" si="4"/>
        <v>-1.1141999999999999</v>
      </c>
      <c r="X52" s="2">
        <f t="shared" si="5"/>
        <v>0.31969999999999998</v>
      </c>
      <c r="Y52" s="2">
        <f t="shared" si="6"/>
        <v>2.5717602464200177E-2</v>
      </c>
      <c r="Z52" s="2">
        <f t="shared" si="6"/>
        <v>2.7870692208599019E-2</v>
      </c>
      <c r="AA52" s="2">
        <f t="shared" si="6"/>
        <v>0.18217644186246817</v>
      </c>
      <c r="AB52" s="2">
        <f t="shared" si="6"/>
        <v>0.76423526346473269</v>
      </c>
      <c r="AC52" s="3">
        <f t="shared" si="7"/>
        <v>15.099061582756567</v>
      </c>
      <c r="AD52" s="3">
        <f t="shared" si="7"/>
        <v>16.363162102590572</v>
      </c>
      <c r="AE52" s="3">
        <f t="shared" si="7"/>
        <v>106.9576107818737</v>
      </c>
      <c r="AF52" s="3">
        <f t="shared" si="7"/>
        <v>448.69016553277925</v>
      </c>
    </row>
    <row r="53" spans="1:32" x14ac:dyDescent="0.25">
      <c r="A53" t="s">
        <v>101</v>
      </c>
      <c r="B53">
        <v>21004124026</v>
      </c>
      <c r="C53" t="s">
        <v>102</v>
      </c>
      <c r="D53">
        <v>37.5</v>
      </c>
      <c r="E53">
        <v>135</v>
      </c>
      <c r="F53">
        <v>479</v>
      </c>
      <c r="G53">
        <v>408</v>
      </c>
      <c r="H53">
        <v>10</v>
      </c>
      <c r="I53">
        <v>11.5</v>
      </c>
      <c r="J53">
        <v>3</v>
      </c>
      <c r="K53" t="s">
        <v>21</v>
      </c>
      <c r="L53">
        <v>4</v>
      </c>
      <c r="M53">
        <v>1</v>
      </c>
      <c r="N53">
        <v>1</v>
      </c>
      <c r="O53">
        <v>1</v>
      </c>
      <c r="P53">
        <v>1</v>
      </c>
      <c r="Q53">
        <v>325.55</v>
      </c>
      <c r="R53">
        <v>1</v>
      </c>
      <c r="S53">
        <v>2</v>
      </c>
      <c r="T53">
        <v>35</v>
      </c>
      <c r="U53" s="2">
        <f t="shared" si="2"/>
        <v>-10.5047</v>
      </c>
      <c r="V53" s="2">
        <f t="shared" si="3"/>
        <v>-4.9255000000000004</v>
      </c>
      <c r="W53" s="6">
        <f t="shared" si="4"/>
        <v>-9.4708000000000006</v>
      </c>
      <c r="X53" s="2">
        <f t="shared" si="5"/>
        <v>0.53625</v>
      </c>
      <c r="Y53" s="2">
        <f t="shared" si="6"/>
        <v>1.5962824921221874E-5</v>
      </c>
      <c r="Z53" s="2">
        <f t="shared" si="6"/>
        <v>4.2279079550972031E-3</v>
      </c>
      <c r="AA53" s="2">
        <f t="shared" si="6"/>
        <v>4.4887644398083802E-5</v>
      </c>
      <c r="AB53" s="2">
        <f t="shared" si="6"/>
        <v>0.99571124157558344</v>
      </c>
      <c r="AC53" s="3">
        <f t="shared" si="7"/>
        <v>5.1966976531037812E-3</v>
      </c>
      <c r="AD53" s="3">
        <f t="shared" si="7"/>
        <v>1.3763954347818945</v>
      </c>
      <c r="AE53" s="3">
        <f t="shared" si="7"/>
        <v>1.4613172633796183E-2</v>
      </c>
      <c r="AF53" s="3">
        <f t="shared" si="7"/>
        <v>324.15379469493121</v>
      </c>
    </row>
    <row r="54" spans="1:32" x14ac:dyDescent="0.25">
      <c r="A54" t="s">
        <v>99</v>
      </c>
      <c r="B54">
        <v>21301133603</v>
      </c>
      <c r="C54" t="s">
        <v>98</v>
      </c>
      <c r="D54">
        <v>29</v>
      </c>
      <c r="E54">
        <v>41</v>
      </c>
      <c r="F54">
        <v>136</v>
      </c>
      <c r="G54">
        <v>54</v>
      </c>
      <c r="H54">
        <v>10</v>
      </c>
      <c r="I54">
        <v>15</v>
      </c>
      <c r="J54">
        <v>0</v>
      </c>
      <c r="K54" t="s">
        <v>24</v>
      </c>
      <c r="L54">
        <v>3</v>
      </c>
      <c r="M54">
        <v>1</v>
      </c>
      <c r="N54">
        <v>1</v>
      </c>
      <c r="O54">
        <v>1</v>
      </c>
      <c r="P54">
        <v>1</v>
      </c>
      <c r="Q54">
        <v>405.54</v>
      </c>
      <c r="R54">
        <v>1</v>
      </c>
      <c r="S54">
        <v>1</v>
      </c>
      <c r="T54">
        <v>19</v>
      </c>
      <c r="U54" s="2">
        <f t="shared" si="2"/>
        <v>-2.5127999999999999</v>
      </c>
      <c r="V54" s="2">
        <f t="shared" si="3"/>
        <v>-2.7353000000000001</v>
      </c>
      <c r="W54" s="6">
        <f t="shared" si="4"/>
        <v>-0.96549999999999991</v>
      </c>
      <c r="X54" s="2">
        <f t="shared" si="5"/>
        <v>0.36629999999999996</v>
      </c>
      <c r="Y54" s="2">
        <f t="shared" si="6"/>
        <v>4.1156448588852812E-2</v>
      </c>
      <c r="Z54" s="2">
        <f t="shared" si="6"/>
        <v>3.2946354719920946E-2</v>
      </c>
      <c r="AA54" s="2">
        <f t="shared" si="6"/>
        <v>0.19338453657748736</v>
      </c>
      <c r="AB54" s="2">
        <f t="shared" si="6"/>
        <v>0.73251266011373883</v>
      </c>
      <c r="AC54" s="3">
        <f t="shared" si="7"/>
        <v>16.69058616072337</v>
      </c>
      <c r="AD54" s="3">
        <f t="shared" si="7"/>
        <v>13.361064693116742</v>
      </c>
      <c r="AE54" s="3">
        <f t="shared" si="7"/>
        <v>78.425164963634231</v>
      </c>
      <c r="AF54" s="3">
        <f t="shared" si="7"/>
        <v>297.06318418252567</v>
      </c>
    </row>
    <row r="55" spans="1:32" x14ac:dyDescent="0.25">
      <c r="A55" t="s">
        <v>100</v>
      </c>
      <c r="B55">
        <v>21301133603</v>
      </c>
      <c r="C55" t="s">
        <v>98</v>
      </c>
      <c r="D55">
        <v>28</v>
      </c>
      <c r="E55">
        <v>42</v>
      </c>
      <c r="F55">
        <v>136</v>
      </c>
      <c r="G55">
        <v>52</v>
      </c>
      <c r="H55">
        <v>14</v>
      </c>
      <c r="I55">
        <v>15</v>
      </c>
      <c r="J55">
        <v>0</v>
      </c>
      <c r="K55" t="s">
        <v>24</v>
      </c>
      <c r="L55">
        <v>3</v>
      </c>
      <c r="M55">
        <v>1</v>
      </c>
      <c r="N55">
        <v>1</v>
      </c>
      <c r="O55">
        <v>1</v>
      </c>
      <c r="P55">
        <v>1</v>
      </c>
      <c r="Q55">
        <v>405.54</v>
      </c>
      <c r="R55">
        <v>1</v>
      </c>
      <c r="S55">
        <v>1</v>
      </c>
      <c r="T55">
        <v>19</v>
      </c>
      <c r="U55" s="2">
        <f t="shared" si="2"/>
        <v>-2.5127999999999999</v>
      </c>
      <c r="V55" s="2">
        <f t="shared" si="3"/>
        <v>-2.7585999999999999</v>
      </c>
      <c r="W55" s="6">
        <f t="shared" si="4"/>
        <v>-0.91889999999999994</v>
      </c>
      <c r="X55" s="2">
        <f t="shared" si="5"/>
        <v>0.38959999999999995</v>
      </c>
      <c r="Y55" s="2">
        <f t="shared" si="6"/>
        <v>4.0123894211528476E-2</v>
      </c>
      <c r="Z55" s="2">
        <f t="shared" si="6"/>
        <v>3.1380040014996863E-2</v>
      </c>
      <c r="AA55" s="2">
        <f t="shared" si="6"/>
        <v>0.19752635579066311</v>
      </c>
      <c r="AB55" s="2">
        <f t="shared" si="6"/>
        <v>0.73096970998281152</v>
      </c>
      <c r="AC55" s="3">
        <f t="shared" si="7"/>
        <v>16.271844058543259</v>
      </c>
      <c r="AD55" s="3">
        <f t="shared" si="7"/>
        <v>12.725861427681828</v>
      </c>
      <c r="AE55" s="3">
        <f t="shared" si="7"/>
        <v>80.104838327345519</v>
      </c>
      <c r="AF55" s="3">
        <f t="shared" si="7"/>
        <v>296.43745618642942</v>
      </c>
    </row>
    <row r="56" spans="1:32" x14ac:dyDescent="0.25">
      <c r="A56" t="s">
        <v>112</v>
      </c>
      <c r="B56">
        <v>21301133309</v>
      </c>
      <c r="C56" t="s">
        <v>38</v>
      </c>
      <c r="D56">
        <v>42</v>
      </c>
      <c r="E56">
        <v>74</v>
      </c>
      <c r="F56">
        <v>253</v>
      </c>
      <c r="G56">
        <v>74</v>
      </c>
      <c r="H56">
        <v>10</v>
      </c>
      <c r="I56">
        <v>9</v>
      </c>
      <c r="J56">
        <v>2</v>
      </c>
      <c r="K56" t="s">
        <v>24</v>
      </c>
      <c r="L56">
        <v>3</v>
      </c>
      <c r="M56">
        <v>1</v>
      </c>
      <c r="N56">
        <v>1</v>
      </c>
      <c r="O56">
        <v>1</v>
      </c>
      <c r="P56">
        <v>1</v>
      </c>
      <c r="Q56">
        <v>364.41</v>
      </c>
      <c r="R56">
        <v>1</v>
      </c>
      <c r="S56">
        <v>2</v>
      </c>
      <c r="T56">
        <v>44</v>
      </c>
      <c r="U56" s="2">
        <f t="shared" si="2"/>
        <v>-5.238900000000001</v>
      </c>
      <c r="V56" s="2">
        <f t="shared" si="3"/>
        <v>-3.5042</v>
      </c>
      <c r="W56" s="6">
        <f t="shared" si="4"/>
        <v>-1.8243999999999998</v>
      </c>
      <c r="X56" s="2">
        <f t="shared" si="5"/>
        <v>0.43140000000000001</v>
      </c>
      <c r="Y56" s="2">
        <f t="shared" si="6"/>
        <v>3.0563231771531594E-3</v>
      </c>
      <c r="Z56" s="2">
        <f t="shared" si="6"/>
        <v>1.7320878393341656E-2</v>
      </c>
      <c r="AA56" s="2">
        <f t="shared" si="6"/>
        <v>9.2917557118573191E-2</v>
      </c>
      <c r="AB56" s="2">
        <f t="shared" si="6"/>
        <v>0.88670524131093198</v>
      </c>
      <c r="AC56" s="3">
        <f t="shared" si="7"/>
        <v>1.1137547289863829</v>
      </c>
      <c r="AD56" s="3">
        <f t="shared" si="7"/>
        <v>6.3119012953176332</v>
      </c>
      <c r="AE56" s="3">
        <f t="shared" si="7"/>
        <v>33.860086989579258</v>
      </c>
      <c r="AF56" s="3">
        <f t="shared" si="7"/>
        <v>323.12425698611673</v>
      </c>
    </row>
    <row r="57" spans="1:32" x14ac:dyDescent="0.25">
      <c r="A57" t="s">
        <v>104</v>
      </c>
      <c r="B57">
        <v>21301133240</v>
      </c>
      <c r="C57" t="s">
        <v>103</v>
      </c>
      <c r="D57">
        <v>34.5</v>
      </c>
      <c r="E57">
        <v>67</v>
      </c>
      <c r="F57">
        <v>229</v>
      </c>
      <c r="G57">
        <v>67</v>
      </c>
      <c r="H57">
        <v>14</v>
      </c>
      <c r="I57">
        <v>16</v>
      </c>
      <c r="J57">
        <v>2</v>
      </c>
      <c r="K57" t="s">
        <v>24</v>
      </c>
      <c r="L57">
        <v>3</v>
      </c>
      <c r="M57">
        <v>1</v>
      </c>
      <c r="N57">
        <v>1</v>
      </c>
      <c r="O57">
        <v>1</v>
      </c>
      <c r="P57">
        <v>1</v>
      </c>
      <c r="Q57">
        <v>378.15</v>
      </c>
      <c r="R57">
        <v>1</v>
      </c>
      <c r="S57">
        <v>2</v>
      </c>
      <c r="T57">
        <v>39</v>
      </c>
      <c r="U57" s="2">
        <f t="shared" si="2"/>
        <v>-4.6797000000000004</v>
      </c>
      <c r="V57" s="2">
        <f t="shared" si="3"/>
        <v>-3.3411</v>
      </c>
      <c r="W57" s="6">
        <f t="shared" si="4"/>
        <v>-1.679</v>
      </c>
      <c r="X57" s="2">
        <f t="shared" si="5"/>
        <v>0.60614999999999997</v>
      </c>
      <c r="Y57" s="2">
        <f t="shared" si="6"/>
        <v>4.4956891440904399E-3</v>
      </c>
      <c r="Z57" s="2">
        <f t="shared" si="6"/>
        <v>1.7145212320483969E-2</v>
      </c>
      <c r="AA57" s="2">
        <f t="shared" si="6"/>
        <v>9.0361561258265569E-2</v>
      </c>
      <c r="AB57" s="2">
        <f t="shared" si="6"/>
        <v>0.88799753727716013</v>
      </c>
      <c r="AC57" s="3">
        <f t="shared" si="7"/>
        <v>1.7000448498377998</v>
      </c>
      <c r="AD57" s="3">
        <f t="shared" si="7"/>
        <v>6.4834620389910125</v>
      </c>
      <c r="AE57" s="3">
        <f t="shared" si="7"/>
        <v>34.170224389813121</v>
      </c>
      <c r="AF57" s="3">
        <f t="shared" si="7"/>
        <v>335.7962687213581</v>
      </c>
    </row>
    <row r="58" spans="1:32" x14ac:dyDescent="0.25">
      <c r="A58" t="s">
        <v>105</v>
      </c>
      <c r="B58">
        <v>21301133240</v>
      </c>
      <c r="C58" t="s">
        <v>103</v>
      </c>
      <c r="D58">
        <v>34.5</v>
      </c>
      <c r="E58">
        <v>70</v>
      </c>
      <c r="F58">
        <v>219</v>
      </c>
      <c r="G58">
        <v>99</v>
      </c>
      <c r="H58">
        <v>14</v>
      </c>
      <c r="I58">
        <v>29</v>
      </c>
      <c r="J58">
        <v>3</v>
      </c>
      <c r="K58" t="s">
        <v>21</v>
      </c>
      <c r="L58">
        <v>4</v>
      </c>
      <c r="M58">
        <v>1</v>
      </c>
      <c r="N58">
        <v>1</v>
      </c>
      <c r="O58">
        <v>1</v>
      </c>
      <c r="P58">
        <v>1</v>
      </c>
      <c r="Q58">
        <v>361.14</v>
      </c>
      <c r="R58">
        <v>1</v>
      </c>
      <c r="S58">
        <v>2</v>
      </c>
      <c r="T58">
        <v>37</v>
      </c>
      <c r="U58" s="2">
        <f t="shared" si="2"/>
        <v>-4.4467000000000008</v>
      </c>
      <c r="V58" s="2">
        <f t="shared" si="3"/>
        <v>-3.411</v>
      </c>
      <c r="W58" s="6">
        <f t="shared" si="4"/>
        <v>-2.601</v>
      </c>
      <c r="X58" s="2">
        <f t="shared" si="5"/>
        <v>0.60614999999999997</v>
      </c>
      <c r="Y58" s="2">
        <f t="shared" si="6"/>
        <v>6.0017751593353132E-3</v>
      </c>
      <c r="Z58" s="2">
        <f t="shared" si="6"/>
        <v>1.6907465760528092E-2</v>
      </c>
      <c r="AA58" s="2">
        <f t="shared" si="6"/>
        <v>3.8006427317550079E-2</v>
      </c>
      <c r="AB58" s="2">
        <f t="shared" si="6"/>
        <v>0.93908433176258654</v>
      </c>
      <c r="AC58" s="3">
        <f t="shared" si="7"/>
        <v>2.167481081042355</v>
      </c>
      <c r="AD58" s="3">
        <f t="shared" si="7"/>
        <v>6.1059621847571153</v>
      </c>
      <c r="AE58" s="3">
        <f t="shared" si="7"/>
        <v>13.725641161460034</v>
      </c>
      <c r="AF58" s="3">
        <f t="shared" si="7"/>
        <v>339.14091557274048</v>
      </c>
    </row>
    <row r="59" spans="1:32" x14ac:dyDescent="0.25">
      <c r="A59" t="s">
        <v>106</v>
      </c>
      <c r="B59">
        <v>21301133240</v>
      </c>
      <c r="C59" t="s">
        <v>103</v>
      </c>
      <c r="D59">
        <v>30</v>
      </c>
      <c r="E59">
        <v>63</v>
      </c>
      <c r="F59">
        <v>217</v>
      </c>
      <c r="G59">
        <v>104</v>
      </c>
      <c r="H59">
        <v>20</v>
      </c>
      <c r="I59">
        <v>7</v>
      </c>
      <c r="J59">
        <v>2</v>
      </c>
      <c r="K59" t="s">
        <v>21</v>
      </c>
      <c r="L59">
        <v>4</v>
      </c>
      <c r="M59">
        <v>1</v>
      </c>
      <c r="N59">
        <v>1</v>
      </c>
      <c r="O59">
        <v>1</v>
      </c>
      <c r="P59">
        <v>1</v>
      </c>
      <c r="Q59">
        <v>361.14</v>
      </c>
      <c r="R59">
        <v>1</v>
      </c>
      <c r="S59">
        <v>2</v>
      </c>
      <c r="T59">
        <v>37</v>
      </c>
      <c r="U59" s="2">
        <f t="shared" si="2"/>
        <v>-4.400100000000001</v>
      </c>
      <c r="V59" s="2">
        <f t="shared" si="3"/>
        <v>-3.2479</v>
      </c>
      <c r="W59" s="6">
        <f t="shared" si="4"/>
        <v>-2.3523000000000001</v>
      </c>
      <c r="X59" s="2">
        <f t="shared" si="5"/>
        <v>0.71099999999999997</v>
      </c>
      <c r="Y59" s="2">
        <f t="shared" si="6"/>
        <v>5.6252881392079186E-3</v>
      </c>
      <c r="Z59" s="2">
        <f t="shared" si="6"/>
        <v>1.7804872780112876E-2</v>
      </c>
      <c r="AA59" s="2">
        <f t="shared" si="6"/>
        <v>4.3600654928001852E-2</v>
      </c>
      <c r="AB59" s="2">
        <f t="shared" si="6"/>
        <v>0.93296918415267738</v>
      </c>
      <c r="AC59" s="3">
        <f t="shared" si="7"/>
        <v>2.0315165585935477</v>
      </c>
      <c r="AD59" s="3">
        <f t="shared" si="7"/>
        <v>6.4300517558099637</v>
      </c>
      <c r="AE59" s="3">
        <f t="shared" si="7"/>
        <v>15.745940520698587</v>
      </c>
      <c r="AF59" s="3">
        <f t="shared" si="7"/>
        <v>336.9324911648979</v>
      </c>
    </row>
    <row r="60" spans="1:32" x14ac:dyDescent="0.25">
      <c r="A60" t="s">
        <v>107</v>
      </c>
      <c r="B60">
        <v>21301133240</v>
      </c>
      <c r="C60" t="s">
        <v>103</v>
      </c>
      <c r="D60">
        <v>41.5</v>
      </c>
      <c r="E60">
        <v>73</v>
      </c>
      <c r="F60">
        <v>231</v>
      </c>
      <c r="G60">
        <v>108</v>
      </c>
      <c r="H60">
        <v>16</v>
      </c>
      <c r="I60">
        <v>7</v>
      </c>
      <c r="J60">
        <v>4</v>
      </c>
      <c r="K60" t="s">
        <v>21</v>
      </c>
      <c r="L60">
        <v>4</v>
      </c>
      <c r="M60">
        <v>1</v>
      </c>
      <c r="N60">
        <v>1</v>
      </c>
      <c r="O60">
        <v>1</v>
      </c>
      <c r="P60">
        <v>1</v>
      </c>
      <c r="Q60">
        <v>384.12</v>
      </c>
      <c r="R60">
        <v>1</v>
      </c>
      <c r="S60">
        <v>2</v>
      </c>
      <c r="T60">
        <v>38</v>
      </c>
      <c r="U60" s="2">
        <f t="shared" si="2"/>
        <v>-4.7263000000000002</v>
      </c>
      <c r="V60" s="2">
        <f t="shared" si="3"/>
        <v>-3.4809000000000001</v>
      </c>
      <c r="W60" s="6">
        <f t="shared" si="4"/>
        <v>-2.4652000000000003</v>
      </c>
      <c r="X60" s="2">
        <f t="shared" si="5"/>
        <v>0.44304999999999994</v>
      </c>
      <c r="Y60" s="2">
        <f t="shared" si="6"/>
        <v>5.2668033373505993E-3</v>
      </c>
      <c r="Z60" s="2">
        <f t="shared" si="6"/>
        <v>1.8298582560881141E-2</v>
      </c>
      <c r="AA60" s="2">
        <f t="shared" si="6"/>
        <v>5.0527796023157531E-2</v>
      </c>
      <c r="AB60" s="2">
        <f t="shared" si="6"/>
        <v>0.92590681807861075</v>
      </c>
      <c r="AC60" s="3">
        <f t="shared" si="7"/>
        <v>2.0230844979431124</v>
      </c>
      <c r="AD60" s="3">
        <f t="shared" si="7"/>
        <v>7.028851533285664</v>
      </c>
      <c r="AE60" s="3">
        <f t="shared" si="7"/>
        <v>19.408737008415272</v>
      </c>
      <c r="AF60" s="3">
        <f t="shared" si="7"/>
        <v>355.65932696035594</v>
      </c>
    </row>
    <row r="61" spans="1:32" x14ac:dyDescent="0.25">
      <c r="A61" t="s">
        <v>108</v>
      </c>
      <c r="B61">
        <v>21301133240</v>
      </c>
      <c r="C61" t="s">
        <v>103</v>
      </c>
      <c r="D61">
        <v>37</v>
      </c>
      <c r="E61">
        <v>70</v>
      </c>
      <c r="F61">
        <v>230</v>
      </c>
      <c r="G61">
        <v>96</v>
      </c>
      <c r="H61">
        <v>26</v>
      </c>
      <c r="I61">
        <v>1</v>
      </c>
      <c r="J61">
        <v>3</v>
      </c>
      <c r="K61" t="s">
        <v>21</v>
      </c>
      <c r="L61">
        <v>4</v>
      </c>
      <c r="M61">
        <v>1</v>
      </c>
      <c r="N61">
        <v>1</v>
      </c>
      <c r="O61">
        <v>1</v>
      </c>
      <c r="P61">
        <v>1</v>
      </c>
      <c r="Q61">
        <v>384.12</v>
      </c>
      <c r="R61">
        <v>1</v>
      </c>
      <c r="S61">
        <v>2</v>
      </c>
      <c r="T61">
        <v>38</v>
      </c>
      <c r="U61" s="2">
        <f t="shared" si="2"/>
        <v>-4.7030000000000003</v>
      </c>
      <c r="V61" s="2">
        <f t="shared" si="3"/>
        <v>-3.411</v>
      </c>
      <c r="W61" s="6">
        <f t="shared" si="4"/>
        <v>-2.0860000000000003</v>
      </c>
      <c r="X61" s="2">
        <f t="shared" si="5"/>
        <v>0.54789999999999994</v>
      </c>
      <c r="Y61" s="2">
        <f t="shared" si="6"/>
        <v>4.7830299734556185E-3</v>
      </c>
      <c r="Z61" s="2">
        <f t="shared" si="6"/>
        <v>1.7410513211932144E-2</v>
      </c>
      <c r="AA61" s="2">
        <f t="shared" si="6"/>
        <v>6.5501577828963556E-2</v>
      </c>
      <c r="AB61" s="2">
        <f t="shared" si="6"/>
        <v>0.91230487898564872</v>
      </c>
      <c r="AC61" s="3">
        <f t="shared" si="7"/>
        <v>1.8372574734037721</v>
      </c>
      <c r="AD61" s="3">
        <f t="shared" si="7"/>
        <v>6.6877263349673752</v>
      </c>
      <c r="AE61" s="3">
        <f t="shared" si="7"/>
        <v>25.160466075661482</v>
      </c>
      <c r="AF61" s="3">
        <f t="shared" si="7"/>
        <v>350.4345501159674</v>
      </c>
    </row>
    <row r="62" spans="1:32" x14ac:dyDescent="0.25">
      <c r="A62" t="s">
        <v>110</v>
      </c>
      <c r="B62">
        <v>21004124136</v>
      </c>
      <c r="C62" t="s">
        <v>98</v>
      </c>
      <c r="D62">
        <v>42.5</v>
      </c>
      <c r="E62">
        <v>133</v>
      </c>
      <c r="F62">
        <v>477</v>
      </c>
      <c r="G62">
        <v>105</v>
      </c>
      <c r="H62">
        <v>8</v>
      </c>
      <c r="I62">
        <v>19</v>
      </c>
      <c r="J62">
        <v>2</v>
      </c>
      <c r="K62" t="s">
        <v>21</v>
      </c>
      <c r="L62">
        <v>4</v>
      </c>
      <c r="M62">
        <v>1</v>
      </c>
      <c r="N62">
        <v>1</v>
      </c>
      <c r="O62">
        <v>1</v>
      </c>
      <c r="P62">
        <v>1</v>
      </c>
      <c r="Q62">
        <v>1051.3900000000001</v>
      </c>
      <c r="R62">
        <v>1</v>
      </c>
      <c r="S62">
        <v>1</v>
      </c>
      <c r="T62">
        <v>32</v>
      </c>
      <c r="U62" s="2">
        <f t="shared" si="2"/>
        <v>-10.4581</v>
      </c>
      <c r="V62" s="2">
        <f t="shared" si="3"/>
        <v>-4.8788999999999998</v>
      </c>
      <c r="W62" s="6">
        <f t="shared" si="4"/>
        <v>-2.4763000000000002</v>
      </c>
      <c r="X62" s="2">
        <f t="shared" si="5"/>
        <v>5.1749999999999963E-2</v>
      </c>
      <c r="Y62" s="2">
        <f t="shared" si="6"/>
        <v>2.5082752519067782E-5</v>
      </c>
      <c r="Z62" s="2">
        <f t="shared" si="6"/>
        <v>6.6434086344025227E-3</v>
      </c>
      <c r="AA62" s="2">
        <f t="shared" si="6"/>
        <v>7.3422114692086218E-2</v>
      </c>
      <c r="AB62" s="2">
        <f t="shared" si="6"/>
        <v>0.91990939392099214</v>
      </c>
      <c r="AC62" s="3">
        <f t="shared" si="7"/>
        <v>2.6371755171022679E-2</v>
      </c>
      <c r="AD62" s="3">
        <f t="shared" si="7"/>
        <v>6.9848134041244689</v>
      </c>
      <c r="AE62" s="3">
        <f t="shared" si="7"/>
        <v>77.195277166112533</v>
      </c>
      <c r="AF62" s="3">
        <f t="shared" si="7"/>
        <v>967.183537674592</v>
      </c>
    </row>
    <row r="63" spans="1:32" x14ac:dyDescent="0.25">
      <c r="A63" t="s">
        <v>111</v>
      </c>
      <c r="B63">
        <v>21004124136</v>
      </c>
      <c r="C63" t="s">
        <v>98</v>
      </c>
      <c r="D63">
        <v>34</v>
      </c>
      <c r="E63">
        <v>105</v>
      </c>
      <c r="F63">
        <v>485</v>
      </c>
      <c r="G63">
        <v>74</v>
      </c>
      <c r="H63">
        <v>9</v>
      </c>
      <c r="I63">
        <v>80</v>
      </c>
      <c r="J63">
        <v>1</v>
      </c>
      <c r="K63" t="s">
        <v>21</v>
      </c>
      <c r="L63">
        <v>4</v>
      </c>
      <c r="M63">
        <v>1</v>
      </c>
      <c r="N63">
        <v>1</v>
      </c>
      <c r="O63">
        <v>1</v>
      </c>
      <c r="P63">
        <v>1</v>
      </c>
      <c r="Q63">
        <v>1051.3900000000001</v>
      </c>
      <c r="R63">
        <v>1</v>
      </c>
      <c r="S63">
        <v>1</v>
      </c>
      <c r="T63">
        <v>32</v>
      </c>
      <c r="U63" s="2">
        <f t="shared" si="2"/>
        <v>-10.644500000000001</v>
      </c>
      <c r="V63" s="2">
        <f t="shared" si="3"/>
        <v>-4.2265000000000006</v>
      </c>
      <c r="W63" s="6">
        <f t="shared" si="4"/>
        <v>-2.7665999999999999</v>
      </c>
      <c r="X63" s="2">
        <f t="shared" si="5"/>
        <v>0.24980000000000002</v>
      </c>
      <c r="Y63" s="2">
        <f t="shared" si="6"/>
        <v>1.750683743740646E-5</v>
      </c>
      <c r="Z63" s="2">
        <f t="shared" si="6"/>
        <v>1.0727775683827483E-2</v>
      </c>
      <c r="AA63" s="2">
        <f t="shared" si="6"/>
        <v>4.6188748817893754E-2</v>
      </c>
      <c r="AB63" s="2">
        <f t="shared" si="6"/>
        <v>0.94306596866084125</v>
      </c>
      <c r="AC63" s="3">
        <f t="shared" si="7"/>
        <v>1.8406513813314779E-2</v>
      </c>
      <c r="AD63" s="3">
        <f t="shared" si="7"/>
        <v>11.279076076219377</v>
      </c>
      <c r="AE63" s="3">
        <f t="shared" si="7"/>
        <v>48.562388619645318</v>
      </c>
      <c r="AF63" s="3">
        <f t="shared" si="7"/>
        <v>991.53012879032201</v>
      </c>
    </row>
    <row r="64" spans="1:32" x14ac:dyDescent="0.25">
      <c r="A64" t="s">
        <v>117</v>
      </c>
      <c r="B64">
        <v>21004124144</v>
      </c>
      <c r="C64" t="s">
        <v>116</v>
      </c>
      <c r="D64">
        <v>55</v>
      </c>
      <c r="E64">
        <v>136</v>
      </c>
      <c r="F64">
        <v>531</v>
      </c>
      <c r="G64">
        <v>111</v>
      </c>
      <c r="H64">
        <v>23</v>
      </c>
      <c r="I64">
        <v>11</v>
      </c>
      <c r="J64">
        <v>2</v>
      </c>
      <c r="K64" t="s">
        <v>24</v>
      </c>
      <c r="L64">
        <v>3</v>
      </c>
      <c r="M64">
        <v>1</v>
      </c>
      <c r="N64">
        <v>1</v>
      </c>
      <c r="O64">
        <v>1</v>
      </c>
      <c r="P64">
        <v>1</v>
      </c>
      <c r="Q64">
        <v>132.99</v>
      </c>
      <c r="R64">
        <v>1</v>
      </c>
      <c r="S64">
        <v>1</v>
      </c>
      <c r="T64">
        <v>61</v>
      </c>
      <c r="U64" s="2">
        <f t="shared" si="2"/>
        <v>-11.7163</v>
      </c>
      <c r="V64" s="2">
        <f t="shared" si="3"/>
        <v>-4.9488000000000003</v>
      </c>
      <c r="W64" s="6">
        <f t="shared" si="4"/>
        <v>-3.0546000000000006</v>
      </c>
      <c r="X64" s="2">
        <f t="shared" si="5"/>
        <v>-0.23950000000000005</v>
      </c>
      <c r="Y64" s="2">
        <f t="shared" si="6"/>
        <v>9.6993764218375527E-6</v>
      </c>
      <c r="Z64" s="2">
        <f t="shared" si="6"/>
        <v>8.430080473488458E-3</v>
      </c>
      <c r="AA64" s="2">
        <f t="shared" si="6"/>
        <v>5.6036671131409706E-2</v>
      </c>
      <c r="AB64" s="2">
        <f t="shared" si="6"/>
        <v>0.93552354901868007</v>
      </c>
      <c r="AC64" s="3">
        <f t="shared" si="7"/>
        <v>1.2899200703401761E-3</v>
      </c>
      <c r="AD64" s="3">
        <f t="shared" si="7"/>
        <v>1.1211164021692301</v>
      </c>
      <c r="AE64" s="3">
        <f t="shared" si="7"/>
        <v>7.4523168937661772</v>
      </c>
      <c r="AF64" s="3">
        <f t="shared" si="7"/>
        <v>124.41527678399427</v>
      </c>
    </row>
    <row r="65" spans="1:32" x14ac:dyDescent="0.25">
      <c r="A65" t="s">
        <v>113</v>
      </c>
      <c r="B65">
        <v>21303134735</v>
      </c>
      <c r="C65" t="s">
        <v>44</v>
      </c>
      <c r="D65">
        <v>35</v>
      </c>
      <c r="E65">
        <v>46</v>
      </c>
      <c r="F65">
        <v>141</v>
      </c>
      <c r="G65">
        <v>60</v>
      </c>
      <c r="H65">
        <v>6</v>
      </c>
      <c r="I65">
        <v>10</v>
      </c>
      <c r="J65">
        <v>1</v>
      </c>
      <c r="K65" t="s">
        <v>24</v>
      </c>
      <c r="L65">
        <v>3</v>
      </c>
      <c r="M65">
        <v>1</v>
      </c>
      <c r="N65">
        <v>1</v>
      </c>
      <c r="O65">
        <v>1</v>
      </c>
      <c r="P65">
        <v>1</v>
      </c>
      <c r="Q65">
        <v>336.05</v>
      </c>
      <c r="R65">
        <v>1</v>
      </c>
      <c r="S65">
        <v>1</v>
      </c>
      <c r="T65">
        <v>23</v>
      </c>
      <c r="U65" s="2">
        <f t="shared" si="2"/>
        <v>-2.6293000000000002</v>
      </c>
      <c r="V65" s="2">
        <f t="shared" si="3"/>
        <v>-2.8517999999999999</v>
      </c>
      <c r="W65" s="6">
        <f t="shared" si="4"/>
        <v>-1.1011</v>
      </c>
      <c r="X65" s="2">
        <f t="shared" si="5"/>
        <v>0.22650000000000003</v>
      </c>
      <c r="Y65" s="2">
        <f t="shared" si="6"/>
        <v>4.2019050846399626E-2</v>
      </c>
      <c r="Z65" s="2">
        <f t="shared" si="6"/>
        <v>3.3636880771943808E-2</v>
      </c>
      <c r="AA65" s="2">
        <f t="shared" si="6"/>
        <v>0.19370242835653956</v>
      </c>
      <c r="AB65" s="2">
        <f t="shared" si="6"/>
        <v>0.73064164002511689</v>
      </c>
      <c r="AC65" s="3">
        <f t="shared" si="7"/>
        <v>14.120502036932596</v>
      </c>
      <c r="AD65" s="3">
        <f t="shared" si="7"/>
        <v>11.303673783411718</v>
      </c>
      <c r="AE65" s="3">
        <f t="shared" si="7"/>
        <v>65.093701049215127</v>
      </c>
      <c r="AF65" s="3">
        <f t="shared" si="7"/>
        <v>245.53212313044054</v>
      </c>
    </row>
    <row r="66" spans="1:32" x14ac:dyDescent="0.25">
      <c r="A66" t="s">
        <v>114</v>
      </c>
      <c r="B66">
        <v>21303134735</v>
      </c>
      <c r="C66" t="s">
        <v>44</v>
      </c>
      <c r="D66">
        <v>39.5</v>
      </c>
      <c r="E66">
        <v>42</v>
      </c>
      <c r="F66">
        <v>140</v>
      </c>
      <c r="G66">
        <v>63</v>
      </c>
      <c r="H66">
        <v>6</v>
      </c>
      <c r="I66">
        <v>8</v>
      </c>
      <c r="J66">
        <v>1</v>
      </c>
      <c r="K66" t="s">
        <v>24</v>
      </c>
      <c r="L66">
        <v>3</v>
      </c>
      <c r="M66">
        <v>1</v>
      </c>
      <c r="N66">
        <v>1</v>
      </c>
      <c r="O66">
        <v>1</v>
      </c>
      <c r="P66">
        <v>1</v>
      </c>
      <c r="Q66">
        <v>336.05</v>
      </c>
      <c r="R66">
        <v>1</v>
      </c>
      <c r="S66">
        <v>1</v>
      </c>
      <c r="T66">
        <v>23</v>
      </c>
      <c r="U66" s="2">
        <f t="shared" si="2"/>
        <v>-2.6059999999999999</v>
      </c>
      <c r="V66" s="2">
        <f t="shared" si="3"/>
        <v>-2.7585999999999999</v>
      </c>
      <c r="W66" s="6">
        <f t="shared" si="4"/>
        <v>-1.1377999999999999</v>
      </c>
      <c r="X66" s="2">
        <f t="shared" si="5"/>
        <v>0.12165000000000004</v>
      </c>
      <c r="Y66" s="2">
        <f t="shared" si="6"/>
        <v>4.6518586996927173E-2</v>
      </c>
      <c r="Z66" s="2">
        <f t="shared" si="6"/>
        <v>3.9934952905524145E-2</v>
      </c>
      <c r="AA66" s="2">
        <f t="shared" si="6"/>
        <v>0.2019564243499925</v>
      </c>
      <c r="AB66" s="2">
        <f t="shared" si="6"/>
        <v>0.71159003574755619</v>
      </c>
      <c r="AC66" s="3">
        <f t="shared" si="7"/>
        <v>15.632571160317378</v>
      </c>
      <c r="AD66" s="3">
        <f t="shared" si="7"/>
        <v>13.420140923901389</v>
      </c>
      <c r="AE66" s="3">
        <f t="shared" si="7"/>
        <v>67.86745640281498</v>
      </c>
      <c r="AF66" s="3">
        <f t="shared" si="7"/>
        <v>239.12983151296626</v>
      </c>
    </row>
    <row r="67" spans="1:32" x14ac:dyDescent="0.25">
      <c r="A67" t="s">
        <v>115</v>
      </c>
      <c r="B67">
        <v>21303134735</v>
      </c>
      <c r="C67" t="s">
        <v>44</v>
      </c>
      <c r="D67">
        <v>18</v>
      </c>
      <c r="E67">
        <v>42</v>
      </c>
      <c r="F67">
        <v>138</v>
      </c>
      <c r="G67">
        <v>44</v>
      </c>
      <c r="H67">
        <v>7</v>
      </c>
      <c r="I67">
        <v>30</v>
      </c>
      <c r="J67">
        <v>0</v>
      </c>
      <c r="K67" t="s">
        <v>24</v>
      </c>
      <c r="L67">
        <v>3</v>
      </c>
      <c r="M67">
        <v>1</v>
      </c>
      <c r="N67">
        <v>1</v>
      </c>
      <c r="O67">
        <v>1</v>
      </c>
      <c r="P67">
        <v>1</v>
      </c>
      <c r="Q67">
        <v>782.42</v>
      </c>
      <c r="R67">
        <v>1</v>
      </c>
      <c r="S67">
        <v>2</v>
      </c>
      <c r="T67">
        <v>36</v>
      </c>
      <c r="U67" s="2">
        <f t="shared" ref="U67:U123" si="8">$AI$6 + $AI$10 *F67</f>
        <v>-2.5594000000000001</v>
      </c>
      <c r="V67" s="2">
        <f t="shared" ref="V67:V123" si="9">$AI$3 + $AI$10 *E67</f>
        <v>-2.7585999999999999</v>
      </c>
      <c r="W67" s="6">
        <f t="shared" ref="W67:W123" si="10">$AI$5 + $AI$10 * (MAX(G67-20,10)) + $AI$9 * I67 + $AI$7 * T67</f>
        <v>-1.3163999999999998</v>
      </c>
      <c r="X67" s="2">
        <f t="shared" ref="X67:X123" si="11">$AI$4+$AI$10*D67 + $AI$8*S67</f>
        <v>0.99060000000000004</v>
      </c>
      <c r="Y67" s="2">
        <f t="shared" ref="Y67:AB123" si="12">EXP(U67)/(EXP($U67)+EXP($V67)+EXP($W67)+EXP($X67))</f>
        <v>2.4938464738317515E-2</v>
      </c>
      <c r="Z67" s="2">
        <f t="shared" si="12"/>
        <v>2.0434228861690891E-2</v>
      </c>
      <c r="AA67" s="2">
        <f t="shared" si="12"/>
        <v>8.6436615811576037E-2</v>
      </c>
      <c r="AB67" s="2">
        <f t="shared" si="12"/>
        <v>0.86819069058841558</v>
      </c>
      <c r="AC67" s="3">
        <f t="shared" ref="AC67:AF123" si="13">Y67*$Q67</f>
        <v>19.51235358055439</v>
      </c>
      <c r="AD67" s="3">
        <f t="shared" si="13"/>
        <v>15.988149345964185</v>
      </c>
      <c r="AE67" s="3">
        <f t="shared" si="13"/>
        <v>67.629736943293324</v>
      </c>
      <c r="AF67" s="3">
        <f t="shared" si="13"/>
        <v>679.28976013018803</v>
      </c>
    </row>
    <row r="68" spans="1:32" x14ac:dyDescent="0.25">
      <c r="A68" t="s">
        <v>118</v>
      </c>
      <c r="B68">
        <v>21004124144</v>
      </c>
      <c r="C68" t="s">
        <v>116</v>
      </c>
      <c r="D68">
        <v>45</v>
      </c>
      <c r="E68">
        <v>126</v>
      </c>
      <c r="F68">
        <v>514</v>
      </c>
      <c r="G68">
        <v>92</v>
      </c>
      <c r="H68">
        <v>17</v>
      </c>
      <c r="I68">
        <v>24</v>
      </c>
      <c r="J68">
        <v>2</v>
      </c>
      <c r="K68" t="s">
        <v>24</v>
      </c>
      <c r="L68">
        <v>3</v>
      </c>
      <c r="M68">
        <v>1</v>
      </c>
      <c r="N68">
        <v>1</v>
      </c>
      <c r="O68">
        <v>1</v>
      </c>
      <c r="P68">
        <v>1</v>
      </c>
      <c r="Q68">
        <v>132.99</v>
      </c>
      <c r="R68">
        <v>1</v>
      </c>
      <c r="S68">
        <v>1</v>
      </c>
      <c r="T68">
        <v>61</v>
      </c>
      <c r="U68" s="2">
        <f t="shared" si="8"/>
        <v>-11.3202</v>
      </c>
      <c r="V68" s="2">
        <f t="shared" si="9"/>
        <v>-4.7157999999999998</v>
      </c>
      <c r="W68" s="6">
        <f t="shared" si="10"/>
        <v>-2.8277000000000001</v>
      </c>
      <c r="X68" s="2">
        <f t="shared" si="11"/>
        <v>-6.4999999999999503E-3</v>
      </c>
      <c r="Y68" s="2">
        <f t="shared" si="12"/>
        <v>1.1421536267628173E-5</v>
      </c>
      <c r="Z68" s="2">
        <f t="shared" si="12"/>
        <v>8.4329397878894312E-3</v>
      </c>
      <c r="AA68" s="2">
        <f t="shared" si="12"/>
        <v>5.5714778812436402E-2</v>
      </c>
      <c r="AB68" s="2">
        <f t="shared" si="12"/>
        <v>0.93584085986340648</v>
      </c>
      <c r="AC68" s="3">
        <f t="shared" si="13"/>
        <v>1.518950108231871E-3</v>
      </c>
      <c r="AD68" s="3">
        <f t="shared" si="13"/>
        <v>1.1214966623914155</v>
      </c>
      <c r="AE68" s="3">
        <f t="shared" si="13"/>
        <v>7.4095084342659181</v>
      </c>
      <c r="AF68" s="3">
        <f t="shared" si="13"/>
        <v>124.45747595323444</v>
      </c>
    </row>
    <row r="69" spans="1:32" x14ac:dyDescent="0.25">
      <c r="A69" t="s">
        <v>119</v>
      </c>
      <c r="B69">
        <v>21004124144</v>
      </c>
      <c r="C69" t="s">
        <v>116</v>
      </c>
      <c r="D69">
        <v>55</v>
      </c>
      <c r="E69">
        <v>136</v>
      </c>
      <c r="F69">
        <v>531</v>
      </c>
      <c r="G69">
        <v>111</v>
      </c>
      <c r="H69">
        <v>23</v>
      </c>
      <c r="I69">
        <v>11</v>
      </c>
      <c r="J69">
        <v>2</v>
      </c>
      <c r="K69" t="s">
        <v>24</v>
      </c>
      <c r="L69">
        <v>3</v>
      </c>
      <c r="M69">
        <v>1</v>
      </c>
      <c r="N69">
        <v>1</v>
      </c>
      <c r="O69">
        <v>1</v>
      </c>
      <c r="P69">
        <v>1</v>
      </c>
      <c r="Q69">
        <v>209.72</v>
      </c>
      <c r="R69">
        <v>1</v>
      </c>
      <c r="S69">
        <v>1</v>
      </c>
      <c r="T69">
        <v>27</v>
      </c>
      <c r="U69" s="2">
        <f t="shared" si="8"/>
        <v>-11.7163</v>
      </c>
      <c r="V69" s="2">
        <f t="shared" si="9"/>
        <v>-4.9488000000000003</v>
      </c>
      <c r="W69" s="6">
        <f t="shared" si="10"/>
        <v>-2.3848000000000003</v>
      </c>
      <c r="X69" s="2">
        <f t="shared" si="11"/>
        <v>-0.23950000000000005</v>
      </c>
      <c r="Y69" s="2">
        <f t="shared" si="12"/>
        <v>9.2072456144512104E-6</v>
      </c>
      <c r="Z69" s="2">
        <f t="shared" si="12"/>
        <v>8.0023517072959072E-3</v>
      </c>
      <c r="AA69" s="2">
        <f t="shared" si="12"/>
        <v>0.10393185686038951</v>
      </c>
      <c r="AB69" s="2">
        <f t="shared" si="12"/>
        <v>0.88805658418670008</v>
      </c>
      <c r="AC69" s="3">
        <f t="shared" si="13"/>
        <v>1.9309435502627079E-3</v>
      </c>
      <c r="AD69" s="3">
        <f t="shared" si="13"/>
        <v>1.6782532000540977</v>
      </c>
      <c r="AE69" s="3">
        <f t="shared" si="13"/>
        <v>21.796589020760887</v>
      </c>
      <c r="AF69" s="3">
        <f t="shared" si="13"/>
        <v>186.24322683563474</v>
      </c>
    </row>
    <row r="70" spans="1:32" x14ac:dyDescent="0.25">
      <c r="A70" t="s">
        <v>120</v>
      </c>
      <c r="B70">
        <v>21004124144</v>
      </c>
      <c r="C70" t="s">
        <v>116</v>
      </c>
      <c r="D70">
        <v>45</v>
      </c>
      <c r="E70">
        <v>126</v>
      </c>
      <c r="F70">
        <v>514</v>
      </c>
      <c r="G70">
        <v>92</v>
      </c>
      <c r="H70">
        <v>17</v>
      </c>
      <c r="I70">
        <v>24</v>
      </c>
      <c r="J70">
        <v>2</v>
      </c>
      <c r="K70" t="s">
        <v>24</v>
      </c>
      <c r="L70">
        <v>3</v>
      </c>
      <c r="M70">
        <v>1</v>
      </c>
      <c r="N70">
        <v>1</v>
      </c>
      <c r="O70">
        <v>1</v>
      </c>
      <c r="P70">
        <v>1</v>
      </c>
      <c r="Q70">
        <v>209.72</v>
      </c>
      <c r="R70">
        <v>1</v>
      </c>
      <c r="S70">
        <v>1</v>
      </c>
      <c r="T70">
        <v>27</v>
      </c>
      <c r="U70" s="2">
        <f t="shared" si="8"/>
        <v>-11.3202</v>
      </c>
      <c r="V70" s="2">
        <f t="shared" si="9"/>
        <v>-4.7157999999999998</v>
      </c>
      <c r="W70" s="6">
        <f t="shared" si="10"/>
        <v>-2.1578999999999997</v>
      </c>
      <c r="X70" s="2">
        <f t="shared" si="11"/>
        <v>-6.4999999999999503E-3</v>
      </c>
      <c r="Y70" s="2">
        <f t="shared" si="12"/>
        <v>1.0845186740503961E-5</v>
      </c>
      <c r="Z70" s="2">
        <f t="shared" si="12"/>
        <v>8.0073997602494937E-3</v>
      </c>
      <c r="AA70" s="2">
        <f t="shared" si="12"/>
        <v>0.10336496596321057</v>
      </c>
      <c r="AB70" s="2">
        <f t="shared" si="12"/>
        <v>0.88861678908979957</v>
      </c>
      <c r="AC70" s="3">
        <f t="shared" si="13"/>
        <v>2.2744525632184907E-3</v>
      </c>
      <c r="AD70" s="3">
        <f t="shared" si="13"/>
        <v>1.6793118777195237</v>
      </c>
      <c r="AE70" s="3">
        <f t="shared" si="13"/>
        <v>21.677700661804522</v>
      </c>
      <c r="AF70" s="3">
        <f t="shared" si="13"/>
        <v>186.36071300791278</v>
      </c>
    </row>
    <row r="71" spans="1:32" x14ac:dyDescent="0.25">
      <c r="A71" t="s">
        <v>121</v>
      </c>
      <c r="B71">
        <v>21004124144</v>
      </c>
      <c r="C71" t="s">
        <v>116</v>
      </c>
      <c r="D71">
        <v>47.5</v>
      </c>
      <c r="E71">
        <v>136</v>
      </c>
      <c r="F71">
        <v>531</v>
      </c>
      <c r="G71">
        <v>88</v>
      </c>
      <c r="H71">
        <v>16</v>
      </c>
      <c r="I71">
        <v>11</v>
      </c>
      <c r="J71">
        <v>2</v>
      </c>
      <c r="K71" t="s">
        <v>24</v>
      </c>
      <c r="L71">
        <v>3</v>
      </c>
      <c r="M71">
        <v>1</v>
      </c>
      <c r="N71">
        <v>1</v>
      </c>
      <c r="O71">
        <v>1</v>
      </c>
      <c r="P71">
        <v>1</v>
      </c>
      <c r="Q71">
        <v>218.11</v>
      </c>
      <c r="R71">
        <v>1</v>
      </c>
      <c r="S71">
        <v>4</v>
      </c>
      <c r="T71">
        <v>24</v>
      </c>
      <c r="U71" s="2">
        <f t="shared" si="8"/>
        <v>-11.7163</v>
      </c>
      <c r="V71" s="2">
        <f t="shared" si="9"/>
        <v>-4.9488000000000003</v>
      </c>
      <c r="W71" s="6">
        <f t="shared" si="10"/>
        <v>-1.7898000000000001</v>
      </c>
      <c r="X71" s="2">
        <f t="shared" si="11"/>
        <v>1.03925</v>
      </c>
      <c r="Y71" s="2">
        <f t="shared" si="12"/>
        <v>2.7188305306556125E-6</v>
      </c>
      <c r="Z71" s="2">
        <f t="shared" si="12"/>
        <v>2.3630344024592399E-3</v>
      </c>
      <c r="AA71" s="2">
        <f t="shared" si="12"/>
        <v>5.564245877757068E-2</v>
      </c>
      <c r="AB71" s="2">
        <f t="shared" si="12"/>
        <v>0.9419917879894395</v>
      </c>
      <c r="AC71" s="3">
        <f t="shared" si="13"/>
        <v>5.9300412704129573E-4</v>
      </c>
      <c r="AD71" s="3">
        <f t="shared" si="13"/>
        <v>0.51540143352038481</v>
      </c>
      <c r="AE71" s="3">
        <f t="shared" si="13"/>
        <v>12.136176683975942</v>
      </c>
      <c r="AF71" s="3">
        <f t="shared" si="13"/>
        <v>205.45782887837666</v>
      </c>
    </row>
    <row r="72" spans="1:32" x14ac:dyDescent="0.25">
      <c r="A72" t="s">
        <v>122</v>
      </c>
      <c r="B72">
        <v>21004124144</v>
      </c>
      <c r="C72" t="s">
        <v>116</v>
      </c>
      <c r="D72">
        <v>55</v>
      </c>
      <c r="E72">
        <v>126</v>
      </c>
      <c r="F72">
        <v>514</v>
      </c>
      <c r="G72">
        <v>90</v>
      </c>
      <c r="H72">
        <v>17</v>
      </c>
      <c r="I72">
        <v>33</v>
      </c>
      <c r="J72">
        <v>2</v>
      </c>
      <c r="K72" t="s">
        <v>24</v>
      </c>
      <c r="L72">
        <v>3</v>
      </c>
      <c r="M72">
        <v>1</v>
      </c>
      <c r="N72">
        <v>1</v>
      </c>
      <c r="O72">
        <v>1</v>
      </c>
      <c r="P72">
        <v>1</v>
      </c>
      <c r="Q72">
        <v>218.11</v>
      </c>
      <c r="R72">
        <v>1</v>
      </c>
      <c r="S72">
        <v>4</v>
      </c>
      <c r="T72">
        <v>24</v>
      </c>
      <c r="U72" s="2">
        <f t="shared" si="8"/>
        <v>-11.3202</v>
      </c>
      <c r="V72" s="2">
        <f t="shared" si="9"/>
        <v>-4.7157999999999998</v>
      </c>
      <c r="W72" s="6">
        <f t="shared" si="10"/>
        <v>-2.2016</v>
      </c>
      <c r="X72" s="2">
        <f t="shared" si="11"/>
        <v>0.86449999999999994</v>
      </c>
      <c r="Y72" s="2">
        <f t="shared" si="12"/>
        <v>4.863018901468447E-6</v>
      </c>
      <c r="Z72" s="2">
        <f t="shared" si="12"/>
        <v>3.5905454942768197E-3</v>
      </c>
      <c r="AA72" s="2">
        <f t="shared" si="12"/>
        <v>4.436736333931094E-2</v>
      </c>
      <c r="AB72" s="2">
        <f t="shared" si="12"/>
        <v>0.95203722814751079</v>
      </c>
      <c r="AC72" s="3">
        <f t="shared" si="13"/>
        <v>1.060673052599283E-3</v>
      </c>
      <c r="AD72" s="3">
        <f t="shared" si="13"/>
        <v>0.78313387775671717</v>
      </c>
      <c r="AE72" s="3">
        <f t="shared" si="13"/>
        <v>9.6769656179371104</v>
      </c>
      <c r="AF72" s="3">
        <f t="shared" si="13"/>
        <v>207.64883983125358</v>
      </c>
    </row>
    <row r="73" spans="1:32" x14ac:dyDescent="0.25">
      <c r="A73" t="s">
        <v>130</v>
      </c>
      <c r="B73">
        <v>21303135115</v>
      </c>
      <c r="C73" t="s">
        <v>48</v>
      </c>
      <c r="D73">
        <v>35</v>
      </c>
      <c r="E73">
        <v>39</v>
      </c>
      <c r="F73">
        <v>122</v>
      </c>
      <c r="G73">
        <v>67</v>
      </c>
      <c r="H73">
        <v>6</v>
      </c>
      <c r="I73">
        <v>11</v>
      </c>
      <c r="J73">
        <v>1</v>
      </c>
      <c r="K73" t="s">
        <v>21</v>
      </c>
      <c r="L73">
        <v>4</v>
      </c>
      <c r="M73">
        <v>1</v>
      </c>
      <c r="N73">
        <v>1</v>
      </c>
      <c r="O73">
        <v>1</v>
      </c>
      <c r="P73">
        <v>1</v>
      </c>
      <c r="Q73">
        <v>286.63</v>
      </c>
      <c r="R73">
        <v>1</v>
      </c>
      <c r="S73">
        <v>2</v>
      </c>
      <c r="T73">
        <v>57</v>
      </c>
      <c r="U73" s="2">
        <f t="shared" si="8"/>
        <v>-2.1865999999999999</v>
      </c>
      <c r="V73" s="2">
        <f t="shared" si="9"/>
        <v>-2.6886999999999999</v>
      </c>
      <c r="W73" s="6">
        <f t="shared" si="10"/>
        <v>-1.9506000000000001</v>
      </c>
      <c r="X73" s="2">
        <f t="shared" si="11"/>
        <v>0.59450000000000003</v>
      </c>
      <c r="Y73" s="2">
        <f t="shared" si="12"/>
        <v>5.2608890065989282E-2</v>
      </c>
      <c r="Z73" s="2">
        <f t="shared" si="12"/>
        <v>3.1841966408306624E-2</v>
      </c>
      <c r="AA73" s="2">
        <f t="shared" si="12"/>
        <v>6.6612025087949181E-2</v>
      </c>
      <c r="AB73" s="2">
        <f t="shared" si="12"/>
        <v>0.84893711843775499</v>
      </c>
      <c r="AC73" s="3">
        <f t="shared" si="13"/>
        <v>15.079286159614508</v>
      </c>
      <c r="AD73" s="3">
        <f t="shared" si="13"/>
        <v>9.126862831612927</v>
      </c>
      <c r="AE73" s="3">
        <f t="shared" si="13"/>
        <v>19.093004750958873</v>
      </c>
      <c r="AF73" s="3">
        <f t="shared" si="13"/>
        <v>243.3308462578137</v>
      </c>
    </row>
    <row r="74" spans="1:32" x14ac:dyDescent="0.25">
      <c r="A74" t="s">
        <v>124</v>
      </c>
      <c r="B74">
        <v>21303135126</v>
      </c>
      <c r="C74" t="s">
        <v>123</v>
      </c>
      <c r="D74">
        <v>34</v>
      </c>
      <c r="E74">
        <v>32</v>
      </c>
      <c r="F74">
        <v>110</v>
      </c>
      <c r="G74">
        <v>57</v>
      </c>
      <c r="H74">
        <v>17</v>
      </c>
      <c r="I74">
        <v>28</v>
      </c>
      <c r="J74">
        <v>1</v>
      </c>
      <c r="K74" t="s">
        <v>21</v>
      </c>
      <c r="L74">
        <v>4</v>
      </c>
      <c r="M74">
        <v>1</v>
      </c>
      <c r="N74">
        <v>1</v>
      </c>
      <c r="O74">
        <v>1</v>
      </c>
      <c r="P74">
        <v>1</v>
      </c>
      <c r="Q74">
        <v>307.04000000000002</v>
      </c>
      <c r="R74">
        <v>1</v>
      </c>
      <c r="S74">
        <v>3</v>
      </c>
      <c r="T74">
        <v>31</v>
      </c>
      <c r="U74" s="2">
        <f t="shared" si="8"/>
        <v>-1.907</v>
      </c>
      <c r="V74" s="2">
        <f t="shared" si="9"/>
        <v>-2.5255999999999998</v>
      </c>
      <c r="W74" s="6">
        <f t="shared" si="10"/>
        <v>-1.4876</v>
      </c>
      <c r="X74" s="2">
        <f t="shared" si="11"/>
        <v>0.98580000000000012</v>
      </c>
      <c r="Y74" s="2">
        <f t="shared" si="12"/>
        <v>4.7385486344173534E-2</v>
      </c>
      <c r="Z74" s="2">
        <f t="shared" si="12"/>
        <v>2.5526470856494243E-2</v>
      </c>
      <c r="AA74" s="2">
        <f t="shared" si="12"/>
        <v>7.2075630155821857E-2</v>
      </c>
      <c r="AB74" s="2">
        <f t="shared" si="12"/>
        <v>0.85501241264351036</v>
      </c>
      <c r="AC74" s="3">
        <f t="shared" si="13"/>
        <v>14.549239727115044</v>
      </c>
      <c r="AD74" s="3">
        <f t="shared" si="13"/>
        <v>7.8376476117779932</v>
      </c>
      <c r="AE74" s="3">
        <f t="shared" si="13"/>
        <v>22.130101483043543</v>
      </c>
      <c r="AF74" s="3">
        <f t="shared" si="13"/>
        <v>262.52301117806343</v>
      </c>
    </row>
    <row r="75" spans="1:32" x14ac:dyDescent="0.25">
      <c r="A75" t="s">
        <v>125</v>
      </c>
      <c r="B75">
        <v>21303135126</v>
      </c>
      <c r="C75" t="s">
        <v>123</v>
      </c>
      <c r="D75">
        <v>19</v>
      </c>
      <c r="E75">
        <v>26</v>
      </c>
      <c r="F75">
        <v>75</v>
      </c>
      <c r="G75">
        <v>28</v>
      </c>
      <c r="H75">
        <v>9</v>
      </c>
      <c r="I75">
        <v>16</v>
      </c>
      <c r="J75">
        <v>0</v>
      </c>
      <c r="K75" t="s">
        <v>22</v>
      </c>
      <c r="L75">
        <v>1</v>
      </c>
      <c r="M75">
        <v>1</v>
      </c>
      <c r="N75">
        <v>1</v>
      </c>
      <c r="O75">
        <v>1</v>
      </c>
      <c r="P75">
        <v>1</v>
      </c>
      <c r="Q75">
        <v>411.62</v>
      </c>
      <c r="R75">
        <v>1</v>
      </c>
      <c r="S75">
        <v>3</v>
      </c>
      <c r="T75">
        <v>21</v>
      </c>
      <c r="U75" s="2">
        <f t="shared" si="8"/>
        <v>-1.0914999999999999</v>
      </c>
      <c r="V75" s="2">
        <f t="shared" si="9"/>
        <v>-2.3858000000000001</v>
      </c>
      <c r="W75" s="6">
        <f t="shared" si="10"/>
        <v>-0.46229999999999993</v>
      </c>
      <c r="X75" s="2">
        <f t="shared" si="11"/>
        <v>1.3353000000000002</v>
      </c>
      <c r="Y75" s="2">
        <f t="shared" si="12"/>
        <v>6.9095175509171547E-2</v>
      </c>
      <c r="Z75" s="2">
        <f t="shared" si="12"/>
        <v>1.8938273159986002E-2</v>
      </c>
      <c r="AA75" s="2">
        <f t="shared" si="12"/>
        <v>0.12963008694989533</v>
      </c>
      <c r="AB75" s="2">
        <f t="shared" si="12"/>
        <v>0.78233646438094706</v>
      </c>
      <c r="AC75" s="3">
        <f t="shared" si="13"/>
        <v>28.440956143085192</v>
      </c>
      <c r="AD75" s="3">
        <f t="shared" si="13"/>
        <v>7.7953719981134384</v>
      </c>
      <c r="AE75" s="3">
        <f t="shared" si="13"/>
        <v>53.35833639031592</v>
      </c>
      <c r="AF75" s="3">
        <f t="shared" si="13"/>
        <v>322.02533546848542</v>
      </c>
    </row>
    <row r="76" spans="1:32" x14ac:dyDescent="0.25">
      <c r="A76" t="s">
        <v>132</v>
      </c>
      <c r="B76">
        <v>21303135115</v>
      </c>
      <c r="C76" t="s">
        <v>48</v>
      </c>
      <c r="D76">
        <v>36</v>
      </c>
      <c r="E76">
        <v>39</v>
      </c>
      <c r="F76">
        <v>129</v>
      </c>
      <c r="G76">
        <v>53</v>
      </c>
      <c r="H76">
        <v>19</v>
      </c>
      <c r="I76">
        <v>31</v>
      </c>
      <c r="J76">
        <v>0</v>
      </c>
      <c r="K76" t="s">
        <v>21</v>
      </c>
      <c r="L76">
        <v>4</v>
      </c>
      <c r="M76">
        <v>1</v>
      </c>
      <c r="N76">
        <v>1</v>
      </c>
      <c r="O76">
        <v>1</v>
      </c>
      <c r="P76">
        <v>1</v>
      </c>
      <c r="Q76">
        <v>330.24</v>
      </c>
      <c r="R76">
        <v>1</v>
      </c>
      <c r="S76">
        <v>3</v>
      </c>
      <c r="T76">
        <v>31</v>
      </c>
      <c r="U76" s="2">
        <f t="shared" si="8"/>
        <v>-2.3496999999999999</v>
      </c>
      <c r="V76" s="2">
        <f t="shared" si="9"/>
        <v>-2.6886999999999999</v>
      </c>
      <c r="W76" s="6">
        <f t="shared" si="10"/>
        <v>-1.4441999999999999</v>
      </c>
      <c r="X76" s="2">
        <f t="shared" si="11"/>
        <v>0.93920000000000015</v>
      </c>
      <c r="Y76" s="2">
        <f t="shared" si="12"/>
        <v>3.2259101607734833E-2</v>
      </c>
      <c r="Z76" s="2">
        <f t="shared" si="12"/>
        <v>2.2984043718895997E-2</v>
      </c>
      <c r="AA76" s="2">
        <f t="shared" si="12"/>
        <v>7.9782184194300387E-2</v>
      </c>
      <c r="AB76" s="2">
        <f t="shared" si="12"/>
        <v>0.86497467047906873</v>
      </c>
      <c r="AC76" s="3">
        <f t="shared" si="13"/>
        <v>10.653245714938352</v>
      </c>
      <c r="AD76" s="3">
        <f t="shared" si="13"/>
        <v>7.5902505977282146</v>
      </c>
      <c r="AE76" s="3">
        <f t="shared" si="13"/>
        <v>26.347268508325762</v>
      </c>
      <c r="AF76" s="3">
        <f t="shared" si="13"/>
        <v>285.64923517900769</v>
      </c>
    </row>
    <row r="77" spans="1:32" x14ac:dyDescent="0.25">
      <c r="A77" t="s">
        <v>133</v>
      </c>
      <c r="B77">
        <v>21303135115</v>
      </c>
      <c r="C77" t="s">
        <v>48</v>
      </c>
      <c r="D77">
        <v>35</v>
      </c>
      <c r="E77">
        <v>40</v>
      </c>
      <c r="F77">
        <v>133</v>
      </c>
      <c r="G77">
        <v>65</v>
      </c>
      <c r="H77">
        <v>14</v>
      </c>
      <c r="I77">
        <v>10</v>
      </c>
      <c r="J77">
        <v>1</v>
      </c>
      <c r="K77" t="s">
        <v>21</v>
      </c>
      <c r="L77">
        <v>4</v>
      </c>
      <c r="M77">
        <v>1</v>
      </c>
      <c r="N77">
        <v>1</v>
      </c>
      <c r="O77">
        <v>1</v>
      </c>
      <c r="P77">
        <v>1</v>
      </c>
      <c r="Q77">
        <v>330.24</v>
      </c>
      <c r="R77">
        <v>1</v>
      </c>
      <c r="S77">
        <v>3</v>
      </c>
      <c r="T77">
        <v>31</v>
      </c>
      <c r="U77" s="2">
        <f t="shared" si="8"/>
        <v>-2.4428999999999998</v>
      </c>
      <c r="V77" s="2">
        <f t="shared" si="9"/>
        <v>-2.7120000000000002</v>
      </c>
      <c r="W77" s="6">
        <f t="shared" si="10"/>
        <v>-1.3752</v>
      </c>
      <c r="X77" s="2">
        <f t="shared" si="11"/>
        <v>0.96250000000000013</v>
      </c>
      <c r="Y77" s="2">
        <f t="shared" si="12"/>
        <v>2.8736381535252108E-2</v>
      </c>
      <c r="Z77" s="2">
        <f t="shared" si="12"/>
        <v>2.1956516380472035E-2</v>
      </c>
      <c r="AA77" s="2">
        <f t="shared" si="12"/>
        <v>8.3584990900425621E-2</v>
      </c>
      <c r="AB77" s="2">
        <f t="shared" si="12"/>
        <v>0.86572211118385023</v>
      </c>
      <c r="AC77" s="3">
        <f t="shared" si="13"/>
        <v>9.4899026382016558</v>
      </c>
      <c r="AD77" s="3">
        <f t="shared" si="13"/>
        <v>7.2509199694870849</v>
      </c>
      <c r="AE77" s="3">
        <f t="shared" si="13"/>
        <v>27.60310739495656</v>
      </c>
      <c r="AF77" s="3">
        <f t="shared" si="13"/>
        <v>285.89606999735469</v>
      </c>
    </row>
    <row r="78" spans="1:32" x14ac:dyDescent="0.25">
      <c r="A78" t="s">
        <v>127</v>
      </c>
      <c r="B78">
        <v>21303134823</v>
      </c>
      <c r="C78" t="s">
        <v>71</v>
      </c>
      <c r="D78">
        <v>29.5</v>
      </c>
      <c r="E78">
        <v>26</v>
      </c>
      <c r="F78">
        <v>89</v>
      </c>
      <c r="G78">
        <v>39</v>
      </c>
      <c r="H78">
        <v>7</v>
      </c>
      <c r="I78">
        <v>7</v>
      </c>
      <c r="J78">
        <v>0</v>
      </c>
      <c r="K78" t="s">
        <v>23</v>
      </c>
      <c r="L78">
        <v>2</v>
      </c>
      <c r="M78">
        <v>1</v>
      </c>
      <c r="N78">
        <v>1</v>
      </c>
      <c r="O78">
        <v>1</v>
      </c>
      <c r="P78">
        <v>1</v>
      </c>
      <c r="Q78">
        <v>429.82</v>
      </c>
      <c r="R78">
        <v>1</v>
      </c>
      <c r="S78">
        <v>1</v>
      </c>
      <c r="T78">
        <v>25</v>
      </c>
      <c r="U78" s="2">
        <f t="shared" si="8"/>
        <v>-1.4177</v>
      </c>
      <c r="V78" s="2">
        <f t="shared" si="9"/>
        <v>-2.3858000000000001</v>
      </c>
      <c r="W78" s="6">
        <f t="shared" si="10"/>
        <v>-0.60140000000000005</v>
      </c>
      <c r="X78" s="2">
        <f t="shared" si="11"/>
        <v>0.35465000000000002</v>
      </c>
      <c r="Y78" s="2">
        <f t="shared" si="12"/>
        <v>0.10496941390127551</v>
      </c>
      <c r="Z78" s="2">
        <f t="shared" si="12"/>
        <v>3.9867801236150018E-2</v>
      </c>
      <c r="AA78" s="2">
        <f t="shared" si="12"/>
        <v>0.23745283435049788</v>
      </c>
      <c r="AB78" s="2">
        <f t="shared" si="12"/>
        <v>0.61770995051207656</v>
      </c>
      <c r="AC78" s="3">
        <f t="shared" si="13"/>
        <v>45.117953483046236</v>
      </c>
      <c r="AD78" s="3">
        <f t="shared" si="13"/>
        <v>17.135978327322</v>
      </c>
      <c r="AE78" s="3">
        <f t="shared" si="13"/>
        <v>102.06197726053099</v>
      </c>
      <c r="AF78" s="3">
        <f t="shared" si="13"/>
        <v>265.50409092910076</v>
      </c>
    </row>
    <row r="79" spans="1:32" x14ac:dyDescent="0.25">
      <c r="A79" t="s">
        <v>128</v>
      </c>
      <c r="B79">
        <v>21303134823</v>
      </c>
      <c r="C79" t="s">
        <v>71</v>
      </c>
      <c r="D79">
        <v>24.5</v>
      </c>
      <c r="E79">
        <v>28</v>
      </c>
      <c r="F79">
        <v>98</v>
      </c>
      <c r="G79">
        <v>32</v>
      </c>
      <c r="H79">
        <v>5</v>
      </c>
      <c r="I79">
        <v>12</v>
      </c>
      <c r="J79">
        <v>1</v>
      </c>
      <c r="K79" t="s">
        <v>21</v>
      </c>
      <c r="L79">
        <v>4</v>
      </c>
      <c r="M79">
        <v>1</v>
      </c>
      <c r="N79">
        <v>1</v>
      </c>
      <c r="O79">
        <v>1</v>
      </c>
      <c r="P79">
        <v>1</v>
      </c>
      <c r="Q79">
        <v>429.82</v>
      </c>
      <c r="R79">
        <v>1</v>
      </c>
      <c r="S79">
        <v>1</v>
      </c>
      <c r="T79">
        <v>25</v>
      </c>
      <c r="U79" s="2">
        <f t="shared" si="8"/>
        <v>-1.6274000000000002</v>
      </c>
      <c r="V79" s="2">
        <f t="shared" si="9"/>
        <v>-2.4324000000000003</v>
      </c>
      <c r="W79" s="6">
        <f t="shared" si="10"/>
        <v>-0.52129999999999999</v>
      </c>
      <c r="X79" s="2">
        <f t="shared" si="11"/>
        <v>0.47114999999999996</v>
      </c>
      <c r="Y79" s="2">
        <f t="shared" si="12"/>
        <v>7.9214365131250047E-2</v>
      </c>
      <c r="Z79" s="2">
        <f t="shared" si="12"/>
        <v>3.5415786260246364E-2</v>
      </c>
      <c r="AA79" s="2">
        <f t="shared" si="12"/>
        <v>0.23942917677815082</v>
      </c>
      <c r="AB79" s="2">
        <f t="shared" si="12"/>
        <v>0.64594067183035275</v>
      </c>
      <c r="AC79" s="3">
        <f t="shared" si="13"/>
        <v>34.047918420713891</v>
      </c>
      <c r="AD79" s="3">
        <f t="shared" si="13"/>
        <v>15.222413250379091</v>
      </c>
      <c r="AE79" s="3">
        <f t="shared" si="13"/>
        <v>102.91144876278479</v>
      </c>
      <c r="AF79" s="3">
        <f t="shared" si="13"/>
        <v>277.63821956612219</v>
      </c>
    </row>
    <row r="80" spans="1:32" x14ac:dyDescent="0.25">
      <c r="A80" t="s">
        <v>129</v>
      </c>
      <c r="B80">
        <v>21303134823</v>
      </c>
      <c r="C80" t="s">
        <v>71</v>
      </c>
      <c r="D80">
        <v>29.5</v>
      </c>
      <c r="E80">
        <v>26</v>
      </c>
      <c r="F80">
        <v>89</v>
      </c>
      <c r="G80">
        <v>39</v>
      </c>
      <c r="H80">
        <v>7</v>
      </c>
      <c r="I80">
        <v>7</v>
      </c>
      <c r="J80">
        <v>0</v>
      </c>
      <c r="K80" t="s">
        <v>23</v>
      </c>
      <c r="L80">
        <v>2</v>
      </c>
      <c r="M80">
        <v>1</v>
      </c>
      <c r="N80">
        <v>1</v>
      </c>
      <c r="O80">
        <v>1</v>
      </c>
      <c r="P80">
        <v>1</v>
      </c>
      <c r="Q80">
        <v>429.82</v>
      </c>
      <c r="R80">
        <v>1</v>
      </c>
      <c r="S80">
        <v>1</v>
      </c>
      <c r="T80">
        <v>25</v>
      </c>
      <c r="U80" s="2">
        <f t="shared" si="8"/>
        <v>-1.4177</v>
      </c>
      <c r="V80" s="2">
        <f t="shared" si="9"/>
        <v>-2.3858000000000001</v>
      </c>
      <c r="W80" s="6">
        <f t="shared" si="10"/>
        <v>-0.60140000000000005</v>
      </c>
      <c r="X80" s="2">
        <f t="shared" si="11"/>
        <v>0.35465000000000002</v>
      </c>
      <c r="Y80" s="2">
        <f t="shared" si="12"/>
        <v>0.10496941390127551</v>
      </c>
      <c r="Z80" s="2">
        <f t="shared" si="12"/>
        <v>3.9867801236150018E-2</v>
      </c>
      <c r="AA80" s="2">
        <f t="shared" si="12"/>
        <v>0.23745283435049788</v>
      </c>
      <c r="AB80" s="2">
        <f t="shared" si="12"/>
        <v>0.61770995051207656</v>
      </c>
      <c r="AC80" s="3">
        <f t="shared" si="13"/>
        <v>45.117953483046236</v>
      </c>
      <c r="AD80" s="3">
        <f t="shared" si="13"/>
        <v>17.135978327322</v>
      </c>
      <c r="AE80" s="3">
        <f t="shared" si="13"/>
        <v>102.06197726053099</v>
      </c>
      <c r="AF80" s="3">
        <f t="shared" si="13"/>
        <v>265.50409092910076</v>
      </c>
    </row>
    <row r="81" spans="1:32" x14ac:dyDescent="0.25">
      <c r="A81" t="s">
        <v>131</v>
      </c>
      <c r="B81">
        <v>21303135115</v>
      </c>
      <c r="C81" t="s">
        <v>48</v>
      </c>
      <c r="D81">
        <v>42</v>
      </c>
      <c r="E81">
        <v>37</v>
      </c>
      <c r="F81">
        <v>123</v>
      </c>
      <c r="G81">
        <v>71</v>
      </c>
      <c r="H81">
        <v>8</v>
      </c>
      <c r="I81">
        <v>7</v>
      </c>
      <c r="J81">
        <v>1</v>
      </c>
      <c r="K81" t="s">
        <v>21</v>
      </c>
      <c r="L81">
        <v>4</v>
      </c>
      <c r="M81">
        <v>1</v>
      </c>
      <c r="N81">
        <v>1</v>
      </c>
      <c r="O81">
        <v>1</v>
      </c>
      <c r="P81">
        <v>1</v>
      </c>
      <c r="Q81">
        <v>286.63</v>
      </c>
      <c r="R81">
        <v>1</v>
      </c>
      <c r="S81">
        <v>2</v>
      </c>
      <c r="T81">
        <v>57</v>
      </c>
      <c r="U81" s="2">
        <f t="shared" si="8"/>
        <v>-2.2099000000000002</v>
      </c>
      <c r="V81" s="2">
        <f t="shared" si="9"/>
        <v>-2.6421000000000001</v>
      </c>
      <c r="W81" s="6">
        <f t="shared" si="10"/>
        <v>-1.9774000000000003</v>
      </c>
      <c r="X81" s="2">
        <f t="shared" si="11"/>
        <v>0.43140000000000001</v>
      </c>
      <c r="Y81" s="2">
        <f t="shared" si="12"/>
        <v>5.9023993598152386E-2</v>
      </c>
      <c r="Z81" s="2">
        <f t="shared" si="12"/>
        <v>3.8311267073633491E-2</v>
      </c>
      <c r="AA81" s="2">
        <f t="shared" si="12"/>
        <v>7.4473550268358724E-2</v>
      </c>
      <c r="AB81" s="2">
        <f t="shared" si="12"/>
        <v>0.82819118905985534</v>
      </c>
      <c r="AC81" s="3">
        <f t="shared" si="13"/>
        <v>16.918047285038419</v>
      </c>
      <c r="AD81" s="3">
        <f t="shared" si="13"/>
        <v>10.981158481315568</v>
      </c>
      <c r="AE81" s="3">
        <f t="shared" si="13"/>
        <v>21.34635371341966</v>
      </c>
      <c r="AF81" s="3">
        <f t="shared" si="13"/>
        <v>237.38444052022632</v>
      </c>
    </row>
    <row r="82" spans="1:32" x14ac:dyDescent="0.25">
      <c r="A82" t="s">
        <v>135</v>
      </c>
      <c r="B82">
        <v>21304135533</v>
      </c>
      <c r="C82" t="s">
        <v>103</v>
      </c>
      <c r="D82">
        <v>50</v>
      </c>
      <c r="E82">
        <v>92</v>
      </c>
      <c r="F82">
        <v>307</v>
      </c>
      <c r="G82">
        <v>106</v>
      </c>
      <c r="H82">
        <v>18</v>
      </c>
      <c r="I82">
        <v>20</v>
      </c>
      <c r="J82">
        <v>2</v>
      </c>
      <c r="K82" t="s">
        <v>21</v>
      </c>
      <c r="L82">
        <v>4</v>
      </c>
      <c r="M82">
        <v>1</v>
      </c>
      <c r="N82">
        <v>1</v>
      </c>
      <c r="O82">
        <v>1</v>
      </c>
      <c r="P82">
        <v>1</v>
      </c>
      <c r="Q82">
        <v>253.66</v>
      </c>
      <c r="R82">
        <v>1</v>
      </c>
      <c r="S82">
        <v>2</v>
      </c>
      <c r="T82">
        <v>32</v>
      </c>
      <c r="U82" s="2">
        <f t="shared" si="8"/>
        <v>-6.4971000000000005</v>
      </c>
      <c r="V82" s="2">
        <f t="shared" si="9"/>
        <v>-3.9236000000000004</v>
      </c>
      <c r="W82" s="6">
        <f t="shared" si="10"/>
        <v>-2.5162</v>
      </c>
      <c r="X82" s="2">
        <f t="shared" si="11"/>
        <v>0.245</v>
      </c>
      <c r="Y82" s="2">
        <f t="shared" si="12"/>
        <v>1.0928780971656378E-3</v>
      </c>
      <c r="Z82" s="2">
        <f t="shared" si="12"/>
        <v>1.4329418652810535E-2</v>
      </c>
      <c r="AA82" s="2">
        <f t="shared" si="12"/>
        <v>5.854025706215174E-2</v>
      </c>
      <c r="AB82" s="2">
        <f t="shared" si="12"/>
        <v>0.92603744618787209</v>
      </c>
      <c r="AC82" s="3">
        <f t="shared" si="13"/>
        <v>0.27721945812703569</v>
      </c>
      <c r="AD82" s="3">
        <f t="shared" si="13"/>
        <v>3.6348003354719203</v>
      </c>
      <c r="AE82" s="3">
        <f t="shared" si="13"/>
        <v>14.849321606385411</v>
      </c>
      <c r="AF82" s="3">
        <f t="shared" si="13"/>
        <v>234.89865860001564</v>
      </c>
    </row>
    <row r="83" spans="1:32" x14ac:dyDescent="0.25">
      <c r="A83" t="s">
        <v>137</v>
      </c>
      <c r="B83">
        <v>21304135533</v>
      </c>
      <c r="C83" t="s">
        <v>103</v>
      </c>
      <c r="D83">
        <v>36.5</v>
      </c>
      <c r="E83">
        <v>100</v>
      </c>
      <c r="F83">
        <v>329</v>
      </c>
      <c r="G83">
        <v>79</v>
      </c>
      <c r="H83">
        <v>14</v>
      </c>
      <c r="I83">
        <v>12</v>
      </c>
      <c r="J83">
        <v>2</v>
      </c>
      <c r="K83" t="s">
        <v>24</v>
      </c>
      <c r="L83">
        <v>3</v>
      </c>
      <c r="M83">
        <v>1</v>
      </c>
      <c r="N83">
        <v>1</v>
      </c>
      <c r="O83">
        <v>1</v>
      </c>
      <c r="P83">
        <v>1</v>
      </c>
      <c r="Q83">
        <v>252.97</v>
      </c>
      <c r="R83">
        <v>1</v>
      </c>
      <c r="S83">
        <v>1</v>
      </c>
      <c r="T83">
        <v>45</v>
      </c>
      <c r="U83" s="2">
        <f t="shared" si="8"/>
        <v>-7.0097000000000005</v>
      </c>
      <c r="V83" s="2">
        <f t="shared" si="9"/>
        <v>-4.1100000000000003</v>
      </c>
      <c r="W83" s="6">
        <f t="shared" si="10"/>
        <v>-2.0104000000000002</v>
      </c>
      <c r="X83" s="2">
        <f t="shared" si="11"/>
        <v>0.19155</v>
      </c>
      <c r="Y83" s="2">
        <f t="shared" si="12"/>
        <v>6.6287322003706444E-4</v>
      </c>
      <c r="Z83" s="2">
        <f t="shared" si="12"/>
        <v>1.2043540658253421E-2</v>
      </c>
      <c r="AA83" s="2">
        <f t="shared" si="12"/>
        <v>9.831026739138761E-2</v>
      </c>
      <c r="AB83" s="2">
        <f t="shared" si="12"/>
        <v>0.88898331873032199</v>
      </c>
      <c r="AC83" s="3">
        <f t="shared" si="13"/>
        <v>0.16768703847277619</v>
      </c>
      <c r="AD83" s="3">
        <f t="shared" si="13"/>
        <v>3.0466544803183679</v>
      </c>
      <c r="AE83" s="3">
        <f t="shared" si="13"/>
        <v>24.869548341999323</v>
      </c>
      <c r="AF83" s="3">
        <f t="shared" si="13"/>
        <v>224.88611013920956</v>
      </c>
    </row>
    <row r="84" spans="1:32" x14ac:dyDescent="0.25">
      <c r="A84" t="s">
        <v>138</v>
      </c>
      <c r="B84">
        <v>21304135533</v>
      </c>
      <c r="C84" t="s">
        <v>103</v>
      </c>
      <c r="D84">
        <v>39</v>
      </c>
      <c r="E84">
        <v>94</v>
      </c>
      <c r="F84">
        <v>321</v>
      </c>
      <c r="G84">
        <v>78</v>
      </c>
      <c r="H84">
        <v>9</v>
      </c>
      <c r="I84">
        <v>25</v>
      </c>
      <c r="J84">
        <v>2</v>
      </c>
      <c r="K84" t="s">
        <v>24</v>
      </c>
      <c r="L84">
        <v>3</v>
      </c>
      <c r="M84">
        <v>1</v>
      </c>
      <c r="N84">
        <v>1</v>
      </c>
      <c r="O84">
        <v>1</v>
      </c>
      <c r="P84">
        <v>1</v>
      </c>
      <c r="Q84">
        <v>252.97</v>
      </c>
      <c r="R84">
        <v>1</v>
      </c>
      <c r="S84">
        <v>1</v>
      </c>
      <c r="T84">
        <v>45</v>
      </c>
      <c r="U84" s="2">
        <f t="shared" si="8"/>
        <v>-6.8233000000000006</v>
      </c>
      <c r="V84" s="2">
        <f t="shared" si="9"/>
        <v>-3.9702000000000002</v>
      </c>
      <c r="W84" s="6">
        <f t="shared" si="10"/>
        <v>-2.2029000000000001</v>
      </c>
      <c r="X84" s="2">
        <f t="shared" si="11"/>
        <v>0.13329999999999997</v>
      </c>
      <c r="Y84" s="2">
        <f t="shared" si="12"/>
        <v>8.5474952338296492E-4</v>
      </c>
      <c r="Z84" s="2">
        <f t="shared" si="12"/>
        <v>1.4822602206349643E-2</v>
      </c>
      <c r="AA84" s="2">
        <f t="shared" si="12"/>
        <v>8.6786683320263569E-2</v>
      </c>
      <c r="AB84" s="2">
        <f t="shared" si="12"/>
        <v>0.89753596495000387</v>
      </c>
      <c r="AC84" s="3">
        <f t="shared" si="13"/>
        <v>0.21622598693018863</v>
      </c>
      <c r="AD84" s="3">
        <f t="shared" si="13"/>
        <v>3.749673680140269</v>
      </c>
      <c r="AE84" s="3">
        <f t="shared" si="13"/>
        <v>21.954427279527074</v>
      </c>
      <c r="AF84" s="3">
        <f t="shared" si="13"/>
        <v>227.04967305340247</v>
      </c>
    </row>
    <row r="85" spans="1:32" x14ac:dyDescent="0.25">
      <c r="A85" t="s">
        <v>136</v>
      </c>
      <c r="B85">
        <v>21304135533</v>
      </c>
      <c r="C85" t="s">
        <v>103</v>
      </c>
      <c r="D85">
        <v>50</v>
      </c>
      <c r="E85">
        <v>91</v>
      </c>
      <c r="F85">
        <v>314</v>
      </c>
      <c r="G85">
        <v>89</v>
      </c>
      <c r="H85">
        <v>11</v>
      </c>
      <c r="I85">
        <v>14</v>
      </c>
      <c r="J85">
        <v>3</v>
      </c>
      <c r="K85" t="s">
        <v>21</v>
      </c>
      <c r="L85">
        <v>4</v>
      </c>
      <c r="M85">
        <v>1</v>
      </c>
      <c r="N85">
        <v>1</v>
      </c>
      <c r="O85">
        <v>1</v>
      </c>
      <c r="P85">
        <v>1</v>
      </c>
      <c r="Q85">
        <v>253.66</v>
      </c>
      <c r="R85">
        <v>1</v>
      </c>
      <c r="S85">
        <v>2</v>
      </c>
      <c r="T85">
        <v>32</v>
      </c>
      <c r="U85" s="2">
        <f t="shared" si="8"/>
        <v>-6.6602000000000006</v>
      </c>
      <c r="V85" s="2">
        <f t="shared" si="9"/>
        <v>-3.9003000000000005</v>
      </c>
      <c r="W85" s="6">
        <f t="shared" si="10"/>
        <v>-2.0205000000000002</v>
      </c>
      <c r="X85" s="2">
        <f t="shared" si="11"/>
        <v>0.245</v>
      </c>
      <c r="Y85" s="2">
        <f t="shared" si="12"/>
        <v>8.9464680795499915E-4</v>
      </c>
      <c r="Z85" s="2">
        <f t="shared" si="12"/>
        <v>1.4133865602619521E-2</v>
      </c>
      <c r="AA85" s="2">
        <f t="shared" si="12"/>
        <v>9.2607833529337283E-2</v>
      </c>
      <c r="AB85" s="2">
        <f t="shared" si="12"/>
        <v>0.89236365406008811</v>
      </c>
      <c r="AC85" s="3">
        <f t="shared" si="13"/>
        <v>0.22693610930586508</v>
      </c>
      <c r="AD85" s="3">
        <f t="shared" si="13"/>
        <v>3.5851963487604674</v>
      </c>
      <c r="AE85" s="3">
        <f t="shared" si="13"/>
        <v>23.490903053051696</v>
      </c>
      <c r="AF85" s="3">
        <f t="shared" si="13"/>
        <v>226.35696448888194</v>
      </c>
    </row>
    <row r="86" spans="1:32" x14ac:dyDescent="0.25">
      <c r="A86" t="s">
        <v>147</v>
      </c>
      <c r="B86">
        <v>21301132919</v>
      </c>
      <c r="C86" t="s">
        <v>126</v>
      </c>
      <c r="D86">
        <v>32</v>
      </c>
      <c r="E86">
        <v>66</v>
      </c>
      <c r="F86">
        <v>220</v>
      </c>
      <c r="G86">
        <v>67</v>
      </c>
      <c r="H86">
        <v>25</v>
      </c>
      <c r="I86">
        <v>7</v>
      </c>
      <c r="J86">
        <v>0</v>
      </c>
      <c r="K86" t="s">
        <v>24</v>
      </c>
      <c r="L86">
        <v>3</v>
      </c>
      <c r="M86">
        <v>1</v>
      </c>
      <c r="N86">
        <v>1</v>
      </c>
      <c r="O86">
        <v>1</v>
      </c>
      <c r="P86">
        <v>1</v>
      </c>
      <c r="Q86">
        <v>404.42</v>
      </c>
      <c r="R86">
        <v>1</v>
      </c>
      <c r="S86">
        <v>1</v>
      </c>
      <c r="T86">
        <v>12</v>
      </c>
      <c r="U86" s="2">
        <f t="shared" si="8"/>
        <v>-4.4700000000000006</v>
      </c>
      <c r="V86" s="2">
        <f t="shared" si="9"/>
        <v>-3.3178000000000001</v>
      </c>
      <c r="W86" s="6">
        <f t="shared" si="10"/>
        <v>-0.99770000000000003</v>
      </c>
      <c r="X86" s="2">
        <f t="shared" si="11"/>
        <v>0.2964</v>
      </c>
      <c r="Y86" s="2">
        <f t="shared" si="12"/>
        <v>6.4989340955353501E-3</v>
      </c>
      <c r="Z86" s="2">
        <f t="shared" si="12"/>
        <v>2.0570092040411995E-2</v>
      </c>
      <c r="AA86" s="2">
        <f t="shared" si="12"/>
        <v>0.20933548955149656</v>
      </c>
      <c r="AB86" s="2">
        <f t="shared" si="12"/>
        <v>0.76359548431255597</v>
      </c>
      <c r="AC86" s="3">
        <f t="shared" si="13"/>
        <v>2.6282989269164063</v>
      </c>
      <c r="AD86" s="3">
        <f t="shared" si="13"/>
        <v>8.3189566229834195</v>
      </c>
      <c r="AE86" s="3">
        <f t="shared" si="13"/>
        <v>84.659458684416236</v>
      </c>
      <c r="AF86" s="3">
        <f t="shared" si="13"/>
        <v>308.81328576568387</v>
      </c>
    </row>
    <row r="87" spans="1:32" x14ac:dyDescent="0.25">
      <c r="A87" t="s">
        <v>140</v>
      </c>
      <c r="B87">
        <v>21301134017</v>
      </c>
      <c r="C87" t="s">
        <v>139</v>
      </c>
      <c r="D87">
        <v>42</v>
      </c>
      <c r="E87">
        <v>94</v>
      </c>
      <c r="F87">
        <v>297</v>
      </c>
      <c r="G87">
        <v>79</v>
      </c>
      <c r="H87">
        <v>15</v>
      </c>
      <c r="I87">
        <v>20</v>
      </c>
      <c r="J87">
        <v>1</v>
      </c>
      <c r="K87" t="s">
        <v>21</v>
      </c>
      <c r="L87">
        <v>4</v>
      </c>
      <c r="M87">
        <v>1</v>
      </c>
      <c r="N87">
        <v>1</v>
      </c>
      <c r="O87">
        <v>1</v>
      </c>
      <c r="P87">
        <v>1</v>
      </c>
      <c r="Q87">
        <v>1179.3399999999999</v>
      </c>
      <c r="R87">
        <v>1</v>
      </c>
      <c r="S87">
        <v>1</v>
      </c>
      <c r="T87">
        <v>54</v>
      </c>
      <c r="U87" s="2">
        <f t="shared" si="8"/>
        <v>-6.2641000000000009</v>
      </c>
      <c r="V87" s="2">
        <f t="shared" si="9"/>
        <v>-3.9702000000000002</v>
      </c>
      <c r="W87" s="6">
        <f t="shared" si="10"/>
        <v>-2.3205</v>
      </c>
      <c r="X87" s="2">
        <f t="shared" si="11"/>
        <v>6.3400000000000012E-2</v>
      </c>
      <c r="Y87" s="2">
        <f t="shared" si="12"/>
        <v>1.6070116579462506E-3</v>
      </c>
      <c r="Z87" s="2">
        <f t="shared" si="12"/>
        <v>1.5931150462893923E-2</v>
      </c>
      <c r="AA87" s="2">
        <f t="shared" si="12"/>
        <v>8.2928296862850151E-2</v>
      </c>
      <c r="AB87" s="2">
        <f t="shared" si="12"/>
        <v>0.89953354101630967</v>
      </c>
      <c r="AC87" s="3">
        <f t="shared" si="13"/>
        <v>1.895213128682331</v>
      </c>
      <c r="AD87" s="3">
        <f t="shared" si="13"/>
        <v>18.788242986909317</v>
      </c>
      <c r="AE87" s="3">
        <f t="shared" si="13"/>
        <v>97.800657622233686</v>
      </c>
      <c r="AF87" s="3">
        <f t="shared" si="13"/>
        <v>1060.8558862621746</v>
      </c>
    </row>
    <row r="88" spans="1:32" x14ac:dyDescent="0.25">
      <c r="A88" t="s">
        <v>141</v>
      </c>
      <c r="B88">
        <v>21301134017</v>
      </c>
      <c r="C88" t="s">
        <v>139</v>
      </c>
      <c r="D88">
        <v>39</v>
      </c>
      <c r="E88">
        <v>89</v>
      </c>
      <c r="F88">
        <v>291</v>
      </c>
      <c r="G88">
        <v>88</v>
      </c>
      <c r="H88">
        <v>20</v>
      </c>
      <c r="I88">
        <v>20</v>
      </c>
      <c r="J88">
        <v>2</v>
      </c>
      <c r="K88" t="s">
        <v>21</v>
      </c>
      <c r="L88">
        <v>4</v>
      </c>
      <c r="M88">
        <v>1</v>
      </c>
      <c r="N88">
        <v>1</v>
      </c>
      <c r="O88">
        <v>1</v>
      </c>
      <c r="P88">
        <v>1</v>
      </c>
      <c r="Q88">
        <v>1179.3399999999999</v>
      </c>
      <c r="R88">
        <v>1</v>
      </c>
      <c r="S88">
        <v>1</v>
      </c>
      <c r="T88">
        <v>54</v>
      </c>
      <c r="U88" s="2">
        <f t="shared" si="8"/>
        <v>-6.1243000000000007</v>
      </c>
      <c r="V88" s="2">
        <f t="shared" si="9"/>
        <v>-3.8536999999999999</v>
      </c>
      <c r="W88" s="6">
        <f t="shared" si="10"/>
        <v>-2.5301999999999998</v>
      </c>
      <c r="X88" s="2">
        <f t="shared" si="11"/>
        <v>0.13329999999999997</v>
      </c>
      <c r="Y88" s="2">
        <f t="shared" si="12"/>
        <v>1.7573677211965343E-3</v>
      </c>
      <c r="Z88" s="2">
        <f t="shared" si="12"/>
        <v>1.7020475773566225E-2</v>
      </c>
      <c r="AA88" s="2">
        <f t="shared" si="12"/>
        <v>6.3938205415858013E-2</v>
      </c>
      <c r="AB88" s="2">
        <f t="shared" si="12"/>
        <v>0.91728395108937921</v>
      </c>
      <c r="AC88" s="3">
        <f t="shared" si="13"/>
        <v>2.0725340483159207</v>
      </c>
      <c r="AD88" s="3">
        <f t="shared" si="13"/>
        <v>20.072927898797591</v>
      </c>
      <c r="AE88" s="3">
        <f t="shared" si="13"/>
        <v>75.404883175137982</v>
      </c>
      <c r="AF88" s="3">
        <f t="shared" si="13"/>
        <v>1081.7896548777485</v>
      </c>
    </row>
    <row r="89" spans="1:32" x14ac:dyDescent="0.25">
      <c r="A89" t="s">
        <v>142</v>
      </c>
      <c r="B89">
        <v>21301134017</v>
      </c>
      <c r="C89" t="s">
        <v>139</v>
      </c>
      <c r="D89">
        <v>42</v>
      </c>
      <c r="E89">
        <v>94</v>
      </c>
      <c r="F89">
        <v>297</v>
      </c>
      <c r="G89">
        <v>79</v>
      </c>
      <c r="H89">
        <v>15</v>
      </c>
      <c r="I89">
        <v>20</v>
      </c>
      <c r="J89">
        <v>1</v>
      </c>
      <c r="K89" t="s">
        <v>24</v>
      </c>
      <c r="L89">
        <v>3</v>
      </c>
      <c r="M89">
        <v>1</v>
      </c>
      <c r="N89">
        <v>1</v>
      </c>
      <c r="O89">
        <v>1</v>
      </c>
      <c r="P89">
        <v>1</v>
      </c>
      <c r="Q89">
        <v>1869.21</v>
      </c>
      <c r="R89">
        <v>1</v>
      </c>
      <c r="S89">
        <v>1</v>
      </c>
      <c r="T89">
        <v>14</v>
      </c>
      <c r="U89" s="2">
        <f t="shared" si="8"/>
        <v>-6.2641000000000009</v>
      </c>
      <c r="V89" s="2">
        <f t="shared" si="9"/>
        <v>-3.9702000000000002</v>
      </c>
      <c r="W89" s="6">
        <f t="shared" si="10"/>
        <v>-1.5325000000000002</v>
      </c>
      <c r="X89" s="2">
        <f t="shared" si="11"/>
        <v>6.3400000000000012E-2</v>
      </c>
      <c r="Y89" s="2">
        <f t="shared" si="12"/>
        <v>1.4616763943155074E-3</v>
      </c>
      <c r="Z89" s="2">
        <f t="shared" si="12"/>
        <v>1.4490365673924352E-2</v>
      </c>
      <c r="AA89" s="2">
        <f t="shared" si="12"/>
        <v>0.16586662346719283</v>
      </c>
      <c r="AB89" s="2">
        <f t="shared" si="12"/>
        <v>0.81818133446456731</v>
      </c>
      <c r="AC89" s="3">
        <f t="shared" si="13"/>
        <v>2.7321801330184896</v>
      </c>
      <c r="AD89" s="3">
        <f t="shared" si="13"/>
        <v>27.085536421356139</v>
      </c>
      <c r="AE89" s="3">
        <f t="shared" si="13"/>
        <v>310.0395512511115</v>
      </c>
      <c r="AF89" s="3">
        <f t="shared" si="13"/>
        <v>1529.3527321945139</v>
      </c>
    </row>
    <row r="90" spans="1:32" x14ac:dyDescent="0.25">
      <c r="A90" t="s">
        <v>143</v>
      </c>
      <c r="B90">
        <v>21301134017</v>
      </c>
      <c r="C90" t="s">
        <v>139</v>
      </c>
      <c r="D90">
        <v>39</v>
      </c>
      <c r="E90">
        <v>89</v>
      </c>
      <c r="F90">
        <v>291</v>
      </c>
      <c r="G90">
        <v>99</v>
      </c>
      <c r="H90">
        <v>17</v>
      </c>
      <c r="I90">
        <v>20</v>
      </c>
      <c r="J90">
        <v>1</v>
      </c>
      <c r="K90" t="s">
        <v>24</v>
      </c>
      <c r="L90">
        <v>3</v>
      </c>
      <c r="M90">
        <v>1</v>
      </c>
      <c r="N90">
        <v>1</v>
      </c>
      <c r="O90">
        <v>1</v>
      </c>
      <c r="P90">
        <v>1</v>
      </c>
      <c r="Q90">
        <v>1869.21</v>
      </c>
      <c r="R90">
        <v>1</v>
      </c>
      <c r="S90">
        <v>1</v>
      </c>
      <c r="T90">
        <v>14</v>
      </c>
      <c r="U90" s="2">
        <f t="shared" si="8"/>
        <v>-6.1243000000000007</v>
      </c>
      <c r="V90" s="2">
        <f t="shared" si="9"/>
        <v>-3.8536999999999999</v>
      </c>
      <c r="W90" s="6">
        <f t="shared" si="10"/>
        <v>-1.9985000000000002</v>
      </c>
      <c r="X90" s="2">
        <f t="shared" si="11"/>
        <v>0.13329999999999997</v>
      </c>
      <c r="Y90" s="2">
        <f t="shared" si="12"/>
        <v>1.681895519107024E-3</v>
      </c>
      <c r="Z90" s="2">
        <f t="shared" si="12"/>
        <v>1.6289511632283614E-2</v>
      </c>
      <c r="AA90" s="2">
        <f t="shared" si="12"/>
        <v>0.10413846861462835</v>
      </c>
      <c r="AB90" s="2">
        <f t="shared" si="12"/>
        <v>0.87789012423398094</v>
      </c>
      <c r="AC90" s="3">
        <f t="shared" si="13"/>
        <v>3.1438159232700404</v>
      </c>
      <c r="AD90" s="3">
        <f t="shared" si="13"/>
        <v>30.448518038180854</v>
      </c>
      <c r="AE90" s="3">
        <f t="shared" si="13"/>
        <v>194.65666691914944</v>
      </c>
      <c r="AF90" s="3">
        <f t="shared" si="13"/>
        <v>1640.9609991193995</v>
      </c>
    </row>
    <row r="91" spans="1:32" x14ac:dyDescent="0.25">
      <c r="A91" t="s">
        <v>144</v>
      </c>
      <c r="B91">
        <v>21301134017</v>
      </c>
      <c r="C91" t="s">
        <v>139</v>
      </c>
      <c r="D91">
        <v>40</v>
      </c>
      <c r="E91">
        <v>86</v>
      </c>
      <c r="F91">
        <v>297</v>
      </c>
      <c r="G91">
        <v>79</v>
      </c>
      <c r="H91">
        <v>15</v>
      </c>
      <c r="I91">
        <v>22</v>
      </c>
      <c r="J91">
        <v>1</v>
      </c>
      <c r="K91" t="s">
        <v>24</v>
      </c>
      <c r="L91">
        <v>3</v>
      </c>
      <c r="M91">
        <v>1</v>
      </c>
      <c r="N91">
        <v>1</v>
      </c>
      <c r="O91">
        <v>1</v>
      </c>
      <c r="P91">
        <v>1</v>
      </c>
      <c r="Q91">
        <v>1869.21</v>
      </c>
      <c r="R91">
        <v>1</v>
      </c>
      <c r="S91">
        <v>1</v>
      </c>
      <c r="T91">
        <v>12</v>
      </c>
      <c r="U91" s="2">
        <f t="shared" si="8"/>
        <v>-6.2641000000000009</v>
      </c>
      <c r="V91" s="2">
        <f t="shared" si="9"/>
        <v>-3.7838000000000003</v>
      </c>
      <c r="W91" s="6">
        <f t="shared" si="10"/>
        <v>-1.5263</v>
      </c>
      <c r="X91" s="2">
        <f t="shared" si="11"/>
        <v>0.10999999999999999</v>
      </c>
      <c r="Y91" s="2">
        <f t="shared" si="12"/>
        <v>1.4013748424798701E-3</v>
      </c>
      <c r="Z91" s="2">
        <f t="shared" si="12"/>
        <v>1.6739208551950296E-2</v>
      </c>
      <c r="AA91" s="2">
        <f t="shared" si="12"/>
        <v>0.1600127956882369</v>
      </c>
      <c r="AB91" s="2">
        <f t="shared" si="12"/>
        <v>0.82184662091733285</v>
      </c>
      <c r="AC91" s="3">
        <f t="shared" si="13"/>
        <v>2.6194638693117982</v>
      </c>
      <c r="AD91" s="3">
        <f t="shared" si="13"/>
        <v>31.289096017391014</v>
      </c>
      <c r="AE91" s="3">
        <f t="shared" si="13"/>
        <v>299.09751782840931</v>
      </c>
      <c r="AF91" s="3">
        <f t="shared" si="13"/>
        <v>1536.2039222848878</v>
      </c>
    </row>
    <row r="92" spans="1:32" x14ac:dyDescent="0.25">
      <c r="A92" t="s">
        <v>145</v>
      </c>
      <c r="B92">
        <v>21301134017</v>
      </c>
      <c r="C92" t="s">
        <v>139</v>
      </c>
      <c r="D92">
        <v>42.5</v>
      </c>
      <c r="E92">
        <v>89</v>
      </c>
      <c r="F92">
        <v>291</v>
      </c>
      <c r="G92">
        <v>84</v>
      </c>
      <c r="H92">
        <v>24</v>
      </c>
      <c r="I92">
        <v>25</v>
      </c>
      <c r="J92">
        <v>2</v>
      </c>
      <c r="K92" t="s">
        <v>24</v>
      </c>
      <c r="L92">
        <v>3</v>
      </c>
      <c r="M92">
        <v>1</v>
      </c>
      <c r="N92">
        <v>1</v>
      </c>
      <c r="O92">
        <v>1</v>
      </c>
      <c r="P92">
        <v>1</v>
      </c>
      <c r="Q92">
        <v>1869.21</v>
      </c>
      <c r="R92">
        <v>1</v>
      </c>
      <c r="S92">
        <v>1</v>
      </c>
      <c r="T92">
        <v>12</v>
      </c>
      <c r="U92" s="2">
        <f t="shared" si="8"/>
        <v>-6.1243000000000007</v>
      </c>
      <c r="V92" s="2">
        <f t="shared" si="9"/>
        <v>-3.8536999999999999</v>
      </c>
      <c r="W92" s="6">
        <f t="shared" si="10"/>
        <v>-1.6926000000000001</v>
      </c>
      <c r="X92" s="2">
        <f t="shared" si="11"/>
        <v>5.1749999999999963E-2</v>
      </c>
      <c r="Y92" s="2">
        <f t="shared" si="12"/>
        <v>1.7365713840025079E-3</v>
      </c>
      <c r="Z92" s="2">
        <f t="shared" si="12"/>
        <v>1.6819058876510192E-2</v>
      </c>
      <c r="AA92" s="2">
        <f t="shared" si="12"/>
        <v>0.14600088748209389</v>
      </c>
      <c r="AB92" s="2">
        <f t="shared" si="12"/>
        <v>0.8354434822573934</v>
      </c>
      <c r="AC92" s="3">
        <f t="shared" si="13"/>
        <v>3.2460165966913279</v>
      </c>
      <c r="AD92" s="3">
        <f t="shared" si="13"/>
        <v>31.438353042561616</v>
      </c>
      <c r="AE92" s="3">
        <f t="shared" si="13"/>
        <v>272.90631889040475</v>
      </c>
      <c r="AF92" s="3">
        <f t="shared" si="13"/>
        <v>1561.6193114703424</v>
      </c>
    </row>
    <row r="93" spans="1:32" x14ac:dyDescent="0.25">
      <c r="A93" t="s">
        <v>148</v>
      </c>
      <c r="B93">
        <v>21301132919</v>
      </c>
      <c r="C93" t="s">
        <v>126</v>
      </c>
      <c r="D93">
        <v>27.5</v>
      </c>
      <c r="E93">
        <v>57</v>
      </c>
      <c r="F93">
        <v>192</v>
      </c>
      <c r="G93">
        <v>45</v>
      </c>
      <c r="H93">
        <v>10</v>
      </c>
      <c r="I93">
        <v>5</v>
      </c>
      <c r="J93">
        <v>0</v>
      </c>
      <c r="K93" t="s">
        <v>24</v>
      </c>
      <c r="L93">
        <v>3</v>
      </c>
      <c r="M93">
        <v>1</v>
      </c>
      <c r="N93">
        <v>1</v>
      </c>
      <c r="O93">
        <v>1</v>
      </c>
      <c r="P93">
        <v>1</v>
      </c>
      <c r="Q93">
        <v>404.42</v>
      </c>
      <c r="R93">
        <v>1</v>
      </c>
      <c r="S93">
        <v>1</v>
      </c>
      <c r="T93">
        <v>12</v>
      </c>
      <c r="U93" s="2">
        <f t="shared" si="8"/>
        <v>-3.8176000000000001</v>
      </c>
      <c r="V93" s="2">
        <f t="shared" si="9"/>
        <v>-3.1081000000000003</v>
      </c>
      <c r="W93" s="6">
        <f t="shared" si="10"/>
        <v>-0.45190000000000002</v>
      </c>
      <c r="X93" s="2">
        <f t="shared" si="11"/>
        <v>0.40125</v>
      </c>
      <c r="Y93" s="2">
        <f t="shared" si="12"/>
        <v>1.0005801052556742E-2</v>
      </c>
      <c r="Z93" s="2">
        <f t="shared" si="12"/>
        <v>2.0341538564260582E-2</v>
      </c>
      <c r="AA93" s="2">
        <f t="shared" si="12"/>
        <v>0.28970554064613724</v>
      </c>
      <c r="AB93" s="2">
        <f t="shared" si="12"/>
        <v>0.67994711973704547</v>
      </c>
      <c r="AC93" s="3">
        <f t="shared" si="13"/>
        <v>4.0465460616749978</v>
      </c>
      <c r="AD93" s="3">
        <f t="shared" si="13"/>
        <v>8.2265250261582654</v>
      </c>
      <c r="AE93" s="3">
        <f t="shared" si="13"/>
        <v>117.16271474811083</v>
      </c>
      <c r="AF93" s="3">
        <f t="shared" si="13"/>
        <v>274.98421416405591</v>
      </c>
    </row>
    <row r="94" spans="1:32" x14ac:dyDescent="0.25">
      <c r="A94" t="s">
        <v>152</v>
      </c>
      <c r="B94">
        <v>21301133619</v>
      </c>
      <c r="C94" t="s">
        <v>51</v>
      </c>
      <c r="D94">
        <v>38</v>
      </c>
      <c r="E94">
        <v>52</v>
      </c>
      <c r="F94">
        <v>181</v>
      </c>
      <c r="G94">
        <v>81</v>
      </c>
      <c r="H94">
        <v>17</v>
      </c>
      <c r="I94">
        <v>10</v>
      </c>
      <c r="J94">
        <v>2</v>
      </c>
      <c r="K94" t="s">
        <v>24</v>
      </c>
      <c r="L94">
        <v>3</v>
      </c>
      <c r="M94">
        <v>1</v>
      </c>
      <c r="N94">
        <v>1</v>
      </c>
      <c r="O94">
        <v>1</v>
      </c>
      <c r="P94">
        <v>1</v>
      </c>
      <c r="Q94">
        <v>328.77</v>
      </c>
      <c r="R94">
        <v>1</v>
      </c>
      <c r="S94">
        <v>1</v>
      </c>
      <c r="T94">
        <v>34</v>
      </c>
      <c r="U94" s="2">
        <f t="shared" si="8"/>
        <v>-3.5612999999999997</v>
      </c>
      <c r="V94" s="2">
        <f t="shared" si="9"/>
        <v>-2.9916</v>
      </c>
      <c r="W94" s="6">
        <f t="shared" si="10"/>
        <v>-1.8070999999999999</v>
      </c>
      <c r="X94" s="2">
        <f t="shared" si="11"/>
        <v>0.15659999999999996</v>
      </c>
      <c r="Y94" s="2">
        <f t="shared" si="12"/>
        <v>2.0110855342324142E-2</v>
      </c>
      <c r="Z94" s="2">
        <f t="shared" si="12"/>
        <v>3.5550696069219796E-2</v>
      </c>
      <c r="AA94" s="2">
        <f t="shared" si="12"/>
        <v>0.11621707006295191</v>
      </c>
      <c r="AB94" s="2">
        <f t="shared" si="12"/>
        <v>0.82812137852550416</v>
      </c>
      <c r="AC94" s="3">
        <f t="shared" si="13"/>
        <v>6.6118459108959078</v>
      </c>
      <c r="AD94" s="3">
        <f t="shared" si="13"/>
        <v>11.688002346677392</v>
      </c>
      <c r="AE94" s="3">
        <f t="shared" si="13"/>
        <v>38.208686124596696</v>
      </c>
      <c r="AF94" s="3">
        <f t="shared" si="13"/>
        <v>272.26146561782997</v>
      </c>
    </row>
    <row r="95" spans="1:32" x14ac:dyDescent="0.25">
      <c r="A95" t="s">
        <v>151</v>
      </c>
      <c r="B95">
        <v>21301133619</v>
      </c>
      <c r="C95" t="s">
        <v>51</v>
      </c>
      <c r="D95">
        <v>30</v>
      </c>
      <c r="E95">
        <v>48</v>
      </c>
      <c r="F95">
        <v>169</v>
      </c>
      <c r="G95">
        <v>61</v>
      </c>
      <c r="H95">
        <v>14</v>
      </c>
      <c r="I95">
        <v>30</v>
      </c>
      <c r="J95">
        <v>0</v>
      </c>
      <c r="K95" t="s">
        <v>21</v>
      </c>
      <c r="L95">
        <v>4</v>
      </c>
      <c r="M95">
        <v>1</v>
      </c>
      <c r="N95">
        <v>1</v>
      </c>
      <c r="O95">
        <v>1</v>
      </c>
      <c r="P95">
        <v>1</v>
      </c>
      <c r="Q95">
        <v>337.04</v>
      </c>
      <c r="R95">
        <v>1</v>
      </c>
      <c r="S95">
        <v>1</v>
      </c>
      <c r="T95">
        <v>38</v>
      </c>
      <c r="U95" s="2">
        <f t="shared" si="8"/>
        <v>-3.2817000000000003</v>
      </c>
      <c r="V95" s="2">
        <f t="shared" si="9"/>
        <v>-2.8984000000000001</v>
      </c>
      <c r="W95" s="6">
        <f t="shared" si="10"/>
        <v>-1.7519</v>
      </c>
      <c r="X95" s="2">
        <f t="shared" si="11"/>
        <v>0.34299999999999997</v>
      </c>
      <c r="Y95" s="2">
        <f t="shared" si="12"/>
        <v>2.2422611200132815E-2</v>
      </c>
      <c r="Z95" s="2">
        <f t="shared" si="12"/>
        <v>3.2896618729419423E-2</v>
      </c>
      <c r="AA95" s="2">
        <f t="shared" si="12"/>
        <v>0.10353087509411849</v>
      </c>
      <c r="AB95" s="2">
        <f t="shared" si="12"/>
        <v>0.84114989497632919</v>
      </c>
      <c r="AC95" s="3">
        <f t="shared" si="13"/>
        <v>7.557316878892764</v>
      </c>
      <c r="AD95" s="3">
        <f t="shared" si="13"/>
        <v>11.087476376563522</v>
      </c>
      <c r="AE95" s="3">
        <f t="shared" si="13"/>
        <v>34.894046141721695</v>
      </c>
      <c r="AF95" s="3">
        <f t="shared" si="13"/>
        <v>283.50116060282198</v>
      </c>
    </row>
    <row r="96" spans="1:32" x14ac:dyDescent="0.25">
      <c r="A96" t="s">
        <v>149</v>
      </c>
      <c r="B96">
        <v>21301133614</v>
      </c>
      <c r="C96" t="s">
        <v>98</v>
      </c>
      <c r="D96">
        <v>23</v>
      </c>
      <c r="E96">
        <v>49</v>
      </c>
      <c r="F96">
        <v>157</v>
      </c>
      <c r="G96">
        <v>56</v>
      </c>
      <c r="H96">
        <v>11</v>
      </c>
      <c r="I96">
        <v>20</v>
      </c>
      <c r="J96">
        <v>1</v>
      </c>
      <c r="K96" t="s">
        <v>21</v>
      </c>
      <c r="L96">
        <v>4</v>
      </c>
      <c r="M96">
        <v>1</v>
      </c>
      <c r="N96">
        <v>1</v>
      </c>
      <c r="O96">
        <v>1</v>
      </c>
      <c r="P96">
        <v>1</v>
      </c>
      <c r="Q96">
        <v>329.62</v>
      </c>
      <c r="R96">
        <v>1</v>
      </c>
      <c r="S96">
        <v>2</v>
      </c>
      <c r="T96">
        <v>49</v>
      </c>
      <c r="U96" s="2">
        <f t="shared" si="8"/>
        <v>-3.0021</v>
      </c>
      <c r="V96" s="2">
        <f t="shared" si="9"/>
        <v>-2.9217000000000004</v>
      </c>
      <c r="W96" s="6">
        <f t="shared" si="10"/>
        <v>-1.6860999999999999</v>
      </c>
      <c r="X96" s="2">
        <f t="shared" si="11"/>
        <v>0.87409999999999999</v>
      </c>
      <c r="Y96" s="2">
        <f t="shared" si="12"/>
        <v>1.850044621960148E-2</v>
      </c>
      <c r="Z96" s="2">
        <f t="shared" si="12"/>
        <v>2.0049312257082039E-2</v>
      </c>
      <c r="AA96" s="2">
        <f t="shared" si="12"/>
        <v>6.8978499305597241E-2</v>
      </c>
      <c r="AB96" s="2">
        <f t="shared" si="12"/>
        <v>0.8924717422177193</v>
      </c>
      <c r="AC96" s="3">
        <f t="shared" si="13"/>
        <v>6.0981170829050395</v>
      </c>
      <c r="AD96" s="3">
        <f t="shared" si="13"/>
        <v>6.6086543061793819</v>
      </c>
      <c r="AE96" s="3">
        <f t="shared" si="13"/>
        <v>22.736692941110963</v>
      </c>
      <c r="AF96" s="3">
        <f t="shared" si="13"/>
        <v>294.17653566980465</v>
      </c>
    </row>
    <row r="97" spans="1:32" x14ac:dyDescent="0.25">
      <c r="A97" t="s">
        <v>150</v>
      </c>
      <c r="B97">
        <v>21301133614</v>
      </c>
      <c r="C97" t="s">
        <v>98</v>
      </c>
      <c r="D97">
        <v>4</v>
      </c>
      <c r="E97">
        <v>5</v>
      </c>
      <c r="F97">
        <v>17</v>
      </c>
      <c r="G97">
        <v>17</v>
      </c>
      <c r="H97">
        <v>17</v>
      </c>
      <c r="I97">
        <v>30</v>
      </c>
      <c r="J97">
        <v>0</v>
      </c>
      <c r="K97" t="s">
        <v>21</v>
      </c>
      <c r="L97">
        <v>4</v>
      </c>
      <c r="M97">
        <v>1</v>
      </c>
      <c r="N97">
        <v>1</v>
      </c>
      <c r="O97">
        <v>1</v>
      </c>
      <c r="P97">
        <v>1</v>
      </c>
      <c r="Q97">
        <v>329.62</v>
      </c>
      <c r="R97">
        <v>1</v>
      </c>
      <c r="S97">
        <v>2</v>
      </c>
      <c r="T97">
        <v>49</v>
      </c>
      <c r="U97" s="2">
        <f t="shared" si="8"/>
        <v>0.25990000000000002</v>
      </c>
      <c r="V97" s="2">
        <f t="shared" si="9"/>
        <v>-1.8965000000000001</v>
      </c>
      <c r="W97" s="6">
        <f t="shared" si="10"/>
        <v>-1.2463</v>
      </c>
      <c r="X97" s="2">
        <f t="shared" si="11"/>
        <v>1.3168</v>
      </c>
      <c r="Y97" s="2">
        <f t="shared" si="12"/>
        <v>0.2372519111263495</v>
      </c>
      <c r="Z97" s="2">
        <f t="shared" si="12"/>
        <v>2.745978285939403E-2</v>
      </c>
      <c r="AA97" s="2">
        <f t="shared" si="12"/>
        <v>5.2610856342146663E-2</v>
      </c>
      <c r="AB97" s="2">
        <f t="shared" si="12"/>
        <v>0.68267744967210986</v>
      </c>
      <c r="AC97" s="3">
        <f t="shared" si="13"/>
        <v>78.202974945467318</v>
      </c>
      <c r="AD97" s="3">
        <f t="shared" si="13"/>
        <v>9.0512936261134609</v>
      </c>
      <c r="AE97" s="3">
        <f t="shared" si="13"/>
        <v>17.341590467498385</v>
      </c>
      <c r="AF97" s="3">
        <f t="shared" si="13"/>
        <v>225.02414096092085</v>
      </c>
    </row>
    <row r="98" spans="1:32" x14ac:dyDescent="0.25">
      <c r="A98" t="s">
        <v>153</v>
      </c>
      <c r="B98">
        <v>21301133619</v>
      </c>
      <c r="C98" t="s">
        <v>51</v>
      </c>
      <c r="D98">
        <v>45</v>
      </c>
      <c r="E98">
        <v>55</v>
      </c>
      <c r="F98">
        <v>182</v>
      </c>
      <c r="G98">
        <v>75</v>
      </c>
      <c r="H98">
        <v>25</v>
      </c>
      <c r="I98">
        <v>10</v>
      </c>
      <c r="J98">
        <v>1</v>
      </c>
      <c r="K98" t="s">
        <v>24</v>
      </c>
      <c r="L98">
        <v>3</v>
      </c>
      <c r="M98">
        <v>1</v>
      </c>
      <c r="N98">
        <v>1</v>
      </c>
      <c r="O98">
        <v>1</v>
      </c>
      <c r="P98">
        <v>1</v>
      </c>
      <c r="Q98">
        <v>328.77</v>
      </c>
      <c r="R98">
        <v>1</v>
      </c>
      <c r="S98">
        <v>1</v>
      </c>
      <c r="T98">
        <v>34</v>
      </c>
      <c r="U98" s="2">
        <f t="shared" si="8"/>
        <v>-3.5846000000000005</v>
      </c>
      <c r="V98" s="2">
        <f t="shared" si="9"/>
        <v>-3.0615000000000001</v>
      </c>
      <c r="W98" s="6">
        <f t="shared" si="10"/>
        <v>-1.6673</v>
      </c>
      <c r="X98" s="2">
        <f t="shared" si="11"/>
        <v>-6.4999999999999503E-3</v>
      </c>
      <c r="Y98" s="2">
        <f t="shared" si="12"/>
        <v>2.2077364013231085E-2</v>
      </c>
      <c r="Z98" s="2">
        <f t="shared" si="12"/>
        <v>3.7250033003433297E-2</v>
      </c>
      <c r="AA98" s="2">
        <f t="shared" si="12"/>
        <v>0.15018274173388113</v>
      </c>
      <c r="AB98" s="2">
        <f t="shared" si="12"/>
        <v>0.79048986124945453</v>
      </c>
      <c r="AC98" s="3">
        <f t="shared" si="13"/>
        <v>7.258374966629983</v>
      </c>
      <c r="AD98" s="3">
        <f t="shared" si="13"/>
        <v>12.246693350538765</v>
      </c>
      <c r="AE98" s="3">
        <f t="shared" si="13"/>
        <v>49.3755799998481</v>
      </c>
      <c r="AF98" s="3">
        <f t="shared" si="13"/>
        <v>259.88935168298315</v>
      </c>
    </row>
    <row r="99" spans="1:32" x14ac:dyDescent="0.25">
      <c r="A99" t="s">
        <v>166</v>
      </c>
      <c r="B99">
        <v>21004124152</v>
      </c>
      <c r="C99" t="s">
        <v>43</v>
      </c>
      <c r="D99">
        <v>60</v>
      </c>
      <c r="E99">
        <v>143</v>
      </c>
      <c r="F99">
        <v>502</v>
      </c>
      <c r="G99">
        <v>89</v>
      </c>
      <c r="H99">
        <v>9</v>
      </c>
      <c r="I99">
        <v>8</v>
      </c>
      <c r="J99">
        <v>2</v>
      </c>
      <c r="K99" t="s">
        <v>24</v>
      </c>
      <c r="L99">
        <v>3</v>
      </c>
      <c r="M99">
        <v>1</v>
      </c>
      <c r="N99">
        <v>1</v>
      </c>
      <c r="O99">
        <v>1</v>
      </c>
      <c r="P99">
        <v>1</v>
      </c>
      <c r="Q99">
        <v>380.83</v>
      </c>
      <c r="R99">
        <v>1</v>
      </c>
      <c r="S99">
        <v>2</v>
      </c>
      <c r="T99">
        <v>23</v>
      </c>
      <c r="U99" s="2">
        <f t="shared" si="8"/>
        <v>-11.0406</v>
      </c>
      <c r="V99" s="2">
        <f t="shared" si="9"/>
        <v>-5.1119000000000003</v>
      </c>
      <c r="W99" s="6">
        <f t="shared" si="10"/>
        <v>-1.7436000000000003</v>
      </c>
      <c r="X99" s="2">
        <f t="shared" si="11"/>
        <v>1.19999999999999E-2</v>
      </c>
      <c r="Y99" s="2">
        <f t="shared" si="12"/>
        <v>1.3442713651663249E-5</v>
      </c>
      <c r="Z99" s="2">
        <f t="shared" si="12"/>
        <v>5.049968190406191E-3</v>
      </c>
      <c r="AA99" s="2">
        <f t="shared" si="12"/>
        <v>0.14659621115516316</v>
      </c>
      <c r="AB99" s="2">
        <f t="shared" si="12"/>
        <v>0.84834037794077899</v>
      </c>
      <c r="AC99" s="3">
        <f t="shared" si="13"/>
        <v>5.119388639962915E-3</v>
      </c>
      <c r="AD99" s="3">
        <f t="shared" si="13"/>
        <v>1.9231793859523896</v>
      </c>
      <c r="AE99" s="3">
        <f t="shared" si="13"/>
        <v>55.828235094220787</v>
      </c>
      <c r="AF99" s="3">
        <f t="shared" si="13"/>
        <v>323.07346613118688</v>
      </c>
    </row>
    <row r="100" spans="1:32" x14ac:dyDescent="0.25">
      <c r="A100" t="s">
        <v>154</v>
      </c>
      <c r="B100">
        <v>21303135102</v>
      </c>
      <c r="C100" t="s">
        <v>146</v>
      </c>
      <c r="D100">
        <v>38.5</v>
      </c>
      <c r="E100">
        <v>35</v>
      </c>
      <c r="F100">
        <v>121</v>
      </c>
      <c r="G100">
        <v>59</v>
      </c>
      <c r="H100">
        <v>17</v>
      </c>
      <c r="I100">
        <v>3</v>
      </c>
      <c r="J100">
        <v>2</v>
      </c>
      <c r="K100" t="s">
        <v>23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259.58999999999997</v>
      </c>
      <c r="R100">
        <v>1</v>
      </c>
      <c r="S100">
        <v>0</v>
      </c>
      <c r="T100">
        <v>50</v>
      </c>
      <c r="U100" s="2">
        <f t="shared" si="8"/>
        <v>-2.1633</v>
      </c>
      <c r="V100" s="2">
        <f t="shared" si="9"/>
        <v>-2.5954999999999999</v>
      </c>
      <c r="W100" s="6">
        <f t="shared" si="10"/>
        <v>-1.4935</v>
      </c>
      <c r="X100" s="2">
        <f t="shared" si="11"/>
        <v>-0.22304999999999997</v>
      </c>
      <c r="Y100" s="2">
        <f t="shared" si="12"/>
        <v>9.4666338180868365E-2</v>
      </c>
      <c r="Z100" s="2">
        <f t="shared" si="12"/>
        <v>6.1445983977669781E-2</v>
      </c>
      <c r="AA100" s="2">
        <f t="shared" si="12"/>
        <v>0.18496349468254289</v>
      </c>
      <c r="AB100" s="2">
        <f t="shared" si="12"/>
        <v>0.65892418315891887</v>
      </c>
      <c r="AC100" s="3">
        <f t="shared" si="13"/>
        <v>24.574434728371617</v>
      </c>
      <c r="AD100" s="3">
        <f t="shared" si="13"/>
        <v>15.950762980763297</v>
      </c>
      <c r="AE100" s="3">
        <f t="shared" si="13"/>
        <v>48.014673584641301</v>
      </c>
      <c r="AF100" s="3">
        <f t="shared" si="13"/>
        <v>171.05012870622375</v>
      </c>
    </row>
    <row r="101" spans="1:32" x14ac:dyDescent="0.25">
      <c r="A101" t="s">
        <v>155</v>
      </c>
      <c r="B101">
        <v>21303135102</v>
      </c>
      <c r="C101" t="s">
        <v>146</v>
      </c>
      <c r="D101">
        <v>31.5</v>
      </c>
      <c r="E101">
        <v>38</v>
      </c>
      <c r="F101">
        <v>122</v>
      </c>
      <c r="G101">
        <v>57</v>
      </c>
      <c r="H101">
        <v>13</v>
      </c>
      <c r="I101">
        <v>8</v>
      </c>
      <c r="J101">
        <v>2</v>
      </c>
      <c r="K101" t="s">
        <v>23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259.58999999999997</v>
      </c>
      <c r="R101">
        <v>1</v>
      </c>
      <c r="S101">
        <v>0</v>
      </c>
      <c r="T101">
        <v>50</v>
      </c>
      <c r="U101" s="2">
        <f t="shared" si="8"/>
        <v>-2.1865999999999999</v>
      </c>
      <c r="V101" s="2">
        <f t="shared" si="9"/>
        <v>-2.6654</v>
      </c>
      <c r="W101" s="6">
        <f t="shared" si="10"/>
        <v>-1.5299</v>
      </c>
      <c r="X101" s="2">
        <f t="shared" si="11"/>
        <v>-5.9949999999999948E-2</v>
      </c>
      <c r="Y101" s="2">
        <f t="shared" si="12"/>
        <v>8.3789507196234028E-2</v>
      </c>
      <c r="Z101" s="2">
        <f t="shared" si="12"/>
        <v>5.1909809872380031E-2</v>
      </c>
      <c r="AA101" s="2">
        <f t="shared" si="12"/>
        <v>0.16158119749664859</v>
      </c>
      <c r="AB101" s="2">
        <f t="shared" si="12"/>
        <v>0.70271948543473739</v>
      </c>
      <c r="AC101" s="3">
        <f t="shared" si="13"/>
        <v>21.750918173070389</v>
      </c>
      <c r="AD101" s="3">
        <f t="shared" si="13"/>
        <v>13.47526754477113</v>
      </c>
      <c r="AE101" s="3">
        <f t="shared" si="13"/>
        <v>41.944863058155008</v>
      </c>
      <c r="AF101" s="3">
        <f t="shared" si="13"/>
        <v>182.41895122400345</v>
      </c>
    </row>
    <row r="102" spans="1:32" x14ac:dyDescent="0.25">
      <c r="A102" t="s">
        <v>162</v>
      </c>
      <c r="B102">
        <v>21303135113</v>
      </c>
      <c r="C102" t="s">
        <v>57</v>
      </c>
      <c r="D102">
        <v>36</v>
      </c>
      <c r="E102">
        <v>36</v>
      </c>
      <c r="F102">
        <v>124</v>
      </c>
      <c r="G102">
        <v>47</v>
      </c>
      <c r="H102">
        <v>17</v>
      </c>
      <c r="I102">
        <v>10</v>
      </c>
      <c r="J102">
        <v>1</v>
      </c>
      <c r="K102" t="s">
        <v>24</v>
      </c>
      <c r="L102">
        <v>3</v>
      </c>
      <c r="M102">
        <v>1</v>
      </c>
      <c r="N102">
        <v>1</v>
      </c>
      <c r="O102">
        <v>1</v>
      </c>
      <c r="P102">
        <v>1</v>
      </c>
      <c r="Q102">
        <v>691.57</v>
      </c>
      <c r="R102">
        <v>1</v>
      </c>
      <c r="S102">
        <v>2</v>
      </c>
      <c r="T102">
        <v>20</v>
      </c>
      <c r="U102" s="2">
        <f t="shared" si="8"/>
        <v>-2.2332000000000001</v>
      </c>
      <c r="V102" s="2">
        <f t="shared" si="9"/>
        <v>-2.6188000000000002</v>
      </c>
      <c r="W102" s="6">
        <f t="shared" si="10"/>
        <v>-0.73909999999999987</v>
      </c>
      <c r="X102" s="2">
        <f t="shared" si="11"/>
        <v>0.57120000000000004</v>
      </c>
      <c r="Y102" s="2">
        <f t="shared" si="12"/>
        <v>4.414517921547155E-2</v>
      </c>
      <c r="Z102" s="2">
        <f t="shared" si="12"/>
        <v>3.0020597519233153E-2</v>
      </c>
      <c r="AA102" s="2">
        <f t="shared" si="12"/>
        <v>0.19668111862105628</v>
      </c>
      <c r="AB102" s="2">
        <f t="shared" si="12"/>
        <v>0.7291531046442391</v>
      </c>
      <c r="AC102" s="3">
        <f t="shared" si="13"/>
        <v>30.529481590043662</v>
      </c>
      <c r="AD102" s="3">
        <f t="shared" si="13"/>
        <v>20.761344626376072</v>
      </c>
      <c r="AE102" s="3">
        <f t="shared" si="13"/>
        <v>136.0187612047639</v>
      </c>
      <c r="AF102" s="3">
        <f t="shared" si="13"/>
        <v>504.2604125788165</v>
      </c>
    </row>
    <row r="103" spans="1:32" x14ac:dyDescent="0.25">
      <c r="A103" t="s">
        <v>163</v>
      </c>
      <c r="B103">
        <v>21303135113</v>
      </c>
      <c r="C103" t="s">
        <v>57</v>
      </c>
      <c r="D103">
        <v>29</v>
      </c>
      <c r="E103">
        <v>38</v>
      </c>
      <c r="F103">
        <v>131</v>
      </c>
      <c r="G103">
        <v>62</v>
      </c>
      <c r="H103">
        <v>18</v>
      </c>
      <c r="I103">
        <v>10</v>
      </c>
      <c r="J103">
        <v>1</v>
      </c>
      <c r="K103" t="s">
        <v>24</v>
      </c>
      <c r="L103">
        <v>3</v>
      </c>
      <c r="M103">
        <v>1</v>
      </c>
      <c r="N103">
        <v>1</v>
      </c>
      <c r="O103">
        <v>1</v>
      </c>
      <c r="P103">
        <v>1</v>
      </c>
      <c r="Q103">
        <v>691.57</v>
      </c>
      <c r="R103">
        <v>1</v>
      </c>
      <c r="S103">
        <v>2</v>
      </c>
      <c r="T103">
        <v>20</v>
      </c>
      <c r="U103" s="2">
        <f t="shared" si="8"/>
        <v>-2.3963000000000001</v>
      </c>
      <c r="V103" s="2">
        <f t="shared" si="9"/>
        <v>-2.6654</v>
      </c>
      <c r="W103" s="6">
        <f t="shared" si="10"/>
        <v>-1.0886</v>
      </c>
      <c r="X103" s="2">
        <f t="shared" si="11"/>
        <v>0.73429999999999995</v>
      </c>
      <c r="Y103" s="2">
        <f t="shared" si="12"/>
        <v>3.5274072593279915E-2</v>
      </c>
      <c r="Z103" s="2">
        <f t="shared" si="12"/>
        <v>2.6951749361700417E-2</v>
      </c>
      <c r="AA103" s="2">
        <f t="shared" si="12"/>
        <v>0.13043150285527058</v>
      </c>
      <c r="AB103" s="2">
        <f t="shared" si="12"/>
        <v>0.80734267518974911</v>
      </c>
      <c r="AC103" s="3">
        <f t="shared" si="13"/>
        <v>24.394490383334592</v>
      </c>
      <c r="AD103" s="3">
        <f t="shared" si="13"/>
        <v>18.639021306071157</v>
      </c>
      <c r="AE103" s="3">
        <f t="shared" si="13"/>
        <v>90.202514429619484</v>
      </c>
      <c r="AF103" s="3">
        <f t="shared" si="13"/>
        <v>558.33397388097478</v>
      </c>
    </row>
    <row r="104" spans="1:32" x14ac:dyDescent="0.25">
      <c r="A104" t="s">
        <v>156</v>
      </c>
      <c r="B104">
        <v>21303135102</v>
      </c>
      <c r="C104" t="s">
        <v>146</v>
      </c>
      <c r="D104">
        <v>24</v>
      </c>
      <c r="E104">
        <v>35</v>
      </c>
      <c r="F104">
        <v>121</v>
      </c>
      <c r="G104">
        <v>59</v>
      </c>
      <c r="H104">
        <v>16</v>
      </c>
      <c r="I104">
        <v>4.7</v>
      </c>
      <c r="J104">
        <v>2</v>
      </c>
      <c r="K104" t="s">
        <v>21</v>
      </c>
      <c r="L104">
        <v>4</v>
      </c>
      <c r="M104">
        <v>1</v>
      </c>
      <c r="N104">
        <v>1</v>
      </c>
      <c r="O104">
        <v>1</v>
      </c>
      <c r="P104">
        <v>1</v>
      </c>
      <c r="Q104">
        <v>366.29</v>
      </c>
      <c r="R104">
        <v>1</v>
      </c>
      <c r="S104">
        <v>1</v>
      </c>
      <c r="T104">
        <v>37</v>
      </c>
      <c r="U104" s="2">
        <f t="shared" si="8"/>
        <v>-2.1633</v>
      </c>
      <c r="V104" s="2">
        <f t="shared" si="9"/>
        <v>-2.5954999999999999</v>
      </c>
      <c r="W104" s="6">
        <f t="shared" si="10"/>
        <v>-1.2656200000000002</v>
      </c>
      <c r="X104" s="2">
        <f t="shared" si="11"/>
        <v>0.48280000000000001</v>
      </c>
      <c r="Y104" s="2">
        <f t="shared" si="12"/>
        <v>5.4939233830686551E-2</v>
      </c>
      <c r="Z104" s="2">
        <f t="shared" si="12"/>
        <v>3.5659933050923187E-2</v>
      </c>
      <c r="AA104" s="2">
        <f t="shared" si="12"/>
        <v>0.13481557522360069</v>
      </c>
      <c r="AB104" s="2">
        <f t="shared" si="12"/>
        <v>0.7745852578947896</v>
      </c>
      <c r="AC104" s="3">
        <f t="shared" si="13"/>
        <v>20.123691959842176</v>
      </c>
      <c r="AD104" s="3">
        <f t="shared" si="13"/>
        <v>13.061876877222655</v>
      </c>
      <c r="AE104" s="3">
        <f t="shared" si="13"/>
        <v>49.381597048652701</v>
      </c>
      <c r="AF104" s="3">
        <f t="shared" si="13"/>
        <v>283.72283411428248</v>
      </c>
    </row>
    <row r="105" spans="1:32" x14ac:dyDescent="0.25">
      <c r="A105" t="s">
        <v>157</v>
      </c>
      <c r="B105">
        <v>21303135102</v>
      </c>
      <c r="C105" t="s">
        <v>146</v>
      </c>
      <c r="D105">
        <v>9</v>
      </c>
      <c r="E105">
        <v>14</v>
      </c>
      <c r="F105">
        <v>39</v>
      </c>
      <c r="G105">
        <v>31</v>
      </c>
      <c r="H105">
        <v>11</v>
      </c>
      <c r="I105">
        <v>8</v>
      </c>
      <c r="J105">
        <v>1</v>
      </c>
      <c r="K105" t="s">
        <v>21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366.29</v>
      </c>
      <c r="R105">
        <v>1</v>
      </c>
      <c r="S105">
        <v>1</v>
      </c>
      <c r="T105">
        <v>37</v>
      </c>
      <c r="U105" s="2">
        <f t="shared" si="8"/>
        <v>-0.25270000000000004</v>
      </c>
      <c r="V105" s="2">
        <f t="shared" si="9"/>
        <v>-2.1062000000000003</v>
      </c>
      <c r="W105" s="6">
        <f t="shared" si="10"/>
        <v>-0.66800000000000004</v>
      </c>
      <c r="X105" s="2">
        <f t="shared" si="11"/>
        <v>0.83230000000000004</v>
      </c>
      <c r="Y105" s="2">
        <f t="shared" si="12"/>
        <v>0.20936840601247605</v>
      </c>
      <c r="Z105" s="2">
        <f t="shared" si="12"/>
        <v>3.2805474547925741E-2</v>
      </c>
      <c r="AA105" s="2">
        <f t="shared" si="12"/>
        <v>0.13821292190025969</v>
      </c>
      <c r="AB105" s="2">
        <f t="shared" si="12"/>
        <v>0.61961319753933852</v>
      </c>
      <c r="AC105" s="3">
        <f t="shared" si="13"/>
        <v>76.689553438309858</v>
      </c>
      <c r="AD105" s="3">
        <f t="shared" si="13"/>
        <v>12.01631727215972</v>
      </c>
      <c r="AE105" s="3">
        <f t="shared" si="13"/>
        <v>50.626011162846126</v>
      </c>
      <c r="AF105" s="3">
        <f t="shared" si="13"/>
        <v>226.95811812668433</v>
      </c>
    </row>
    <row r="106" spans="1:32" x14ac:dyDescent="0.25">
      <c r="A106" t="s">
        <v>158</v>
      </c>
      <c r="B106">
        <v>21004124139</v>
      </c>
      <c r="C106" t="s">
        <v>54</v>
      </c>
      <c r="D106">
        <v>40</v>
      </c>
      <c r="E106">
        <v>132</v>
      </c>
      <c r="F106">
        <v>519</v>
      </c>
      <c r="G106">
        <v>87</v>
      </c>
      <c r="H106">
        <v>9</v>
      </c>
      <c r="I106">
        <v>18</v>
      </c>
      <c r="J106">
        <v>3</v>
      </c>
      <c r="K106" t="s">
        <v>21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297.08</v>
      </c>
      <c r="R106">
        <v>1</v>
      </c>
      <c r="S106">
        <v>4</v>
      </c>
      <c r="T106">
        <v>37</v>
      </c>
      <c r="U106" s="2">
        <f t="shared" si="8"/>
        <v>-11.4367</v>
      </c>
      <c r="V106" s="2">
        <f t="shared" si="9"/>
        <v>-4.8555999999999999</v>
      </c>
      <c r="W106" s="6">
        <f t="shared" si="10"/>
        <v>-2.1388000000000003</v>
      </c>
      <c r="X106" s="2">
        <f t="shared" si="11"/>
        <v>1.214</v>
      </c>
      <c r="Y106" s="2">
        <f t="shared" si="12"/>
        <v>3.0900518541865733E-6</v>
      </c>
      <c r="Z106" s="2">
        <f t="shared" si="12"/>
        <v>2.228954392169016E-3</v>
      </c>
      <c r="AA106" s="2">
        <f t="shared" si="12"/>
        <v>3.3728143012351164E-2</v>
      </c>
      <c r="AB106" s="2">
        <f t="shared" si="12"/>
        <v>0.9640398125436257</v>
      </c>
      <c r="AC106" s="3">
        <f t="shared" si="13"/>
        <v>9.1799260484174718E-4</v>
      </c>
      <c r="AD106" s="3">
        <f t="shared" si="13"/>
        <v>0.66217777082557128</v>
      </c>
      <c r="AE106" s="3">
        <f t="shared" si="13"/>
        <v>10.019956726109283</v>
      </c>
      <c r="AF106" s="3">
        <f t="shared" si="13"/>
        <v>286.39694751046028</v>
      </c>
    </row>
    <row r="107" spans="1:32" x14ac:dyDescent="0.25">
      <c r="A107" t="s">
        <v>159</v>
      </c>
      <c r="B107">
        <v>21004124139</v>
      </c>
      <c r="C107" t="s">
        <v>54</v>
      </c>
      <c r="D107">
        <v>35</v>
      </c>
      <c r="E107">
        <v>121</v>
      </c>
      <c r="F107">
        <v>478</v>
      </c>
      <c r="G107">
        <v>59</v>
      </c>
      <c r="H107">
        <v>9</v>
      </c>
      <c r="I107">
        <v>101</v>
      </c>
      <c r="J107">
        <v>1</v>
      </c>
      <c r="K107" t="s">
        <v>21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297.08</v>
      </c>
      <c r="R107">
        <v>1</v>
      </c>
      <c r="S107">
        <v>4</v>
      </c>
      <c r="T107">
        <v>37</v>
      </c>
      <c r="U107" s="2">
        <f t="shared" si="8"/>
        <v>-10.481400000000001</v>
      </c>
      <c r="V107" s="2">
        <f t="shared" si="9"/>
        <v>-4.5993000000000004</v>
      </c>
      <c r="W107" s="6">
        <f t="shared" si="10"/>
        <v>-2.8641999999999999</v>
      </c>
      <c r="X107" s="2">
        <f t="shared" si="11"/>
        <v>1.3305</v>
      </c>
      <c r="Y107" s="2">
        <f t="shared" si="12"/>
        <v>7.2865079412575771E-6</v>
      </c>
      <c r="Z107" s="2">
        <f t="shared" si="12"/>
        <v>2.6126607117752916E-3</v>
      </c>
      <c r="AA107" s="2">
        <f t="shared" si="12"/>
        <v>1.4812466123444348E-2</v>
      </c>
      <c r="AB107" s="2">
        <f t="shared" si="12"/>
        <v>0.98256758665683908</v>
      </c>
      <c r="AC107" s="3">
        <f t="shared" si="13"/>
        <v>2.1646757791888007E-3</v>
      </c>
      <c r="AD107" s="3">
        <f t="shared" si="13"/>
        <v>0.77616924425420364</v>
      </c>
      <c r="AE107" s="3">
        <f t="shared" si="13"/>
        <v>4.4004874359528472</v>
      </c>
      <c r="AF107" s="3">
        <f t="shared" si="13"/>
        <v>291.90117864401373</v>
      </c>
    </row>
    <row r="108" spans="1:32" x14ac:dyDescent="0.25">
      <c r="A108" t="s">
        <v>160</v>
      </c>
      <c r="B108">
        <v>21303135113</v>
      </c>
      <c r="C108" t="s">
        <v>57</v>
      </c>
      <c r="D108">
        <v>28</v>
      </c>
      <c r="E108">
        <v>22</v>
      </c>
      <c r="F108">
        <v>78</v>
      </c>
      <c r="G108">
        <v>27</v>
      </c>
      <c r="H108">
        <v>9</v>
      </c>
      <c r="I108">
        <v>5</v>
      </c>
      <c r="J108">
        <v>1</v>
      </c>
      <c r="K108" t="s">
        <v>24</v>
      </c>
      <c r="L108">
        <v>3</v>
      </c>
      <c r="M108">
        <v>1</v>
      </c>
      <c r="N108">
        <v>1</v>
      </c>
      <c r="O108">
        <v>1</v>
      </c>
      <c r="P108">
        <v>1</v>
      </c>
      <c r="Q108">
        <v>700.44</v>
      </c>
      <c r="R108">
        <v>1</v>
      </c>
      <c r="S108">
        <v>4</v>
      </c>
      <c r="T108">
        <v>28</v>
      </c>
      <c r="U108" s="2">
        <f t="shared" si="8"/>
        <v>-1.1614</v>
      </c>
      <c r="V108" s="2">
        <f t="shared" si="9"/>
        <v>-2.2926000000000002</v>
      </c>
      <c r="W108" s="6">
        <f t="shared" si="10"/>
        <v>-0.41759999999999997</v>
      </c>
      <c r="X108" s="2">
        <f t="shared" si="11"/>
        <v>1.4935999999999998</v>
      </c>
      <c r="Y108" s="2">
        <f t="shared" si="12"/>
        <v>5.665225788178159E-2</v>
      </c>
      <c r="Z108" s="2">
        <f t="shared" si="12"/>
        <v>1.8278615842345108E-2</v>
      </c>
      <c r="AA108" s="2">
        <f t="shared" si="12"/>
        <v>0.11919154767793291</v>
      </c>
      <c r="AB108" s="2">
        <f t="shared" si="12"/>
        <v>0.8058775785979404</v>
      </c>
      <c r="AC108" s="3">
        <f t="shared" si="13"/>
        <v>39.6815075107151</v>
      </c>
      <c r="AD108" s="3">
        <f t="shared" si="13"/>
        <v>12.803073680612208</v>
      </c>
      <c r="AE108" s="3">
        <f t="shared" si="13"/>
        <v>83.486527655531333</v>
      </c>
      <c r="AF108" s="3">
        <f t="shared" si="13"/>
        <v>564.46889115314139</v>
      </c>
    </row>
    <row r="109" spans="1:32" x14ac:dyDescent="0.25">
      <c r="A109" t="s">
        <v>161</v>
      </c>
      <c r="B109">
        <v>21303135113</v>
      </c>
      <c r="C109" t="s">
        <v>57</v>
      </c>
      <c r="D109">
        <v>25</v>
      </c>
      <c r="E109">
        <v>38</v>
      </c>
      <c r="F109">
        <v>121</v>
      </c>
      <c r="G109">
        <v>48</v>
      </c>
      <c r="H109">
        <v>12</v>
      </c>
      <c r="I109">
        <v>10</v>
      </c>
      <c r="J109">
        <v>2</v>
      </c>
      <c r="K109" t="s">
        <v>24</v>
      </c>
      <c r="L109">
        <v>3</v>
      </c>
      <c r="M109">
        <v>1</v>
      </c>
      <c r="N109">
        <v>1</v>
      </c>
      <c r="O109">
        <v>1</v>
      </c>
      <c r="P109">
        <v>1</v>
      </c>
      <c r="Q109">
        <v>700.44</v>
      </c>
      <c r="R109">
        <v>1</v>
      </c>
      <c r="S109">
        <v>4</v>
      </c>
      <c r="T109">
        <v>28</v>
      </c>
      <c r="U109" s="2">
        <f t="shared" si="8"/>
        <v>-2.1633</v>
      </c>
      <c r="V109" s="2">
        <f t="shared" si="9"/>
        <v>-2.6654</v>
      </c>
      <c r="W109" s="6">
        <f t="shared" si="10"/>
        <v>-0.92</v>
      </c>
      <c r="X109" s="2">
        <f t="shared" si="11"/>
        <v>1.5634999999999999</v>
      </c>
      <c r="Y109" s="2">
        <f t="shared" si="12"/>
        <v>2.1450830206589378E-2</v>
      </c>
      <c r="Z109" s="2">
        <f t="shared" si="12"/>
        <v>1.2983292633844772E-2</v>
      </c>
      <c r="AA109" s="2">
        <f t="shared" si="12"/>
        <v>7.437079681781493E-2</v>
      </c>
      <c r="AB109" s="2">
        <f t="shared" si="12"/>
        <v>0.89119508034175088</v>
      </c>
      <c r="AC109" s="3">
        <f t="shared" si="13"/>
        <v>15.025019509903466</v>
      </c>
      <c r="AD109" s="3">
        <f t="shared" si="13"/>
        <v>9.0940174924502326</v>
      </c>
      <c r="AE109" s="3">
        <f t="shared" si="13"/>
        <v>52.092280923070291</v>
      </c>
      <c r="AF109" s="3">
        <f t="shared" si="13"/>
        <v>624.228682074576</v>
      </c>
    </row>
    <row r="110" spans="1:32" x14ac:dyDescent="0.25">
      <c r="A110" t="s">
        <v>164</v>
      </c>
      <c r="B110">
        <v>21004124122</v>
      </c>
      <c r="C110" t="s">
        <v>95</v>
      </c>
      <c r="D110">
        <v>40</v>
      </c>
      <c r="E110">
        <v>128</v>
      </c>
      <c r="F110">
        <v>536</v>
      </c>
      <c r="G110">
        <v>124</v>
      </c>
      <c r="H110">
        <v>42</v>
      </c>
      <c r="I110">
        <v>80</v>
      </c>
      <c r="J110">
        <v>2</v>
      </c>
      <c r="K110" t="s">
        <v>21</v>
      </c>
      <c r="L110">
        <v>4</v>
      </c>
      <c r="M110">
        <v>1</v>
      </c>
      <c r="N110">
        <v>1</v>
      </c>
      <c r="O110">
        <v>1</v>
      </c>
      <c r="P110">
        <v>1</v>
      </c>
      <c r="Q110">
        <v>290.39999999999998</v>
      </c>
      <c r="R110">
        <v>1</v>
      </c>
      <c r="S110">
        <v>1</v>
      </c>
      <c r="T110">
        <v>20</v>
      </c>
      <c r="U110" s="2">
        <f t="shared" si="8"/>
        <v>-11.832800000000001</v>
      </c>
      <c r="V110" s="2">
        <f t="shared" si="9"/>
        <v>-4.7624000000000004</v>
      </c>
      <c r="W110" s="6">
        <f t="shared" si="10"/>
        <v>-3.6952000000000003</v>
      </c>
      <c r="X110" s="2">
        <f t="shared" si="11"/>
        <v>0.10999999999999999</v>
      </c>
      <c r="Y110" s="2">
        <f t="shared" si="12"/>
        <v>6.3169285174523321E-6</v>
      </c>
      <c r="Z110" s="2">
        <f t="shared" si="12"/>
        <v>7.4326155099681268E-3</v>
      </c>
      <c r="AA110" s="2">
        <f t="shared" si="12"/>
        <v>2.1608306846127193E-2</v>
      </c>
      <c r="AB110" s="2">
        <f t="shared" si="12"/>
        <v>0.97095276071538716</v>
      </c>
      <c r="AC110" s="3">
        <f t="shared" si="13"/>
        <v>1.8344360414681571E-3</v>
      </c>
      <c r="AD110" s="3">
        <f t="shared" si="13"/>
        <v>2.1584315440947437</v>
      </c>
      <c r="AE110" s="3">
        <f t="shared" si="13"/>
        <v>6.2750523081153364</v>
      </c>
      <c r="AF110" s="3">
        <f t="shared" si="13"/>
        <v>281.96468171174843</v>
      </c>
    </row>
    <row r="111" spans="1:32" x14ac:dyDescent="0.25">
      <c r="A111" t="s">
        <v>165</v>
      </c>
      <c r="B111">
        <v>21004124122</v>
      </c>
      <c r="C111" t="s">
        <v>95</v>
      </c>
      <c r="D111">
        <v>35</v>
      </c>
      <c r="E111">
        <v>118</v>
      </c>
      <c r="F111">
        <v>519</v>
      </c>
      <c r="G111">
        <v>107</v>
      </c>
      <c r="H111">
        <v>21</v>
      </c>
      <c r="I111">
        <v>60</v>
      </c>
      <c r="J111">
        <v>2</v>
      </c>
      <c r="K111" t="s">
        <v>21</v>
      </c>
      <c r="L111">
        <v>4</v>
      </c>
      <c r="M111">
        <v>1</v>
      </c>
      <c r="N111">
        <v>1</v>
      </c>
      <c r="O111">
        <v>1</v>
      </c>
      <c r="P111">
        <v>1</v>
      </c>
      <c r="Q111">
        <v>290.39999999999998</v>
      </c>
      <c r="R111">
        <v>1</v>
      </c>
      <c r="S111">
        <v>1</v>
      </c>
      <c r="T111">
        <v>20</v>
      </c>
      <c r="U111" s="2">
        <f t="shared" si="8"/>
        <v>-11.4367</v>
      </c>
      <c r="V111" s="2">
        <f t="shared" si="9"/>
        <v>-4.5293999999999999</v>
      </c>
      <c r="W111" s="6">
        <f t="shared" si="10"/>
        <v>-2.9671000000000003</v>
      </c>
      <c r="X111" s="2">
        <f t="shared" si="11"/>
        <v>0.22650000000000003</v>
      </c>
      <c r="Y111" s="2">
        <f t="shared" si="12"/>
        <v>8.1978315168612183E-6</v>
      </c>
      <c r="Z111" s="2">
        <f t="shared" si="12"/>
        <v>8.1941000659625299E-3</v>
      </c>
      <c r="AA111" s="2">
        <f t="shared" si="12"/>
        <v>3.9084047489819321E-2</v>
      </c>
      <c r="AB111" s="2">
        <f t="shared" si="12"/>
        <v>0.9527136546127013</v>
      </c>
      <c r="AC111" s="3">
        <f t="shared" si="13"/>
        <v>2.3806502724964978E-3</v>
      </c>
      <c r="AD111" s="3">
        <f t="shared" si="13"/>
        <v>2.3795666591555187</v>
      </c>
      <c r="AE111" s="3">
        <f t="shared" si="13"/>
        <v>11.35000739104353</v>
      </c>
      <c r="AF111" s="3">
        <f t="shared" si="13"/>
        <v>276.66804529952844</v>
      </c>
    </row>
    <row r="112" spans="1:32" x14ac:dyDescent="0.25">
      <c r="A112" t="s">
        <v>167</v>
      </c>
      <c r="B112">
        <v>21004124152</v>
      </c>
      <c r="C112" t="s">
        <v>43</v>
      </c>
      <c r="D112">
        <v>45</v>
      </c>
      <c r="E112">
        <v>126</v>
      </c>
      <c r="F112">
        <v>488</v>
      </c>
      <c r="G112">
        <v>50</v>
      </c>
      <c r="H112">
        <v>10</v>
      </c>
      <c r="I112">
        <v>60</v>
      </c>
      <c r="J112">
        <v>1</v>
      </c>
      <c r="K112" t="s">
        <v>24</v>
      </c>
      <c r="L112">
        <v>3</v>
      </c>
      <c r="M112">
        <v>1</v>
      </c>
      <c r="N112">
        <v>1</v>
      </c>
      <c r="O112">
        <v>1</v>
      </c>
      <c r="P112">
        <v>1</v>
      </c>
      <c r="Q112">
        <v>380.83</v>
      </c>
      <c r="R112">
        <v>1</v>
      </c>
      <c r="S112">
        <v>2</v>
      </c>
      <c r="T112">
        <v>23</v>
      </c>
      <c r="U112" s="2">
        <f t="shared" si="8"/>
        <v>-10.714399999999999</v>
      </c>
      <c r="V112" s="2">
        <f t="shared" si="9"/>
        <v>-4.7157999999999998</v>
      </c>
      <c r="W112" s="6">
        <f t="shared" si="10"/>
        <v>-1.6981000000000002</v>
      </c>
      <c r="X112" s="2">
        <f t="shared" si="11"/>
        <v>0.36150000000000004</v>
      </c>
      <c r="Y112" s="2">
        <f t="shared" si="12"/>
        <v>1.3654559744549837E-5</v>
      </c>
      <c r="Z112" s="2">
        <f t="shared" si="12"/>
        <v>5.5009358597807312E-3</v>
      </c>
      <c r="AA112" s="2">
        <f t="shared" si="12"/>
        <v>0.11246232021129463</v>
      </c>
      <c r="AB112" s="2">
        <f t="shared" si="12"/>
        <v>0.88202308936918017</v>
      </c>
      <c r="AC112" s="3">
        <f t="shared" si="13"/>
        <v>5.200065987516914E-3</v>
      </c>
      <c r="AD112" s="3">
        <f t="shared" si="13"/>
        <v>2.0949214034802957</v>
      </c>
      <c r="AE112" s="3">
        <f t="shared" si="13"/>
        <v>42.829025406067331</v>
      </c>
      <c r="AF112" s="3">
        <f t="shared" si="13"/>
        <v>335.90085312446485</v>
      </c>
    </row>
    <row r="113" spans="1:32" x14ac:dyDescent="0.25">
      <c r="A113" t="s">
        <v>175</v>
      </c>
      <c r="B113">
        <v>21301133531</v>
      </c>
      <c r="C113" t="s">
        <v>134</v>
      </c>
      <c r="D113">
        <v>40.5</v>
      </c>
      <c r="E113">
        <v>68</v>
      </c>
      <c r="F113">
        <v>224</v>
      </c>
      <c r="G113">
        <v>65</v>
      </c>
      <c r="H113">
        <v>28</v>
      </c>
      <c r="I113">
        <v>30</v>
      </c>
      <c r="J113">
        <v>2</v>
      </c>
      <c r="K113" t="s">
        <v>21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400.39</v>
      </c>
      <c r="R113">
        <v>1</v>
      </c>
      <c r="S113">
        <v>2</v>
      </c>
      <c r="T113">
        <v>41</v>
      </c>
      <c r="U113" s="2">
        <f t="shared" si="8"/>
        <v>-4.563200000000001</v>
      </c>
      <c r="V113" s="2">
        <f t="shared" si="9"/>
        <v>-3.3643999999999998</v>
      </c>
      <c r="W113" s="6">
        <f t="shared" si="10"/>
        <v>-1.9041999999999999</v>
      </c>
      <c r="X113" s="2">
        <f t="shared" si="11"/>
        <v>0.46634999999999993</v>
      </c>
      <c r="Y113" s="2">
        <f t="shared" si="12"/>
        <v>5.8321843728644952E-3</v>
      </c>
      <c r="Z113" s="2">
        <f t="shared" si="12"/>
        <v>1.9340311728197109E-2</v>
      </c>
      <c r="AA113" s="2">
        <f t="shared" si="12"/>
        <v>8.3295256952793356E-2</v>
      </c>
      <c r="AB113" s="2">
        <f t="shared" si="12"/>
        <v>0.89153224694614508</v>
      </c>
      <c r="AC113" s="3">
        <f t="shared" si="13"/>
        <v>2.3351483010512153</v>
      </c>
      <c r="AD113" s="3">
        <f t="shared" si="13"/>
        <v>7.7436674128528402</v>
      </c>
      <c r="AE113" s="3">
        <f t="shared" si="13"/>
        <v>33.350587931328931</v>
      </c>
      <c r="AF113" s="3">
        <f t="shared" si="13"/>
        <v>356.96059635476701</v>
      </c>
    </row>
    <row r="114" spans="1:32" x14ac:dyDescent="0.25">
      <c r="A114" t="s">
        <v>168</v>
      </c>
      <c r="B114">
        <v>21301133515</v>
      </c>
      <c r="C114" t="s">
        <v>134</v>
      </c>
      <c r="D114">
        <v>34.5</v>
      </c>
      <c r="E114">
        <v>56</v>
      </c>
      <c r="F114">
        <v>193</v>
      </c>
      <c r="G114">
        <v>36</v>
      </c>
      <c r="H114">
        <v>12</v>
      </c>
      <c r="I114">
        <v>24</v>
      </c>
      <c r="J114">
        <v>1</v>
      </c>
      <c r="K114" t="s">
        <v>24</v>
      </c>
      <c r="L114">
        <v>3</v>
      </c>
      <c r="M114">
        <v>1</v>
      </c>
      <c r="N114">
        <v>1</v>
      </c>
      <c r="O114">
        <v>1</v>
      </c>
      <c r="P114">
        <v>1</v>
      </c>
      <c r="Q114">
        <v>453.8</v>
      </c>
      <c r="R114">
        <v>1</v>
      </c>
      <c r="S114">
        <v>2</v>
      </c>
      <c r="T114">
        <v>19</v>
      </c>
      <c r="U114" s="2">
        <f t="shared" si="8"/>
        <v>-3.8409</v>
      </c>
      <c r="V114" s="2">
        <f t="shared" si="9"/>
        <v>-3.0848000000000004</v>
      </c>
      <c r="W114" s="6">
        <f t="shared" si="10"/>
        <v>-0.69550000000000001</v>
      </c>
      <c r="X114" s="2">
        <f t="shared" si="11"/>
        <v>0.60614999999999997</v>
      </c>
      <c r="Y114" s="2">
        <f t="shared" si="12"/>
        <v>8.9498564950584968E-3</v>
      </c>
      <c r="Z114" s="2">
        <f t="shared" si="12"/>
        <v>1.9062775335380144E-2</v>
      </c>
      <c r="AA114" s="2">
        <f t="shared" si="12"/>
        <v>0.20789590508030148</v>
      </c>
      <c r="AB114" s="2">
        <f t="shared" si="12"/>
        <v>0.7640914630892599</v>
      </c>
      <c r="AC114" s="3">
        <f t="shared" si="13"/>
        <v>4.0614448774575456</v>
      </c>
      <c r="AD114" s="3">
        <f t="shared" si="13"/>
        <v>8.6506874471955104</v>
      </c>
      <c r="AE114" s="3">
        <f t="shared" si="13"/>
        <v>94.343161725440808</v>
      </c>
      <c r="AF114" s="3">
        <f t="shared" si="13"/>
        <v>346.74470594990618</v>
      </c>
    </row>
    <row r="115" spans="1:32" x14ac:dyDescent="0.25">
      <c r="A115" t="s">
        <v>169</v>
      </c>
      <c r="B115">
        <v>21301133515</v>
      </c>
      <c r="C115" t="s">
        <v>134</v>
      </c>
      <c r="D115">
        <v>34.5</v>
      </c>
      <c r="E115">
        <v>58</v>
      </c>
      <c r="F115">
        <v>195</v>
      </c>
      <c r="G115">
        <v>37</v>
      </c>
      <c r="H115">
        <v>13</v>
      </c>
      <c r="I115">
        <v>24</v>
      </c>
      <c r="J115">
        <v>1</v>
      </c>
      <c r="K115" t="s">
        <v>24</v>
      </c>
      <c r="L115">
        <v>3</v>
      </c>
      <c r="M115">
        <v>1</v>
      </c>
      <c r="N115">
        <v>1</v>
      </c>
      <c r="O115">
        <v>1</v>
      </c>
      <c r="P115">
        <v>1</v>
      </c>
      <c r="Q115">
        <v>591.16999999999996</v>
      </c>
      <c r="R115">
        <v>1</v>
      </c>
      <c r="S115">
        <v>2</v>
      </c>
      <c r="T115">
        <v>16</v>
      </c>
      <c r="U115" s="2">
        <f t="shared" si="8"/>
        <v>-3.8874999999999997</v>
      </c>
      <c r="V115" s="2">
        <f t="shared" si="9"/>
        <v>-3.1314000000000002</v>
      </c>
      <c r="W115" s="6">
        <f t="shared" si="10"/>
        <v>-0.65969999999999995</v>
      </c>
      <c r="X115" s="2">
        <f t="shared" si="11"/>
        <v>0.60614999999999997</v>
      </c>
      <c r="Y115" s="2">
        <f t="shared" si="12"/>
        <v>8.4888642108600938E-3</v>
      </c>
      <c r="Z115" s="2">
        <f t="shared" si="12"/>
        <v>1.8080883351986904E-2</v>
      </c>
      <c r="AA115" s="2">
        <f t="shared" si="12"/>
        <v>0.21412398399858076</v>
      </c>
      <c r="AB115" s="2">
        <f t="shared" si="12"/>
        <v>0.7593062684385723</v>
      </c>
      <c r="AC115" s="3">
        <f t="shared" si="13"/>
        <v>5.0183618555341614</v>
      </c>
      <c r="AD115" s="3">
        <f t="shared" si="13"/>
        <v>10.688875811194098</v>
      </c>
      <c r="AE115" s="3">
        <f t="shared" si="13"/>
        <v>126.58367562044099</v>
      </c>
      <c r="AF115" s="3">
        <f t="shared" si="13"/>
        <v>448.87908671283077</v>
      </c>
    </row>
    <row r="116" spans="1:32" x14ac:dyDescent="0.25">
      <c r="A116" t="s">
        <v>170</v>
      </c>
      <c r="B116">
        <v>21301133515</v>
      </c>
      <c r="C116" t="s">
        <v>134</v>
      </c>
      <c r="D116">
        <v>29</v>
      </c>
      <c r="E116">
        <v>41</v>
      </c>
      <c r="F116">
        <v>111</v>
      </c>
      <c r="G116">
        <v>47</v>
      </c>
      <c r="H116">
        <v>14</v>
      </c>
      <c r="I116">
        <v>18</v>
      </c>
      <c r="J116">
        <v>2</v>
      </c>
      <c r="K116" t="s">
        <v>24</v>
      </c>
      <c r="L116">
        <v>3</v>
      </c>
      <c r="M116">
        <v>1</v>
      </c>
      <c r="N116">
        <v>1</v>
      </c>
      <c r="O116">
        <v>1</v>
      </c>
      <c r="P116">
        <v>1</v>
      </c>
      <c r="Q116">
        <v>591.16999999999996</v>
      </c>
      <c r="R116">
        <v>1</v>
      </c>
      <c r="S116">
        <v>2</v>
      </c>
      <c r="T116">
        <v>16</v>
      </c>
      <c r="U116" s="2">
        <f t="shared" si="8"/>
        <v>-1.9302999999999999</v>
      </c>
      <c r="V116" s="2">
        <f t="shared" si="9"/>
        <v>-2.7353000000000001</v>
      </c>
      <c r="W116" s="6">
        <f t="shared" si="10"/>
        <v>-0.79309999999999992</v>
      </c>
      <c r="X116" s="2">
        <f t="shared" si="11"/>
        <v>0.73429999999999995</v>
      </c>
      <c r="Y116" s="2">
        <f t="shared" si="12"/>
        <v>5.2833689774878255E-2</v>
      </c>
      <c r="Z116" s="2">
        <f t="shared" si="12"/>
        <v>2.3621304813930589E-2</v>
      </c>
      <c r="AA116" s="2">
        <f t="shared" si="12"/>
        <v>0.16473680039165522</v>
      </c>
      <c r="AB116" s="2">
        <f t="shared" si="12"/>
        <v>0.75880820501953605</v>
      </c>
      <c r="AC116" s="3">
        <f t="shared" si="13"/>
        <v>31.233692384214777</v>
      </c>
      <c r="AD116" s="3">
        <f t="shared" si="13"/>
        <v>13.964206766851346</v>
      </c>
      <c r="AE116" s="3">
        <f t="shared" si="13"/>
        <v>97.387454287534808</v>
      </c>
      <c r="AF116" s="3">
        <f t="shared" si="13"/>
        <v>448.5846465613991</v>
      </c>
    </row>
    <row r="117" spans="1:32" x14ac:dyDescent="0.25">
      <c r="A117" t="s">
        <v>172</v>
      </c>
      <c r="B117">
        <v>21303135205</v>
      </c>
      <c r="C117" t="s">
        <v>109</v>
      </c>
      <c r="D117">
        <v>2.4166666669999999</v>
      </c>
      <c r="E117">
        <v>1.65</v>
      </c>
      <c r="F117">
        <v>4.8666666669999996</v>
      </c>
      <c r="G117">
        <v>4.8666666669999996</v>
      </c>
      <c r="H117">
        <v>4.8666666669999996</v>
      </c>
      <c r="I117">
        <v>0</v>
      </c>
      <c r="J117">
        <v>0</v>
      </c>
      <c r="K117" t="s">
        <v>22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262.39</v>
      </c>
      <c r="R117">
        <v>1</v>
      </c>
      <c r="S117">
        <v>0</v>
      </c>
      <c r="T117">
        <v>52</v>
      </c>
      <c r="U117" s="2">
        <f t="shared" si="8"/>
        <v>0.54260666665890001</v>
      </c>
      <c r="V117" s="2">
        <f t="shared" si="9"/>
        <v>-1.8184450000000001</v>
      </c>
      <c r="W117" s="6">
        <f t="shared" si="10"/>
        <v>-0.80740000000000001</v>
      </c>
      <c r="X117" s="2">
        <f t="shared" si="11"/>
        <v>0.61769166665890007</v>
      </c>
      <c r="Y117" s="2">
        <f t="shared" si="12"/>
        <v>0.41126279619940787</v>
      </c>
      <c r="Z117" s="2">
        <f t="shared" si="12"/>
        <v>3.8790708655677908E-2</v>
      </c>
      <c r="AA117" s="2">
        <f t="shared" si="12"/>
        <v>0.10661516371139339</v>
      </c>
      <c r="AB117" s="2">
        <f t="shared" si="12"/>
        <v>0.44333133143352083</v>
      </c>
      <c r="AC117" s="3">
        <f t="shared" si="13"/>
        <v>107.91124509476262</v>
      </c>
      <c r="AD117" s="3">
        <f t="shared" si="13"/>
        <v>10.178294044163327</v>
      </c>
      <c r="AE117" s="3">
        <f t="shared" si="13"/>
        <v>27.974752806232509</v>
      </c>
      <c r="AF117" s="3">
        <f t="shared" si="13"/>
        <v>116.32570805484153</v>
      </c>
    </row>
    <row r="118" spans="1:32" x14ac:dyDescent="0.25">
      <c r="A118" t="s">
        <v>173</v>
      </c>
      <c r="B118">
        <v>21301133531</v>
      </c>
      <c r="C118" t="s">
        <v>134</v>
      </c>
      <c r="D118">
        <v>37</v>
      </c>
      <c r="E118">
        <v>65</v>
      </c>
      <c r="F118">
        <v>213</v>
      </c>
      <c r="G118">
        <v>50</v>
      </c>
      <c r="H118">
        <v>24</v>
      </c>
      <c r="I118">
        <v>6</v>
      </c>
      <c r="J118">
        <v>1</v>
      </c>
      <c r="K118" t="s">
        <v>24</v>
      </c>
      <c r="L118">
        <v>3</v>
      </c>
      <c r="M118">
        <v>1</v>
      </c>
      <c r="N118">
        <v>1</v>
      </c>
      <c r="O118">
        <v>1</v>
      </c>
      <c r="P118">
        <v>1</v>
      </c>
      <c r="Q118">
        <v>334.5</v>
      </c>
      <c r="R118">
        <v>1</v>
      </c>
      <c r="S118">
        <v>2</v>
      </c>
      <c r="T118">
        <v>33</v>
      </c>
      <c r="U118" s="2">
        <f t="shared" si="8"/>
        <v>-4.3069000000000006</v>
      </c>
      <c r="V118" s="2">
        <f t="shared" si="9"/>
        <v>-3.2945000000000002</v>
      </c>
      <c r="W118" s="6">
        <f t="shared" si="10"/>
        <v>-0.99870000000000003</v>
      </c>
      <c r="X118" s="2">
        <f t="shared" si="11"/>
        <v>0.54789999999999994</v>
      </c>
      <c r="Y118" s="2">
        <f t="shared" si="12"/>
        <v>6.2718301790524499E-3</v>
      </c>
      <c r="Z118" s="2">
        <f t="shared" si="12"/>
        <v>1.7261320802688915E-2</v>
      </c>
      <c r="AA118" s="2">
        <f t="shared" si="12"/>
        <v>0.17144597572631212</v>
      </c>
      <c r="AB118" s="2">
        <f t="shared" si="12"/>
        <v>0.80502087329194649</v>
      </c>
      <c r="AC118" s="3">
        <f t="shared" si="13"/>
        <v>2.0979271948930447</v>
      </c>
      <c r="AD118" s="3">
        <f t="shared" si="13"/>
        <v>5.7739118084994425</v>
      </c>
      <c r="AE118" s="3">
        <f t="shared" si="13"/>
        <v>57.348678880451402</v>
      </c>
      <c r="AF118" s="3">
        <f t="shared" si="13"/>
        <v>269.27948211615609</v>
      </c>
    </row>
    <row r="119" spans="1:32" x14ac:dyDescent="0.25">
      <c r="A119" t="s">
        <v>174</v>
      </c>
      <c r="B119">
        <v>21301133531</v>
      </c>
      <c r="C119" t="s">
        <v>134</v>
      </c>
      <c r="D119">
        <v>28.5</v>
      </c>
      <c r="E119">
        <v>65</v>
      </c>
      <c r="F119">
        <v>211</v>
      </c>
      <c r="G119">
        <v>49</v>
      </c>
      <c r="H119">
        <v>24</v>
      </c>
      <c r="I119">
        <v>8.5</v>
      </c>
      <c r="J119">
        <v>1</v>
      </c>
      <c r="K119" t="s">
        <v>24</v>
      </c>
      <c r="L119">
        <v>3</v>
      </c>
      <c r="M119">
        <v>1</v>
      </c>
      <c r="N119">
        <v>1</v>
      </c>
      <c r="O119">
        <v>1</v>
      </c>
      <c r="P119">
        <v>1</v>
      </c>
      <c r="Q119">
        <v>334.5</v>
      </c>
      <c r="R119">
        <v>1</v>
      </c>
      <c r="S119">
        <v>2</v>
      </c>
      <c r="T119">
        <v>33</v>
      </c>
      <c r="U119" s="2">
        <f t="shared" si="8"/>
        <v>-4.2603000000000009</v>
      </c>
      <c r="V119" s="2">
        <f t="shared" si="9"/>
        <v>-3.2945000000000002</v>
      </c>
      <c r="W119" s="6">
        <f t="shared" si="10"/>
        <v>-1.0169000000000001</v>
      </c>
      <c r="X119" s="2">
        <f t="shared" si="11"/>
        <v>0.74595</v>
      </c>
      <c r="Y119" s="2">
        <f t="shared" si="12"/>
        <v>5.5993794544085713E-3</v>
      </c>
      <c r="Z119" s="2">
        <f t="shared" si="12"/>
        <v>1.4708944525862322E-2</v>
      </c>
      <c r="AA119" s="2">
        <f t="shared" si="12"/>
        <v>0.14345993245761177</v>
      </c>
      <c r="AB119" s="2">
        <f t="shared" si="12"/>
        <v>0.83623174356211738</v>
      </c>
      <c r="AC119" s="3">
        <f t="shared" si="13"/>
        <v>1.8729924274996672</v>
      </c>
      <c r="AD119" s="3">
        <f t="shared" si="13"/>
        <v>4.9201419439009468</v>
      </c>
      <c r="AE119" s="3">
        <f t="shared" si="13"/>
        <v>47.987347407071134</v>
      </c>
      <c r="AF119" s="3">
        <f t="shared" si="13"/>
        <v>279.71951822152829</v>
      </c>
    </row>
    <row r="120" spans="1:32" x14ac:dyDescent="0.25">
      <c r="A120" t="s">
        <v>171</v>
      </c>
      <c r="B120">
        <v>21303134904</v>
      </c>
      <c r="C120" t="s">
        <v>38</v>
      </c>
      <c r="D120">
        <v>42</v>
      </c>
      <c r="E120">
        <v>40</v>
      </c>
      <c r="F120">
        <v>120</v>
      </c>
      <c r="G120">
        <v>46</v>
      </c>
      <c r="H120">
        <v>9</v>
      </c>
      <c r="I120">
        <v>7</v>
      </c>
      <c r="J120">
        <v>1</v>
      </c>
      <c r="K120" t="s">
        <v>21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527.54999999999995</v>
      </c>
      <c r="R120">
        <v>1</v>
      </c>
      <c r="S120">
        <v>1</v>
      </c>
      <c r="T120">
        <v>29</v>
      </c>
      <c r="U120" s="2">
        <f t="shared" si="8"/>
        <v>-2.14</v>
      </c>
      <c r="V120" s="2">
        <f t="shared" si="9"/>
        <v>-2.7120000000000002</v>
      </c>
      <c r="W120" s="6">
        <f t="shared" si="10"/>
        <v>-0.84329999999999994</v>
      </c>
      <c r="X120" s="2">
        <f t="shared" si="11"/>
        <v>6.3400000000000012E-2</v>
      </c>
      <c r="Y120" s="2">
        <f t="shared" si="12"/>
        <v>7.0040988243903535E-2</v>
      </c>
      <c r="Z120" s="2">
        <f t="shared" si="12"/>
        <v>3.9530819849509818E-2</v>
      </c>
      <c r="AA120" s="2">
        <f t="shared" si="12"/>
        <v>0.25615445874970832</v>
      </c>
      <c r="AB120" s="2">
        <f t="shared" si="12"/>
        <v>0.63427373315687829</v>
      </c>
      <c r="AC120" s="3">
        <f t="shared" si="13"/>
        <v>36.950123348071308</v>
      </c>
      <c r="AD120" s="3">
        <f t="shared" si="13"/>
        <v>20.854484011608903</v>
      </c>
      <c r="AE120" s="3">
        <f t="shared" si="13"/>
        <v>135.13428471340862</v>
      </c>
      <c r="AF120" s="3">
        <f t="shared" si="13"/>
        <v>334.61110792691113</v>
      </c>
    </row>
    <row r="121" spans="1:32" x14ac:dyDescent="0.25">
      <c r="A121" t="s">
        <v>177</v>
      </c>
      <c r="B121">
        <v>21301133610</v>
      </c>
      <c r="C121" t="s">
        <v>98</v>
      </c>
      <c r="D121">
        <v>45.5</v>
      </c>
      <c r="E121">
        <v>53</v>
      </c>
      <c r="F121">
        <v>169</v>
      </c>
      <c r="G121">
        <v>68</v>
      </c>
      <c r="H121">
        <v>6</v>
      </c>
      <c r="I121">
        <v>5</v>
      </c>
      <c r="J121">
        <v>1</v>
      </c>
      <c r="K121" t="s">
        <v>24</v>
      </c>
      <c r="L121">
        <v>3</v>
      </c>
      <c r="M121">
        <v>1</v>
      </c>
      <c r="N121">
        <v>1</v>
      </c>
      <c r="O121">
        <v>1</v>
      </c>
      <c r="P121">
        <v>1</v>
      </c>
      <c r="Q121">
        <v>1283.24</v>
      </c>
      <c r="R121">
        <v>1</v>
      </c>
      <c r="S121">
        <v>0</v>
      </c>
      <c r="T121">
        <v>24</v>
      </c>
      <c r="U121" s="2">
        <f t="shared" si="8"/>
        <v>-3.2817000000000003</v>
      </c>
      <c r="V121" s="2">
        <f t="shared" si="9"/>
        <v>-3.0148999999999999</v>
      </c>
      <c r="W121" s="6">
        <f t="shared" si="10"/>
        <v>-1.2242000000000002</v>
      </c>
      <c r="X121" s="2">
        <f t="shared" si="11"/>
        <v>-0.3861500000000001</v>
      </c>
      <c r="Y121" s="2">
        <f t="shared" si="12"/>
        <v>3.542881958080215E-2</v>
      </c>
      <c r="Z121" s="2">
        <f t="shared" si="12"/>
        <v>4.6262217969379169E-2</v>
      </c>
      <c r="AA121" s="2">
        <f t="shared" si="12"/>
        <v>0.27727938316766804</v>
      </c>
      <c r="AB121" s="2">
        <f t="shared" si="12"/>
        <v>0.64102957928215065</v>
      </c>
      <c r="AC121" s="3">
        <f t="shared" si="13"/>
        <v>45.463678438868548</v>
      </c>
      <c r="AD121" s="3">
        <f t="shared" si="13"/>
        <v>59.365528587026127</v>
      </c>
      <c r="AE121" s="3">
        <f t="shared" si="13"/>
        <v>355.81599565607831</v>
      </c>
      <c r="AF121" s="3">
        <f t="shared" si="13"/>
        <v>822.59479731802696</v>
      </c>
    </row>
    <row r="122" spans="1:32" x14ac:dyDescent="0.25">
      <c r="A122" t="s">
        <v>178</v>
      </c>
      <c r="B122">
        <v>21301133610</v>
      </c>
      <c r="C122" t="s">
        <v>98</v>
      </c>
      <c r="D122">
        <v>51.5</v>
      </c>
      <c r="E122">
        <v>54</v>
      </c>
      <c r="F122">
        <v>169</v>
      </c>
      <c r="G122">
        <v>74</v>
      </c>
      <c r="H122">
        <v>7</v>
      </c>
      <c r="I122">
        <v>8</v>
      </c>
      <c r="J122">
        <v>1</v>
      </c>
      <c r="K122" t="s">
        <v>24</v>
      </c>
      <c r="L122">
        <v>3</v>
      </c>
      <c r="M122">
        <v>1</v>
      </c>
      <c r="N122">
        <v>1</v>
      </c>
      <c r="O122">
        <v>1</v>
      </c>
      <c r="P122">
        <v>1</v>
      </c>
      <c r="Q122">
        <v>1283.24</v>
      </c>
      <c r="R122">
        <v>1</v>
      </c>
      <c r="S122">
        <v>0</v>
      </c>
      <c r="T122">
        <v>24</v>
      </c>
      <c r="U122" s="2">
        <f t="shared" si="8"/>
        <v>-3.2817000000000003</v>
      </c>
      <c r="V122" s="2">
        <f t="shared" si="9"/>
        <v>-3.0381999999999998</v>
      </c>
      <c r="W122" s="6">
        <f t="shared" si="10"/>
        <v>-1.4138000000000002</v>
      </c>
      <c r="X122" s="2">
        <f t="shared" si="11"/>
        <v>-0.52595000000000003</v>
      </c>
      <c r="Y122" s="2">
        <f t="shared" si="12"/>
        <v>4.0844287867405113E-2</v>
      </c>
      <c r="Z122" s="2">
        <f t="shared" si="12"/>
        <v>5.2105316080151516E-2</v>
      </c>
      <c r="AA122" s="2">
        <f t="shared" si="12"/>
        <v>0.26445390916300354</v>
      </c>
      <c r="AB122" s="2">
        <f t="shared" si="12"/>
        <v>0.64259648688943993</v>
      </c>
      <c r="AC122" s="3">
        <f t="shared" si="13"/>
        <v>52.413023962968936</v>
      </c>
      <c r="AD122" s="3">
        <f t="shared" si="13"/>
        <v>66.863625806693634</v>
      </c>
      <c r="AE122" s="3">
        <f t="shared" si="13"/>
        <v>339.35783439433266</v>
      </c>
      <c r="AF122" s="3">
        <f t="shared" si="13"/>
        <v>824.60551583600488</v>
      </c>
    </row>
    <row r="123" spans="1:32" x14ac:dyDescent="0.25">
      <c r="A123" t="s">
        <v>176</v>
      </c>
      <c r="B123">
        <v>21301133531</v>
      </c>
      <c r="C123" t="s">
        <v>134</v>
      </c>
      <c r="D123">
        <v>34.5</v>
      </c>
      <c r="E123">
        <v>68</v>
      </c>
      <c r="F123">
        <v>223</v>
      </c>
      <c r="G123">
        <v>62</v>
      </c>
      <c r="H123">
        <v>26</v>
      </c>
      <c r="I123">
        <v>17.5</v>
      </c>
      <c r="J123">
        <v>2</v>
      </c>
      <c r="K123" t="s">
        <v>21</v>
      </c>
      <c r="L123">
        <v>4</v>
      </c>
      <c r="M123">
        <v>1</v>
      </c>
      <c r="N123">
        <v>1</v>
      </c>
      <c r="O123">
        <v>1</v>
      </c>
      <c r="P123">
        <v>1</v>
      </c>
      <c r="Q123">
        <v>400.39</v>
      </c>
      <c r="R123">
        <v>1</v>
      </c>
      <c r="S123">
        <v>2</v>
      </c>
      <c r="T123">
        <v>41</v>
      </c>
      <c r="U123" s="2">
        <f t="shared" si="8"/>
        <v>-4.5399000000000003</v>
      </c>
      <c r="V123" s="2">
        <f t="shared" si="9"/>
        <v>-3.3643999999999998</v>
      </c>
      <c r="W123" s="6">
        <f t="shared" si="10"/>
        <v>-1.6267999999999998</v>
      </c>
      <c r="X123" s="2">
        <f t="shared" si="11"/>
        <v>0.60614999999999997</v>
      </c>
      <c r="Y123" s="2">
        <f t="shared" si="12"/>
        <v>5.1438930867649807E-3</v>
      </c>
      <c r="Z123" s="2">
        <f t="shared" si="12"/>
        <v>1.6664991515745974E-2</v>
      </c>
      <c r="AA123" s="2">
        <f t="shared" si="12"/>
        <v>9.4718582195970208E-2</v>
      </c>
      <c r="AB123" s="2">
        <f t="shared" si="12"/>
        <v>0.88347253320151886</v>
      </c>
      <c r="AC123" s="3">
        <f t="shared" si="13"/>
        <v>2.0595633530098305</v>
      </c>
      <c r="AD123" s="3">
        <f t="shared" si="13"/>
        <v>6.6724959529895305</v>
      </c>
      <c r="AE123" s="3">
        <f t="shared" si="13"/>
        <v>37.924373125444511</v>
      </c>
      <c r="AF123" s="3">
        <f t="shared" si="13"/>
        <v>353.73356756855611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608D019EC864B891611E22446E6B9" ma:contentTypeVersion="8" ma:contentTypeDescription="Create a new document." ma:contentTypeScope="" ma:versionID="dd3892c6092d8d1d9f97d86dcea21f29">
  <xsd:schema xmlns:xsd="http://www.w3.org/2001/XMLSchema" xmlns:xs="http://www.w3.org/2001/XMLSchema" xmlns:p="http://schemas.microsoft.com/office/2006/metadata/properties" xmlns:ns3="bcbf35aa-9b36-4847-aee8-1b9fd92cbbd8" targetNamespace="http://schemas.microsoft.com/office/2006/metadata/properties" ma:root="true" ma:fieldsID="40cb07c41399de41bd342b6a4dcc06d4" ns3:_="">
    <xsd:import namespace="bcbf35aa-9b36-4847-aee8-1b9fd92cbb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f35aa-9b36-4847-aee8-1b9fd92cb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52046-EF84-4F20-AFA8-0B41D47BF1D5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bcbf35aa-9b36-4847-aee8-1b9fd92cbb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B918DD-A2FC-4E4B-98AC-EEE473C09D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7F591A-DE23-4012-BC93-BDCF81600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f35aa-9b36-4847-aee8-1b9fd92cb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 Shares Before</vt:lpstr>
      <vt:lpstr>Mode Shares 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Neema Nassir</dc:creator>
  <cp:lastModifiedBy>Neema Nassir</cp:lastModifiedBy>
  <dcterms:created xsi:type="dcterms:W3CDTF">2019-10-22T03:38:37Z</dcterms:created>
  <dcterms:modified xsi:type="dcterms:W3CDTF">2019-10-22T05:42:22Z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0x01010032C608D019EC864B891611E22446E6B9</vt:lpwstr>
  </property>
</Properties>
</file>