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NSEH BLESS\Desktop\"/>
    </mc:Choice>
  </mc:AlternateContent>
  <xr:revisionPtr revIDLastSave="0" documentId="13_ncr:1_{EA9ED550-6472-4296-961E-1DFC38BD4533}" xr6:coauthVersionLast="36" xr6:coauthVersionMax="36" xr10:uidLastSave="{00000000-0000-0000-0000-000000000000}"/>
  <bookViews>
    <workbookView xWindow="0" yWindow="0" windowWidth="20490" windowHeight="7425" activeTab="2" xr2:uid="{00000000-000D-0000-FFFF-FFFF00000000}"/>
  </bookViews>
  <sheets>
    <sheet name="Customer Accounts" sheetId="1" r:id="rId1"/>
    <sheet name="Transactions" sheetId="2" r:id="rId2"/>
    <sheet name="Pivot Table" sheetId="3" r:id="rId3"/>
  </sheets>
  <calcPr calcId="181029"/>
</workbook>
</file>

<file path=xl/calcChain.xml><?xml version="1.0" encoding="utf-8"?>
<calcChain xmlns="http://schemas.openxmlformats.org/spreadsheetml/2006/main">
  <c r="F3" i="2" l="1"/>
  <c r="D3" i="1"/>
  <c r="F4" i="2" l="1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<sst xmlns="http://schemas.openxmlformats.org/spreadsheetml/2006/main" count="316" uniqueCount="120">
  <si>
    <t>Account Number</t>
  </si>
  <si>
    <t>Customer Name</t>
  </si>
  <si>
    <t>Opening Balance</t>
  </si>
  <si>
    <t>Transaction ID</t>
  </si>
  <si>
    <t>Date</t>
  </si>
  <si>
    <t>Transaction Type</t>
  </si>
  <si>
    <t>Amount</t>
  </si>
  <si>
    <t>2025-03-01</t>
  </si>
  <si>
    <t>2025-03-18</t>
  </si>
  <si>
    <t>2025-01-13</t>
  </si>
  <si>
    <t>2025-03-07</t>
  </si>
  <si>
    <t>2025-02-06</t>
  </si>
  <si>
    <t>2025-02-10</t>
  </si>
  <si>
    <t>2025-03-28</t>
  </si>
  <si>
    <t>2025-03-06</t>
  </si>
  <si>
    <t>2025-01-24</t>
  </si>
  <si>
    <t>2025-02-21</t>
  </si>
  <si>
    <t>2025-02-25</t>
  </si>
  <si>
    <t>2025-01-19</t>
  </si>
  <si>
    <t>2025-01-03</t>
  </si>
  <si>
    <t>2025-01-23</t>
  </si>
  <si>
    <t>2025-02-24</t>
  </si>
  <si>
    <t>2025-03-11</t>
  </si>
  <si>
    <t>2025-03-19</t>
  </si>
  <si>
    <t>2025-01-28</t>
  </si>
  <si>
    <t>2025-01-01</t>
  </si>
  <si>
    <t>2025-03-14</t>
  </si>
  <si>
    <t>2025-01-26</t>
  </si>
  <si>
    <t>2025-01-12</t>
  </si>
  <si>
    <t>2025-02-17</t>
  </si>
  <si>
    <t>2025-03-20</t>
  </si>
  <si>
    <t>2025-01-14</t>
  </si>
  <si>
    <t>2025-02-12</t>
  </si>
  <si>
    <t>2025-01-09</t>
  </si>
  <si>
    <t>2025-03-17</t>
  </si>
  <si>
    <t>2025-01-04</t>
  </si>
  <si>
    <t>2025-03-27</t>
  </si>
  <si>
    <t>2025-02-26</t>
  </si>
  <si>
    <t>2025-03-25</t>
  </si>
  <si>
    <t>2025-02-14</t>
  </si>
  <si>
    <t>2025-03-30</t>
  </si>
  <si>
    <t>2025-02-28</t>
  </si>
  <si>
    <t>2025-03-12</t>
  </si>
  <si>
    <t>2025-02-20</t>
  </si>
  <si>
    <t>2025-01-08</t>
  </si>
  <si>
    <t>2025-02-23</t>
  </si>
  <si>
    <t>2025-03-13</t>
  </si>
  <si>
    <t>2025-01-17</t>
  </si>
  <si>
    <t>2025-03-22</t>
  </si>
  <si>
    <t>2025-03-10</t>
  </si>
  <si>
    <t>2025-02-08</t>
  </si>
  <si>
    <t>2025-02-05</t>
  </si>
  <si>
    <t>2025-03-02</t>
  </si>
  <si>
    <t>2025-03-21</t>
  </si>
  <si>
    <t>2025-01-18</t>
  </si>
  <si>
    <t>2025-01-20</t>
  </si>
  <si>
    <t>2025-02-18</t>
  </si>
  <si>
    <t>2025-01-16</t>
  </si>
  <si>
    <t>2025-02-02</t>
  </si>
  <si>
    <t>2025-03-09</t>
  </si>
  <si>
    <t>2025-01-21</t>
  </si>
  <si>
    <t>2025-02-09</t>
  </si>
  <si>
    <t>2025-04-01</t>
  </si>
  <si>
    <t>2025-01-10</t>
  </si>
  <si>
    <t>2025-03-08</t>
  </si>
  <si>
    <t>2025-03-16</t>
  </si>
  <si>
    <t>Deposit</t>
  </si>
  <si>
    <t>Withdrawal</t>
  </si>
  <si>
    <t>Total Deposits</t>
  </si>
  <si>
    <t>Total Withdrawals</t>
  </si>
  <si>
    <t>Current Balance</t>
  </si>
  <si>
    <t>Balance After Transaction</t>
  </si>
  <si>
    <t>Philip Adu</t>
  </si>
  <si>
    <t>John Ansah</t>
  </si>
  <si>
    <t>Alex Aquah</t>
  </si>
  <si>
    <t>Godwin Bansah</t>
  </si>
  <si>
    <t>Boadu-Dwamena Yaw David</t>
  </si>
  <si>
    <t>Judith Afiyie Mensah</t>
  </si>
  <si>
    <t>Linda Kwofie</t>
  </si>
  <si>
    <t>Benjamin Mensah</t>
  </si>
  <si>
    <t>Emmanual Kwaw Mensah</t>
  </si>
  <si>
    <t>Jackson Avrkpo</t>
  </si>
  <si>
    <t>Kelsey Etrew</t>
  </si>
  <si>
    <t>Samuel Anaman</t>
  </si>
  <si>
    <t>Bless Bansah</t>
  </si>
  <si>
    <t>Benjamin Morgulo</t>
  </si>
  <si>
    <t>Milicent Baah</t>
  </si>
  <si>
    <t>Esther Kwofie</t>
  </si>
  <si>
    <t>Kwofie John</t>
  </si>
  <si>
    <t>John whyte</t>
  </si>
  <si>
    <t>Kofi Mensah</t>
  </si>
  <si>
    <t>Atta Kwamina</t>
  </si>
  <si>
    <t>John Smith</t>
  </si>
  <si>
    <t>Eric Mensah</t>
  </si>
  <si>
    <t>Jojo kwoffie</t>
  </si>
  <si>
    <t>Solomon Mensah</t>
  </si>
  <si>
    <t>Edward whyte</t>
  </si>
  <si>
    <t>Mike Smith</t>
  </si>
  <si>
    <t>Ike Boham</t>
  </si>
  <si>
    <t>Veejay Katumi</t>
  </si>
  <si>
    <t>Smith Hans</t>
  </si>
  <si>
    <t>Maddie Harrison</t>
  </si>
  <si>
    <t>Theo Demson</t>
  </si>
  <si>
    <t>Fred Hans</t>
  </si>
  <si>
    <t>Freda Boateng</t>
  </si>
  <si>
    <t>Hannah Ampiah</t>
  </si>
  <si>
    <t xml:space="preserve">Eliza Baidoo </t>
  </si>
  <si>
    <t>Grandpa Godwill</t>
  </si>
  <si>
    <t>Isaac Ericson</t>
  </si>
  <si>
    <t>Anthony Dadson</t>
  </si>
  <si>
    <t>Efia Smith</t>
  </si>
  <si>
    <t>lucy Holding</t>
  </si>
  <si>
    <t>Lisa Demson</t>
  </si>
  <si>
    <t>Bola Rey</t>
  </si>
  <si>
    <t>Koomson Idrisu</t>
  </si>
  <si>
    <t>Godfred Yanny</t>
  </si>
  <si>
    <t xml:space="preserve">Thomas Matt </t>
  </si>
  <si>
    <t>Tom Sam</t>
  </si>
  <si>
    <t>Liza Uncle</t>
  </si>
  <si>
    <t>Johnny Waler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</si>
</sst>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GH₵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FF0000"/>
                </a:solidFill>
              </a:rPr>
              <a:t>CUSTOMER</a:t>
            </a:r>
            <a:r>
              <a:rPr lang="en-US" sz="1800" b="1" baseline="0">
                <a:solidFill>
                  <a:srgbClr val="FF0000"/>
                </a:solidFill>
              </a:rPr>
              <a:t> ACCOUNT CHART</a:t>
            </a:r>
            <a:endParaRPr lang="en-US" sz="1800" b="1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41093748977457"/>
          <c:y val="0.10223581079439267"/>
          <c:w val="0.85654432444903816"/>
          <c:h val="0.609744682514444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Table'!$C$2</c:f>
              <c:strCache>
                <c:ptCount val="1"/>
                <c:pt idx="0">
                  <c:v>Opening 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Table'!$A$3:$B$52</c:f>
              <c:multiLvlStrCache>
                <c:ptCount val="50"/>
                <c:lvl>
                  <c:pt idx="0">
                    <c:v>Philip Adu</c:v>
                  </c:pt>
                  <c:pt idx="1">
                    <c:v>John Ansah</c:v>
                  </c:pt>
                  <c:pt idx="2">
                    <c:v>Alex Aquah</c:v>
                  </c:pt>
                  <c:pt idx="3">
                    <c:v>Godwin Bansah</c:v>
                  </c:pt>
                  <c:pt idx="4">
                    <c:v>Boadu-Dwamena Yaw David</c:v>
                  </c:pt>
                  <c:pt idx="5">
                    <c:v>Judith Afiyie Mensah</c:v>
                  </c:pt>
                  <c:pt idx="6">
                    <c:v>Linda Kwofie</c:v>
                  </c:pt>
                  <c:pt idx="7">
                    <c:v>Benjamin Mensah</c:v>
                  </c:pt>
                  <c:pt idx="8">
                    <c:v>Emmanual Kwaw Mensah</c:v>
                  </c:pt>
                  <c:pt idx="9">
                    <c:v>Jackson Avrkpo</c:v>
                  </c:pt>
                  <c:pt idx="10">
                    <c:v>Kelsey Etrew</c:v>
                  </c:pt>
                  <c:pt idx="11">
                    <c:v>Samuel Anaman</c:v>
                  </c:pt>
                  <c:pt idx="12">
                    <c:v>Bless Bansah</c:v>
                  </c:pt>
                  <c:pt idx="13">
                    <c:v>Benjamin Morgulo</c:v>
                  </c:pt>
                  <c:pt idx="14">
                    <c:v>Milicent Baah</c:v>
                  </c:pt>
                  <c:pt idx="15">
                    <c:v>Esther Kwofie</c:v>
                  </c:pt>
                  <c:pt idx="16">
                    <c:v>Kwofie John</c:v>
                  </c:pt>
                  <c:pt idx="17">
                    <c:v>John whyte</c:v>
                  </c:pt>
                  <c:pt idx="18">
                    <c:v>Kofi Mensah</c:v>
                  </c:pt>
                  <c:pt idx="19">
                    <c:v>Atta Kwamina</c:v>
                  </c:pt>
                  <c:pt idx="20">
                    <c:v>John Smith</c:v>
                  </c:pt>
                  <c:pt idx="21">
                    <c:v>Eric Mensah</c:v>
                  </c:pt>
                  <c:pt idx="22">
                    <c:v>Jojo kwoffie</c:v>
                  </c:pt>
                  <c:pt idx="23">
                    <c:v>Solomon Mensah</c:v>
                  </c:pt>
                  <c:pt idx="24">
                    <c:v>Edward whyte</c:v>
                  </c:pt>
                  <c:pt idx="25">
                    <c:v>John Ansah</c:v>
                  </c:pt>
                  <c:pt idx="26">
                    <c:v>Mike Smith</c:v>
                  </c:pt>
                  <c:pt idx="27">
                    <c:v>Ike Boham</c:v>
                  </c:pt>
                  <c:pt idx="28">
                    <c:v>Veejay Katumi</c:v>
                  </c:pt>
                  <c:pt idx="29">
                    <c:v>Smith Hans</c:v>
                  </c:pt>
                  <c:pt idx="30">
                    <c:v>Maddie Harrison</c:v>
                  </c:pt>
                  <c:pt idx="31">
                    <c:v>Theo Demson</c:v>
                  </c:pt>
                  <c:pt idx="32">
                    <c:v>Fred Hans</c:v>
                  </c:pt>
                  <c:pt idx="33">
                    <c:v>Freda Boateng</c:v>
                  </c:pt>
                  <c:pt idx="34">
                    <c:v>Hannah Ampiah</c:v>
                  </c:pt>
                  <c:pt idx="35">
                    <c:v>Eliza Baidoo </c:v>
                  </c:pt>
                  <c:pt idx="36">
                    <c:v>Grandpa Godwill</c:v>
                  </c:pt>
                  <c:pt idx="37">
                    <c:v>Isaac Ericson</c:v>
                  </c:pt>
                  <c:pt idx="38">
                    <c:v>Anthony Dadson</c:v>
                  </c:pt>
                  <c:pt idx="39">
                    <c:v>Efia Smith</c:v>
                  </c:pt>
                  <c:pt idx="40">
                    <c:v>lucy Holding</c:v>
                  </c:pt>
                  <c:pt idx="41">
                    <c:v>Lisa Demson</c:v>
                  </c:pt>
                  <c:pt idx="42">
                    <c:v>Bola Rey</c:v>
                  </c:pt>
                  <c:pt idx="43">
                    <c:v>Koomson Idrisu</c:v>
                  </c:pt>
                  <c:pt idx="44">
                    <c:v>Godfred Yanny</c:v>
                  </c:pt>
                  <c:pt idx="45">
                    <c:v>Eric Mensah</c:v>
                  </c:pt>
                  <c:pt idx="46">
                    <c:v>Thomas Matt </c:v>
                  </c:pt>
                  <c:pt idx="47">
                    <c:v>Tom Sam</c:v>
                  </c:pt>
                  <c:pt idx="48">
                    <c:v>Liza Uncle</c:v>
                  </c:pt>
                  <c:pt idx="49">
                    <c:v>Johnny Waler</c:v>
                  </c:pt>
                </c:lvl>
                <c:lvl>
                  <c:pt idx="0">
                    <c:v>1001</c:v>
                  </c:pt>
                  <c:pt idx="1">
                    <c:v>1002</c:v>
                  </c:pt>
                  <c:pt idx="2">
                    <c:v>1003</c:v>
                  </c:pt>
                  <c:pt idx="3">
                    <c:v>1004</c:v>
                  </c:pt>
                  <c:pt idx="4">
                    <c:v>1005</c:v>
                  </c:pt>
                  <c:pt idx="5">
                    <c:v>1006</c:v>
                  </c:pt>
                  <c:pt idx="6">
                    <c:v>1007</c:v>
                  </c:pt>
                  <c:pt idx="7">
                    <c:v>1008</c:v>
                  </c:pt>
                  <c:pt idx="8">
                    <c:v>1009</c:v>
                  </c:pt>
                  <c:pt idx="9">
                    <c:v>1010</c:v>
                  </c:pt>
                  <c:pt idx="10">
                    <c:v>1011</c:v>
                  </c:pt>
                  <c:pt idx="11">
                    <c:v>1012</c:v>
                  </c:pt>
                  <c:pt idx="12">
                    <c:v>1013</c:v>
                  </c:pt>
                  <c:pt idx="13">
                    <c:v>1014</c:v>
                  </c:pt>
                  <c:pt idx="14">
                    <c:v>1015</c:v>
                  </c:pt>
                  <c:pt idx="15">
                    <c:v>1016</c:v>
                  </c:pt>
                  <c:pt idx="16">
                    <c:v>1017</c:v>
                  </c:pt>
                  <c:pt idx="17">
                    <c:v>1018</c:v>
                  </c:pt>
                  <c:pt idx="18">
                    <c:v>1019</c:v>
                  </c:pt>
                  <c:pt idx="19">
                    <c:v>1020</c:v>
                  </c:pt>
                  <c:pt idx="20">
                    <c:v>1021</c:v>
                  </c:pt>
                  <c:pt idx="21">
                    <c:v>1022</c:v>
                  </c:pt>
                  <c:pt idx="22">
                    <c:v>1023</c:v>
                  </c:pt>
                  <c:pt idx="23">
                    <c:v>1024</c:v>
                  </c:pt>
                  <c:pt idx="24">
                    <c:v>1025</c:v>
                  </c:pt>
                  <c:pt idx="25">
                    <c:v>1026</c:v>
                  </c:pt>
                  <c:pt idx="26">
                    <c:v>1027</c:v>
                  </c:pt>
                  <c:pt idx="27">
                    <c:v>1028</c:v>
                  </c:pt>
                  <c:pt idx="28">
                    <c:v>1029</c:v>
                  </c:pt>
                  <c:pt idx="29">
                    <c:v>1030</c:v>
                  </c:pt>
                  <c:pt idx="30">
                    <c:v>1031</c:v>
                  </c:pt>
                  <c:pt idx="31">
                    <c:v>1032</c:v>
                  </c:pt>
                  <c:pt idx="32">
                    <c:v>1033</c:v>
                  </c:pt>
                  <c:pt idx="33">
                    <c:v>1034</c:v>
                  </c:pt>
                  <c:pt idx="34">
                    <c:v>1035</c:v>
                  </c:pt>
                  <c:pt idx="35">
                    <c:v>1036</c:v>
                  </c:pt>
                  <c:pt idx="36">
                    <c:v>1037</c:v>
                  </c:pt>
                  <c:pt idx="37">
                    <c:v>1038</c:v>
                  </c:pt>
                  <c:pt idx="38">
                    <c:v>1039</c:v>
                  </c:pt>
                  <c:pt idx="39">
                    <c:v>1040</c:v>
                  </c:pt>
                  <c:pt idx="40">
                    <c:v>1041</c:v>
                  </c:pt>
                  <c:pt idx="41">
                    <c:v>1042</c:v>
                  </c:pt>
                  <c:pt idx="42">
                    <c:v>1043</c:v>
                  </c:pt>
                  <c:pt idx="43">
                    <c:v>1044</c:v>
                  </c:pt>
                  <c:pt idx="44">
                    <c:v>1045</c:v>
                  </c:pt>
                  <c:pt idx="45">
                    <c:v>1046</c:v>
                  </c:pt>
                  <c:pt idx="46">
                    <c:v>1047</c:v>
                  </c:pt>
                  <c:pt idx="47">
                    <c:v>1048</c:v>
                  </c:pt>
                  <c:pt idx="48">
                    <c:v>1049</c:v>
                  </c:pt>
                  <c:pt idx="49">
                    <c:v>1050</c:v>
                  </c:pt>
                </c:lvl>
              </c:multiLvlStrCache>
            </c:multiLvlStrRef>
          </c:cat>
          <c:val>
            <c:numRef>
              <c:f>'Pivot Table'!$C$3:$C$52</c:f>
              <c:numCache>
                <c:formatCode>"GH₵"#,##0.00</c:formatCode>
                <c:ptCount val="50"/>
                <c:pt idx="0">
                  <c:v>11909</c:v>
                </c:pt>
                <c:pt idx="1">
                  <c:v>5647</c:v>
                </c:pt>
                <c:pt idx="2">
                  <c:v>6516</c:v>
                </c:pt>
                <c:pt idx="3">
                  <c:v>14289</c:v>
                </c:pt>
                <c:pt idx="4">
                  <c:v>3461</c:v>
                </c:pt>
                <c:pt idx="5">
                  <c:v>7813</c:v>
                </c:pt>
                <c:pt idx="6">
                  <c:v>1271</c:v>
                </c:pt>
                <c:pt idx="7">
                  <c:v>5127</c:v>
                </c:pt>
                <c:pt idx="8">
                  <c:v>2941</c:v>
                </c:pt>
                <c:pt idx="9">
                  <c:v>9872</c:v>
                </c:pt>
                <c:pt idx="10">
                  <c:v>14590</c:v>
                </c:pt>
                <c:pt idx="11">
                  <c:v>13898</c:v>
                </c:pt>
                <c:pt idx="12">
                  <c:v>2448</c:v>
                </c:pt>
                <c:pt idx="13">
                  <c:v>16818</c:v>
                </c:pt>
                <c:pt idx="14">
                  <c:v>6208</c:v>
                </c:pt>
                <c:pt idx="15">
                  <c:v>12412</c:v>
                </c:pt>
                <c:pt idx="16">
                  <c:v>14695</c:v>
                </c:pt>
                <c:pt idx="17">
                  <c:v>4186</c:v>
                </c:pt>
                <c:pt idx="18">
                  <c:v>1598</c:v>
                </c:pt>
                <c:pt idx="19">
                  <c:v>9411</c:v>
                </c:pt>
                <c:pt idx="20">
                  <c:v>17922</c:v>
                </c:pt>
                <c:pt idx="21">
                  <c:v>5150</c:v>
                </c:pt>
                <c:pt idx="22">
                  <c:v>7792</c:v>
                </c:pt>
                <c:pt idx="23">
                  <c:v>14618</c:v>
                </c:pt>
                <c:pt idx="24">
                  <c:v>4009</c:v>
                </c:pt>
                <c:pt idx="25">
                  <c:v>14862</c:v>
                </c:pt>
                <c:pt idx="26">
                  <c:v>14476</c:v>
                </c:pt>
                <c:pt idx="27">
                  <c:v>4321</c:v>
                </c:pt>
                <c:pt idx="28">
                  <c:v>16298</c:v>
                </c:pt>
                <c:pt idx="29">
                  <c:v>2393</c:v>
                </c:pt>
                <c:pt idx="30">
                  <c:v>13575</c:v>
                </c:pt>
                <c:pt idx="31">
                  <c:v>18393</c:v>
                </c:pt>
                <c:pt idx="32">
                  <c:v>6526</c:v>
                </c:pt>
                <c:pt idx="33">
                  <c:v>13987</c:v>
                </c:pt>
                <c:pt idx="34">
                  <c:v>4081</c:v>
                </c:pt>
                <c:pt idx="35">
                  <c:v>11330</c:v>
                </c:pt>
                <c:pt idx="36">
                  <c:v>6901</c:v>
                </c:pt>
                <c:pt idx="37">
                  <c:v>1311</c:v>
                </c:pt>
                <c:pt idx="38">
                  <c:v>2062</c:v>
                </c:pt>
                <c:pt idx="39">
                  <c:v>5525</c:v>
                </c:pt>
                <c:pt idx="40">
                  <c:v>6600</c:v>
                </c:pt>
                <c:pt idx="41">
                  <c:v>9515</c:v>
                </c:pt>
                <c:pt idx="42">
                  <c:v>2422</c:v>
                </c:pt>
                <c:pt idx="43">
                  <c:v>16170</c:v>
                </c:pt>
                <c:pt idx="44">
                  <c:v>1663</c:v>
                </c:pt>
                <c:pt idx="45">
                  <c:v>14355</c:v>
                </c:pt>
                <c:pt idx="46">
                  <c:v>15887</c:v>
                </c:pt>
                <c:pt idx="47">
                  <c:v>5757</c:v>
                </c:pt>
                <c:pt idx="48">
                  <c:v>11390</c:v>
                </c:pt>
                <c:pt idx="49">
                  <c:v>6466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A-4F28-BEA7-DE012FF8AC80}"/>
            </c:ext>
          </c:extLst>
        </c:ser>
        <c:ser>
          <c:idx val="1"/>
          <c:order val="1"/>
          <c:tx>
            <c:strRef>
              <c:f>'Pivot Table'!$D$2</c:f>
              <c:strCache>
                <c:ptCount val="1"/>
                <c:pt idx="0">
                  <c:v>Total Deposits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 Table'!$A$3:$B$52</c:f>
              <c:multiLvlStrCache>
                <c:ptCount val="50"/>
                <c:lvl>
                  <c:pt idx="0">
                    <c:v>Philip Adu</c:v>
                  </c:pt>
                  <c:pt idx="1">
                    <c:v>John Ansah</c:v>
                  </c:pt>
                  <c:pt idx="2">
                    <c:v>Alex Aquah</c:v>
                  </c:pt>
                  <c:pt idx="3">
                    <c:v>Godwin Bansah</c:v>
                  </c:pt>
                  <c:pt idx="4">
                    <c:v>Boadu-Dwamena Yaw David</c:v>
                  </c:pt>
                  <c:pt idx="5">
                    <c:v>Judith Afiyie Mensah</c:v>
                  </c:pt>
                  <c:pt idx="6">
                    <c:v>Linda Kwofie</c:v>
                  </c:pt>
                  <c:pt idx="7">
                    <c:v>Benjamin Mensah</c:v>
                  </c:pt>
                  <c:pt idx="8">
                    <c:v>Emmanual Kwaw Mensah</c:v>
                  </c:pt>
                  <c:pt idx="9">
                    <c:v>Jackson Avrkpo</c:v>
                  </c:pt>
                  <c:pt idx="10">
                    <c:v>Kelsey Etrew</c:v>
                  </c:pt>
                  <c:pt idx="11">
                    <c:v>Samuel Anaman</c:v>
                  </c:pt>
                  <c:pt idx="12">
                    <c:v>Bless Bansah</c:v>
                  </c:pt>
                  <c:pt idx="13">
                    <c:v>Benjamin Morgulo</c:v>
                  </c:pt>
                  <c:pt idx="14">
                    <c:v>Milicent Baah</c:v>
                  </c:pt>
                  <c:pt idx="15">
                    <c:v>Esther Kwofie</c:v>
                  </c:pt>
                  <c:pt idx="16">
                    <c:v>Kwofie John</c:v>
                  </c:pt>
                  <c:pt idx="17">
                    <c:v>John whyte</c:v>
                  </c:pt>
                  <c:pt idx="18">
                    <c:v>Kofi Mensah</c:v>
                  </c:pt>
                  <c:pt idx="19">
                    <c:v>Atta Kwamina</c:v>
                  </c:pt>
                  <c:pt idx="20">
                    <c:v>John Smith</c:v>
                  </c:pt>
                  <c:pt idx="21">
                    <c:v>Eric Mensah</c:v>
                  </c:pt>
                  <c:pt idx="22">
                    <c:v>Jojo kwoffie</c:v>
                  </c:pt>
                  <c:pt idx="23">
                    <c:v>Solomon Mensah</c:v>
                  </c:pt>
                  <c:pt idx="24">
                    <c:v>Edward whyte</c:v>
                  </c:pt>
                  <c:pt idx="25">
                    <c:v>John Ansah</c:v>
                  </c:pt>
                  <c:pt idx="26">
                    <c:v>Mike Smith</c:v>
                  </c:pt>
                  <c:pt idx="27">
                    <c:v>Ike Boham</c:v>
                  </c:pt>
                  <c:pt idx="28">
                    <c:v>Veejay Katumi</c:v>
                  </c:pt>
                  <c:pt idx="29">
                    <c:v>Smith Hans</c:v>
                  </c:pt>
                  <c:pt idx="30">
                    <c:v>Maddie Harrison</c:v>
                  </c:pt>
                  <c:pt idx="31">
                    <c:v>Theo Demson</c:v>
                  </c:pt>
                  <c:pt idx="32">
                    <c:v>Fred Hans</c:v>
                  </c:pt>
                  <c:pt idx="33">
                    <c:v>Freda Boateng</c:v>
                  </c:pt>
                  <c:pt idx="34">
                    <c:v>Hannah Ampiah</c:v>
                  </c:pt>
                  <c:pt idx="35">
                    <c:v>Eliza Baidoo </c:v>
                  </c:pt>
                  <c:pt idx="36">
                    <c:v>Grandpa Godwill</c:v>
                  </c:pt>
                  <c:pt idx="37">
                    <c:v>Isaac Ericson</c:v>
                  </c:pt>
                  <c:pt idx="38">
                    <c:v>Anthony Dadson</c:v>
                  </c:pt>
                  <c:pt idx="39">
                    <c:v>Efia Smith</c:v>
                  </c:pt>
                  <c:pt idx="40">
                    <c:v>lucy Holding</c:v>
                  </c:pt>
                  <c:pt idx="41">
                    <c:v>Lisa Demson</c:v>
                  </c:pt>
                  <c:pt idx="42">
                    <c:v>Bola Rey</c:v>
                  </c:pt>
                  <c:pt idx="43">
                    <c:v>Koomson Idrisu</c:v>
                  </c:pt>
                  <c:pt idx="44">
                    <c:v>Godfred Yanny</c:v>
                  </c:pt>
                  <c:pt idx="45">
                    <c:v>Eric Mensah</c:v>
                  </c:pt>
                  <c:pt idx="46">
                    <c:v>Thomas Matt </c:v>
                  </c:pt>
                  <c:pt idx="47">
                    <c:v>Tom Sam</c:v>
                  </c:pt>
                  <c:pt idx="48">
                    <c:v>Liza Uncle</c:v>
                  </c:pt>
                  <c:pt idx="49">
                    <c:v>Johnny Waler</c:v>
                  </c:pt>
                </c:lvl>
                <c:lvl>
                  <c:pt idx="0">
                    <c:v>1001</c:v>
                  </c:pt>
                  <c:pt idx="1">
                    <c:v>1002</c:v>
                  </c:pt>
                  <c:pt idx="2">
                    <c:v>1003</c:v>
                  </c:pt>
                  <c:pt idx="3">
                    <c:v>1004</c:v>
                  </c:pt>
                  <c:pt idx="4">
                    <c:v>1005</c:v>
                  </c:pt>
                  <c:pt idx="5">
                    <c:v>1006</c:v>
                  </c:pt>
                  <c:pt idx="6">
                    <c:v>1007</c:v>
                  </c:pt>
                  <c:pt idx="7">
                    <c:v>1008</c:v>
                  </c:pt>
                  <c:pt idx="8">
                    <c:v>1009</c:v>
                  </c:pt>
                  <c:pt idx="9">
                    <c:v>1010</c:v>
                  </c:pt>
                  <c:pt idx="10">
                    <c:v>1011</c:v>
                  </c:pt>
                  <c:pt idx="11">
                    <c:v>1012</c:v>
                  </c:pt>
                  <c:pt idx="12">
                    <c:v>1013</c:v>
                  </c:pt>
                  <c:pt idx="13">
                    <c:v>1014</c:v>
                  </c:pt>
                  <c:pt idx="14">
                    <c:v>1015</c:v>
                  </c:pt>
                  <c:pt idx="15">
                    <c:v>1016</c:v>
                  </c:pt>
                  <c:pt idx="16">
                    <c:v>1017</c:v>
                  </c:pt>
                  <c:pt idx="17">
                    <c:v>1018</c:v>
                  </c:pt>
                  <c:pt idx="18">
                    <c:v>1019</c:v>
                  </c:pt>
                  <c:pt idx="19">
                    <c:v>1020</c:v>
                  </c:pt>
                  <c:pt idx="20">
                    <c:v>1021</c:v>
                  </c:pt>
                  <c:pt idx="21">
                    <c:v>1022</c:v>
                  </c:pt>
                  <c:pt idx="22">
                    <c:v>1023</c:v>
                  </c:pt>
                  <c:pt idx="23">
                    <c:v>1024</c:v>
                  </c:pt>
                  <c:pt idx="24">
                    <c:v>1025</c:v>
                  </c:pt>
                  <c:pt idx="25">
                    <c:v>1026</c:v>
                  </c:pt>
                  <c:pt idx="26">
                    <c:v>1027</c:v>
                  </c:pt>
                  <c:pt idx="27">
                    <c:v>1028</c:v>
                  </c:pt>
                  <c:pt idx="28">
                    <c:v>1029</c:v>
                  </c:pt>
                  <c:pt idx="29">
                    <c:v>1030</c:v>
                  </c:pt>
                  <c:pt idx="30">
                    <c:v>1031</c:v>
                  </c:pt>
                  <c:pt idx="31">
                    <c:v>1032</c:v>
                  </c:pt>
                  <c:pt idx="32">
                    <c:v>1033</c:v>
                  </c:pt>
                  <c:pt idx="33">
                    <c:v>1034</c:v>
                  </c:pt>
                  <c:pt idx="34">
                    <c:v>1035</c:v>
                  </c:pt>
                  <c:pt idx="35">
                    <c:v>1036</c:v>
                  </c:pt>
                  <c:pt idx="36">
                    <c:v>1037</c:v>
                  </c:pt>
                  <c:pt idx="37">
                    <c:v>1038</c:v>
                  </c:pt>
                  <c:pt idx="38">
                    <c:v>1039</c:v>
                  </c:pt>
                  <c:pt idx="39">
                    <c:v>1040</c:v>
                  </c:pt>
                  <c:pt idx="40">
                    <c:v>1041</c:v>
                  </c:pt>
                  <c:pt idx="41">
                    <c:v>1042</c:v>
                  </c:pt>
                  <c:pt idx="42">
                    <c:v>1043</c:v>
                  </c:pt>
                  <c:pt idx="43">
                    <c:v>1044</c:v>
                  </c:pt>
                  <c:pt idx="44">
                    <c:v>1045</c:v>
                  </c:pt>
                  <c:pt idx="45">
                    <c:v>1046</c:v>
                  </c:pt>
                  <c:pt idx="46">
                    <c:v>1047</c:v>
                  </c:pt>
                  <c:pt idx="47">
                    <c:v>1048</c:v>
                  </c:pt>
                  <c:pt idx="48">
                    <c:v>1049</c:v>
                  </c:pt>
                  <c:pt idx="49">
                    <c:v>1050</c:v>
                  </c:pt>
                </c:lvl>
              </c:multiLvlStrCache>
            </c:multiLvlStrRef>
          </c:cat>
          <c:val>
            <c:numRef>
              <c:f>'Pivot Table'!$D$3:$D$52</c:f>
              <c:numCache>
                <c:formatCode>"GH₵"#,##0.00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9053</c:v>
                </c:pt>
                <c:pt idx="6">
                  <c:v>2046</c:v>
                </c:pt>
                <c:pt idx="7">
                  <c:v>1201</c:v>
                </c:pt>
                <c:pt idx="8">
                  <c:v>515</c:v>
                </c:pt>
                <c:pt idx="9">
                  <c:v>11953</c:v>
                </c:pt>
                <c:pt idx="10">
                  <c:v>0</c:v>
                </c:pt>
                <c:pt idx="11">
                  <c:v>8756</c:v>
                </c:pt>
                <c:pt idx="12">
                  <c:v>414</c:v>
                </c:pt>
                <c:pt idx="13">
                  <c:v>3499</c:v>
                </c:pt>
                <c:pt idx="14">
                  <c:v>4244</c:v>
                </c:pt>
                <c:pt idx="15">
                  <c:v>13987</c:v>
                </c:pt>
                <c:pt idx="16">
                  <c:v>21098</c:v>
                </c:pt>
                <c:pt idx="17">
                  <c:v>3727</c:v>
                </c:pt>
                <c:pt idx="18">
                  <c:v>4836</c:v>
                </c:pt>
                <c:pt idx="19">
                  <c:v>9901</c:v>
                </c:pt>
                <c:pt idx="20">
                  <c:v>2972</c:v>
                </c:pt>
                <c:pt idx="21">
                  <c:v>5784</c:v>
                </c:pt>
                <c:pt idx="22">
                  <c:v>3479</c:v>
                </c:pt>
                <c:pt idx="23">
                  <c:v>2289</c:v>
                </c:pt>
                <c:pt idx="24">
                  <c:v>9476</c:v>
                </c:pt>
                <c:pt idx="25">
                  <c:v>5485</c:v>
                </c:pt>
                <c:pt idx="26">
                  <c:v>2562</c:v>
                </c:pt>
                <c:pt idx="27">
                  <c:v>4705</c:v>
                </c:pt>
                <c:pt idx="28">
                  <c:v>7963</c:v>
                </c:pt>
                <c:pt idx="29">
                  <c:v>0</c:v>
                </c:pt>
                <c:pt idx="30">
                  <c:v>6547</c:v>
                </c:pt>
                <c:pt idx="31">
                  <c:v>0</c:v>
                </c:pt>
                <c:pt idx="32">
                  <c:v>9192</c:v>
                </c:pt>
                <c:pt idx="33">
                  <c:v>0</c:v>
                </c:pt>
                <c:pt idx="34">
                  <c:v>0</c:v>
                </c:pt>
                <c:pt idx="35">
                  <c:v>1308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18079</c:v>
                </c:pt>
                <c:pt idx="40">
                  <c:v>0</c:v>
                </c:pt>
                <c:pt idx="41">
                  <c:v>0</c:v>
                </c:pt>
                <c:pt idx="42">
                  <c:v>14979</c:v>
                </c:pt>
                <c:pt idx="43">
                  <c:v>3648</c:v>
                </c:pt>
                <c:pt idx="44">
                  <c:v>0</c:v>
                </c:pt>
                <c:pt idx="45">
                  <c:v>12586</c:v>
                </c:pt>
                <c:pt idx="46">
                  <c:v>0</c:v>
                </c:pt>
                <c:pt idx="47">
                  <c:v>13748</c:v>
                </c:pt>
                <c:pt idx="48">
                  <c:v>9533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6A-4F28-BEA7-DE012FF8AC80}"/>
            </c:ext>
          </c:extLst>
        </c:ser>
        <c:ser>
          <c:idx val="2"/>
          <c:order val="2"/>
          <c:tx>
            <c:strRef>
              <c:f>'Pivot Table'!$E$2</c:f>
              <c:strCache>
                <c:ptCount val="1"/>
                <c:pt idx="0">
                  <c:v>Total Withdrawals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'Pivot Table'!$A$3:$B$52</c:f>
              <c:multiLvlStrCache>
                <c:ptCount val="50"/>
                <c:lvl>
                  <c:pt idx="0">
                    <c:v>Philip Adu</c:v>
                  </c:pt>
                  <c:pt idx="1">
                    <c:v>John Ansah</c:v>
                  </c:pt>
                  <c:pt idx="2">
                    <c:v>Alex Aquah</c:v>
                  </c:pt>
                  <c:pt idx="3">
                    <c:v>Godwin Bansah</c:v>
                  </c:pt>
                  <c:pt idx="4">
                    <c:v>Boadu-Dwamena Yaw David</c:v>
                  </c:pt>
                  <c:pt idx="5">
                    <c:v>Judith Afiyie Mensah</c:v>
                  </c:pt>
                  <c:pt idx="6">
                    <c:v>Linda Kwofie</c:v>
                  </c:pt>
                  <c:pt idx="7">
                    <c:v>Benjamin Mensah</c:v>
                  </c:pt>
                  <c:pt idx="8">
                    <c:v>Emmanual Kwaw Mensah</c:v>
                  </c:pt>
                  <c:pt idx="9">
                    <c:v>Jackson Avrkpo</c:v>
                  </c:pt>
                  <c:pt idx="10">
                    <c:v>Kelsey Etrew</c:v>
                  </c:pt>
                  <c:pt idx="11">
                    <c:v>Samuel Anaman</c:v>
                  </c:pt>
                  <c:pt idx="12">
                    <c:v>Bless Bansah</c:v>
                  </c:pt>
                  <c:pt idx="13">
                    <c:v>Benjamin Morgulo</c:v>
                  </c:pt>
                  <c:pt idx="14">
                    <c:v>Milicent Baah</c:v>
                  </c:pt>
                  <c:pt idx="15">
                    <c:v>Esther Kwofie</c:v>
                  </c:pt>
                  <c:pt idx="16">
                    <c:v>Kwofie John</c:v>
                  </c:pt>
                  <c:pt idx="17">
                    <c:v>John whyte</c:v>
                  </c:pt>
                  <c:pt idx="18">
                    <c:v>Kofi Mensah</c:v>
                  </c:pt>
                  <c:pt idx="19">
                    <c:v>Atta Kwamina</c:v>
                  </c:pt>
                  <c:pt idx="20">
                    <c:v>John Smith</c:v>
                  </c:pt>
                  <c:pt idx="21">
                    <c:v>Eric Mensah</c:v>
                  </c:pt>
                  <c:pt idx="22">
                    <c:v>Jojo kwoffie</c:v>
                  </c:pt>
                  <c:pt idx="23">
                    <c:v>Solomon Mensah</c:v>
                  </c:pt>
                  <c:pt idx="24">
                    <c:v>Edward whyte</c:v>
                  </c:pt>
                  <c:pt idx="25">
                    <c:v>John Ansah</c:v>
                  </c:pt>
                  <c:pt idx="26">
                    <c:v>Mike Smith</c:v>
                  </c:pt>
                  <c:pt idx="27">
                    <c:v>Ike Boham</c:v>
                  </c:pt>
                  <c:pt idx="28">
                    <c:v>Veejay Katumi</c:v>
                  </c:pt>
                  <c:pt idx="29">
                    <c:v>Smith Hans</c:v>
                  </c:pt>
                  <c:pt idx="30">
                    <c:v>Maddie Harrison</c:v>
                  </c:pt>
                  <c:pt idx="31">
                    <c:v>Theo Demson</c:v>
                  </c:pt>
                  <c:pt idx="32">
                    <c:v>Fred Hans</c:v>
                  </c:pt>
                  <c:pt idx="33">
                    <c:v>Freda Boateng</c:v>
                  </c:pt>
                  <c:pt idx="34">
                    <c:v>Hannah Ampiah</c:v>
                  </c:pt>
                  <c:pt idx="35">
                    <c:v>Eliza Baidoo </c:v>
                  </c:pt>
                  <c:pt idx="36">
                    <c:v>Grandpa Godwill</c:v>
                  </c:pt>
                  <c:pt idx="37">
                    <c:v>Isaac Ericson</c:v>
                  </c:pt>
                  <c:pt idx="38">
                    <c:v>Anthony Dadson</c:v>
                  </c:pt>
                  <c:pt idx="39">
                    <c:v>Efia Smith</c:v>
                  </c:pt>
                  <c:pt idx="40">
                    <c:v>lucy Holding</c:v>
                  </c:pt>
                  <c:pt idx="41">
                    <c:v>Lisa Demson</c:v>
                  </c:pt>
                  <c:pt idx="42">
                    <c:v>Bola Rey</c:v>
                  </c:pt>
                  <c:pt idx="43">
                    <c:v>Koomson Idrisu</c:v>
                  </c:pt>
                  <c:pt idx="44">
                    <c:v>Godfred Yanny</c:v>
                  </c:pt>
                  <c:pt idx="45">
                    <c:v>Eric Mensah</c:v>
                  </c:pt>
                  <c:pt idx="46">
                    <c:v>Thomas Matt </c:v>
                  </c:pt>
                  <c:pt idx="47">
                    <c:v>Tom Sam</c:v>
                  </c:pt>
                  <c:pt idx="48">
                    <c:v>Liza Uncle</c:v>
                  </c:pt>
                  <c:pt idx="49">
                    <c:v>Johnny Waler</c:v>
                  </c:pt>
                </c:lvl>
                <c:lvl>
                  <c:pt idx="0">
                    <c:v>1001</c:v>
                  </c:pt>
                  <c:pt idx="1">
                    <c:v>1002</c:v>
                  </c:pt>
                  <c:pt idx="2">
                    <c:v>1003</c:v>
                  </c:pt>
                  <c:pt idx="3">
                    <c:v>1004</c:v>
                  </c:pt>
                  <c:pt idx="4">
                    <c:v>1005</c:v>
                  </c:pt>
                  <c:pt idx="5">
                    <c:v>1006</c:v>
                  </c:pt>
                  <c:pt idx="6">
                    <c:v>1007</c:v>
                  </c:pt>
                  <c:pt idx="7">
                    <c:v>1008</c:v>
                  </c:pt>
                  <c:pt idx="8">
                    <c:v>1009</c:v>
                  </c:pt>
                  <c:pt idx="9">
                    <c:v>1010</c:v>
                  </c:pt>
                  <c:pt idx="10">
                    <c:v>1011</c:v>
                  </c:pt>
                  <c:pt idx="11">
                    <c:v>1012</c:v>
                  </c:pt>
                  <c:pt idx="12">
                    <c:v>1013</c:v>
                  </c:pt>
                  <c:pt idx="13">
                    <c:v>1014</c:v>
                  </c:pt>
                  <c:pt idx="14">
                    <c:v>1015</c:v>
                  </c:pt>
                  <c:pt idx="15">
                    <c:v>1016</c:v>
                  </c:pt>
                  <c:pt idx="16">
                    <c:v>1017</c:v>
                  </c:pt>
                  <c:pt idx="17">
                    <c:v>1018</c:v>
                  </c:pt>
                  <c:pt idx="18">
                    <c:v>1019</c:v>
                  </c:pt>
                  <c:pt idx="19">
                    <c:v>1020</c:v>
                  </c:pt>
                  <c:pt idx="20">
                    <c:v>1021</c:v>
                  </c:pt>
                  <c:pt idx="21">
                    <c:v>1022</c:v>
                  </c:pt>
                  <c:pt idx="22">
                    <c:v>1023</c:v>
                  </c:pt>
                  <c:pt idx="23">
                    <c:v>1024</c:v>
                  </c:pt>
                  <c:pt idx="24">
                    <c:v>1025</c:v>
                  </c:pt>
                  <c:pt idx="25">
                    <c:v>1026</c:v>
                  </c:pt>
                  <c:pt idx="26">
                    <c:v>1027</c:v>
                  </c:pt>
                  <c:pt idx="27">
                    <c:v>1028</c:v>
                  </c:pt>
                  <c:pt idx="28">
                    <c:v>1029</c:v>
                  </c:pt>
                  <c:pt idx="29">
                    <c:v>1030</c:v>
                  </c:pt>
                  <c:pt idx="30">
                    <c:v>1031</c:v>
                  </c:pt>
                  <c:pt idx="31">
                    <c:v>1032</c:v>
                  </c:pt>
                  <c:pt idx="32">
                    <c:v>1033</c:v>
                  </c:pt>
                  <c:pt idx="33">
                    <c:v>1034</c:v>
                  </c:pt>
                  <c:pt idx="34">
                    <c:v>1035</c:v>
                  </c:pt>
                  <c:pt idx="35">
                    <c:v>1036</c:v>
                  </c:pt>
                  <c:pt idx="36">
                    <c:v>1037</c:v>
                  </c:pt>
                  <c:pt idx="37">
                    <c:v>1038</c:v>
                  </c:pt>
                  <c:pt idx="38">
                    <c:v>1039</c:v>
                  </c:pt>
                  <c:pt idx="39">
                    <c:v>1040</c:v>
                  </c:pt>
                  <c:pt idx="40">
                    <c:v>1041</c:v>
                  </c:pt>
                  <c:pt idx="41">
                    <c:v>1042</c:v>
                  </c:pt>
                  <c:pt idx="42">
                    <c:v>1043</c:v>
                  </c:pt>
                  <c:pt idx="43">
                    <c:v>1044</c:v>
                  </c:pt>
                  <c:pt idx="44">
                    <c:v>1045</c:v>
                  </c:pt>
                  <c:pt idx="45">
                    <c:v>1046</c:v>
                  </c:pt>
                  <c:pt idx="46">
                    <c:v>1047</c:v>
                  </c:pt>
                  <c:pt idx="47">
                    <c:v>1048</c:v>
                  </c:pt>
                  <c:pt idx="48">
                    <c:v>1049</c:v>
                  </c:pt>
                  <c:pt idx="49">
                    <c:v>1050</c:v>
                  </c:pt>
                </c:lvl>
              </c:multiLvlStrCache>
            </c:multiLvlStrRef>
          </c:cat>
          <c:val>
            <c:numRef>
              <c:f>'Pivot Table'!$E$3:$E$52</c:f>
              <c:numCache>
                <c:formatCode>"GH₵"#,##0.00</c:formatCode>
                <c:ptCount val="50"/>
                <c:pt idx="0">
                  <c:v>0</c:v>
                </c:pt>
                <c:pt idx="1">
                  <c:v>5569</c:v>
                </c:pt>
                <c:pt idx="2">
                  <c:v>0</c:v>
                </c:pt>
                <c:pt idx="3">
                  <c:v>10050</c:v>
                </c:pt>
                <c:pt idx="4">
                  <c:v>2787</c:v>
                </c:pt>
                <c:pt idx="5">
                  <c:v>14280</c:v>
                </c:pt>
                <c:pt idx="6">
                  <c:v>22725</c:v>
                </c:pt>
                <c:pt idx="7">
                  <c:v>4894</c:v>
                </c:pt>
                <c:pt idx="8">
                  <c:v>0</c:v>
                </c:pt>
                <c:pt idx="9">
                  <c:v>1035</c:v>
                </c:pt>
                <c:pt idx="10">
                  <c:v>0</c:v>
                </c:pt>
                <c:pt idx="11">
                  <c:v>5039</c:v>
                </c:pt>
                <c:pt idx="12">
                  <c:v>6207</c:v>
                </c:pt>
                <c:pt idx="13">
                  <c:v>0</c:v>
                </c:pt>
                <c:pt idx="14">
                  <c:v>10870</c:v>
                </c:pt>
                <c:pt idx="15">
                  <c:v>5948</c:v>
                </c:pt>
                <c:pt idx="16">
                  <c:v>1471</c:v>
                </c:pt>
                <c:pt idx="17">
                  <c:v>4151</c:v>
                </c:pt>
                <c:pt idx="18">
                  <c:v>8891</c:v>
                </c:pt>
                <c:pt idx="19">
                  <c:v>9029</c:v>
                </c:pt>
                <c:pt idx="20">
                  <c:v>0</c:v>
                </c:pt>
                <c:pt idx="21">
                  <c:v>0</c:v>
                </c:pt>
                <c:pt idx="22">
                  <c:v>780</c:v>
                </c:pt>
                <c:pt idx="23">
                  <c:v>5718</c:v>
                </c:pt>
                <c:pt idx="24">
                  <c:v>7019</c:v>
                </c:pt>
                <c:pt idx="25">
                  <c:v>0</c:v>
                </c:pt>
                <c:pt idx="26">
                  <c:v>0</c:v>
                </c:pt>
                <c:pt idx="27">
                  <c:v>7973</c:v>
                </c:pt>
                <c:pt idx="28">
                  <c:v>0</c:v>
                </c:pt>
                <c:pt idx="29">
                  <c:v>0</c:v>
                </c:pt>
                <c:pt idx="30">
                  <c:v>7202</c:v>
                </c:pt>
                <c:pt idx="31">
                  <c:v>0</c:v>
                </c:pt>
                <c:pt idx="32">
                  <c:v>2094</c:v>
                </c:pt>
                <c:pt idx="33">
                  <c:v>0</c:v>
                </c:pt>
                <c:pt idx="34">
                  <c:v>0</c:v>
                </c:pt>
                <c:pt idx="35">
                  <c:v>3093</c:v>
                </c:pt>
                <c:pt idx="36">
                  <c:v>15736</c:v>
                </c:pt>
                <c:pt idx="37">
                  <c:v>12884</c:v>
                </c:pt>
                <c:pt idx="38">
                  <c:v>0</c:v>
                </c:pt>
                <c:pt idx="39">
                  <c:v>4888</c:v>
                </c:pt>
                <c:pt idx="40">
                  <c:v>8376</c:v>
                </c:pt>
                <c:pt idx="41">
                  <c:v>0</c:v>
                </c:pt>
                <c:pt idx="42">
                  <c:v>7090</c:v>
                </c:pt>
                <c:pt idx="43">
                  <c:v>0</c:v>
                </c:pt>
                <c:pt idx="44">
                  <c:v>7844</c:v>
                </c:pt>
                <c:pt idx="45">
                  <c:v>8821</c:v>
                </c:pt>
                <c:pt idx="46">
                  <c:v>1420</c:v>
                </c:pt>
                <c:pt idx="47">
                  <c:v>8981</c:v>
                </c:pt>
                <c:pt idx="48">
                  <c:v>15788</c:v>
                </c:pt>
                <c:pt idx="49">
                  <c:v>15633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6A-4F28-BEA7-DE012FF8AC80}"/>
            </c:ext>
          </c:extLst>
        </c:ser>
        <c:ser>
          <c:idx val="3"/>
          <c:order val="3"/>
          <c:tx>
            <c:strRef>
              <c:f>'Pivot Table'!$F$2</c:f>
              <c:strCache>
                <c:ptCount val="1"/>
                <c:pt idx="0">
                  <c:v>Current Balance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'Pivot Table'!$A$3:$B$52</c:f>
              <c:multiLvlStrCache>
                <c:ptCount val="50"/>
                <c:lvl>
                  <c:pt idx="0">
                    <c:v>Philip Adu</c:v>
                  </c:pt>
                  <c:pt idx="1">
                    <c:v>John Ansah</c:v>
                  </c:pt>
                  <c:pt idx="2">
                    <c:v>Alex Aquah</c:v>
                  </c:pt>
                  <c:pt idx="3">
                    <c:v>Godwin Bansah</c:v>
                  </c:pt>
                  <c:pt idx="4">
                    <c:v>Boadu-Dwamena Yaw David</c:v>
                  </c:pt>
                  <c:pt idx="5">
                    <c:v>Judith Afiyie Mensah</c:v>
                  </c:pt>
                  <c:pt idx="6">
                    <c:v>Linda Kwofie</c:v>
                  </c:pt>
                  <c:pt idx="7">
                    <c:v>Benjamin Mensah</c:v>
                  </c:pt>
                  <c:pt idx="8">
                    <c:v>Emmanual Kwaw Mensah</c:v>
                  </c:pt>
                  <c:pt idx="9">
                    <c:v>Jackson Avrkpo</c:v>
                  </c:pt>
                  <c:pt idx="10">
                    <c:v>Kelsey Etrew</c:v>
                  </c:pt>
                  <c:pt idx="11">
                    <c:v>Samuel Anaman</c:v>
                  </c:pt>
                  <c:pt idx="12">
                    <c:v>Bless Bansah</c:v>
                  </c:pt>
                  <c:pt idx="13">
                    <c:v>Benjamin Morgulo</c:v>
                  </c:pt>
                  <c:pt idx="14">
                    <c:v>Milicent Baah</c:v>
                  </c:pt>
                  <c:pt idx="15">
                    <c:v>Esther Kwofie</c:v>
                  </c:pt>
                  <c:pt idx="16">
                    <c:v>Kwofie John</c:v>
                  </c:pt>
                  <c:pt idx="17">
                    <c:v>John whyte</c:v>
                  </c:pt>
                  <c:pt idx="18">
                    <c:v>Kofi Mensah</c:v>
                  </c:pt>
                  <c:pt idx="19">
                    <c:v>Atta Kwamina</c:v>
                  </c:pt>
                  <c:pt idx="20">
                    <c:v>John Smith</c:v>
                  </c:pt>
                  <c:pt idx="21">
                    <c:v>Eric Mensah</c:v>
                  </c:pt>
                  <c:pt idx="22">
                    <c:v>Jojo kwoffie</c:v>
                  </c:pt>
                  <c:pt idx="23">
                    <c:v>Solomon Mensah</c:v>
                  </c:pt>
                  <c:pt idx="24">
                    <c:v>Edward whyte</c:v>
                  </c:pt>
                  <c:pt idx="25">
                    <c:v>John Ansah</c:v>
                  </c:pt>
                  <c:pt idx="26">
                    <c:v>Mike Smith</c:v>
                  </c:pt>
                  <c:pt idx="27">
                    <c:v>Ike Boham</c:v>
                  </c:pt>
                  <c:pt idx="28">
                    <c:v>Veejay Katumi</c:v>
                  </c:pt>
                  <c:pt idx="29">
                    <c:v>Smith Hans</c:v>
                  </c:pt>
                  <c:pt idx="30">
                    <c:v>Maddie Harrison</c:v>
                  </c:pt>
                  <c:pt idx="31">
                    <c:v>Theo Demson</c:v>
                  </c:pt>
                  <c:pt idx="32">
                    <c:v>Fred Hans</c:v>
                  </c:pt>
                  <c:pt idx="33">
                    <c:v>Freda Boateng</c:v>
                  </c:pt>
                  <c:pt idx="34">
                    <c:v>Hannah Ampiah</c:v>
                  </c:pt>
                  <c:pt idx="35">
                    <c:v>Eliza Baidoo </c:v>
                  </c:pt>
                  <c:pt idx="36">
                    <c:v>Grandpa Godwill</c:v>
                  </c:pt>
                  <c:pt idx="37">
                    <c:v>Isaac Ericson</c:v>
                  </c:pt>
                  <c:pt idx="38">
                    <c:v>Anthony Dadson</c:v>
                  </c:pt>
                  <c:pt idx="39">
                    <c:v>Efia Smith</c:v>
                  </c:pt>
                  <c:pt idx="40">
                    <c:v>lucy Holding</c:v>
                  </c:pt>
                  <c:pt idx="41">
                    <c:v>Lisa Demson</c:v>
                  </c:pt>
                  <c:pt idx="42">
                    <c:v>Bola Rey</c:v>
                  </c:pt>
                  <c:pt idx="43">
                    <c:v>Koomson Idrisu</c:v>
                  </c:pt>
                  <c:pt idx="44">
                    <c:v>Godfred Yanny</c:v>
                  </c:pt>
                  <c:pt idx="45">
                    <c:v>Eric Mensah</c:v>
                  </c:pt>
                  <c:pt idx="46">
                    <c:v>Thomas Matt </c:v>
                  </c:pt>
                  <c:pt idx="47">
                    <c:v>Tom Sam</c:v>
                  </c:pt>
                  <c:pt idx="48">
                    <c:v>Liza Uncle</c:v>
                  </c:pt>
                  <c:pt idx="49">
                    <c:v>Johnny Waler</c:v>
                  </c:pt>
                </c:lvl>
                <c:lvl>
                  <c:pt idx="0">
                    <c:v>1001</c:v>
                  </c:pt>
                  <c:pt idx="1">
                    <c:v>1002</c:v>
                  </c:pt>
                  <c:pt idx="2">
                    <c:v>1003</c:v>
                  </c:pt>
                  <c:pt idx="3">
                    <c:v>1004</c:v>
                  </c:pt>
                  <c:pt idx="4">
                    <c:v>1005</c:v>
                  </c:pt>
                  <c:pt idx="5">
                    <c:v>1006</c:v>
                  </c:pt>
                  <c:pt idx="6">
                    <c:v>1007</c:v>
                  </c:pt>
                  <c:pt idx="7">
                    <c:v>1008</c:v>
                  </c:pt>
                  <c:pt idx="8">
                    <c:v>1009</c:v>
                  </c:pt>
                  <c:pt idx="9">
                    <c:v>1010</c:v>
                  </c:pt>
                  <c:pt idx="10">
                    <c:v>1011</c:v>
                  </c:pt>
                  <c:pt idx="11">
                    <c:v>1012</c:v>
                  </c:pt>
                  <c:pt idx="12">
                    <c:v>1013</c:v>
                  </c:pt>
                  <c:pt idx="13">
                    <c:v>1014</c:v>
                  </c:pt>
                  <c:pt idx="14">
                    <c:v>1015</c:v>
                  </c:pt>
                  <c:pt idx="15">
                    <c:v>1016</c:v>
                  </c:pt>
                  <c:pt idx="16">
                    <c:v>1017</c:v>
                  </c:pt>
                  <c:pt idx="17">
                    <c:v>1018</c:v>
                  </c:pt>
                  <c:pt idx="18">
                    <c:v>1019</c:v>
                  </c:pt>
                  <c:pt idx="19">
                    <c:v>1020</c:v>
                  </c:pt>
                  <c:pt idx="20">
                    <c:v>1021</c:v>
                  </c:pt>
                  <c:pt idx="21">
                    <c:v>1022</c:v>
                  </c:pt>
                  <c:pt idx="22">
                    <c:v>1023</c:v>
                  </c:pt>
                  <c:pt idx="23">
                    <c:v>1024</c:v>
                  </c:pt>
                  <c:pt idx="24">
                    <c:v>1025</c:v>
                  </c:pt>
                  <c:pt idx="25">
                    <c:v>1026</c:v>
                  </c:pt>
                  <c:pt idx="26">
                    <c:v>1027</c:v>
                  </c:pt>
                  <c:pt idx="27">
                    <c:v>1028</c:v>
                  </c:pt>
                  <c:pt idx="28">
                    <c:v>1029</c:v>
                  </c:pt>
                  <c:pt idx="29">
                    <c:v>1030</c:v>
                  </c:pt>
                  <c:pt idx="30">
                    <c:v>1031</c:v>
                  </c:pt>
                  <c:pt idx="31">
                    <c:v>1032</c:v>
                  </c:pt>
                  <c:pt idx="32">
                    <c:v>1033</c:v>
                  </c:pt>
                  <c:pt idx="33">
                    <c:v>1034</c:v>
                  </c:pt>
                  <c:pt idx="34">
                    <c:v>1035</c:v>
                  </c:pt>
                  <c:pt idx="35">
                    <c:v>1036</c:v>
                  </c:pt>
                  <c:pt idx="36">
                    <c:v>1037</c:v>
                  </c:pt>
                  <c:pt idx="37">
                    <c:v>1038</c:v>
                  </c:pt>
                  <c:pt idx="38">
                    <c:v>1039</c:v>
                  </c:pt>
                  <c:pt idx="39">
                    <c:v>1040</c:v>
                  </c:pt>
                  <c:pt idx="40">
                    <c:v>1041</c:v>
                  </c:pt>
                  <c:pt idx="41">
                    <c:v>1042</c:v>
                  </c:pt>
                  <c:pt idx="42">
                    <c:v>1043</c:v>
                  </c:pt>
                  <c:pt idx="43">
                    <c:v>1044</c:v>
                  </c:pt>
                  <c:pt idx="44">
                    <c:v>1045</c:v>
                  </c:pt>
                  <c:pt idx="45">
                    <c:v>1046</c:v>
                  </c:pt>
                  <c:pt idx="46">
                    <c:v>1047</c:v>
                  </c:pt>
                  <c:pt idx="47">
                    <c:v>1048</c:v>
                  </c:pt>
                  <c:pt idx="48">
                    <c:v>1049</c:v>
                  </c:pt>
                  <c:pt idx="49">
                    <c:v>1050</c:v>
                  </c:pt>
                </c:lvl>
              </c:multiLvlStrCache>
            </c:multiLvlStrRef>
          </c:cat>
          <c:val>
            <c:numRef>
              <c:f>'Pivot Table'!$F$3:$F$52</c:f>
              <c:numCache>
                <c:formatCode>"GH₵"#,##0.00</c:formatCode>
                <c:ptCount val="50"/>
                <c:pt idx="0">
                  <c:v>11909</c:v>
                </c:pt>
                <c:pt idx="1">
                  <c:v>78</c:v>
                </c:pt>
                <c:pt idx="2">
                  <c:v>6516</c:v>
                </c:pt>
                <c:pt idx="3">
                  <c:v>4239</c:v>
                </c:pt>
                <c:pt idx="4">
                  <c:v>674</c:v>
                </c:pt>
                <c:pt idx="5">
                  <c:v>2586</c:v>
                </c:pt>
                <c:pt idx="6">
                  <c:v>-19408</c:v>
                </c:pt>
                <c:pt idx="7">
                  <c:v>1434</c:v>
                </c:pt>
                <c:pt idx="8">
                  <c:v>3456</c:v>
                </c:pt>
                <c:pt idx="9">
                  <c:v>20790</c:v>
                </c:pt>
                <c:pt idx="10">
                  <c:v>14590</c:v>
                </c:pt>
                <c:pt idx="11">
                  <c:v>17615</c:v>
                </c:pt>
                <c:pt idx="12">
                  <c:v>-3345</c:v>
                </c:pt>
                <c:pt idx="13">
                  <c:v>20317</c:v>
                </c:pt>
                <c:pt idx="14">
                  <c:v>-418</c:v>
                </c:pt>
                <c:pt idx="15">
                  <c:v>20451</c:v>
                </c:pt>
                <c:pt idx="16">
                  <c:v>34322</c:v>
                </c:pt>
                <c:pt idx="17">
                  <c:v>3762</c:v>
                </c:pt>
                <c:pt idx="18">
                  <c:v>-2457</c:v>
                </c:pt>
                <c:pt idx="19">
                  <c:v>10283</c:v>
                </c:pt>
                <c:pt idx="20">
                  <c:v>20894</c:v>
                </c:pt>
                <c:pt idx="21">
                  <c:v>10934</c:v>
                </c:pt>
                <c:pt idx="22">
                  <c:v>10491</c:v>
                </c:pt>
                <c:pt idx="23">
                  <c:v>11189</c:v>
                </c:pt>
                <c:pt idx="24">
                  <c:v>6466</c:v>
                </c:pt>
                <c:pt idx="25">
                  <c:v>20347</c:v>
                </c:pt>
                <c:pt idx="26">
                  <c:v>17038</c:v>
                </c:pt>
                <c:pt idx="27">
                  <c:v>1053</c:v>
                </c:pt>
                <c:pt idx="28">
                  <c:v>24261</c:v>
                </c:pt>
                <c:pt idx="29">
                  <c:v>2393</c:v>
                </c:pt>
                <c:pt idx="30">
                  <c:v>12920</c:v>
                </c:pt>
                <c:pt idx="31">
                  <c:v>18393</c:v>
                </c:pt>
                <c:pt idx="32">
                  <c:v>13624</c:v>
                </c:pt>
                <c:pt idx="33">
                  <c:v>13987</c:v>
                </c:pt>
                <c:pt idx="34">
                  <c:v>4081</c:v>
                </c:pt>
                <c:pt idx="35">
                  <c:v>9545</c:v>
                </c:pt>
                <c:pt idx="36">
                  <c:v>-8835</c:v>
                </c:pt>
                <c:pt idx="37">
                  <c:v>-11573</c:v>
                </c:pt>
                <c:pt idx="38">
                  <c:v>2062</c:v>
                </c:pt>
                <c:pt idx="39">
                  <c:v>18716</c:v>
                </c:pt>
                <c:pt idx="40">
                  <c:v>-1776</c:v>
                </c:pt>
                <c:pt idx="41">
                  <c:v>9515</c:v>
                </c:pt>
                <c:pt idx="42">
                  <c:v>10311</c:v>
                </c:pt>
                <c:pt idx="43">
                  <c:v>19818</c:v>
                </c:pt>
                <c:pt idx="44">
                  <c:v>-6181</c:v>
                </c:pt>
                <c:pt idx="45">
                  <c:v>18120</c:v>
                </c:pt>
                <c:pt idx="46">
                  <c:v>14467</c:v>
                </c:pt>
                <c:pt idx="47">
                  <c:v>10524</c:v>
                </c:pt>
                <c:pt idx="48">
                  <c:v>5135</c:v>
                </c:pt>
                <c:pt idx="49">
                  <c:v>-9167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6A-4F28-BEA7-DE012FF8A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017760"/>
        <c:axId val="190705808"/>
      </c:barChart>
      <c:catAx>
        <c:axId val="19201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05808"/>
        <c:crosses val="autoZero"/>
        <c:auto val="1"/>
        <c:lblAlgn val="ctr"/>
        <c:lblOffset val="100"/>
        <c:noMultiLvlLbl val="0"/>
      </c:catAx>
      <c:valAx>
        <c:axId val="19070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GH₵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1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381001</xdr:colOff>
      <xdr:row>52</xdr:row>
      <xdr:rowOff>185737</xdr:rowOff>
    </xdr:from>
    <xdr:to>
      <xdr:col>8</xdr:col>
      <xdr:colOff>28575</xdr:colOff>
      <xdr:row>72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563F8C-4610-42B0-8ACA-C6647283F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52"/>
  <sheetViews>
    <sheetView workbookViewId="0">
      <selection activeCell="F5" sqref="F5"/>
    </sheetView>
  </sheetViews>
  <sheetFormatPr defaultRowHeight="15" x14ac:dyDescent="0.25"/>
  <cols>
    <col min="1" max="1" width="33" customWidth="1"/>
    <col min="2" max="2" width="30.85546875" customWidth="1"/>
    <col min="3" max="3" width="27.42578125" customWidth="1"/>
    <col min="4" max="4" width="27.140625" customWidth="1"/>
  </cols>
  <sheetData>
    <row r="2" spans="1:4" ht="16.5" customHeight="1" x14ac:dyDescent="0.25">
      <c r="A2" s="2" t="s">
        <v>0</v>
      </c>
      <c r="B2" s="2" t="s">
        <v>1</v>
      </c>
      <c r="C2" s="2" t="s">
        <v>2</v>
      </c>
      <c r="D2" s="3" t="s">
        <v>70</v>
      </c>
    </row>
    <row r="3" spans="1:4" x14ac:dyDescent="0.25">
      <c r="A3">
        <v>1001</v>
      </c>
      <c r="B3" t="s">
        <v>72</v>
      </c>
      <c r="C3" s="4">
        <v>11909</v>
      </c>
      <c r="D3" s="4">
        <f>C3 + SUMIFS(Transactions!E:E, Transactions!C:C, A3, Transactions!D:D, "Deposit") - SUMIFS(Transactions!E:E, Transactions!C:C, A3, Transactions!D:D, "Withdrawal")</f>
        <v>11909</v>
      </c>
    </row>
    <row r="4" spans="1:4" x14ac:dyDescent="0.25">
      <c r="A4">
        <v>1002</v>
      </c>
      <c r="B4" t="s">
        <v>73</v>
      </c>
      <c r="C4" s="4">
        <v>5647</v>
      </c>
      <c r="D4" s="4">
        <f>C4 + SUMIFS(Transactions!E:E, Transactions!C:C, A4, Transactions!D:D, "Deposit") - SUMIFS(Transactions!E:E, Transactions!C:C, A4, Transactions!D:D, "Withdrawal")</f>
        <v>78</v>
      </c>
    </row>
    <row r="5" spans="1:4" x14ac:dyDescent="0.25">
      <c r="A5">
        <v>1003</v>
      </c>
      <c r="B5" t="s">
        <v>74</v>
      </c>
      <c r="C5" s="4">
        <v>6516</v>
      </c>
      <c r="D5" s="4">
        <f>C5 + SUMIFS(Transactions!E:E, Transactions!C:C, A5, Transactions!D:D, "Deposit") - SUMIFS(Transactions!E:E, Transactions!C:C, A5, Transactions!D:D, "Withdrawal")</f>
        <v>6516</v>
      </c>
    </row>
    <row r="6" spans="1:4" x14ac:dyDescent="0.25">
      <c r="A6">
        <v>1004</v>
      </c>
      <c r="B6" t="s">
        <v>75</v>
      </c>
      <c r="C6" s="4">
        <v>14289</v>
      </c>
      <c r="D6" s="4">
        <f>C6 + SUMIFS(Transactions!E:E, Transactions!C:C, A6, Transactions!D:D, "Deposit") - SUMIFS(Transactions!E:E, Transactions!C:C, A6, Transactions!D:D, "Withdrawal")</f>
        <v>4239</v>
      </c>
    </row>
    <row r="7" spans="1:4" x14ac:dyDescent="0.25">
      <c r="A7">
        <v>1005</v>
      </c>
      <c r="B7" t="s">
        <v>76</v>
      </c>
      <c r="C7" s="4">
        <v>3461</v>
      </c>
      <c r="D7" s="4">
        <f>C7 + SUMIFS(Transactions!E:E, Transactions!C:C, A7, Transactions!D:D, "Deposit") - SUMIFS(Transactions!E:E, Transactions!C:C, A7, Transactions!D:D, "Withdrawal")</f>
        <v>674</v>
      </c>
    </row>
    <row r="8" spans="1:4" x14ac:dyDescent="0.25">
      <c r="A8">
        <v>1006</v>
      </c>
      <c r="B8" t="s">
        <v>77</v>
      </c>
      <c r="C8" s="4">
        <v>7813</v>
      </c>
      <c r="D8" s="4">
        <f>C8 + SUMIFS(Transactions!E:E, Transactions!C:C, A8, Transactions!D:D, "Deposit") - SUMIFS(Transactions!E:E, Transactions!C:C, A8, Transactions!D:D, "Withdrawal")</f>
        <v>2586</v>
      </c>
    </row>
    <row r="9" spans="1:4" x14ac:dyDescent="0.25">
      <c r="A9">
        <v>1007</v>
      </c>
      <c r="B9" t="s">
        <v>78</v>
      </c>
      <c r="C9" s="4">
        <v>1271</v>
      </c>
      <c r="D9" s="4">
        <f>C9 + SUMIFS(Transactions!E:E, Transactions!C:C, A9, Transactions!D:D, "Deposit") - SUMIFS(Transactions!E:E, Transactions!C:C, A9, Transactions!D:D, "Withdrawal")</f>
        <v>-19408</v>
      </c>
    </row>
    <row r="10" spans="1:4" x14ac:dyDescent="0.25">
      <c r="A10">
        <v>1008</v>
      </c>
      <c r="B10" t="s">
        <v>79</v>
      </c>
      <c r="C10" s="4">
        <v>5127</v>
      </c>
      <c r="D10" s="4">
        <f>C10 + SUMIFS(Transactions!E:E, Transactions!C:C, A10, Transactions!D:D, "Deposit") - SUMIFS(Transactions!E:E, Transactions!C:C, A10, Transactions!D:D, "Withdrawal")</f>
        <v>1434</v>
      </c>
    </row>
    <row r="11" spans="1:4" x14ac:dyDescent="0.25">
      <c r="A11">
        <v>1009</v>
      </c>
      <c r="B11" t="s">
        <v>80</v>
      </c>
      <c r="C11" s="4">
        <v>2941</v>
      </c>
      <c r="D11" s="4">
        <f>C11 + SUMIFS(Transactions!E:E, Transactions!C:C, A11, Transactions!D:D, "Deposit") - SUMIFS(Transactions!E:E, Transactions!C:C, A11, Transactions!D:D, "Withdrawal")</f>
        <v>3456</v>
      </c>
    </row>
    <row r="12" spans="1:4" x14ac:dyDescent="0.25">
      <c r="A12">
        <v>1010</v>
      </c>
      <c r="B12" t="s">
        <v>81</v>
      </c>
      <c r="C12" s="4">
        <v>9872</v>
      </c>
      <c r="D12" s="4">
        <f>C12 + SUMIFS(Transactions!E:E, Transactions!C:C, A12, Transactions!D:D, "Deposit") - SUMIFS(Transactions!E:E, Transactions!C:C, A12, Transactions!D:D, "Withdrawal")</f>
        <v>20790</v>
      </c>
    </row>
    <row r="13" spans="1:4" x14ac:dyDescent="0.25">
      <c r="A13">
        <v>1011</v>
      </c>
      <c r="B13" t="s">
        <v>82</v>
      </c>
      <c r="C13" s="4">
        <v>14590</v>
      </c>
      <c r="D13" s="4">
        <f>C13 + SUMIFS(Transactions!E:E, Transactions!C:C, A13, Transactions!D:D, "Deposit") - SUMIFS(Transactions!E:E, Transactions!C:C, A13, Transactions!D:D, "Withdrawal")</f>
        <v>14590</v>
      </c>
    </row>
    <row r="14" spans="1:4" x14ac:dyDescent="0.25">
      <c r="A14">
        <v>1012</v>
      </c>
      <c r="B14" t="s">
        <v>83</v>
      </c>
      <c r="C14" s="4">
        <v>13898</v>
      </c>
      <c r="D14" s="4">
        <f>C14 + SUMIFS(Transactions!E:E, Transactions!C:C, A14, Transactions!D:D, "Deposit") - SUMIFS(Transactions!E:E, Transactions!C:C, A14, Transactions!D:D, "Withdrawal")</f>
        <v>17615</v>
      </c>
    </row>
    <row r="15" spans="1:4" x14ac:dyDescent="0.25">
      <c r="A15">
        <v>1013</v>
      </c>
      <c r="B15" t="s">
        <v>84</v>
      </c>
      <c r="C15" s="4">
        <v>2448</v>
      </c>
      <c r="D15" s="4">
        <f>C15 + SUMIFS(Transactions!E:E, Transactions!C:C, A15, Transactions!D:D, "Deposit") - SUMIFS(Transactions!E:E, Transactions!C:C, A15, Transactions!D:D, "Withdrawal")</f>
        <v>-3345</v>
      </c>
    </row>
    <row r="16" spans="1:4" x14ac:dyDescent="0.25">
      <c r="A16">
        <v>1014</v>
      </c>
      <c r="B16" t="s">
        <v>85</v>
      </c>
      <c r="C16" s="4">
        <v>16818</v>
      </c>
      <c r="D16" s="4">
        <f>C16 + SUMIFS(Transactions!E:E, Transactions!C:C, A16, Transactions!D:D, "Deposit") - SUMIFS(Transactions!E:E, Transactions!C:C, A16, Transactions!D:D, "Withdrawal")</f>
        <v>20317</v>
      </c>
    </row>
    <row r="17" spans="1:4" x14ac:dyDescent="0.25">
      <c r="A17">
        <v>1015</v>
      </c>
      <c r="B17" t="s">
        <v>86</v>
      </c>
      <c r="C17" s="4">
        <v>6208</v>
      </c>
      <c r="D17" s="4">
        <f>C17 + SUMIFS(Transactions!E:E, Transactions!C:C, A17, Transactions!D:D, "Deposit") - SUMIFS(Transactions!E:E, Transactions!C:C, A17, Transactions!D:D, "Withdrawal")</f>
        <v>-418</v>
      </c>
    </row>
    <row r="18" spans="1:4" x14ac:dyDescent="0.25">
      <c r="A18">
        <v>1016</v>
      </c>
      <c r="B18" t="s">
        <v>87</v>
      </c>
      <c r="C18" s="4">
        <v>12412</v>
      </c>
      <c r="D18" s="4">
        <f>C18 + SUMIFS(Transactions!E:E, Transactions!C:C, A18, Transactions!D:D, "Deposit") - SUMIFS(Transactions!E:E, Transactions!C:C, A18, Transactions!D:D, "Withdrawal")</f>
        <v>20451</v>
      </c>
    </row>
    <row r="19" spans="1:4" x14ac:dyDescent="0.25">
      <c r="A19">
        <v>1017</v>
      </c>
      <c r="B19" t="s">
        <v>88</v>
      </c>
      <c r="C19" s="4">
        <v>14695</v>
      </c>
      <c r="D19" s="4">
        <f>C19 + SUMIFS(Transactions!E:E, Transactions!C:C, A19, Transactions!D:D, "Deposit") - SUMIFS(Transactions!E:E, Transactions!C:C, A19, Transactions!D:D, "Withdrawal")</f>
        <v>34322</v>
      </c>
    </row>
    <row r="20" spans="1:4" x14ac:dyDescent="0.25">
      <c r="A20">
        <v>1018</v>
      </c>
      <c r="B20" t="s">
        <v>89</v>
      </c>
      <c r="C20" s="4">
        <v>4186</v>
      </c>
      <c r="D20" s="4">
        <f>C20 + SUMIFS(Transactions!E:E, Transactions!C:C, A20, Transactions!D:D, "Deposit") - SUMIFS(Transactions!E:E, Transactions!C:C, A20, Transactions!D:D, "Withdrawal")</f>
        <v>3762</v>
      </c>
    </row>
    <row r="21" spans="1:4" x14ac:dyDescent="0.25">
      <c r="A21">
        <v>1019</v>
      </c>
      <c r="B21" t="s">
        <v>90</v>
      </c>
      <c r="C21" s="4">
        <v>1598</v>
      </c>
      <c r="D21" s="4">
        <f>C21 + SUMIFS(Transactions!E:E, Transactions!C:C, A21, Transactions!D:D, "Deposit") - SUMIFS(Transactions!E:E, Transactions!C:C, A21, Transactions!D:D, "Withdrawal")</f>
        <v>-2457</v>
      </c>
    </row>
    <row r="22" spans="1:4" x14ac:dyDescent="0.25">
      <c r="A22">
        <v>1020</v>
      </c>
      <c r="B22" t="s">
        <v>91</v>
      </c>
      <c r="C22" s="4">
        <v>9411</v>
      </c>
      <c r="D22" s="4">
        <f>C22 + SUMIFS(Transactions!E:E, Transactions!C:C, A22, Transactions!D:D, "Deposit") - SUMIFS(Transactions!E:E, Transactions!C:C, A22, Transactions!D:D, "Withdrawal")</f>
        <v>10283</v>
      </c>
    </row>
    <row r="23" spans="1:4" x14ac:dyDescent="0.25">
      <c r="A23">
        <v>1021</v>
      </c>
      <c r="B23" t="s">
        <v>92</v>
      </c>
      <c r="C23" s="4">
        <v>17922</v>
      </c>
      <c r="D23" s="4">
        <f>C23 + SUMIFS(Transactions!E:E, Transactions!C:C, A23, Transactions!D:D, "Deposit") - SUMIFS(Transactions!E:E, Transactions!C:C, A23, Transactions!D:D, "Withdrawal")</f>
        <v>20894</v>
      </c>
    </row>
    <row r="24" spans="1:4" x14ac:dyDescent="0.25">
      <c r="A24">
        <v>1022</v>
      </c>
      <c r="B24" t="s">
        <v>93</v>
      </c>
      <c r="C24" s="4">
        <v>5150</v>
      </c>
      <c r="D24" s="4">
        <f>C24 + SUMIFS(Transactions!E:E, Transactions!C:C, A24, Transactions!D:D, "Deposit") - SUMIFS(Transactions!E:E, Transactions!C:C, A24, Transactions!D:D, "Withdrawal")</f>
        <v>10934</v>
      </c>
    </row>
    <row r="25" spans="1:4" x14ac:dyDescent="0.25">
      <c r="A25">
        <v>1023</v>
      </c>
      <c r="B25" t="s">
        <v>94</v>
      </c>
      <c r="C25" s="4">
        <v>7792</v>
      </c>
      <c r="D25" s="4">
        <f>C25 + SUMIFS(Transactions!E:E, Transactions!C:C, A25, Transactions!D:D, "Deposit") - SUMIFS(Transactions!E:E, Transactions!C:C, A25, Transactions!D:D, "Withdrawal")</f>
        <v>10491</v>
      </c>
    </row>
    <row r="26" spans="1:4" x14ac:dyDescent="0.25">
      <c r="A26">
        <v>1024</v>
      </c>
      <c r="B26" t="s">
        <v>95</v>
      </c>
      <c r="C26" s="4">
        <v>14618</v>
      </c>
      <c r="D26" s="4">
        <f>C26 + SUMIFS(Transactions!E:E, Transactions!C:C, A26, Transactions!D:D, "Deposit") - SUMIFS(Transactions!E:E, Transactions!C:C, A26, Transactions!D:D, "Withdrawal")</f>
        <v>11189</v>
      </c>
    </row>
    <row r="27" spans="1:4" x14ac:dyDescent="0.25">
      <c r="A27">
        <v>1025</v>
      </c>
      <c r="B27" t="s">
        <v>96</v>
      </c>
      <c r="C27" s="4">
        <v>4009</v>
      </c>
      <c r="D27" s="4">
        <f>C27 + SUMIFS(Transactions!E:E, Transactions!C:C, A27, Transactions!D:D, "Deposit") - SUMIFS(Transactions!E:E, Transactions!C:C, A27, Transactions!D:D, "Withdrawal")</f>
        <v>6466</v>
      </c>
    </row>
    <row r="28" spans="1:4" x14ac:dyDescent="0.25">
      <c r="A28">
        <v>1026</v>
      </c>
      <c r="B28" t="s">
        <v>73</v>
      </c>
      <c r="C28" s="4">
        <v>14862</v>
      </c>
      <c r="D28" s="4">
        <f>C28 + SUMIFS(Transactions!E:E, Transactions!C:C, A28, Transactions!D:D, "Deposit") - SUMIFS(Transactions!E:E, Transactions!C:C, A28, Transactions!D:D, "Withdrawal")</f>
        <v>20347</v>
      </c>
    </row>
    <row r="29" spans="1:4" x14ac:dyDescent="0.25">
      <c r="A29">
        <v>1027</v>
      </c>
      <c r="B29" t="s">
        <v>97</v>
      </c>
      <c r="C29" s="4">
        <v>14476</v>
      </c>
      <c r="D29" s="4">
        <f>C29 + SUMIFS(Transactions!E:E, Transactions!C:C, A29, Transactions!D:D, "Deposit") - SUMIFS(Transactions!E:E, Transactions!C:C, A29, Transactions!D:D, "Withdrawal")</f>
        <v>17038</v>
      </c>
    </row>
    <row r="30" spans="1:4" x14ac:dyDescent="0.25">
      <c r="A30">
        <v>1028</v>
      </c>
      <c r="B30" t="s">
        <v>98</v>
      </c>
      <c r="C30" s="4">
        <v>4321</v>
      </c>
      <c r="D30" s="4">
        <f>C30 + SUMIFS(Transactions!E:E, Transactions!C:C, A30, Transactions!D:D, "Deposit") - SUMIFS(Transactions!E:E, Transactions!C:C, A30, Transactions!D:D, "Withdrawal")</f>
        <v>1053</v>
      </c>
    </row>
    <row r="31" spans="1:4" x14ac:dyDescent="0.25">
      <c r="A31">
        <v>1029</v>
      </c>
      <c r="B31" t="s">
        <v>99</v>
      </c>
      <c r="C31" s="4">
        <v>16298</v>
      </c>
      <c r="D31" s="4">
        <f>C31 + SUMIFS(Transactions!E:E, Transactions!C:C, A31, Transactions!D:D, "Deposit") - SUMIFS(Transactions!E:E, Transactions!C:C, A31, Transactions!D:D, "Withdrawal")</f>
        <v>24261</v>
      </c>
    </row>
    <row r="32" spans="1:4" x14ac:dyDescent="0.25">
      <c r="A32">
        <v>1030</v>
      </c>
      <c r="B32" t="s">
        <v>100</v>
      </c>
      <c r="C32" s="4">
        <v>2393</v>
      </c>
      <c r="D32" s="4">
        <f>C32 + SUMIFS(Transactions!E:E, Transactions!C:C, A32, Transactions!D:D, "Deposit") - SUMIFS(Transactions!E:E, Transactions!C:C, A32, Transactions!D:D, "Withdrawal")</f>
        <v>2393</v>
      </c>
    </row>
    <row r="33" spans="1:4" x14ac:dyDescent="0.25">
      <c r="A33">
        <v>1031</v>
      </c>
      <c r="B33" t="s">
        <v>101</v>
      </c>
      <c r="C33" s="4">
        <v>13575</v>
      </c>
      <c r="D33" s="4">
        <f>C33 + SUMIFS(Transactions!E:E, Transactions!C:C, A33, Transactions!D:D, "Deposit") - SUMIFS(Transactions!E:E, Transactions!C:C, A33, Transactions!D:D, "Withdrawal")</f>
        <v>12920</v>
      </c>
    </row>
    <row r="34" spans="1:4" x14ac:dyDescent="0.25">
      <c r="A34">
        <v>1032</v>
      </c>
      <c r="B34" t="s">
        <v>102</v>
      </c>
      <c r="C34" s="4">
        <v>18393</v>
      </c>
      <c r="D34" s="4">
        <f>C34 + SUMIFS(Transactions!E:E, Transactions!C:C, A34, Transactions!D:D, "Deposit") - SUMIFS(Transactions!E:E, Transactions!C:C, A34, Transactions!D:D, "Withdrawal")</f>
        <v>18393</v>
      </c>
    </row>
    <row r="35" spans="1:4" x14ac:dyDescent="0.25">
      <c r="A35">
        <v>1033</v>
      </c>
      <c r="B35" t="s">
        <v>103</v>
      </c>
      <c r="C35" s="4">
        <v>6526</v>
      </c>
      <c r="D35" s="4">
        <f>C35 + SUMIFS(Transactions!E:E, Transactions!C:C, A35, Transactions!D:D, "Deposit") - SUMIFS(Transactions!E:E, Transactions!C:C, A35, Transactions!D:D, "Withdrawal")</f>
        <v>13624</v>
      </c>
    </row>
    <row r="36" spans="1:4" x14ac:dyDescent="0.25">
      <c r="A36">
        <v>1034</v>
      </c>
      <c r="B36" t="s">
        <v>104</v>
      </c>
      <c r="C36" s="4">
        <v>13987</v>
      </c>
      <c r="D36" s="4">
        <f>C36 + SUMIFS(Transactions!E:E, Transactions!C:C, A36, Transactions!D:D, "Deposit") - SUMIFS(Transactions!E:E, Transactions!C:C, A36, Transactions!D:D, "Withdrawal")</f>
        <v>13987</v>
      </c>
    </row>
    <row r="37" spans="1:4" x14ac:dyDescent="0.25">
      <c r="A37">
        <v>1035</v>
      </c>
      <c r="B37" t="s">
        <v>105</v>
      </c>
      <c r="C37" s="4">
        <v>4081</v>
      </c>
      <c r="D37" s="4">
        <f>C37 + SUMIFS(Transactions!E:E, Transactions!C:C, A37, Transactions!D:D, "Deposit") - SUMIFS(Transactions!E:E, Transactions!C:C, A37, Transactions!D:D, "Withdrawal")</f>
        <v>4081</v>
      </c>
    </row>
    <row r="38" spans="1:4" x14ac:dyDescent="0.25">
      <c r="A38">
        <v>1036</v>
      </c>
      <c r="B38" t="s">
        <v>106</v>
      </c>
      <c r="C38" s="4">
        <v>11330</v>
      </c>
      <c r="D38" s="4">
        <f>C38 + SUMIFS(Transactions!E:E, Transactions!C:C, A38, Transactions!D:D, "Deposit") - SUMIFS(Transactions!E:E, Transactions!C:C, A38, Transactions!D:D, "Withdrawal")</f>
        <v>9545</v>
      </c>
    </row>
    <row r="39" spans="1:4" x14ac:dyDescent="0.25">
      <c r="A39">
        <v>1037</v>
      </c>
      <c r="B39" t="s">
        <v>107</v>
      </c>
      <c r="C39" s="4">
        <v>6901</v>
      </c>
      <c r="D39" s="4">
        <f>C39 + SUMIFS(Transactions!E:E, Transactions!C:C, A39, Transactions!D:D, "Deposit") - SUMIFS(Transactions!E:E, Transactions!C:C, A39, Transactions!D:D, "Withdrawal")</f>
        <v>-8835</v>
      </c>
    </row>
    <row r="40" spans="1:4" x14ac:dyDescent="0.25">
      <c r="A40">
        <v>1038</v>
      </c>
      <c r="B40" t="s">
        <v>108</v>
      </c>
      <c r="C40" s="4">
        <v>1311</v>
      </c>
      <c r="D40" s="4">
        <f>C40 + SUMIFS(Transactions!E:E, Transactions!C:C, A40, Transactions!D:D, "Deposit") - SUMIFS(Transactions!E:E, Transactions!C:C, A40, Transactions!D:D, "Withdrawal")</f>
        <v>-11573</v>
      </c>
    </row>
    <row r="41" spans="1:4" x14ac:dyDescent="0.25">
      <c r="A41">
        <v>1039</v>
      </c>
      <c r="B41" t="s">
        <v>109</v>
      </c>
      <c r="C41" s="4">
        <v>2062</v>
      </c>
      <c r="D41" s="4">
        <f>C41 + SUMIFS(Transactions!E:E, Transactions!C:C, A41, Transactions!D:D, "Deposit") - SUMIFS(Transactions!E:E, Transactions!C:C, A41, Transactions!D:D, "Withdrawal")</f>
        <v>2062</v>
      </c>
    </row>
    <row r="42" spans="1:4" x14ac:dyDescent="0.25">
      <c r="A42">
        <v>1040</v>
      </c>
      <c r="B42" t="s">
        <v>110</v>
      </c>
      <c r="C42" s="4">
        <v>5525</v>
      </c>
      <c r="D42" s="4">
        <f>C42 + SUMIFS(Transactions!E:E, Transactions!C:C, A42, Transactions!D:D, "Deposit") - SUMIFS(Transactions!E:E, Transactions!C:C, A42, Transactions!D:D, "Withdrawal")</f>
        <v>18716</v>
      </c>
    </row>
    <row r="43" spans="1:4" x14ac:dyDescent="0.25">
      <c r="A43">
        <v>1041</v>
      </c>
      <c r="B43" t="s">
        <v>111</v>
      </c>
      <c r="C43" s="4">
        <v>6600</v>
      </c>
      <c r="D43" s="4">
        <f>C43 + SUMIFS(Transactions!E:E, Transactions!C:C, A43, Transactions!D:D, "Deposit") - SUMIFS(Transactions!E:E, Transactions!C:C, A43, Transactions!D:D, "Withdrawal")</f>
        <v>-1776</v>
      </c>
    </row>
    <row r="44" spans="1:4" x14ac:dyDescent="0.25">
      <c r="A44">
        <v>1042</v>
      </c>
      <c r="B44" t="s">
        <v>112</v>
      </c>
      <c r="C44" s="4">
        <v>9515</v>
      </c>
      <c r="D44" s="4">
        <f>C44 + SUMIFS(Transactions!E:E, Transactions!C:C, A44, Transactions!D:D, "Deposit") - SUMIFS(Transactions!E:E, Transactions!C:C, A44, Transactions!D:D, "Withdrawal")</f>
        <v>9515</v>
      </c>
    </row>
    <row r="45" spans="1:4" x14ac:dyDescent="0.25">
      <c r="A45">
        <v>1043</v>
      </c>
      <c r="B45" t="s">
        <v>113</v>
      </c>
      <c r="C45" s="4">
        <v>2422</v>
      </c>
      <c r="D45" s="4">
        <f>C45 + SUMIFS(Transactions!E:E, Transactions!C:C, A45, Transactions!D:D, "Deposit") - SUMIFS(Transactions!E:E, Transactions!C:C, A45, Transactions!D:D, "Withdrawal")</f>
        <v>10311</v>
      </c>
    </row>
    <row r="46" spans="1:4" x14ac:dyDescent="0.25">
      <c r="A46">
        <v>1044</v>
      </c>
      <c r="B46" t="s">
        <v>114</v>
      </c>
      <c r="C46" s="4">
        <v>16170</v>
      </c>
      <c r="D46" s="4">
        <f>C46 + SUMIFS(Transactions!E:E, Transactions!C:C, A46, Transactions!D:D, "Deposit") - SUMIFS(Transactions!E:E, Transactions!C:C, A46, Transactions!D:D, "Withdrawal")</f>
        <v>19818</v>
      </c>
    </row>
    <row r="47" spans="1:4" x14ac:dyDescent="0.25">
      <c r="A47">
        <v>1045</v>
      </c>
      <c r="B47" t="s">
        <v>115</v>
      </c>
      <c r="C47" s="4">
        <v>1663</v>
      </c>
      <c r="D47" s="4">
        <f>C47 + SUMIFS(Transactions!E:E, Transactions!C:C, A47, Transactions!D:D, "Deposit") - SUMIFS(Transactions!E:E, Transactions!C:C, A47, Transactions!D:D, "Withdrawal")</f>
        <v>-6181</v>
      </c>
    </row>
    <row r="48" spans="1:4" x14ac:dyDescent="0.25">
      <c r="A48">
        <v>1046</v>
      </c>
      <c r="B48" t="s">
        <v>93</v>
      </c>
      <c r="C48" s="4">
        <v>14355</v>
      </c>
      <c r="D48" s="4">
        <f>C48 + SUMIFS(Transactions!E:E, Transactions!C:C, A48, Transactions!D:D, "Deposit") - SUMIFS(Transactions!E:E, Transactions!C:C, A48, Transactions!D:D, "Withdrawal")</f>
        <v>18120</v>
      </c>
    </row>
    <row r="49" spans="1:4" x14ac:dyDescent="0.25">
      <c r="A49">
        <v>1047</v>
      </c>
      <c r="B49" t="s">
        <v>116</v>
      </c>
      <c r="C49" s="4">
        <v>15887</v>
      </c>
      <c r="D49" s="4">
        <f>C49 + SUMIFS(Transactions!E:E, Transactions!C:C, A49, Transactions!D:D, "Deposit") - SUMIFS(Transactions!E:E, Transactions!C:C, A49, Transactions!D:D, "Withdrawal")</f>
        <v>14467</v>
      </c>
    </row>
    <row r="50" spans="1:4" x14ac:dyDescent="0.25">
      <c r="A50">
        <v>1048</v>
      </c>
      <c r="B50" t="s">
        <v>117</v>
      </c>
      <c r="C50" s="4">
        <v>5757</v>
      </c>
      <c r="D50" s="4">
        <f>C50 + SUMIFS(Transactions!E:E, Transactions!C:C, A50, Transactions!D:D, "Deposit") - SUMIFS(Transactions!E:E, Transactions!C:C, A50, Transactions!D:D, "Withdrawal")</f>
        <v>10524</v>
      </c>
    </row>
    <row r="51" spans="1:4" x14ac:dyDescent="0.25">
      <c r="A51">
        <v>1049</v>
      </c>
      <c r="B51" t="s">
        <v>118</v>
      </c>
      <c r="C51" s="4">
        <v>11390</v>
      </c>
      <c r="D51" s="4">
        <f>C51 + SUMIFS(Transactions!E:E, Transactions!C:C, A51, Transactions!D:D, "Deposit") - SUMIFS(Transactions!E:E, Transactions!C:C, A51, Transactions!D:D, "Withdrawal")</f>
        <v>5135</v>
      </c>
    </row>
    <row r="52" spans="1:4" x14ac:dyDescent="0.25">
      <c r="A52">
        <v>1050</v>
      </c>
      <c r="B52" t="s">
        <v>119</v>
      </c>
      <c r="C52" s="4">
        <v>6466</v>
      </c>
      <c r="D5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04"/>
  <sheetViews>
    <sheetView workbookViewId="0">
      <selection activeCell="F4" sqref="F4"/>
    </sheetView>
  </sheetViews>
  <sheetFormatPr defaultRowHeight="15" x14ac:dyDescent="0.25"/>
  <cols>
    <col min="1" max="1" width="17.42578125" customWidth="1"/>
    <col min="2" max="2" width="17.5703125" customWidth="1"/>
    <col min="3" max="3" width="19" customWidth="1"/>
    <col min="4" max="5" width="18.42578125" customWidth="1"/>
    <col min="6" max="6" width="24.7109375" customWidth="1"/>
  </cols>
  <sheetData>
    <row r="2" spans="1:6" x14ac:dyDescent="0.25">
      <c r="A2" s="2" t="s">
        <v>3</v>
      </c>
      <c r="B2" s="2" t="s">
        <v>4</v>
      </c>
      <c r="C2" s="2" t="s">
        <v>0</v>
      </c>
      <c r="D2" s="2" t="s">
        <v>5</v>
      </c>
      <c r="E2" s="2" t="s">
        <v>6</v>
      </c>
      <c r="F2" s="3" t="s">
        <v>71</v>
      </c>
    </row>
    <row r="3" spans="1:6" x14ac:dyDescent="0.25">
      <c r="A3">
        <v>1</v>
      </c>
      <c r="B3" t="s">
        <v>7</v>
      </c>
      <c r="C3">
        <v>1006</v>
      </c>
      <c r="D3" t="s">
        <v>66</v>
      </c>
      <c r="E3" s="4">
        <v>9053</v>
      </c>
      <c r="F3" s="4">
        <f>VLOOKUP(C3, 'Customer Accounts'!A:C, 3, FALSE) + SUMIFS(Transactions!E:E, Transactions!C:C, C3, Transactions!B:B, "&lt;="&amp;B3, Transactions!D:D, "Deposit") - SUMIFS(Transactions!E:E, Transactions!C:C, C3, Transactions!B:B, "&lt;="&amp;B3, Transactions!D:D, "Withdrawal")</f>
        <v>7813</v>
      </c>
    </row>
    <row r="4" spans="1:6" x14ac:dyDescent="0.25">
      <c r="A4">
        <v>2</v>
      </c>
      <c r="B4" t="s">
        <v>8</v>
      </c>
      <c r="C4">
        <v>1016</v>
      </c>
      <c r="D4" t="s">
        <v>67</v>
      </c>
      <c r="E4" s="4">
        <v>5948</v>
      </c>
      <c r="F4" s="4">
        <f>VLOOKUP(C4, 'Customer Accounts'!A:C, 3, FALSE) + SUMIFS(Transactions!E:E, Transactions!C:C, C4, Transactions!B:B, "&lt;="&amp;B4, Transactions!D:D, "Deposit") - SUMIFS(Transactions!E:E, Transactions!C:C, C4, Transactions!B:B, "&lt;="&amp;B4, Transactions!D:D, "Withdrawal")</f>
        <v>12412</v>
      </c>
    </row>
    <row r="5" spans="1:6" x14ac:dyDescent="0.25">
      <c r="A5">
        <v>3</v>
      </c>
      <c r="B5" t="s">
        <v>9</v>
      </c>
      <c r="C5">
        <v>1050</v>
      </c>
      <c r="D5" t="s">
        <v>67</v>
      </c>
      <c r="E5" s="4">
        <v>7608</v>
      </c>
      <c r="F5" s="4">
        <f>VLOOKUP(C5, 'Customer Accounts'!A:C, 3, FALSE) + SUMIFS(Transactions!E:E, Transactions!C:C, C5, Transactions!B:B, "&lt;="&amp;B5, Transactions!D:D, "Deposit") - SUMIFS(Transactions!E:E, Transactions!C:C, C5, Transactions!B:B, "&lt;="&amp;B5, Transactions!D:D, "Withdrawal")</f>
        <v>6466</v>
      </c>
    </row>
    <row r="6" spans="1:6" x14ac:dyDescent="0.25">
      <c r="A6">
        <v>4</v>
      </c>
      <c r="B6" t="s">
        <v>10</v>
      </c>
      <c r="C6">
        <v>1022</v>
      </c>
      <c r="D6" t="s">
        <v>66</v>
      </c>
      <c r="E6" s="4">
        <v>5784</v>
      </c>
      <c r="F6" s="4">
        <f>VLOOKUP(C6, 'Customer Accounts'!A:C, 3, FALSE) + SUMIFS(Transactions!E:E, Transactions!C:C, C6, Transactions!B:B, "&lt;="&amp;B6, Transactions!D:D, "Deposit") - SUMIFS(Transactions!E:E, Transactions!C:C, C6, Transactions!B:B, "&lt;="&amp;B6, Transactions!D:D, "Withdrawal")</f>
        <v>5150</v>
      </c>
    </row>
    <row r="7" spans="1:6" x14ac:dyDescent="0.25">
      <c r="A7">
        <v>5</v>
      </c>
      <c r="B7" t="s">
        <v>11</v>
      </c>
      <c r="C7">
        <v>1021</v>
      </c>
      <c r="D7" t="s">
        <v>66</v>
      </c>
      <c r="E7" s="4">
        <v>1268</v>
      </c>
      <c r="F7" s="4">
        <f>VLOOKUP(C7, 'Customer Accounts'!A:C, 3, FALSE) + SUMIFS(Transactions!E:E, Transactions!C:C, C7, Transactions!B:B, "&lt;="&amp;B7, Transactions!D:D, "Deposit") - SUMIFS(Transactions!E:E, Transactions!C:C, C7, Transactions!B:B, "&lt;="&amp;B7, Transactions!D:D, "Withdrawal")</f>
        <v>17922</v>
      </c>
    </row>
    <row r="8" spans="1:6" x14ac:dyDescent="0.25">
      <c r="A8">
        <v>6</v>
      </c>
      <c r="B8" t="s">
        <v>12</v>
      </c>
      <c r="C8">
        <v>1005</v>
      </c>
      <c r="D8" t="s">
        <v>67</v>
      </c>
      <c r="E8" s="4">
        <v>2787</v>
      </c>
      <c r="F8" s="4">
        <f>VLOOKUP(C8, 'Customer Accounts'!A:C, 3, FALSE) + SUMIFS(Transactions!E:E, Transactions!C:C, C8, Transactions!B:B, "&lt;="&amp;B8, Transactions!D:D, "Deposit") - SUMIFS(Transactions!E:E, Transactions!C:C, C8, Transactions!B:B, "&lt;="&amp;B8, Transactions!D:D, "Withdrawal")</f>
        <v>3461</v>
      </c>
    </row>
    <row r="9" spans="1:6" x14ac:dyDescent="0.25">
      <c r="A9">
        <v>7</v>
      </c>
      <c r="B9" t="s">
        <v>13</v>
      </c>
      <c r="C9">
        <v>1033</v>
      </c>
      <c r="D9" t="s">
        <v>66</v>
      </c>
      <c r="E9" s="4">
        <v>6521</v>
      </c>
      <c r="F9" s="4">
        <f>VLOOKUP(C9, 'Customer Accounts'!A:C, 3, FALSE) + SUMIFS(Transactions!E:E, Transactions!C:C, C9, Transactions!B:B, "&lt;="&amp;B9, Transactions!D:D, "Deposit") - SUMIFS(Transactions!E:E, Transactions!C:C, C9, Transactions!B:B, "&lt;="&amp;B9, Transactions!D:D, "Withdrawal")</f>
        <v>6526</v>
      </c>
    </row>
    <row r="10" spans="1:6" x14ac:dyDescent="0.25">
      <c r="A10">
        <v>8</v>
      </c>
      <c r="B10" t="s">
        <v>14</v>
      </c>
      <c r="C10">
        <v>1029</v>
      </c>
      <c r="D10" t="s">
        <v>66</v>
      </c>
      <c r="E10" s="4">
        <v>7963</v>
      </c>
      <c r="F10" s="4">
        <f>VLOOKUP(C10, 'Customer Accounts'!A:C, 3, FALSE) + SUMIFS(Transactions!E:E, Transactions!C:C, C10, Transactions!B:B, "&lt;="&amp;B10, Transactions!D:D, "Deposit") - SUMIFS(Transactions!E:E, Transactions!C:C, C10, Transactions!B:B, "&lt;="&amp;B10, Transactions!D:D, "Withdrawal")</f>
        <v>16298</v>
      </c>
    </row>
    <row r="11" spans="1:6" x14ac:dyDescent="0.25">
      <c r="A11">
        <v>9</v>
      </c>
      <c r="B11" t="s">
        <v>7</v>
      </c>
      <c r="C11">
        <v>1045</v>
      </c>
      <c r="D11" t="s">
        <v>67</v>
      </c>
      <c r="E11" s="4">
        <v>7844</v>
      </c>
      <c r="F11" s="4">
        <f>VLOOKUP(C11, 'Customer Accounts'!A:C, 3, FALSE) + SUMIFS(Transactions!E:E, Transactions!C:C, C11, Transactions!B:B, "&lt;="&amp;B11, Transactions!D:D, "Deposit") - SUMIFS(Transactions!E:E, Transactions!C:C, C11, Transactions!B:B, "&lt;="&amp;B11, Transactions!D:D, "Withdrawal")</f>
        <v>1663</v>
      </c>
    </row>
    <row r="12" spans="1:6" x14ac:dyDescent="0.25">
      <c r="A12">
        <v>10</v>
      </c>
      <c r="B12" t="s">
        <v>15</v>
      </c>
      <c r="C12">
        <v>1002</v>
      </c>
      <c r="D12" t="s">
        <v>67</v>
      </c>
      <c r="E12" s="4">
        <v>1077</v>
      </c>
      <c r="F12" s="4">
        <f>VLOOKUP(C12, 'Customer Accounts'!A:C, 3, FALSE) + SUMIFS(Transactions!E:E, Transactions!C:C, C12, Transactions!B:B, "&lt;="&amp;B12, Transactions!D:D, "Deposit") - SUMIFS(Transactions!E:E, Transactions!C:C, C12, Transactions!B:B, "&lt;="&amp;B12, Transactions!D:D, "Withdrawal")</f>
        <v>5647</v>
      </c>
    </row>
    <row r="13" spans="1:6" x14ac:dyDescent="0.25">
      <c r="A13">
        <v>11</v>
      </c>
      <c r="B13" t="s">
        <v>16</v>
      </c>
      <c r="C13">
        <v>1028</v>
      </c>
      <c r="D13" t="s">
        <v>67</v>
      </c>
      <c r="E13" s="4">
        <v>7973</v>
      </c>
      <c r="F13" s="4">
        <f>VLOOKUP(C13, 'Customer Accounts'!A:C, 3, FALSE) + SUMIFS(Transactions!E:E, Transactions!C:C, C13, Transactions!B:B, "&lt;="&amp;B13, Transactions!D:D, "Deposit") - SUMIFS(Transactions!E:E, Transactions!C:C, C13, Transactions!B:B, "&lt;="&amp;B13, Transactions!D:D, "Withdrawal")</f>
        <v>4321</v>
      </c>
    </row>
    <row r="14" spans="1:6" x14ac:dyDescent="0.25">
      <c r="A14">
        <v>12</v>
      </c>
      <c r="B14" t="s">
        <v>17</v>
      </c>
      <c r="C14">
        <v>1019</v>
      </c>
      <c r="D14" t="s">
        <v>66</v>
      </c>
      <c r="E14" s="4">
        <v>4836</v>
      </c>
      <c r="F14" s="4">
        <f>VLOOKUP(C14, 'Customer Accounts'!A:C, 3, FALSE) + SUMIFS(Transactions!E:E, Transactions!C:C, C14, Transactions!B:B, "&lt;="&amp;B14, Transactions!D:D, "Deposit") - SUMIFS(Transactions!E:E, Transactions!C:C, C14, Transactions!B:B, "&lt;="&amp;B14, Transactions!D:D, "Withdrawal")</f>
        <v>1598</v>
      </c>
    </row>
    <row r="15" spans="1:6" x14ac:dyDescent="0.25">
      <c r="A15">
        <v>13</v>
      </c>
      <c r="B15" t="s">
        <v>18</v>
      </c>
      <c r="C15">
        <v>1027</v>
      </c>
      <c r="D15" t="s">
        <v>66</v>
      </c>
      <c r="E15" s="4">
        <v>2562</v>
      </c>
      <c r="F15" s="4">
        <f>VLOOKUP(C15, 'Customer Accounts'!A:C, 3, FALSE) + SUMIFS(Transactions!E:E, Transactions!C:C, C15, Transactions!B:B, "&lt;="&amp;B15, Transactions!D:D, "Deposit") - SUMIFS(Transactions!E:E, Transactions!C:C, C15, Transactions!B:B, "&lt;="&amp;B15, Transactions!D:D, "Withdrawal")</f>
        <v>14476</v>
      </c>
    </row>
    <row r="16" spans="1:6" x14ac:dyDescent="0.25">
      <c r="A16">
        <v>14</v>
      </c>
      <c r="B16" t="s">
        <v>19</v>
      </c>
      <c r="C16">
        <v>1040</v>
      </c>
      <c r="D16" t="s">
        <v>66</v>
      </c>
      <c r="E16" s="4">
        <v>9465</v>
      </c>
      <c r="F16" s="4">
        <f>VLOOKUP(C16, 'Customer Accounts'!A:C, 3, FALSE) + SUMIFS(Transactions!E:E, Transactions!C:C, C16, Transactions!B:B, "&lt;="&amp;B16, Transactions!D:D, "Deposit") - SUMIFS(Transactions!E:E, Transactions!C:C, C16, Transactions!B:B, "&lt;="&amp;B16, Transactions!D:D, "Withdrawal")</f>
        <v>5525</v>
      </c>
    </row>
    <row r="17" spans="1:6" x14ac:dyDescent="0.25">
      <c r="A17">
        <v>15</v>
      </c>
      <c r="B17" t="s">
        <v>20</v>
      </c>
      <c r="C17">
        <v>1004</v>
      </c>
      <c r="D17" t="s">
        <v>67</v>
      </c>
      <c r="E17" s="4">
        <v>7024</v>
      </c>
      <c r="F17" s="4">
        <f>VLOOKUP(C17, 'Customer Accounts'!A:C, 3, FALSE) + SUMIFS(Transactions!E:E, Transactions!C:C, C17, Transactions!B:B, "&lt;="&amp;B17, Transactions!D:D, "Deposit") - SUMIFS(Transactions!E:E, Transactions!C:C, C17, Transactions!B:B, "&lt;="&amp;B17, Transactions!D:D, "Withdrawal")</f>
        <v>14289</v>
      </c>
    </row>
    <row r="18" spans="1:6" x14ac:dyDescent="0.25">
      <c r="A18">
        <v>16</v>
      </c>
      <c r="B18" t="s">
        <v>21</v>
      </c>
      <c r="C18">
        <v>1046</v>
      </c>
      <c r="D18" t="s">
        <v>67</v>
      </c>
      <c r="E18" s="4">
        <v>8459</v>
      </c>
      <c r="F18" s="4">
        <f>VLOOKUP(C18, 'Customer Accounts'!A:C, 3, FALSE) + SUMIFS(Transactions!E:E, Transactions!C:C, C18, Transactions!B:B, "&lt;="&amp;B18, Transactions!D:D, "Deposit") - SUMIFS(Transactions!E:E, Transactions!C:C, C18, Transactions!B:B, "&lt;="&amp;B18, Transactions!D:D, "Withdrawal")</f>
        <v>14355</v>
      </c>
    </row>
    <row r="19" spans="1:6" x14ac:dyDescent="0.25">
      <c r="A19">
        <v>17</v>
      </c>
      <c r="B19" t="s">
        <v>21</v>
      </c>
      <c r="C19">
        <v>1024</v>
      </c>
      <c r="D19" t="s">
        <v>67</v>
      </c>
      <c r="E19" s="4">
        <v>5718</v>
      </c>
      <c r="F19" s="4">
        <f>VLOOKUP(C19, 'Customer Accounts'!A:C, 3, FALSE) + SUMIFS(Transactions!E:E, Transactions!C:C, C19, Transactions!B:B, "&lt;="&amp;B19, Transactions!D:D, "Deposit") - SUMIFS(Transactions!E:E, Transactions!C:C, C19, Transactions!B:B, "&lt;="&amp;B19, Transactions!D:D, "Withdrawal")</f>
        <v>14618</v>
      </c>
    </row>
    <row r="20" spans="1:6" x14ac:dyDescent="0.25">
      <c r="A20">
        <v>18</v>
      </c>
      <c r="B20" t="s">
        <v>22</v>
      </c>
      <c r="C20">
        <v>1015</v>
      </c>
      <c r="D20" t="s">
        <v>67</v>
      </c>
      <c r="E20" s="4">
        <v>6407</v>
      </c>
      <c r="F20" s="4">
        <f>VLOOKUP(C20, 'Customer Accounts'!A:C, 3, FALSE) + SUMIFS(Transactions!E:E, Transactions!C:C, C20, Transactions!B:B, "&lt;="&amp;B20, Transactions!D:D, "Deposit") - SUMIFS(Transactions!E:E, Transactions!C:C, C20, Transactions!B:B, "&lt;="&amp;B20, Transactions!D:D, "Withdrawal")</f>
        <v>6208</v>
      </c>
    </row>
    <row r="21" spans="1:6" x14ac:dyDescent="0.25">
      <c r="A21">
        <v>19</v>
      </c>
      <c r="B21" t="s">
        <v>23</v>
      </c>
      <c r="C21">
        <v>1037</v>
      </c>
      <c r="D21" t="s">
        <v>67</v>
      </c>
      <c r="E21" s="4">
        <v>5641</v>
      </c>
      <c r="F21" s="4">
        <f>VLOOKUP(C21, 'Customer Accounts'!A:C, 3, FALSE) + SUMIFS(Transactions!E:E, Transactions!C:C, C21, Transactions!B:B, "&lt;="&amp;B21, Transactions!D:D, "Deposit") - SUMIFS(Transactions!E:E, Transactions!C:C, C21, Transactions!B:B, "&lt;="&amp;B21, Transactions!D:D, "Withdrawal")</f>
        <v>6901</v>
      </c>
    </row>
    <row r="22" spans="1:6" x14ac:dyDescent="0.25">
      <c r="A22">
        <v>20</v>
      </c>
      <c r="B22" t="s">
        <v>7</v>
      </c>
      <c r="C22">
        <v>1043</v>
      </c>
      <c r="D22" t="s">
        <v>66</v>
      </c>
      <c r="E22" s="4">
        <v>4100</v>
      </c>
      <c r="F22" s="4">
        <f>VLOOKUP(C22, 'Customer Accounts'!A:C, 3, FALSE) + SUMIFS(Transactions!E:E, Transactions!C:C, C22, Transactions!B:B, "&lt;="&amp;B22, Transactions!D:D, "Deposit") - SUMIFS(Transactions!E:E, Transactions!C:C, C22, Transactions!B:B, "&lt;="&amp;B22, Transactions!D:D, "Withdrawal")</f>
        <v>2422</v>
      </c>
    </row>
    <row r="23" spans="1:6" x14ac:dyDescent="0.25">
      <c r="A23">
        <v>21</v>
      </c>
      <c r="B23" t="s">
        <v>24</v>
      </c>
      <c r="C23">
        <v>1036</v>
      </c>
      <c r="D23" t="s">
        <v>67</v>
      </c>
      <c r="E23" s="4">
        <v>3093</v>
      </c>
      <c r="F23" s="4">
        <f>VLOOKUP(C23, 'Customer Accounts'!A:C, 3, FALSE) + SUMIFS(Transactions!E:E, Transactions!C:C, C23, Transactions!B:B, "&lt;="&amp;B23, Transactions!D:D, "Deposit") - SUMIFS(Transactions!E:E, Transactions!C:C, C23, Transactions!B:B, "&lt;="&amp;B23, Transactions!D:D, "Withdrawal")</f>
        <v>11330</v>
      </c>
    </row>
    <row r="24" spans="1:6" x14ac:dyDescent="0.25">
      <c r="A24">
        <v>22</v>
      </c>
      <c r="B24" t="s">
        <v>25</v>
      </c>
      <c r="C24">
        <v>1007</v>
      </c>
      <c r="D24" t="s">
        <v>67</v>
      </c>
      <c r="E24" s="4">
        <v>7768</v>
      </c>
      <c r="F24" s="4">
        <f>VLOOKUP(C24, 'Customer Accounts'!A:C, 3, FALSE) + SUMIFS(Transactions!E:E, Transactions!C:C, C24, Transactions!B:B, "&lt;="&amp;B24, Transactions!D:D, "Deposit") - SUMIFS(Transactions!E:E, Transactions!C:C, C24, Transactions!B:B, "&lt;="&amp;B24, Transactions!D:D, "Withdrawal")</f>
        <v>1271</v>
      </c>
    </row>
    <row r="25" spans="1:6" x14ac:dyDescent="0.25">
      <c r="A25">
        <v>23</v>
      </c>
      <c r="B25" t="s">
        <v>17</v>
      </c>
      <c r="C25">
        <v>1013</v>
      </c>
      <c r="D25" t="s">
        <v>66</v>
      </c>
      <c r="E25" s="4">
        <v>414</v>
      </c>
      <c r="F25" s="4">
        <f>VLOOKUP(C25, 'Customer Accounts'!A:C, 3, FALSE) + SUMIFS(Transactions!E:E, Transactions!C:C, C25, Transactions!B:B, "&lt;="&amp;B25, Transactions!D:D, "Deposit") - SUMIFS(Transactions!E:E, Transactions!C:C, C25, Transactions!B:B, "&lt;="&amp;B25, Transactions!D:D, "Withdrawal")</f>
        <v>2448</v>
      </c>
    </row>
    <row r="26" spans="1:6" x14ac:dyDescent="0.25">
      <c r="A26">
        <v>24</v>
      </c>
      <c r="B26" t="s">
        <v>26</v>
      </c>
      <c r="C26">
        <v>1044</v>
      </c>
      <c r="D26" t="s">
        <v>66</v>
      </c>
      <c r="E26" s="4">
        <v>3648</v>
      </c>
      <c r="F26" s="4">
        <f>VLOOKUP(C26, 'Customer Accounts'!A:C, 3, FALSE) + SUMIFS(Transactions!E:E, Transactions!C:C, C26, Transactions!B:B, "&lt;="&amp;B26, Transactions!D:D, "Deposit") - SUMIFS(Transactions!E:E, Transactions!C:C, C26, Transactions!B:B, "&lt;="&amp;B26, Transactions!D:D, "Withdrawal")</f>
        <v>16170</v>
      </c>
    </row>
    <row r="27" spans="1:6" x14ac:dyDescent="0.25">
      <c r="A27">
        <v>25</v>
      </c>
      <c r="B27" t="s">
        <v>27</v>
      </c>
      <c r="C27">
        <v>1023</v>
      </c>
      <c r="D27" t="s">
        <v>67</v>
      </c>
      <c r="E27" s="4">
        <v>780</v>
      </c>
      <c r="F27" s="4">
        <f>VLOOKUP(C27, 'Customer Accounts'!A:C, 3, FALSE) + SUMIFS(Transactions!E:E, Transactions!C:C, C27, Transactions!B:B, "&lt;="&amp;B27, Transactions!D:D, "Deposit") - SUMIFS(Transactions!E:E, Transactions!C:C, C27, Transactions!B:B, "&lt;="&amp;B27, Transactions!D:D, "Withdrawal")</f>
        <v>7792</v>
      </c>
    </row>
    <row r="28" spans="1:6" x14ac:dyDescent="0.25">
      <c r="A28">
        <v>26</v>
      </c>
      <c r="B28" t="s">
        <v>28</v>
      </c>
      <c r="C28">
        <v>1010</v>
      </c>
      <c r="D28" t="s">
        <v>66</v>
      </c>
      <c r="E28" s="4">
        <v>4180</v>
      </c>
      <c r="F28" s="4">
        <f>VLOOKUP(C28, 'Customer Accounts'!A:C, 3, FALSE) + SUMIFS(Transactions!E:E, Transactions!C:C, C28, Transactions!B:B, "&lt;="&amp;B28, Transactions!D:D, "Deposit") - SUMIFS(Transactions!E:E, Transactions!C:C, C28, Transactions!B:B, "&lt;="&amp;B28, Transactions!D:D, "Withdrawal")</f>
        <v>9872</v>
      </c>
    </row>
    <row r="29" spans="1:6" x14ac:dyDescent="0.25">
      <c r="A29">
        <v>27</v>
      </c>
      <c r="B29" t="s">
        <v>29</v>
      </c>
      <c r="C29">
        <v>1009</v>
      </c>
      <c r="D29" t="s">
        <v>66</v>
      </c>
      <c r="E29" s="4">
        <v>133</v>
      </c>
      <c r="F29" s="4">
        <f>VLOOKUP(C29, 'Customer Accounts'!A:C, 3, FALSE) + SUMIFS(Transactions!E:E, Transactions!C:C, C29, Transactions!B:B, "&lt;="&amp;B29, Transactions!D:D, "Deposit") - SUMIFS(Transactions!E:E, Transactions!C:C, C29, Transactions!B:B, "&lt;="&amp;B29, Transactions!D:D, "Withdrawal")</f>
        <v>2941</v>
      </c>
    </row>
    <row r="30" spans="1:6" x14ac:dyDescent="0.25">
      <c r="A30">
        <v>28</v>
      </c>
      <c r="B30" t="s">
        <v>25</v>
      </c>
      <c r="C30">
        <v>1010</v>
      </c>
      <c r="D30" t="s">
        <v>66</v>
      </c>
      <c r="E30" s="4">
        <v>406</v>
      </c>
      <c r="F30" s="4">
        <f>VLOOKUP(C30, 'Customer Accounts'!A:C, 3, FALSE) + SUMIFS(Transactions!E:E, Transactions!C:C, C30, Transactions!B:B, "&lt;="&amp;B30, Transactions!D:D, "Deposit") - SUMIFS(Transactions!E:E, Transactions!C:C, C30, Transactions!B:B, "&lt;="&amp;B30, Transactions!D:D, "Withdrawal")</f>
        <v>9872</v>
      </c>
    </row>
    <row r="31" spans="1:6" x14ac:dyDescent="0.25">
      <c r="A31">
        <v>29</v>
      </c>
      <c r="B31" t="s">
        <v>22</v>
      </c>
      <c r="C31">
        <v>1043</v>
      </c>
      <c r="D31" t="s">
        <v>66</v>
      </c>
      <c r="E31" s="4">
        <v>5622</v>
      </c>
      <c r="F31" s="4">
        <f>VLOOKUP(C31, 'Customer Accounts'!A:C, 3, FALSE) + SUMIFS(Transactions!E:E, Transactions!C:C, C31, Transactions!B:B, "&lt;="&amp;B31, Transactions!D:D, "Deposit") - SUMIFS(Transactions!E:E, Transactions!C:C, C31, Transactions!B:B, "&lt;="&amp;B31, Transactions!D:D, "Withdrawal")</f>
        <v>2422</v>
      </c>
    </row>
    <row r="32" spans="1:6" x14ac:dyDescent="0.25">
      <c r="A32">
        <v>30</v>
      </c>
      <c r="B32" t="s">
        <v>30</v>
      </c>
      <c r="C32">
        <v>1017</v>
      </c>
      <c r="D32" t="s">
        <v>66</v>
      </c>
      <c r="E32" s="4">
        <v>6857</v>
      </c>
      <c r="F32" s="4">
        <f>VLOOKUP(C32, 'Customer Accounts'!A:C, 3, FALSE) + SUMIFS(Transactions!E:E, Transactions!C:C, C32, Transactions!B:B, "&lt;="&amp;B32, Transactions!D:D, "Deposit") - SUMIFS(Transactions!E:E, Transactions!C:C, C32, Transactions!B:B, "&lt;="&amp;B32, Transactions!D:D, "Withdrawal")</f>
        <v>14695</v>
      </c>
    </row>
    <row r="33" spans="1:6" x14ac:dyDescent="0.25">
      <c r="A33">
        <v>31</v>
      </c>
      <c r="B33" t="s">
        <v>31</v>
      </c>
      <c r="C33">
        <v>1031</v>
      </c>
      <c r="D33" t="s">
        <v>66</v>
      </c>
      <c r="E33" s="4">
        <v>6547</v>
      </c>
      <c r="F33" s="4">
        <f>VLOOKUP(C33, 'Customer Accounts'!A:C, 3, FALSE) + SUMIFS(Transactions!E:E, Transactions!C:C, C33, Transactions!B:B, "&lt;="&amp;B33, Transactions!D:D, "Deposit") - SUMIFS(Transactions!E:E, Transactions!C:C, C33, Transactions!B:B, "&lt;="&amp;B33, Transactions!D:D, "Withdrawal")</f>
        <v>13575</v>
      </c>
    </row>
    <row r="34" spans="1:6" x14ac:dyDescent="0.25">
      <c r="A34">
        <v>32</v>
      </c>
      <c r="B34" t="s">
        <v>32</v>
      </c>
      <c r="C34">
        <v>1018</v>
      </c>
      <c r="D34" t="s">
        <v>66</v>
      </c>
      <c r="E34" s="4">
        <v>3727</v>
      </c>
      <c r="F34" s="4">
        <f>VLOOKUP(C34, 'Customer Accounts'!A:C, 3, FALSE) + SUMIFS(Transactions!E:E, Transactions!C:C, C34, Transactions!B:B, "&lt;="&amp;B34, Transactions!D:D, "Deposit") - SUMIFS(Transactions!E:E, Transactions!C:C, C34, Transactions!B:B, "&lt;="&amp;B34, Transactions!D:D, "Withdrawal")</f>
        <v>4186</v>
      </c>
    </row>
    <row r="35" spans="1:6" x14ac:dyDescent="0.25">
      <c r="A35">
        <v>33</v>
      </c>
      <c r="B35" t="s">
        <v>33</v>
      </c>
      <c r="C35">
        <v>1007</v>
      </c>
      <c r="D35" t="s">
        <v>67</v>
      </c>
      <c r="E35" s="4">
        <v>9826</v>
      </c>
      <c r="F35" s="4">
        <f>VLOOKUP(C35, 'Customer Accounts'!A:C, 3, FALSE) + SUMIFS(Transactions!E:E, Transactions!C:C, C35, Transactions!B:B, "&lt;="&amp;B35, Transactions!D:D, "Deposit") - SUMIFS(Transactions!E:E, Transactions!C:C, C35, Transactions!B:B, "&lt;="&amp;B35, Transactions!D:D, "Withdrawal")</f>
        <v>1271</v>
      </c>
    </row>
    <row r="36" spans="1:6" x14ac:dyDescent="0.25">
      <c r="A36">
        <v>34</v>
      </c>
      <c r="B36" t="s">
        <v>30</v>
      </c>
      <c r="C36">
        <v>1023</v>
      </c>
      <c r="D36" t="s">
        <v>66</v>
      </c>
      <c r="E36" s="4">
        <v>3479</v>
      </c>
      <c r="F36" s="4">
        <f>VLOOKUP(C36, 'Customer Accounts'!A:C, 3, FALSE) + SUMIFS(Transactions!E:E, Transactions!C:C, C36, Transactions!B:B, "&lt;="&amp;B36, Transactions!D:D, "Deposit") - SUMIFS(Transactions!E:E, Transactions!C:C, C36, Transactions!B:B, "&lt;="&amp;B36, Transactions!D:D, "Withdrawal")</f>
        <v>7792</v>
      </c>
    </row>
    <row r="37" spans="1:6" x14ac:dyDescent="0.25">
      <c r="A37">
        <v>35</v>
      </c>
      <c r="B37" t="s">
        <v>34</v>
      </c>
      <c r="C37">
        <v>1036</v>
      </c>
      <c r="D37" t="s">
        <v>66</v>
      </c>
      <c r="E37" s="4">
        <v>1308</v>
      </c>
      <c r="F37" s="4">
        <f>VLOOKUP(C37, 'Customer Accounts'!A:C, 3, FALSE) + SUMIFS(Transactions!E:E, Transactions!C:C, C37, Transactions!B:B, "&lt;="&amp;B37, Transactions!D:D, "Deposit") - SUMIFS(Transactions!E:E, Transactions!C:C, C37, Transactions!B:B, "&lt;="&amp;B37, Transactions!D:D, "Withdrawal")</f>
        <v>11330</v>
      </c>
    </row>
    <row r="38" spans="1:6" x14ac:dyDescent="0.25">
      <c r="A38">
        <v>36</v>
      </c>
      <c r="B38" t="s">
        <v>35</v>
      </c>
      <c r="C38">
        <v>1037</v>
      </c>
      <c r="D38" t="s">
        <v>67</v>
      </c>
      <c r="E38" s="4">
        <v>9132</v>
      </c>
      <c r="F38" s="4">
        <f>VLOOKUP(C38, 'Customer Accounts'!A:C, 3, FALSE) + SUMIFS(Transactions!E:E, Transactions!C:C, C38, Transactions!B:B, "&lt;="&amp;B38, Transactions!D:D, "Deposit") - SUMIFS(Transactions!E:E, Transactions!C:C, C38, Transactions!B:B, "&lt;="&amp;B38, Transactions!D:D, "Withdrawal")</f>
        <v>6901</v>
      </c>
    </row>
    <row r="39" spans="1:6" x14ac:dyDescent="0.25">
      <c r="A39">
        <v>37</v>
      </c>
      <c r="B39" t="s">
        <v>36</v>
      </c>
      <c r="C39">
        <v>1016</v>
      </c>
      <c r="D39" t="s">
        <v>66</v>
      </c>
      <c r="E39" s="4">
        <v>8348</v>
      </c>
      <c r="F39" s="4">
        <f>VLOOKUP(C39, 'Customer Accounts'!A:C, 3, FALSE) + SUMIFS(Transactions!E:E, Transactions!C:C, C39, Transactions!B:B, "&lt;="&amp;B39, Transactions!D:D, "Deposit") - SUMIFS(Transactions!E:E, Transactions!C:C, C39, Transactions!B:B, "&lt;="&amp;B39, Transactions!D:D, "Withdrawal")</f>
        <v>12412</v>
      </c>
    </row>
    <row r="40" spans="1:6" x14ac:dyDescent="0.25">
      <c r="A40">
        <v>38</v>
      </c>
      <c r="B40" t="s">
        <v>18</v>
      </c>
      <c r="C40">
        <v>1040</v>
      </c>
      <c r="D40" t="s">
        <v>67</v>
      </c>
      <c r="E40" s="4">
        <v>4888</v>
      </c>
      <c r="F40" s="4">
        <f>VLOOKUP(C40, 'Customer Accounts'!A:C, 3, FALSE) + SUMIFS(Transactions!E:E, Transactions!C:C, C40, Transactions!B:B, "&lt;="&amp;B40, Transactions!D:D, "Deposit") - SUMIFS(Transactions!E:E, Transactions!C:C, C40, Transactions!B:B, "&lt;="&amp;B40, Transactions!D:D, "Withdrawal")</f>
        <v>5525</v>
      </c>
    </row>
    <row r="41" spans="1:6" x14ac:dyDescent="0.25">
      <c r="A41">
        <v>39</v>
      </c>
      <c r="B41" t="s">
        <v>35</v>
      </c>
      <c r="C41">
        <v>1010</v>
      </c>
      <c r="D41" t="s">
        <v>66</v>
      </c>
      <c r="E41" s="4">
        <v>6666</v>
      </c>
      <c r="F41" s="4">
        <f>VLOOKUP(C41, 'Customer Accounts'!A:C, 3, FALSE) + SUMIFS(Transactions!E:E, Transactions!C:C, C41, Transactions!B:B, "&lt;="&amp;B41, Transactions!D:D, "Deposit") - SUMIFS(Transactions!E:E, Transactions!C:C, C41, Transactions!B:B, "&lt;="&amp;B41, Transactions!D:D, "Withdrawal")</f>
        <v>9872</v>
      </c>
    </row>
    <row r="42" spans="1:6" x14ac:dyDescent="0.25">
      <c r="A42">
        <v>40</v>
      </c>
      <c r="B42" t="s">
        <v>37</v>
      </c>
      <c r="C42">
        <v>1046</v>
      </c>
      <c r="D42" t="s">
        <v>66</v>
      </c>
      <c r="E42" s="4">
        <v>4004</v>
      </c>
      <c r="F42" s="4">
        <f>VLOOKUP(C42, 'Customer Accounts'!A:C, 3, FALSE) + SUMIFS(Transactions!E:E, Transactions!C:C, C42, Transactions!B:B, "&lt;="&amp;B42, Transactions!D:D, "Deposit") - SUMIFS(Transactions!E:E, Transactions!C:C, C42, Transactions!B:B, "&lt;="&amp;B42, Transactions!D:D, "Withdrawal")</f>
        <v>14355</v>
      </c>
    </row>
    <row r="43" spans="1:6" x14ac:dyDescent="0.25">
      <c r="A43">
        <v>41</v>
      </c>
      <c r="B43" t="s">
        <v>38</v>
      </c>
      <c r="C43">
        <v>1019</v>
      </c>
      <c r="D43" t="s">
        <v>67</v>
      </c>
      <c r="E43" s="4">
        <v>8891</v>
      </c>
      <c r="F43" s="4">
        <f>VLOOKUP(C43, 'Customer Accounts'!A:C, 3, FALSE) + SUMIFS(Transactions!E:E, Transactions!C:C, C43, Transactions!B:B, "&lt;="&amp;B43, Transactions!D:D, "Deposit") - SUMIFS(Transactions!E:E, Transactions!C:C, C43, Transactions!B:B, "&lt;="&amp;B43, Transactions!D:D, "Withdrawal")</f>
        <v>1598</v>
      </c>
    </row>
    <row r="44" spans="1:6" x14ac:dyDescent="0.25">
      <c r="A44">
        <v>42</v>
      </c>
      <c r="B44" t="s">
        <v>12</v>
      </c>
      <c r="C44">
        <v>1015</v>
      </c>
      <c r="D44" t="s">
        <v>66</v>
      </c>
      <c r="E44" s="4">
        <v>4244</v>
      </c>
      <c r="F44" s="4">
        <f>VLOOKUP(C44, 'Customer Accounts'!A:C, 3, FALSE) + SUMIFS(Transactions!E:E, Transactions!C:C, C44, Transactions!B:B, "&lt;="&amp;B44, Transactions!D:D, "Deposit") - SUMIFS(Transactions!E:E, Transactions!C:C, C44, Transactions!B:B, "&lt;="&amp;B44, Transactions!D:D, "Withdrawal")</f>
        <v>6208</v>
      </c>
    </row>
    <row r="45" spans="1:6" x14ac:dyDescent="0.25">
      <c r="A45">
        <v>43</v>
      </c>
      <c r="B45" t="s">
        <v>39</v>
      </c>
      <c r="C45">
        <v>1025</v>
      </c>
      <c r="D45" t="s">
        <v>67</v>
      </c>
      <c r="E45" s="4">
        <v>7019</v>
      </c>
      <c r="F45" s="4">
        <f>VLOOKUP(C45, 'Customer Accounts'!A:C, 3, FALSE) + SUMIFS(Transactions!E:E, Transactions!C:C, C45, Transactions!B:B, "&lt;="&amp;B45, Transactions!D:D, "Deposit") - SUMIFS(Transactions!E:E, Transactions!C:C, C45, Transactions!B:B, "&lt;="&amp;B45, Transactions!D:D, "Withdrawal")</f>
        <v>4009</v>
      </c>
    </row>
    <row r="46" spans="1:6" x14ac:dyDescent="0.25">
      <c r="A46">
        <v>44</v>
      </c>
      <c r="B46" t="s">
        <v>40</v>
      </c>
      <c r="C46">
        <v>1033</v>
      </c>
      <c r="D46" t="s">
        <v>66</v>
      </c>
      <c r="E46" s="4">
        <v>2671</v>
      </c>
      <c r="F46" s="4">
        <f>VLOOKUP(C46, 'Customer Accounts'!A:C, 3, FALSE) + SUMIFS(Transactions!E:E, Transactions!C:C, C46, Transactions!B:B, "&lt;="&amp;B46, Transactions!D:D, "Deposit") - SUMIFS(Transactions!E:E, Transactions!C:C, C46, Transactions!B:B, "&lt;="&amp;B46, Transactions!D:D, "Withdrawal")</f>
        <v>6526</v>
      </c>
    </row>
    <row r="47" spans="1:6" x14ac:dyDescent="0.25">
      <c r="A47">
        <v>45</v>
      </c>
      <c r="B47" t="s">
        <v>39</v>
      </c>
      <c r="C47">
        <v>1020</v>
      </c>
      <c r="D47" t="s">
        <v>66</v>
      </c>
      <c r="E47" s="4">
        <v>9901</v>
      </c>
      <c r="F47" s="4">
        <f>VLOOKUP(C47, 'Customer Accounts'!A:C, 3, FALSE) + SUMIFS(Transactions!E:E, Transactions!C:C, C47, Transactions!B:B, "&lt;="&amp;B47, Transactions!D:D, "Deposit") - SUMIFS(Transactions!E:E, Transactions!C:C, C47, Transactions!B:B, "&lt;="&amp;B47, Transactions!D:D, "Withdrawal")</f>
        <v>9411</v>
      </c>
    </row>
    <row r="48" spans="1:6" x14ac:dyDescent="0.25">
      <c r="A48">
        <v>46</v>
      </c>
      <c r="B48" t="s">
        <v>13</v>
      </c>
      <c r="C48">
        <v>1040</v>
      </c>
      <c r="D48" t="s">
        <v>66</v>
      </c>
      <c r="E48" s="4">
        <v>8614</v>
      </c>
      <c r="F48" s="4">
        <f>VLOOKUP(C48, 'Customer Accounts'!A:C, 3, FALSE) + SUMIFS(Transactions!E:E, Transactions!C:C, C48, Transactions!B:B, "&lt;="&amp;B48, Transactions!D:D, "Deposit") - SUMIFS(Transactions!E:E, Transactions!C:C, C48, Transactions!B:B, "&lt;="&amp;B48, Transactions!D:D, "Withdrawal")</f>
        <v>5525</v>
      </c>
    </row>
    <row r="49" spans="1:6" x14ac:dyDescent="0.25">
      <c r="A49">
        <v>47</v>
      </c>
      <c r="B49" t="s">
        <v>41</v>
      </c>
      <c r="C49">
        <v>1009</v>
      </c>
      <c r="D49" t="s">
        <v>66</v>
      </c>
      <c r="E49" s="4">
        <v>382</v>
      </c>
      <c r="F49" s="4">
        <f>VLOOKUP(C49, 'Customer Accounts'!A:C, 3, FALSE) + SUMIFS(Transactions!E:E, Transactions!C:C, C49, Transactions!B:B, "&lt;="&amp;B49, Transactions!D:D, "Deposit") - SUMIFS(Transactions!E:E, Transactions!C:C, C49, Transactions!B:B, "&lt;="&amp;B49, Transactions!D:D, "Withdrawal")</f>
        <v>2941</v>
      </c>
    </row>
    <row r="50" spans="1:6" x14ac:dyDescent="0.25">
      <c r="A50">
        <v>48</v>
      </c>
      <c r="B50" t="s">
        <v>16</v>
      </c>
      <c r="C50">
        <v>1004</v>
      </c>
      <c r="D50" t="s">
        <v>67</v>
      </c>
      <c r="E50" s="4">
        <v>292</v>
      </c>
      <c r="F50" s="4">
        <f>VLOOKUP(C50, 'Customer Accounts'!A:C, 3, FALSE) + SUMIFS(Transactions!E:E, Transactions!C:C, C50, Transactions!B:B, "&lt;="&amp;B50, Transactions!D:D, "Deposit") - SUMIFS(Transactions!E:E, Transactions!C:C, C50, Transactions!B:B, "&lt;="&amp;B50, Transactions!D:D, "Withdrawal")</f>
        <v>14289</v>
      </c>
    </row>
    <row r="51" spans="1:6" x14ac:dyDescent="0.25">
      <c r="A51">
        <v>49</v>
      </c>
      <c r="B51" t="s">
        <v>42</v>
      </c>
      <c r="C51">
        <v>1025</v>
      </c>
      <c r="D51" t="s">
        <v>66</v>
      </c>
      <c r="E51" s="4">
        <v>7685</v>
      </c>
      <c r="F51" s="4">
        <f>VLOOKUP(C51, 'Customer Accounts'!A:C, 3, FALSE) + SUMIFS(Transactions!E:E, Transactions!C:C, C51, Transactions!B:B, "&lt;="&amp;B51, Transactions!D:D, "Deposit") - SUMIFS(Transactions!E:E, Transactions!C:C, C51, Transactions!B:B, "&lt;="&amp;B51, Transactions!D:D, "Withdrawal")</f>
        <v>4009</v>
      </c>
    </row>
    <row r="52" spans="1:6" x14ac:dyDescent="0.25">
      <c r="A52">
        <v>50</v>
      </c>
      <c r="B52" t="s">
        <v>9</v>
      </c>
      <c r="C52">
        <v>1028</v>
      </c>
      <c r="D52" t="s">
        <v>66</v>
      </c>
      <c r="E52" s="4">
        <v>4705</v>
      </c>
      <c r="F52" s="4">
        <f>VLOOKUP(C52, 'Customer Accounts'!A:C, 3, FALSE) + SUMIFS(Transactions!E:E, Transactions!C:C, C52, Transactions!B:B, "&lt;="&amp;B52, Transactions!D:D, "Deposit") - SUMIFS(Transactions!E:E, Transactions!C:C, C52, Transactions!B:B, "&lt;="&amp;B52, Transactions!D:D, "Withdrawal")</f>
        <v>4321</v>
      </c>
    </row>
    <row r="53" spans="1:6" x14ac:dyDescent="0.25">
      <c r="A53">
        <v>51</v>
      </c>
      <c r="B53" t="s">
        <v>38</v>
      </c>
      <c r="C53">
        <v>1008</v>
      </c>
      <c r="D53" t="s">
        <v>67</v>
      </c>
      <c r="E53" s="4">
        <v>3179</v>
      </c>
      <c r="F53" s="4">
        <f>VLOOKUP(C53, 'Customer Accounts'!A:C, 3, FALSE) + SUMIFS(Transactions!E:E, Transactions!C:C, C53, Transactions!B:B, "&lt;="&amp;B53, Transactions!D:D, "Deposit") - SUMIFS(Transactions!E:E, Transactions!C:C, C53, Transactions!B:B, "&lt;="&amp;B53, Transactions!D:D, "Withdrawal")</f>
        <v>5127</v>
      </c>
    </row>
    <row r="54" spans="1:6" x14ac:dyDescent="0.25">
      <c r="A54">
        <v>52</v>
      </c>
      <c r="B54" t="s">
        <v>34</v>
      </c>
      <c r="C54">
        <v>1048</v>
      </c>
      <c r="D54" t="s">
        <v>66</v>
      </c>
      <c r="E54" s="4">
        <v>4426</v>
      </c>
      <c r="F54" s="4">
        <f>VLOOKUP(C54, 'Customer Accounts'!A:C, 3, FALSE) + SUMIFS(Transactions!E:E, Transactions!C:C, C54, Transactions!B:B, "&lt;="&amp;B54, Transactions!D:D, "Deposit") - SUMIFS(Transactions!E:E, Transactions!C:C, C54, Transactions!B:B, "&lt;="&amp;B54, Transactions!D:D, "Withdrawal")</f>
        <v>5757</v>
      </c>
    </row>
    <row r="55" spans="1:6" x14ac:dyDescent="0.25">
      <c r="A55">
        <v>53</v>
      </c>
      <c r="B55" t="s">
        <v>9</v>
      </c>
      <c r="C55">
        <v>1012</v>
      </c>
      <c r="D55" t="s">
        <v>66</v>
      </c>
      <c r="E55" s="4">
        <v>8756</v>
      </c>
      <c r="F55" s="4">
        <f>VLOOKUP(C55, 'Customer Accounts'!A:C, 3, FALSE) + SUMIFS(Transactions!E:E, Transactions!C:C, C55, Transactions!B:B, "&lt;="&amp;B55, Transactions!D:D, "Deposit") - SUMIFS(Transactions!E:E, Transactions!C:C, C55, Transactions!B:B, "&lt;="&amp;B55, Transactions!D:D, "Withdrawal")</f>
        <v>13898</v>
      </c>
    </row>
    <row r="56" spans="1:6" x14ac:dyDescent="0.25">
      <c r="A56">
        <v>54</v>
      </c>
      <c r="B56" t="s">
        <v>43</v>
      </c>
      <c r="C56">
        <v>1004</v>
      </c>
      <c r="D56" t="s">
        <v>67</v>
      </c>
      <c r="E56" s="4">
        <v>2734</v>
      </c>
      <c r="F56" s="4">
        <f>VLOOKUP(C56, 'Customer Accounts'!A:C, 3, FALSE) + SUMIFS(Transactions!E:E, Transactions!C:C, C56, Transactions!B:B, "&lt;="&amp;B56, Transactions!D:D, "Deposit") - SUMIFS(Transactions!E:E, Transactions!C:C, C56, Transactions!B:B, "&lt;="&amp;B56, Transactions!D:D, "Withdrawal")</f>
        <v>14289</v>
      </c>
    </row>
    <row r="57" spans="1:6" x14ac:dyDescent="0.25">
      <c r="A57">
        <v>55</v>
      </c>
      <c r="B57" t="s">
        <v>16</v>
      </c>
      <c r="C57">
        <v>1049</v>
      </c>
      <c r="D57" t="s">
        <v>67</v>
      </c>
      <c r="E57" s="4">
        <v>7904</v>
      </c>
      <c r="F57" s="4">
        <f>VLOOKUP(C57, 'Customer Accounts'!A:C, 3, FALSE) + SUMIFS(Transactions!E:E, Transactions!C:C, C57, Transactions!B:B, "&lt;="&amp;B57, Transactions!D:D, "Deposit") - SUMIFS(Transactions!E:E, Transactions!C:C, C57, Transactions!B:B, "&lt;="&amp;B57, Transactions!D:D, "Withdrawal")</f>
        <v>11390</v>
      </c>
    </row>
    <row r="58" spans="1:6" x14ac:dyDescent="0.25">
      <c r="A58">
        <v>56</v>
      </c>
      <c r="B58" t="s">
        <v>7</v>
      </c>
      <c r="C58">
        <v>1038</v>
      </c>
      <c r="D58" t="s">
        <v>67</v>
      </c>
      <c r="E58" s="4">
        <v>4712</v>
      </c>
      <c r="F58" s="4">
        <f>VLOOKUP(C58, 'Customer Accounts'!A:C, 3, FALSE) + SUMIFS(Transactions!E:E, Transactions!C:C, C58, Transactions!B:B, "&lt;="&amp;B58, Transactions!D:D, "Deposit") - SUMIFS(Transactions!E:E, Transactions!C:C, C58, Transactions!B:B, "&lt;="&amp;B58, Transactions!D:D, "Withdrawal")</f>
        <v>1311</v>
      </c>
    </row>
    <row r="59" spans="1:6" x14ac:dyDescent="0.25">
      <c r="A59">
        <v>57</v>
      </c>
      <c r="B59" t="s">
        <v>44</v>
      </c>
      <c r="C59">
        <v>1031</v>
      </c>
      <c r="D59" t="s">
        <v>67</v>
      </c>
      <c r="E59" s="4">
        <v>6035</v>
      </c>
      <c r="F59" s="4">
        <f>VLOOKUP(C59, 'Customer Accounts'!A:C, 3, FALSE) + SUMIFS(Transactions!E:E, Transactions!C:C, C59, Transactions!B:B, "&lt;="&amp;B59, Transactions!D:D, "Deposit") - SUMIFS(Transactions!E:E, Transactions!C:C, C59, Transactions!B:B, "&lt;="&amp;B59, Transactions!D:D, "Withdrawal")</f>
        <v>13575</v>
      </c>
    </row>
    <row r="60" spans="1:6" x14ac:dyDescent="0.25">
      <c r="A60">
        <v>58</v>
      </c>
      <c r="B60" t="s">
        <v>45</v>
      </c>
      <c r="C60">
        <v>1007</v>
      </c>
      <c r="D60" t="s">
        <v>67</v>
      </c>
      <c r="E60" s="4">
        <v>5131</v>
      </c>
      <c r="F60" s="4">
        <f>VLOOKUP(C60, 'Customer Accounts'!A:C, 3, FALSE) + SUMIFS(Transactions!E:E, Transactions!C:C, C60, Transactions!B:B, "&lt;="&amp;B60, Transactions!D:D, "Deposit") - SUMIFS(Transactions!E:E, Transactions!C:C, C60, Transactions!B:B, "&lt;="&amp;B60, Transactions!D:D, "Withdrawal")</f>
        <v>1271</v>
      </c>
    </row>
    <row r="61" spans="1:6" x14ac:dyDescent="0.25">
      <c r="A61">
        <v>59</v>
      </c>
      <c r="B61" t="s">
        <v>16</v>
      </c>
      <c r="C61">
        <v>1033</v>
      </c>
      <c r="D61" t="s">
        <v>67</v>
      </c>
      <c r="E61" s="4">
        <v>2094</v>
      </c>
      <c r="F61" s="4">
        <f>VLOOKUP(C61, 'Customer Accounts'!A:C, 3, FALSE) + SUMIFS(Transactions!E:E, Transactions!C:C, C61, Transactions!B:B, "&lt;="&amp;B61, Transactions!D:D, "Deposit") - SUMIFS(Transactions!E:E, Transactions!C:C, C61, Transactions!B:B, "&lt;="&amp;B61, Transactions!D:D, "Withdrawal")</f>
        <v>6526</v>
      </c>
    </row>
    <row r="62" spans="1:6" x14ac:dyDescent="0.25">
      <c r="A62">
        <v>60</v>
      </c>
      <c r="B62" t="s">
        <v>46</v>
      </c>
      <c r="C62">
        <v>1041</v>
      </c>
      <c r="D62" t="s">
        <v>67</v>
      </c>
      <c r="E62" s="4">
        <v>8376</v>
      </c>
      <c r="F62" s="4">
        <f>VLOOKUP(C62, 'Customer Accounts'!A:C, 3, FALSE) + SUMIFS(Transactions!E:E, Transactions!C:C, C62, Transactions!B:B, "&lt;="&amp;B62, Transactions!D:D, "Deposit") - SUMIFS(Transactions!E:E, Transactions!C:C, C62, Transactions!B:B, "&lt;="&amp;B62, Transactions!D:D, "Withdrawal")</f>
        <v>6600</v>
      </c>
    </row>
    <row r="63" spans="1:6" x14ac:dyDescent="0.25">
      <c r="A63">
        <v>61</v>
      </c>
      <c r="B63" t="s">
        <v>12</v>
      </c>
      <c r="C63">
        <v>1006</v>
      </c>
      <c r="D63" t="s">
        <v>67</v>
      </c>
      <c r="E63" s="4">
        <v>4678</v>
      </c>
      <c r="F63" s="4">
        <f>VLOOKUP(C63, 'Customer Accounts'!A:C, 3, FALSE) + SUMIFS(Transactions!E:E, Transactions!C:C, C63, Transactions!B:B, "&lt;="&amp;B63, Transactions!D:D, "Deposit") - SUMIFS(Transactions!E:E, Transactions!C:C, C63, Transactions!B:B, "&lt;="&amp;B63, Transactions!D:D, "Withdrawal")</f>
        <v>7813</v>
      </c>
    </row>
    <row r="64" spans="1:6" x14ac:dyDescent="0.25">
      <c r="A64">
        <v>62</v>
      </c>
      <c r="B64" t="s">
        <v>47</v>
      </c>
      <c r="C64">
        <v>1007</v>
      </c>
      <c r="D64" t="s">
        <v>66</v>
      </c>
      <c r="E64" s="4">
        <v>2046</v>
      </c>
      <c r="F64" s="4">
        <f>VLOOKUP(C64, 'Customer Accounts'!A:C, 3, FALSE) + SUMIFS(Transactions!E:E, Transactions!C:C, C64, Transactions!B:B, "&lt;="&amp;B64, Transactions!D:D, "Deposit") - SUMIFS(Transactions!E:E, Transactions!C:C, C64, Transactions!B:B, "&lt;="&amp;B64, Transactions!D:D, "Withdrawal")</f>
        <v>1271</v>
      </c>
    </row>
    <row r="65" spans="1:6" x14ac:dyDescent="0.25">
      <c r="A65">
        <v>63</v>
      </c>
      <c r="B65" t="s">
        <v>7</v>
      </c>
      <c r="C65">
        <v>1017</v>
      </c>
      <c r="D65" t="s">
        <v>66</v>
      </c>
      <c r="E65" s="4">
        <v>9296</v>
      </c>
      <c r="F65" s="4">
        <f>VLOOKUP(C65, 'Customer Accounts'!A:C, 3, FALSE) + SUMIFS(Transactions!E:E, Transactions!C:C, C65, Transactions!B:B, "&lt;="&amp;B65, Transactions!D:D, "Deposit") - SUMIFS(Transactions!E:E, Transactions!C:C, C65, Transactions!B:B, "&lt;="&amp;B65, Transactions!D:D, "Withdrawal")</f>
        <v>14695</v>
      </c>
    </row>
    <row r="66" spans="1:6" x14ac:dyDescent="0.25">
      <c r="A66">
        <v>64</v>
      </c>
      <c r="B66" t="s">
        <v>48</v>
      </c>
      <c r="C66">
        <v>1016</v>
      </c>
      <c r="D66" t="s">
        <v>66</v>
      </c>
      <c r="E66" s="4">
        <v>217</v>
      </c>
      <c r="F66" s="4">
        <f>VLOOKUP(C66, 'Customer Accounts'!A:C, 3, FALSE) + SUMIFS(Transactions!E:E, Transactions!C:C, C66, Transactions!B:B, "&lt;="&amp;B66, Transactions!D:D, "Deposit") - SUMIFS(Transactions!E:E, Transactions!C:C, C66, Transactions!B:B, "&lt;="&amp;B66, Transactions!D:D, "Withdrawal")</f>
        <v>12412</v>
      </c>
    </row>
    <row r="67" spans="1:6" x14ac:dyDescent="0.25">
      <c r="A67">
        <v>65</v>
      </c>
      <c r="B67" t="s">
        <v>49</v>
      </c>
      <c r="C67">
        <v>1050</v>
      </c>
      <c r="D67" t="s">
        <v>67</v>
      </c>
      <c r="E67" s="4">
        <v>8025</v>
      </c>
      <c r="F67" s="4">
        <f>VLOOKUP(C67, 'Customer Accounts'!A:C, 3, FALSE) + SUMIFS(Transactions!E:E, Transactions!C:C, C67, Transactions!B:B, "&lt;="&amp;B67, Transactions!D:D, "Deposit") - SUMIFS(Transactions!E:E, Transactions!C:C, C67, Transactions!B:B, "&lt;="&amp;B67, Transactions!D:D, "Withdrawal")</f>
        <v>6466</v>
      </c>
    </row>
    <row r="68" spans="1:6" x14ac:dyDescent="0.25">
      <c r="A68">
        <v>66</v>
      </c>
      <c r="B68" t="s">
        <v>50</v>
      </c>
      <c r="C68">
        <v>1043</v>
      </c>
      <c r="D68" t="s">
        <v>67</v>
      </c>
      <c r="E68" s="4">
        <v>1133</v>
      </c>
      <c r="F68" s="4">
        <f>VLOOKUP(C68, 'Customer Accounts'!A:C, 3, FALSE) + SUMIFS(Transactions!E:E, Transactions!C:C, C68, Transactions!B:B, "&lt;="&amp;B68, Transactions!D:D, "Deposit") - SUMIFS(Transactions!E:E, Transactions!C:C, C68, Transactions!B:B, "&lt;="&amp;B68, Transactions!D:D, "Withdrawal")</f>
        <v>2422</v>
      </c>
    </row>
    <row r="69" spans="1:6" x14ac:dyDescent="0.25">
      <c r="A69">
        <v>67</v>
      </c>
      <c r="B69" t="s">
        <v>34</v>
      </c>
      <c r="C69">
        <v>1043</v>
      </c>
      <c r="D69" t="s">
        <v>67</v>
      </c>
      <c r="E69" s="4">
        <v>5957</v>
      </c>
      <c r="F69" s="4">
        <f>VLOOKUP(C69, 'Customer Accounts'!A:C, 3, FALSE) + SUMIFS(Transactions!E:E, Transactions!C:C, C69, Transactions!B:B, "&lt;="&amp;B69, Transactions!D:D, "Deposit") - SUMIFS(Transactions!E:E, Transactions!C:C, C69, Transactions!B:B, "&lt;="&amp;B69, Transactions!D:D, "Withdrawal")</f>
        <v>2422</v>
      </c>
    </row>
    <row r="70" spans="1:6" x14ac:dyDescent="0.25">
      <c r="A70">
        <v>68</v>
      </c>
      <c r="B70" t="s">
        <v>51</v>
      </c>
      <c r="C70">
        <v>1020</v>
      </c>
      <c r="D70" t="s">
        <v>67</v>
      </c>
      <c r="E70" s="4">
        <v>2348</v>
      </c>
      <c r="F70" s="4">
        <f>VLOOKUP(C70, 'Customer Accounts'!A:C, 3, FALSE) + SUMIFS(Transactions!E:E, Transactions!C:C, C70, Transactions!B:B, "&lt;="&amp;B70, Transactions!D:D, "Deposit") - SUMIFS(Transactions!E:E, Transactions!C:C, C70, Transactions!B:B, "&lt;="&amp;B70, Transactions!D:D, "Withdrawal")</f>
        <v>9411</v>
      </c>
    </row>
    <row r="71" spans="1:6" x14ac:dyDescent="0.25">
      <c r="A71">
        <v>69</v>
      </c>
      <c r="B71" t="s">
        <v>52</v>
      </c>
      <c r="C71">
        <v>1014</v>
      </c>
      <c r="D71" t="s">
        <v>66</v>
      </c>
      <c r="E71" s="4">
        <v>3499</v>
      </c>
      <c r="F71" s="4">
        <f>VLOOKUP(C71, 'Customer Accounts'!A:C, 3, FALSE) + SUMIFS(Transactions!E:E, Transactions!C:C, C71, Transactions!B:B, "&lt;="&amp;B71, Transactions!D:D, "Deposit") - SUMIFS(Transactions!E:E, Transactions!C:C, C71, Transactions!B:B, "&lt;="&amp;B71, Transactions!D:D, "Withdrawal")</f>
        <v>16818</v>
      </c>
    </row>
    <row r="72" spans="1:6" x14ac:dyDescent="0.25">
      <c r="A72">
        <v>70</v>
      </c>
      <c r="B72" t="s">
        <v>30</v>
      </c>
      <c r="C72">
        <v>1021</v>
      </c>
      <c r="D72" t="s">
        <v>66</v>
      </c>
      <c r="E72" s="4">
        <v>1704</v>
      </c>
      <c r="F72" s="4">
        <f>VLOOKUP(C72, 'Customer Accounts'!A:C, 3, FALSE) + SUMIFS(Transactions!E:E, Transactions!C:C, C72, Transactions!B:B, "&lt;="&amp;B72, Transactions!D:D, "Deposit") - SUMIFS(Transactions!E:E, Transactions!C:C, C72, Transactions!B:B, "&lt;="&amp;B72, Transactions!D:D, "Withdrawal")</f>
        <v>17922</v>
      </c>
    </row>
    <row r="73" spans="1:6" x14ac:dyDescent="0.25">
      <c r="A73">
        <v>71</v>
      </c>
      <c r="B73" t="s">
        <v>53</v>
      </c>
      <c r="C73">
        <v>1046</v>
      </c>
      <c r="D73" t="s">
        <v>66</v>
      </c>
      <c r="E73" s="4">
        <v>8582</v>
      </c>
      <c r="F73" s="4">
        <f>VLOOKUP(C73, 'Customer Accounts'!A:C, 3, FALSE) + SUMIFS(Transactions!E:E, Transactions!C:C, C73, Transactions!B:B, "&lt;="&amp;B73, Transactions!D:D, "Deposit") - SUMIFS(Transactions!E:E, Transactions!C:C, C73, Transactions!B:B, "&lt;="&amp;B73, Transactions!D:D, "Withdrawal")</f>
        <v>14355</v>
      </c>
    </row>
    <row r="74" spans="1:6" x14ac:dyDescent="0.25">
      <c r="A74">
        <v>72</v>
      </c>
      <c r="B74" t="s">
        <v>29</v>
      </c>
      <c r="C74">
        <v>1049</v>
      </c>
      <c r="D74" t="s">
        <v>67</v>
      </c>
      <c r="E74" s="4">
        <v>7884</v>
      </c>
      <c r="F74" s="4">
        <f>VLOOKUP(C74, 'Customer Accounts'!A:C, 3, FALSE) + SUMIFS(Transactions!E:E, Transactions!C:C, C74, Transactions!B:B, "&lt;="&amp;B74, Transactions!D:D, "Deposit") - SUMIFS(Transactions!E:E, Transactions!C:C, C74, Transactions!B:B, "&lt;="&amp;B74, Transactions!D:D, "Withdrawal")</f>
        <v>11390</v>
      </c>
    </row>
    <row r="75" spans="1:6" x14ac:dyDescent="0.25">
      <c r="A75">
        <v>73</v>
      </c>
      <c r="B75" t="s">
        <v>54</v>
      </c>
      <c r="C75">
        <v>1025</v>
      </c>
      <c r="D75" t="s">
        <v>66</v>
      </c>
      <c r="E75" s="4">
        <v>1274</v>
      </c>
      <c r="F75" s="4">
        <f>VLOOKUP(C75, 'Customer Accounts'!A:C, 3, FALSE) + SUMIFS(Transactions!E:E, Transactions!C:C, C75, Transactions!B:B, "&lt;="&amp;B75, Transactions!D:D, "Deposit") - SUMIFS(Transactions!E:E, Transactions!C:C, C75, Transactions!B:B, "&lt;="&amp;B75, Transactions!D:D, "Withdrawal")</f>
        <v>4009</v>
      </c>
    </row>
    <row r="76" spans="1:6" x14ac:dyDescent="0.25">
      <c r="A76">
        <v>74</v>
      </c>
      <c r="B76" t="s">
        <v>16</v>
      </c>
      <c r="C76">
        <v>1010</v>
      </c>
      <c r="D76" t="s">
        <v>67</v>
      </c>
      <c r="E76" s="4">
        <v>1035</v>
      </c>
      <c r="F76" s="4">
        <f>VLOOKUP(C76, 'Customer Accounts'!A:C, 3, FALSE) + SUMIFS(Transactions!E:E, Transactions!C:C, C76, Transactions!B:B, "&lt;="&amp;B76, Transactions!D:D, "Deposit") - SUMIFS(Transactions!E:E, Transactions!C:C, C76, Transactions!B:B, "&lt;="&amp;B76, Transactions!D:D, "Withdrawal")</f>
        <v>9872</v>
      </c>
    </row>
    <row r="77" spans="1:6" x14ac:dyDescent="0.25">
      <c r="A77">
        <v>75</v>
      </c>
      <c r="B77" t="s">
        <v>55</v>
      </c>
      <c r="C77">
        <v>1008</v>
      </c>
      <c r="D77" t="s">
        <v>67</v>
      </c>
      <c r="E77" s="4">
        <v>1715</v>
      </c>
      <c r="F77" s="4">
        <f>VLOOKUP(C77, 'Customer Accounts'!A:C, 3, FALSE) + SUMIFS(Transactions!E:E, Transactions!C:C, C77, Transactions!B:B, "&lt;="&amp;B77, Transactions!D:D, "Deposit") - SUMIFS(Transactions!E:E, Transactions!C:C, C77, Transactions!B:B, "&lt;="&amp;B77, Transactions!D:D, "Withdrawal")</f>
        <v>5127</v>
      </c>
    </row>
    <row r="78" spans="1:6" x14ac:dyDescent="0.25">
      <c r="A78">
        <v>76</v>
      </c>
      <c r="B78" t="s">
        <v>27</v>
      </c>
      <c r="C78">
        <v>1043</v>
      </c>
      <c r="D78" t="s">
        <v>66</v>
      </c>
      <c r="E78" s="4">
        <v>5257</v>
      </c>
      <c r="F78" s="4">
        <f>VLOOKUP(C78, 'Customer Accounts'!A:C, 3, FALSE) + SUMIFS(Transactions!E:E, Transactions!C:C, C78, Transactions!B:B, "&lt;="&amp;B78, Transactions!D:D, "Deposit") - SUMIFS(Transactions!E:E, Transactions!C:C, C78, Transactions!B:B, "&lt;="&amp;B78, Transactions!D:D, "Withdrawal")</f>
        <v>2422</v>
      </c>
    </row>
    <row r="79" spans="1:6" x14ac:dyDescent="0.25">
      <c r="A79">
        <v>77</v>
      </c>
      <c r="B79" t="s">
        <v>36</v>
      </c>
      <c r="C79">
        <v>1013</v>
      </c>
      <c r="D79" t="s">
        <v>67</v>
      </c>
      <c r="E79" s="4">
        <v>269</v>
      </c>
      <c r="F79" s="4">
        <f>VLOOKUP(C79, 'Customer Accounts'!A:C, 3, FALSE) + SUMIFS(Transactions!E:E, Transactions!C:C, C79, Transactions!B:B, "&lt;="&amp;B79, Transactions!D:D, "Deposit") - SUMIFS(Transactions!E:E, Transactions!C:C, C79, Transactions!B:B, "&lt;="&amp;B79, Transactions!D:D, "Withdrawal")</f>
        <v>2448</v>
      </c>
    </row>
    <row r="80" spans="1:6" x14ac:dyDescent="0.25">
      <c r="A80">
        <v>78</v>
      </c>
      <c r="B80" t="s">
        <v>56</v>
      </c>
      <c r="C80">
        <v>1025</v>
      </c>
      <c r="D80" t="s">
        <v>66</v>
      </c>
      <c r="E80" s="4">
        <v>517</v>
      </c>
      <c r="F80" s="4">
        <f>VLOOKUP(C80, 'Customer Accounts'!A:C, 3, FALSE) + SUMIFS(Transactions!E:E, Transactions!C:C, C80, Transactions!B:B, "&lt;="&amp;B80, Transactions!D:D, "Deposit") - SUMIFS(Transactions!E:E, Transactions!C:C, C80, Transactions!B:B, "&lt;="&amp;B80, Transactions!D:D, "Withdrawal")</f>
        <v>4009</v>
      </c>
    </row>
    <row r="81" spans="1:6" x14ac:dyDescent="0.25">
      <c r="A81">
        <v>79</v>
      </c>
      <c r="B81" t="s">
        <v>9</v>
      </c>
      <c r="C81">
        <v>1015</v>
      </c>
      <c r="D81" t="s">
        <v>67</v>
      </c>
      <c r="E81" s="4">
        <v>4463</v>
      </c>
      <c r="F81" s="4">
        <f>VLOOKUP(C81, 'Customer Accounts'!A:C, 3, FALSE) + SUMIFS(Transactions!E:E, Transactions!C:C, C81, Transactions!B:B, "&lt;="&amp;B81, Transactions!D:D, "Deposit") - SUMIFS(Transactions!E:E, Transactions!C:C, C81, Transactions!B:B, "&lt;="&amp;B81, Transactions!D:D, "Withdrawal")</f>
        <v>6208</v>
      </c>
    </row>
    <row r="82" spans="1:6" x14ac:dyDescent="0.25">
      <c r="A82">
        <v>80</v>
      </c>
      <c r="B82" t="s">
        <v>57</v>
      </c>
      <c r="C82">
        <v>1049</v>
      </c>
      <c r="D82" t="s">
        <v>66</v>
      </c>
      <c r="E82" s="4">
        <v>9533</v>
      </c>
      <c r="F82" s="4">
        <f>VLOOKUP(C82, 'Customer Accounts'!A:C, 3, FALSE) + SUMIFS(Transactions!E:E, Transactions!C:C, C82, Transactions!B:B, "&lt;="&amp;B82, Transactions!D:D, "Deposit") - SUMIFS(Transactions!E:E, Transactions!C:C, C82, Transactions!B:B, "&lt;="&amp;B82, Transactions!D:D, "Withdrawal")</f>
        <v>11390</v>
      </c>
    </row>
    <row r="83" spans="1:6" x14ac:dyDescent="0.25">
      <c r="A83">
        <v>81</v>
      </c>
      <c r="B83" t="s">
        <v>58</v>
      </c>
      <c r="C83">
        <v>1048</v>
      </c>
      <c r="D83" t="s">
        <v>67</v>
      </c>
      <c r="E83" s="4">
        <v>8981</v>
      </c>
      <c r="F83" s="4">
        <f>VLOOKUP(C83, 'Customer Accounts'!A:C, 3, FALSE) + SUMIFS(Transactions!E:E, Transactions!C:C, C83, Transactions!B:B, "&lt;="&amp;B83, Transactions!D:D, "Deposit") - SUMIFS(Transactions!E:E, Transactions!C:C, C83, Transactions!B:B, "&lt;="&amp;B83, Transactions!D:D, "Withdrawal")</f>
        <v>5757</v>
      </c>
    </row>
    <row r="84" spans="1:6" x14ac:dyDescent="0.25">
      <c r="A84">
        <v>82</v>
      </c>
      <c r="B84" t="s">
        <v>42</v>
      </c>
      <c r="C84">
        <v>1018</v>
      </c>
      <c r="D84" t="s">
        <v>67</v>
      </c>
      <c r="E84" s="4">
        <v>4151</v>
      </c>
      <c r="F84" s="4">
        <f>VLOOKUP(C84, 'Customer Accounts'!A:C, 3, FALSE) + SUMIFS(Transactions!E:E, Transactions!C:C, C84, Transactions!B:B, "&lt;="&amp;B84, Transactions!D:D, "Deposit") - SUMIFS(Transactions!E:E, Transactions!C:C, C84, Transactions!B:B, "&lt;="&amp;B84, Transactions!D:D, "Withdrawal")</f>
        <v>4186</v>
      </c>
    </row>
    <row r="85" spans="1:6" x14ac:dyDescent="0.25">
      <c r="A85">
        <v>83</v>
      </c>
      <c r="B85" t="s">
        <v>59</v>
      </c>
      <c r="C85">
        <v>1048</v>
      </c>
      <c r="D85" t="s">
        <v>66</v>
      </c>
      <c r="E85" s="4">
        <v>9322</v>
      </c>
      <c r="F85" s="4">
        <f>VLOOKUP(C85, 'Customer Accounts'!A:C, 3, FALSE) + SUMIFS(Transactions!E:E, Transactions!C:C, C85, Transactions!B:B, "&lt;="&amp;B85, Transactions!D:D, "Deposit") - SUMIFS(Transactions!E:E, Transactions!C:C, C85, Transactions!B:B, "&lt;="&amp;B85, Transactions!D:D, "Withdrawal")</f>
        <v>5757</v>
      </c>
    </row>
    <row r="86" spans="1:6" x14ac:dyDescent="0.25">
      <c r="A86">
        <v>84</v>
      </c>
      <c r="B86" t="s">
        <v>60</v>
      </c>
      <c r="C86">
        <v>1024</v>
      </c>
      <c r="D86" t="s">
        <v>66</v>
      </c>
      <c r="E86" s="4">
        <v>2289</v>
      </c>
      <c r="F86" s="4">
        <f>VLOOKUP(C86, 'Customer Accounts'!A:C, 3, FALSE) + SUMIFS(Transactions!E:E, Transactions!C:C, C86, Transactions!B:B, "&lt;="&amp;B86, Transactions!D:D, "Deposit") - SUMIFS(Transactions!E:E, Transactions!C:C, C86, Transactions!B:B, "&lt;="&amp;B86, Transactions!D:D, "Withdrawal")</f>
        <v>14618</v>
      </c>
    </row>
    <row r="87" spans="1:6" x14ac:dyDescent="0.25">
      <c r="A87">
        <v>85</v>
      </c>
      <c r="B87" t="s">
        <v>61</v>
      </c>
      <c r="C87">
        <v>1012</v>
      </c>
      <c r="D87" t="s">
        <v>67</v>
      </c>
      <c r="E87" s="4">
        <v>5039</v>
      </c>
      <c r="F87" s="4">
        <f>VLOOKUP(C87, 'Customer Accounts'!A:C, 3, FALSE) + SUMIFS(Transactions!E:E, Transactions!C:C, C87, Transactions!B:B, "&lt;="&amp;B87, Transactions!D:D, "Deposit") - SUMIFS(Transactions!E:E, Transactions!C:C, C87, Transactions!B:B, "&lt;="&amp;B87, Transactions!D:D, "Withdrawal")</f>
        <v>13898</v>
      </c>
    </row>
    <row r="88" spans="1:6" x14ac:dyDescent="0.25">
      <c r="A88">
        <v>86</v>
      </c>
      <c r="B88" t="s">
        <v>62</v>
      </c>
      <c r="C88">
        <v>1017</v>
      </c>
      <c r="D88" t="s">
        <v>67</v>
      </c>
      <c r="E88" s="4">
        <v>1471</v>
      </c>
      <c r="F88" s="4">
        <f>VLOOKUP(C88, 'Customer Accounts'!A:C, 3, FALSE) + SUMIFS(Transactions!E:E, Transactions!C:C, C88, Transactions!B:B, "&lt;="&amp;B88, Transactions!D:D, "Deposit") - SUMIFS(Transactions!E:E, Transactions!C:C, C88, Transactions!B:B, "&lt;="&amp;B88, Transactions!D:D, "Withdrawal")</f>
        <v>14695</v>
      </c>
    </row>
    <row r="89" spans="1:6" x14ac:dyDescent="0.25">
      <c r="A89">
        <v>87</v>
      </c>
      <c r="B89" t="s">
        <v>63</v>
      </c>
      <c r="C89">
        <v>1047</v>
      </c>
      <c r="D89" t="s">
        <v>67</v>
      </c>
      <c r="E89" s="4">
        <v>1420</v>
      </c>
      <c r="F89" s="4">
        <f>VLOOKUP(C89, 'Customer Accounts'!A:C, 3, FALSE) + SUMIFS(Transactions!E:E, Transactions!C:C, C89, Transactions!B:B, "&lt;="&amp;B89, Transactions!D:D, "Deposit") - SUMIFS(Transactions!E:E, Transactions!C:C, C89, Transactions!B:B, "&lt;="&amp;B89, Transactions!D:D, "Withdrawal")</f>
        <v>15887</v>
      </c>
    </row>
    <row r="90" spans="1:6" x14ac:dyDescent="0.25">
      <c r="A90">
        <v>88</v>
      </c>
      <c r="B90" t="s">
        <v>56</v>
      </c>
      <c r="C90">
        <v>1008</v>
      </c>
      <c r="D90" t="s">
        <v>66</v>
      </c>
      <c r="E90" s="4">
        <v>1201</v>
      </c>
      <c r="F90" s="4">
        <f>VLOOKUP(C90, 'Customer Accounts'!A:C, 3, FALSE) + SUMIFS(Transactions!E:E, Transactions!C:C, C90, Transactions!B:B, "&lt;="&amp;B90, Transactions!D:D, "Deposit") - SUMIFS(Transactions!E:E, Transactions!C:C, C90, Transactions!B:B, "&lt;="&amp;B90, Transactions!D:D, "Withdrawal")</f>
        <v>5127</v>
      </c>
    </row>
    <row r="91" spans="1:6" x14ac:dyDescent="0.25">
      <c r="A91">
        <v>89</v>
      </c>
      <c r="B91" t="s">
        <v>30</v>
      </c>
      <c r="C91">
        <v>1026</v>
      </c>
      <c r="D91" t="s">
        <v>66</v>
      </c>
      <c r="E91" s="4">
        <v>5485</v>
      </c>
      <c r="F91" s="4">
        <f>VLOOKUP(C91, 'Customer Accounts'!A:C, 3, FALSE) + SUMIFS(Transactions!E:E, Transactions!C:C, C91, Transactions!B:B, "&lt;="&amp;B91, Transactions!D:D, "Deposit") - SUMIFS(Transactions!E:E, Transactions!C:C, C91, Transactions!B:B, "&lt;="&amp;B91, Transactions!D:D, "Withdrawal")</f>
        <v>14862</v>
      </c>
    </row>
    <row r="92" spans="1:6" x14ac:dyDescent="0.25">
      <c r="A92">
        <v>90</v>
      </c>
      <c r="B92" t="s">
        <v>64</v>
      </c>
      <c r="C92">
        <v>1017</v>
      </c>
      <c r="D92" t="s">
        <v>66</v>
      </c>
      <c r="E92" s="4">
        <v>4945</v>
      </c>
      <c r="F92" s="4">
        <f>VLOOKUP(C92, 'Customer Accounts'!A:C, 3, FALSE) + SUMIFS(Transactions!E:E, Transactions!C:C, C92, Transactions!B:B, "&lt;="&amp;B92, Transactions!D:D, "Deposit") - SUMIFS(Transactions!E:E, Transactions!C:C, C92, Transactions!B:B, "&lt;="&amp;B92, Transactions!D:D, "Withdrawal")</f>
        <v>14695</v>
      </c>
    </row>
    <row r="93" spans="1:6" x14ac:dyDescent="0.25">
      <c r="A93">
        <v>91</v>
      </c>
      <c r="B93" t="s">
        <v>14</v>
      </c>
      <c r="C93">
        <v>1037</v>
      </c>
      <c r="D93" t="s">
        <v>67</v>
      </c>
      <c r="E93" s="4">
        <v>963</v>
      </c>
      <c r="F93" s="4">
        <f>VLOOKUP(C93, 'Customer Accounts'!A:C, 3, FALSE) + SUMIFS(Transactions!E:E, Transactions!C:C, C93, Transactions!B:B, "&lt;="&amp;B93, Transactions!D:D, "Deposit") - SUMIFS(Transactions!E:E, Transactions!C:C, C93, Transactions!B:B, "&lt;="&amp;B93, Transactions!D:D, "Withdrawal")</f>
        <v>6901</v>
      </c>
    </row>
    <row r="94" spans="1:6" x14ac:dyDescent="0.25">
      <c r="A94">
        <v>92</v>
      </c>
      <c r="B94" t="s">
        <v>54</v>
      </c>
      <c r="C94">
        <v>1038</v>
      </c>
      <c r="D94" t="s">
        <v>67</v>
      </c>
      <c r="E94" s="4">
        <v>8172</v>
      </c>
      <c r="F94" s="4">
        <f>VLOOKUP(C94, 'Customer Accounts'!A:C, 3, FALSE) + SUMIFS(Transactions!E:E, Transactions!C:C, C94, Transactions!B:B, "&lt;="&amp;B94, Transactions!D:D, "Deposit") - SUMIFS(Transactions!E:E, Transactions!C:C, C94, Transactions!B:B, "&lt;="&amp;B94, Transactions!D:D, "Withdrawal")</f>
        <v>1311</v>
      </c>
    </row>
    <row r="95" spans="1:6" x14ac:dyDescent="0.25">
      <c r="A95">
        <v>93</v>
      </c>
      <c r="B95" t="s">
        <v>19</v>
      </c>
      <c r="C95">
        <v>1020</v>
      </c>
      <c r="D95" t="s">
        <v>67</v>
      </c>
      <c r="E95" s="4">
        <v>6681</v>
      </c>
      <c r="F95" s="4">
        <f>VLOOKUP(C95, 'Customer Accounts'!A:C, 3, FALSE) + SUMIFS(Transactions!E:E, Transactions!C:C, C95, Transactions!B:B, "&lt;="&amp;B95, Transactions!D:D, "Deposit") - SUMIFS(Transactions!E:E, Transactions!C:C, C95, Transactions!B:B, "&lt;="&amp;B95, Transactions!D:D, "Withdrawal")</f>
        <v>9411</v>
      </c>
    </row>
    <row r="96" spans="1:6" x14ac:dyDescent="0.25">
      <c r="A96">
        <v>94</v>
      </c>
      <c r="B96" t="s">
        <v>64</v>
      </c>
      <c r="C96">
        <v>1010</v>
      </c>
      <c r="D96" t="s">
        <v>66</v>
      </c>
      <c r="E96" s="4">
        <v>701</v>
      </c>
      <c r="F96" s="4">
        <f>VLOOKUP(C96, 'Customer Accounts'!A:C, 3, FALSE) + SUMIFS(Transactions!E:E, Transactions!C:C, C96, Transactions!B:B, "&lt;="&amp;B96, Transactions!D:D, "Deposit") - SUMIFS(Transactions!E:E, Transactions!C:C, C96, Transactions!B:B, "&lt;="&amp;B96, Transactions!D:D, "Withdrawal")</f>
        <v>9872</v>
      </c>
    </row>
    <row r="97" spans="1:6" x14ac:dyDescent="0.25">
      <c r="A97">
        <v>95</v>
      </c>
      <c r="B97" t="s">
        <v>61</v>
      </c>
      <c r="C97">
        <v>1006</v>
      </c>
      <c r="D97" t="s">
        <v>67</v>
      </c>
      <c r="E97" s="4">
        <v>9602</v>
      </c>
      <c r="F97" s="4">
        <f>VLOOKUP(C97, 'Customer Accounts'!A:C, 3, FALSE) + SUMIFS(Transactions!E:E, Transactions!C:C, C97, Transactions!B:B, "&lt;="&amp;B97, Transactions!D:D, "Deposit") - SUMIFS(Transactions!E:E, Transactions!C:C, C97, Transactions!B:B, "&lt;="&amp;B97, Transactions!D:D, "Withdrawal")</f>
        <v>7813</v>
      </c>
    </row>
    <row r="98" spans="1:6" x14ac:dyDescent="0.25">
      <c r="A98">
        <v>96</v>
      </c>
      <c r="B98" t="s">
        <v>7</v>
      </c>
      <c r="C98">
        <v>1046</v>
      </c>
      <c r="D98" t="s">
        <v>67</v>
      </c>
      <c r="E98" s="4">
        <v>362</v>
      </c>
      <c r="F98" s="4">
        <f>VLOOKUP(C98, 'Customer Accounts'!A:C, 3, FALSE) + SUMIFS(Transactions!E:E, Transactions!C:C, C98, Transactions!B:B, "&lt;="&amp;B98, Transactions!D:D, "Deposit") - SUMIFS(Transactions!E:E, Transactions!C:C, C98, Transactions!B:B, "&lt;="&amp;B98, Transactions!D:D, "Withdrawal")</f>
        <v>14355</v>
      </c>
    </row>
    <row r="99" spans="1:6" x14ac:dyDescent="0.25">
      <c r="A99">
        <v>97</v>
      </c>
      <c r="B99" t="s">
        <v>65</v>
      </c>
      <c r="C99">
        <v>1031</v>
      </c>
      <c r="D99" t="s">
        <v>67</v>
      </c>
      <c r="E99" s="4">
        <v>1167</v>
      </c>
      <c r="F99" s="4">
        <f>VLOOKUP(C99, 'Customer Accounts'!A:C, 3, FALSE) + SUMIFS(Transactions!E:E, Transactions!C:C, C99, Transactions!B:B, "&lt;="&amp;B99, Transactions!D:D, "Deposit") - SUMIFS(Transactions!E:E, Transactions!C:C, C99, Transactions!B:B, "&lt;="&amp;B99, Transactions!D:D, "Withdrawal")</f>
        <v>13575</v>
      </c>
    </row>
    <row r="100" spans="1:6" x14ac:dyDescent="0.25">
      <c r="A100">
        <v>98</v>
      </c>
      <c r="B100" t="s">
        <v>31</v>
      </c>
      <c r="C100">
        <v>1013</v>
      </c>
      <c r="D100" t="s">
        <v>67</v>
      </c>
      <c r="E100" s="4">
        <v>5938</v>
      </c>
      <c r="F100" s="4">
        <f>VLOOKUP(C100, 'Customer Accounts'!A:C, 3, FALSE) + SUMIFS(Transactions!E:E, Transactions!C:C, C100, Transactions!B:B, "&lt;="&amp;B100, Transactions!D:D, "Deposit") - SUMIFS(Transactions!E:E, Transactions!C:C, C100, Transactions!B:B, "&lt;="&amp;B100, Transactions!D:D, "Withdrawal")</f>
        <v>2448</v>
      </c>
    </row>
    <row r="101" spans="1:6" x14ac:dyDescent="0.25">
      <c r="A101">
        <v>99</v>
      </c>
      <c r="B101" t="s">
        <v>33</v>
      </c>
      <c r="C101">
        <v>1002</v>
      </c>
      <c r="D101" t="s">
        <v>67</v>
      </c>
      <c r="E101" s="4">
        <v>4492</v>
      </c>
      <c r="F101" s="4">
        <f>VLOOKUP(C101, 'Customer Accounts'!A:C, 3, FALSE) + SUMIFS(Transactions!E:E, Transactions!C:C, C101, Transactions!B:B, "&lt;="&amp;B101, Transactions!D:D, "Deposit") - SUMIFS(Transactions!E:E, Transactions!C:C, C101, Transactions!B:B, "&lt;="&amp;B101, Transactions!D:D, "Withdrawal")</f>
        <v>5647</v>
      </c>
    </row>
    <row r="102" spans="1:6" x14ac:dyDescent="0.25">
      <c r="A102">
        <v>100</v>
      </c>
      <c r="B102" t="s">
        <v>24</v>
      </c>
      <c r="C102">
        <v>1016</v>
      </c>
      <c r="D102" t="s">
        <v>66</v>
      </c>
      <c r="E102" s="4">
        <v>5422</v>
      </c>
      <c r="F102" s="4"/>
    </row>
    <row r="103" spans="1:6" x14ac:dyDescent="0.25">
      <c r="E103" s="4"/>
      <c r="F103" s="4"/>
    </row>
    <row r="104" spans="1:6" x14ac:dyDescent="0.25">
      <c r="E104" s="4"/>
      <c r="F10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52"/>
  <sheetViews>
    <sheetView tabSelected="1" topLeftCell="A61" workbookViewId="0">
      <selection activeCell="J1" sqref="J1"/>
    </sheetView>
  </sheetViews>
  <sheetFormatPr defaultRowHeight="15" x14ac:dyDescent="0.25"/>
  <cols>
    <col min="1" max="1" width="20.7109375" customWidth="1"/>
    <col min="2" max="2" width="30.140625" customWidth="1"/>
    <col min="3" max="3" width="19.85546875" customWidth="1"/>
    <col min="4" max="4" width="18.42578125" customWidth="1"/>
    <col min="5" max="5" width="18.5703125" customWidth="1"/>
    <col min="6" max="6" width="17.42578125" customWidth="1"/>
  </cols>
  <sheetData>
    <row r="2" spans="1:6" x14ac:dyDescent="0.25">
      <c r="A2" s="1" t="s">
        <v>0</v>
      </c>
      <c r="B2" s="1" t="s">
        <v>1</v>
      </c>
      <c r="C2" s="1" t="s">
        <v>2</v>
      </c>
      <c r="D2" s="1" t="s">
        <v>68</v>
      </c>
      <c r="E2" s="1" t="s">
        <v>69</v>
      </c>
      <c r="F2" s="1" t="s">
        <v>70</v>
      </c>
    </row>
    <row r="3" spans="1:6" x14ac:dyDescent="0.25">
      <c r="A3">
        <v>1001</v>
      </c>
      <c r="B3" t="s">
        <v>72</v>
      </c>
      <c r="C3" s="4">
        <v>11909</v>
      </c>
      <c r="D3" s="4">
        <v>0</v>
      </c>
      <c r="E3" s="4">
        <v>0</v>
      </c>
      <c r="F3" s="4">
        <v>11909</v>
      </c>
    </row>
    <row r="4" spans="1:6" x14ac:dyDescent="0.25">
      <c r="A4">
        <v>1002</v>
      </c>
      <c r="B4" t="s">
        <v>73</v>
      </c>
      <c r="C4" s="4">
        <v>5647</v>
      </c>
      <c r="D4" s="4">
        <v>0</v>
      </c>
      <c r="E4" s="4">
        <v>5569</v>
      </c>
      <c r="F4" s="4">
        <v>78</v>
      </c>
    </row>
    <row r="5" spans="1:6" x14ac:dyDescent="0.25">
      <c r="A5">
        <v>1003</v>
      </c>
      <c r="B5" t="s">
        <v>74</v>
      </c>
      <c r="C5" s="4">
        <v>6516</v>
      </c>
      <c r="D5" s="4">
        <v>0</v>
      </c>
      <c r="E5" s="4">
        <v>0</v>
      </c>
      <c r="F5" s="4">
        <v>6516</v>
      </c>
    </row>
    <row r="6" spans="1:6" x14ac:dyDescent="0.25">
      <c r="A6">
        <v>1004</v>
      </c>
      <c r="B6" t="s">
        <v>75</v>
      </c>
      <c r="C6" s="4">
        <v>14289</v>
      </c>
      <c r="D6" s="4">
        <v>0</v>
      </c>
      <c r="E6" s="4">
        <v>10050</v>
      </c>
      <c r="F6" s="4">
        <v>4239</v>
      </c>
    </row>
    <row r="7" spans="1:6" x14ac:dyDescent="0.25">
      <c r="A7">
        <v>1005</v>
      </c>
      <c r="B7" t="s">
        <v>76</v>
      </c>
      <c r="C7" s="4">
        <v>3461</v>
      </c>
      <c r="D7" s="4">
        <v>0</v>
      </c>
      <c r="E7" s="4">
        <v>2787</v>
      </c>
      <c r="F7" s="4">
        <v>674</v>
      </c>
    </row>
    <row r="8" spans="1:6" x14ac:dyDescent="0.25">
      <c r="A8">
        <v>1006</v>
      </c>
      <c r="B8" t="s">
        <v>77</v>
      </c>
      <c r="C8" s="4">
        <v>7813</v>
      </c>
      <c r="D8" s="4">
        <v>9053</v>
      </c>
      <c r="E8" s="4">
        <v>14280</v>
      </c>
      <c r="F8" s="4">
        <v>2586</v>
      </c>
    </row>
    <row r="9" spans="1:6" x14ac:dyDescent="0.25">
      <c r="A9">
        <v>1007</v>
      </c>
      <c r="B9" t="s">
        <v>78</v>
      </c>
      <c r="C9" s="4">
        <v>1271</v>
      </c>
      <c r="D9" s="4">
        <v>2046</v>
      </c>
      <c r="E9" s="4">
        <v>22725</v>
      </c>
      <c r="F9" s="4">
        <v>-19408</v>
      </c>
    </row>
    <row r="10" spans="1:6" x14ac:dyDescent="0.25">
      <c r="A10">
        <v>1008</v>
      </c>
      <c r="B10" t="s">
        <v>79</v>
      </c>
      <c r="C10" s="4">
        <v>5127</v>
      </c>
      <c r="D10" s="4">
        <v>1201</v>
      </c>
      <c r="E10" s="4">
        <v>4894</v>
      </c>
      <c r="F10" s="4">
        <v>1434</v>
      </c>
    </row>
    <row r="11" spans="1:6" x14ac:dyDescent="0.25">
      <c r="A11">
        <v>1009</v>
      </c>
      <c r="B11" t="s">
        <v>80</v>
      </c>
      <c r="C11" s="4">
        <v>2941</v>
      </c>
      <c r="D11" s="4">
        <v>515</v>
      </c>
      <c r="E11" s="4">
        <v>0</v>
      </c>
      <c r="F11" s="4">
        <v>3456</v>
      </c>
    </row>
    <row r="12" spans="1:6" x14ac:dyDescent="0.25">
      <c r="A12">
        <v>1010</v>
      </c>
      <c r="B12" t="s">
        <v>81</v>
      </c>
      <c r="C12" s="4">
        <v>9872</v>
      </c>
      <c r="D12" s="4">
        <v>11953</v>
      </c>
      <c r="E12" s="4">
        <v>1035</v>
      </c>
      <c r="F12" s="4">
        <v>20790</v>
      </c>
    </row>
    <row r="13" spans="1:6" x14ac:dyDescent="0.25">
      <c r="A13">
        <v>1011</v>
      </c>
      <c r="B13" t="s">
        <v>82</v>
      </c>
      <c r="C13" s="4">
        <v>14590</v>
      </c>
      <c r="D13" s="4">
        <v>0</v>
      </c>
      <c r="E13" s="4">
        <v>0</v>
      </c>
      <c r="F13" s="4">
        <v>14590</v>
      </c>
    </row>
    <row r="14" spans="1:6" x14ac:dyDescent="0.25">
      <c r="A14">
        <v>1012</v>
      </c>
      <c r="B14" t="s">
        <v>83</v>
      </c>
      <c r="C14" s="4">
        <v>13898</v>
      </c>
      <c r="D14" s="4">
        <v>8756</v>
      </c>
      <c r="E14" s="4">
        <v>5039</v>
      </c>
      <c r="F14" s="4">
        <v>17615</v>
      </c>
    </row>
    <row r="15" spans="1:6" x14ac:dyDescent="0.25">
      <c r="A15">
        <v>1013</v>
      </c>
      <c r="B15" t="s">
        <v>84</v>
      </c>
      <c r="C15" s="4">
        <v>2448</v>
      </c>
      <c r="D15" s="4">
        <v>414</v>
      </c>
      <c r="E15" s="4">
        <v>6207</v>
      </c>
      <c r="F15" s="4">
        <v>-3345</v>
      </c>
    </row>
    <row r="16" spans="1:6" x14ac:dyDescent="0.25">
      <c r="A16">
        <v>1014</v>
      </c>
      <c r="B16" t="s">
        <v>85</v>
      </c>
      <c r="C16" s="4">
        <v>16818</v>
      </c>
      <c r="D16" s="4">
        <v>3499</v>
      </c>
      <c r="E16" s="4">
        <v>0</v>
      </c>
      <c r="F16" s="4">
        <v>20317</v>
      </c>
    </row>
    <row r="17" spans="1:6" x14ac:dyDescent="0.25">
      <c r="A17">
        <v>1015</v>
      </c>
      <c r="B17" t="s">
        <v>86</v>
      </c>
      <c r="C17" s="4">
        <v>6208</v>
      </c>
      <c r="D17" s="4">
        <v>4244</v>
      </c>
      <c r="E17" s="4">
        <v>10870</v>
      </c>
      <c r="F17" s="4">
        <v>-418</v>
      </c>
    </row>
    <row r="18" spans="1:6" x14ac:dyDescent="0.25">
      <c r="A18">
        <v>1016</v>
      </c>
      <c r="B18" t="s">
        <v>87</v>
      </c>
      <c r="C18" s="4">
        <v>12412</v>
      </c>
      <c r="D18" s="4">
        <v>13987</v>
      </c>
      <c r="E18" s="4">
        <v>5948</v>
      </c>
      <c r="F18" s="4">
        <v>20451</v>
      </c>
    </row>
    <row r="19" spans="1:6" x14ac:dyDescent="0.25">
      <c r="A19">
        <v>1017</v>
      </c>
      <c r="B19" t="s">
        <v>88</v>
      </c>
      <c r="C19" s="4">
        <v>14695</v>
      </c>
      <c r="D19" s="4">
        <v>21098</v>
      </c>
      <c r="E19" s="4">
        <v>1471</v>
      </c>
      <c r="F19" s="4">
        <v>34322</v>
      </c>
    </row>
    <row r="20" spans="1:6" x14ac:dyDescent="0.25">
      <c r="A20">
        <v>1018</v>
      </c>
      <c r="B20" t="s">
        <v>89</v>
      </c>
      <c r="C20" s="4">
        <v>4186</v>
      </c>
      <c r="D20" s="4">
        <v>3727</v>
      </c>
      <c r="E20" s="4">
        <v>4151</v>
      </c>
      <c r="F20" s="4">
        <v>3762</v>
      </c>
    </row>
    <row r="21" spans="1:6" x14ac:dyDescent="0.25">
      <c r="A21">
        <v>1019</v>
      </c>
      <c r="B21" t="s">
        <v>90</v>
      </c>
      <c r="C21" s="4">
        <v>1598</v>
      </c>
      <c r="D21" s="4">
        <v>4836</v>
      </c>
      <c r="E21" s="4">
        <v>8891</v>
      </c>
      <c r="F21" s="4">
        <v>-2457</v>
      </c>
    </row>
    <row r="22" spans="1:6" x14ac:dyDescent="0.25">
      <c r="A22">
        <v>1020</v>
      </c>
      <c r="B22" t="s">
        <v>91</v>
      </c>
      <c r="C22" s="4">
        <v>9411</v>
      </c>
      <c r="D22" s="4">
        <v>9901</v>
      </c>
      <c r="E22" s="4">
        <v>9029</v>
      </c>
      <c r="F22" s="4">
        <v>10283</v>
      </c>
    </row>
    <row r="23" spans="1:6" x14ac:dyDescent="0.25">
      <c r="A23">
        <v>1021</v>
      </c>
      <c r="B23" t="s">
        <v>92</v>
      </c>
      <c r="C23" s="4">
        <v>17922</v>
      </c>
      <c r="D23" s="4">
        <v>2972</v>
      </c>
      <c r="E23" s="4">
        <v>0</v>
      </c>
      <c r="F23" s="4">
        <v>20894</v>
      </c>
    </row>
    <row r="24" spans="1:6" x14ac:dyDescent="0.25">
      <c r="A24">
        <v>1022</v>
      </c>
      <c r="B24" t="s">
        <v>93</v>
      </c>
      <c r="C24" s="4">
        <v>5150</v>
      </c>
      <c r="D24" s="4">
        <v>5784</v>
      </c>
      <c r="E24" s="4">
        <v>0</v>
      </c>
      <c r="F24" s="4">
        <v>10934</v>
      </c>
    </row>
    <row r="25" spans="1:6" x14ac:dyDescent="0.25">
      <c r="A25">
        <v>1023</v>
      </c>
      <c r="B25" t="s">
        <v>94</v>
      </c>
      <c r="C25" s="4">
        <v>7792</v>
      </c>
      <c r="D25" s="4">
        <v>3479</v>
      </c>
      <c r="E25" s="4">
        <v>780</v>
      </c>
      <c r="F25" s="4">
        <v>10491</v>
      </c>
    </row>
    <row r="26" spans="1:6" x14ac:dyDescent="0.25">
      <c r="A26">
        <v>1024</v>
      </c>
      <c r="B26" t="s">
        <v>95</v>
      </c>
      <c r="C26" s="4">
        <v>14618</v>
      </c>
      <c r="D26" s="4">
        <v>2289</v>
      </c>
      <c r="E26" s="4">
        <v>5718</v>
      </c>
      <c r="F26" s="4">
        <v>11189</v>
      </c>
    </row>
    <row r="27" spans="1:6" x14ac:dyDescent="0.25">
      <c r="A27">
        <v>1025</v>
      </c>
      <c r="B27" t="s">
        <v>96</v>
      </c>
      <c r="C27" s="4">
        <v>4009</v>
      </c>
      <c r="D27" s="4">
        <v>9476</v>
      </c>
      <c r="E27" s="4">
        <v>7019</v>
      </c>
      <c r="F27" s="4">
        <v>6466</v>
      </c>
    </row>
    <row r="28" spans="1:6" x14ac:dyDescent="0.25">
      <c r="A28">
        <v>1026</v>
      </c>
      <c r="B28" t="s">
        <v>73</v>
      </c>
      <c r="C28" s="4">
        <v>14862</v>
      </c>
      <c r="D28" s="4">
        <v>5485</v>
      </c>
      <c r="E28" s="4">
        <v>0</v>
      </c>
      <c r="F28" s="4">
        <v>20347</v>
      </c>
    </row>
    <row r="29" spans="1:6" x14ac:dyDescent="0.25">
      <c r="A29">
        <v>1027</v>
      </c>
      <c r="B29" t="s">
        <v>97</v>
      </c>
      <c r="C29" s="4">
        <v>14476</v>
      </c>
      <c r="D29" s="4">
        <v>2562</v>
      </c>
      <c r="E29" s="4">
        <v>0</v>
      </c>
      <c r="F29" s="4">
        <v>17038</v>
      </c>
    </row>
    <row r="30" spans="1:6" x14ac:dyDescent="0.25">
      <c r="A30">
        <v>1028</v>
      </c>
      <c r="B30" t="s">
        <v>98</v>
      </c>
      <c r="C30" s="4">
        <v>4321</v>
      </c>
      <c r="D30" s="4">
        <v>4705</v>
      </c>
      <c r="E30" s="4">
        <v>7973</v>
      </c>
      <c r="F30" s="4">
        <v>1053</v>
      </c>
    </row>
    <row r="31" spans="1:6" x14ac:dyDescent="0.25">
      <c r="A31">
        <v>1029</v>
      </c>
      <c r="B31" t="s">
        <v>99</v>
      </c>
      <c r="C31" s="4">
        <v>16298</v>
      </c>
      <c r="D31" s="4">
        <v>7963</v>
      </c>
      <c r="E31" s="4">
        <v>0</v>
      </c>
      <c r="F31" s="4">
        <v>24261</v>
      </c>
    </row>
    <row r="32" spans="1:6" x14ac:dyDescent="0.25">
      <c r="A32">
        <v>1030</v>
      </c>
      <c r="B32" t="s">
        <v>100</v>
      </c>
      <c r="C32" s="4">
        <v>2393</v>
      </c>
      <c r="D32" s="4">
        <v>0</v>
      </c>
      <c r="E32" s="4">
        <v>0</v>
      </c>
      <c r="F32" s="4">
        <v>2393</v>
      </c>
    </row>
    <row r="33" spans="1:6" x14ac:dyDescent="0.25">
      <c r="A33">
        <v>1031</v>
      </c>
      <c r="B33" t="s">
        <v>101</v>
      </c>
      <c r="C33" s="4">
        <v>13575</v>
      </c>
      <c r="D33" s="4">
        <v>6547</v>
      </c>
      <c r="E33" s="4">
        <v>7202</v>
      </c>
      <c r="F33" s="4">
        <v>12920</v>
      </c>
    </row>
    <row r="34" spans="1:6" x14ac:dyDescent="0.25">
      <c r="A34">
        <v>1032</v>
      </c>
      <c r="B34" t="s">
        <v>102</v>
      </c>
      <c r="C34" s="4">
        <v>18393</v>
      </c>
      <c r="D34" s="4">
        <v>0</v>
      </c>
      <c r="E34" s="4">
        <v>0</v>
      </c>
      <c r="F34" s="4">
        <v>18393</v>
      </c>
    </row>
    <row r="35" spans="1:6" x14ac:dyDescent="0.25">
      <c r="A35">
        <v>1033</v>
      </c>
      <c r="B35" t="s">
        <v>103</v>
      </c>
      <c r="C35" s="4">
        <v>6526</v>
      </c>
      <c r="D35" s="4">
        <v>9192</v>
      </c>
      <c r="E35" s="4">
        <v>2094</v>
      </c>
      <c r="F35" s="4">
        <v>13624</v>
      </c>
    </row>
    <row r="36" spans="1:6" x14ac:dyDescent="0.25">
      <c r="A36">
        <v>1034</v>
      </c>
      <c r="B36" t="s">
        <v>104</v>
      </c>
      <c r="C36" s="4">
        <v>13987</v>
      </c>
      <c r="D36" s="4">
        <v>0</v>
      </c>
      <c r="E36" s="4">
        <v>0</v>
      </c>
      <c r="F36" s="4">
        <v>13987</v>
      </c>
    </row>
    <row r="37" spans="1:6" x14ac:dyDescent="0.25">
      <c r="A37">
        <v>1035</v>
      </c>
      <c r="B37" t="s">
        <v>105</v>
      </c>
      <c r="C37" s="4">
        <v>4081</v>
      </c>
      <c r="D37" s="4">
        <v>0</v>
      </c>
      <c r="E37" s="4">
        <v>0</v>
      </c>
      <c r="F37" s="4">
        <v>4081</v>
      </c>
    </row>
    <row r="38" spans="1:6" x14ac:dyDescent="0.25">
      <c r="A38">
        <v>1036</v>
      </c>
      <c r="B38" t="s">
        <v>106</v>
      </c>
      <c r="C38" s="4">
        <v>11330</v>
      </c>
      <c r="D38" s="4">
        <v>1308</v>
      </c>
      <c r="E38" s="4">
        <v>3093</v>
      </c>
      <c r="F38" s="4">
        <v>9545</v>
      </c>
    </row>
    <row r="39" spans="1:6" x14ac:dyDescent="0.25">
      <c r="A39">
        <v>1037</v>
      </c>
      <c r="B39" t="s">
        <v>107</v>
      </c>
      <c r="C39" s="4">
        <v>6901</v>
      </c>
      <c r="D39" s="4">
        <v>0</v>
      </c>
      <c r="E39" s="4">
        <v>15736</v>
      </c>
      <c r="F39" s="4">
        <v>-8835</v>
      </c>
    </row>
    <row r="40" spans="1:6" x14ac:dyDescent="0.25">
      <c r="A40">
        <v>1038</v>
      </c>
      <c r="B40" t="s">
        <v>108</v>
      </c>
      <c r="C40" s="4">
        <v>1311</v>
      </c>
      <c r="D40" s="4">
        <v>0</v>
      </c>
      <c r="E40" s="4">
        <v>12884</v>
      </c>
      <c r="F40" s="4">
        <v>-11573</v>
      </c>
    </row>
    <row r="41" spans="1:6" x14ac:dyDescent="0.25">
      <c r="A41">
        <v>1039</v>
      </c>
      <c r="B41" t="s">
        <v>109</v>
      </c>
      <c r="C41" s="4">
        <v>2062</v>
      </c>
      <c r="D41" s="4">
        <v>0</v>
      </c>
      <c r="E41" s="4">
        <v>0</v>
      </c>
      <c r="F41" s="4">
        <v>2062</v>
      </c>
    </row>
    <row r="42" spans="1:6" x14ac:dyDescent="0.25">
      <c r="A42">
        <v>1040</v>
      </c>
      <c r="B42" t="s">
        <v>110</v>
      </c>
      <c r="C42" s="4">
        <v>5525</v>
      </c>
      <c r="D42" s="4">
        <v>18079</v>
      </c>
      <c r="E42" s="4">
        <v>4888</v>
      </c>
      <c r="F42" s="4">
        <v>18716</v>
      </c>
    </row>
    <row r="43" spans="1:6" x14ac:dyDescent="0.25">
      <c r="A43">
        <v>1041</v>
      </c>
      <c r="B43" t="s">
        <v>111</v>
      </c>
      <c r="C43" s="4">
        <v>6600</v>
      </c>
      <c r="D43" s="4">
        <v>0</v>
      </c>
      <c r="E43" s="4">
        <v>8376</v>
      </c>
      <c r="F43" s="4">
        <v>-1776</v>
      </c>
    </row>
    <row r="44" spans="1:6" x14ac:dyDescent="0.25">
      <c r="A44">
        <v>1042</v>
      </c>
      <c r="B44" t="s">
        <v>112</v>
      </c>
      <c r="C44" s="4">
        <v>9515</v>
      </c>
      <c r="D44" s="4">
        <v>0</v>
      </c>
      <c r="E44" s="4">
        <v>0</v>
      </c>
      <c r="F44" s="4">
        <v>9515</v>
      </c>
    </row>
    <row r="45" spans="1:6" x14ac:dyDescent="0.25">
      <c r="A45">
        <v>1043</v>
      </c>
      <c r="B45" t="s">
        <v>113</v>
      </c>
      <c r="C45" s="4">
        <v>2422</v>
      </c>
      <c r="D45" s="4">
        <v>14979</v>
      </c>
      <c r="E45" s="4">
        <v>7090</v>
      </c>
      <c r="F45" s="4">
        <v>10311</v>
      </c>
    </row>
    <row r="46" spans="1:6" x14ac:dyDescent="0.25">
      <c r="A46">
        <v>1044</v>
      </c>
      <c r="B46" t="s">
        <v>114</v>
      </c>
      <c r="C46" s="4">
        <v>16170</v>
      </c>
      <c r="D46" s="4">
        <v>3648</v>
      </c>
      <c r="E46" s="4">
        <v>0</v>
      </c>
      <c r="F46" s="4">
        <v>19818</v>
      </c>
    </row>
    <row r="47" spans="1:6" x14ac:dyDescent="0.25">
      <c r="A47">
        <v>1045</v>
      </c>
      <c r="B47" t="s">
        <v>115</v>
      </c>
      <c r="C47" s="4">
        <v>1663</v>
      </c>
      <c r="D47" s="4">
        <v>0</v>
      </c>
      <c r="E47" s="4">
        <v>7844</v>
      </c>
      <c r="F47" s="4">
        <v>-6181</v>
      </c>
    </row>
    <row r="48" spans="1:6" x14ac:dyDescent="0.25">
      <c r="A48">
        <v>1046</v>
      </c>
      <c r="B48" t="s">
        <v>93</v>
      </c>
      <c r="C48" s="4">
        <v>14355</v>
      </c>
      <c r="D48" s="4">
        <v>12586</v>
      </c>
      <c r="E48" s="4">
        <v>8821</v>
      </c>
      <c r="F48" s="4">
        <v>18120</v>
      </c>
    </row>
    <row r="49" spans="1:6" x14ac:dyDescent="0.25">
      <c r="A49">
        <v>1047</v>
      </c>
      <c r="B49" t="s">
        <v>116</v>
      </c>
      <c r="C49" s="4">
        <v>15887</v>
      </c>
      <c r="D49" s="4">
        <v>0</v>
      </c>
      <c r="E49" s="4">
        <v>1420</v>
      </c>
      <c r="F49" s="4">
        <v>14467</v>
      </c>
    </row>
    <row r="50" spans="1:6" x14ac:dyDescent="0.25">
      <c r="A50">
        <v>1048</v>
      </c>
      <c r="B50" t="s">
        <v>117</v>
      </c>
      <c r="C50" s="4">
        <v>5757</v>
      </c>
      <c r="D50" s="4">
        <v>13748</v>
      </c>
      <c r="E50" s="4">
        <v>8981</v>
      </c>
      <c r="F50" s="4">
        <v>10524</v>
      </c>
    </row>
    <row r="51" spans="1:6" x14ac:dyDescent="0.25">
      <c r="A51">
        <v>1049</v>
      </c>
      <c r="B51" t="s">
        <v>118</v>
      </c>
      <c r="C51" s="4">
        <v>11390</v>
      </c>
      <c r="D51" s="4">
        <v>9533</v>
      </c>
      <c r="E51" s="4">
        <v>15788</v>
      </c>
      <c r="F51" s="4">
        <v>5135</v>
      </c>
    </row>
    <row r="52" spans="1:6" x14ac:dyDescent="0.25">
      <c r="A52">
        <v>1050</v>
      </c>
      <c r="B52" t="s">
        <v>119</v>
      </c>
      <c r="C52" s="4">
        <v>6466</v>
      </c>
      <c r="D52" s="4">
        <v>0</v>
      </c>
      <c r="E52" s="4">
        <v>15633</v>
      </c>
      <c r="F52" s="4">
        <v>-9167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 Accounts</vt:lpstr>
      <vt:lpstr>Transactions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BANSEH BLESS</dc:creator>
  <cp:lastModifiedBy>BANSEH BLESS</cp:lastModifiedBy>
  <dcterms:created xsi:type="dcterms:W3CDTF">2025-03-04T02:16:47Z</dcterms:created>
  <dcterms:modified xsi:type="dcterms:W3CDTF">2025-03-04T12:15:10Z</dcterms:modified>
</cp:coreProperties>
</file>