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EP WIELUN\Documents\"/>
    </mc:Choice>
  </mc:AlternateContent>
  <xr:revisionPtr revIDLastSave="0" documentId="13_ncr:1_{E1D0B488-2518-4206-AB90-8EB6952CBFFD}" xr6:coauthVersionLast="47" xr6:coauthVersionMax="47" xr10:uidLastSave="{00000000-0000-0000-0000-000000000000}"/>
  <bookViews>
    <workbookView xWindow="-120" yWindow="-120" windowWidth="20730" windowHeight="11160" xr2:uid="{0F1D4A12-B9D0-4870-BE5B-3C995CEE545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76" i="1" l="1"/>
  <c r="AN77" i="1"/>
  <c r="AN78" i="1"/>
  <c r="AN79" i="1"/>
  <c r="AN80" i="1"/>
  <c r="AN81" i="1"/>
  <c r="AN82" i="1"/>
  <c r="AN83" i="1"/>
  <c r="AN75" i="1"/>
  <c r="AM76" i="1"/>
  <c r="AM77" i="1"/>
  <c r="AM78" i="1"/>
  <c r="AM79" i="1"/>
  <c r="AM80" i="1"/>
  <c r="AM81" i="1"/>
  <c r="AM82" i="1"/>
  <c r="AM83" i="1"/>
  <c r="AM84" i="1"/>
  <c r="AM75" i="1"/>
  <c r="AM35" i="1"/>
  <c r="AN35" i="1" s="1"/>
  <c r="AM36" i="1"/>
  <c r="AN36" i="1" s="1"/>
  <c r="AM37" i="1"/>
  <c r="AN37" i="1" s="1"/>
  <c r="AM38" i="1"/>
  <c r="AN38" i="1" s="1"/>
  <c r="AM39" i="1"/>
  <c r="AN39" i="1" s="1"/>
  <c r="AM40" i="1"/>
  <c r="AN40" i="1" s="1"/>
  <c r="AM41" i="1"/>
  <c r="AN41" i="1" s="1"/>
  <c r="AM42" i="1"/>
  <c r="AN42" i="1" s="1"/>
  <c r="AM43" i="1"/>
  <c r="AM34" i="1"/>
  <c r="AN34" i="1" s="1"/>
  <c r="AJ56" i="1"/>
  <c r="AH59" i="1"/>
  <c r="AJ59" i="1" s="1"/>
  <c r="AH58" i="1"/>
  <c r="AJ58" i="1" s="1"/>
  <c r="AG54" i="1"/>
  <c r="AJ54" i="1"/>
  <c r="AJ53" i="1"/>
  <c r="AJ52" i="1"/>
  <c r="AJ51" i="1"/>
  <c r="AL54" i="1"/>
  <c r="AL53" i="1"/>
  <c r="AL52" i="1"/>
  <c r="AL51" i="1"/>
  <c r="AI54" i="1"/>
  <c r="AI53" i="1"/>
  <c r="AI52" i="1"/>
  <c r="AI51" i="1"/>
  <c r="AM70" i="1"/>
  <c r="AN70" i="1" s="1"/>
  <c r="AM69" i="1"/>
  <c r="AN69" i="1" s="1"/>
  <c r="AM68" i="1"/>
  <c r="AN68" i="1" s="1"/>
  <c r="AM67" i="1"/>
  <c r="AN67" i="1" s="1"/>
  <c r="AM66" i="1"/>
  <c r="AN66" i="1" s="1"/>
  <c r="AM65" i="1"/>
  <c r="AN65" i="1" s="1"/>
  <c r="AM64" i="1"/>
  <c r="AN64" i="1" s="1"/>
  <c r="AM63" i="1"/>
  <c r="AN63" i="1" s="1"/>
  <c r="AM62" i="1"/>
  <c r="AN62" i="1" s="1"/>
  <c r="AM61" i="1"/>
  <c r="AN61" i="1" s="1"/>
  <c r="AH57" i="1"/>
  <c r="AJ57" i="1" s="1"/>
  <c r="AH56" i="1"/>
  <c r="AG53" i="1"/>
  <c r="AG52" i="1"/>
  <c r="AG51" i="1"/>
  <c r="AG47" i="1"/>
  <c r="AG48" i="1" s="1"/>
  <c r="AG45" i="1"/>
  <c r="AG46" i="1" s="1"/>
  <c r="AG43" i="1"/>
  <c r="AG44" i="1" s="1"/>
  <c r="AG41" i="1"/>
  <c r="AG42" i="1" s="1"/>
  <c r="AG39" i="1"/>
  <c r="AG40" i="1" s="1"/>
  <c r="AG37" i="1"/>
  <c r="AG38" i="1" s="1"/>
  <c r="D7" i="1"/>
  <c r="D8" i="1" s="1"/>
  <c r="E7" i="1"/>
  <c r="E8" i="1" s="1"/>
  <c r="F7" i="1"/>
  <c r="F8" i="1" s="1"/>
  <c r="G7" i="1"/>
  <c r="G8" i="1" s="1"/>
  <c r="H7" i="1"/>
  <c r="H8" i="1" s="1"/>
  <c r="I7" i="1"/>
  <c r="I8" i="1" s="1"/>
  <c r="J7" i="1"/>
  <c r="J8" i="1" s="1"/>
  <c r="K7" i="1"/>
  <c r="K8" i="1" s="1"/>
  <c r="L7" i="1"/>
  <c r="L8" i="1" s="1"/>
  <c r="M7" i="1"/>
  <c r="M8" i="1" s="1"/>
  <c r="N7" i="1"/>
  <c r="N8" i="1" s="1"/>
  <c r="O7" i="1"/>
  <c r="O8" i="1" s="1"/>
  <c r="P7" i="1"/>
  <c r="P8" i="1" s="1"/>
  <c r="Q7" i="1"/>
  <c r="Q8" i="1" s="1"/>
  <c r="R7" i="1"/>
  <c r="R8" i="1" s="1"/>
  <c r="S7" i="1"/>
  <c r="S8" i="1" s="1"/>
  <c r="T7" i="1"/>
  <c r="T8" i="1" s="1"/>
  <c r="U7" i="1"/>
  <c r="U8" i="1" s="1"/>
  <c r="V7" i="1"/>
  <c r="V8" i="1" s="1"/>
  <c r="W7" i="1"/>
  <c r="W8" i="1" s="1"/>
  <c r="X7" i="1"/>
  <c r="X8" i="1" s="1"/>
  <c r="Y7" i="1"/>
  <c r="Y8" i="1" s="1"/>
  <c r="Z7" i="1"/>
  <c r="Z8" i="1" s="1"/>
  <c r="AA7" i="1"/>
  <c r="AA8" i="1" s="1"/>
  <c r="AB7" i="1"/>
  <c r="AB8" i="1" s="1"/>
  <c r="AC7" i="1"/>
  <c r="AC8" i="1" s="1"/>
  <c r="AD7" i="1"/>
  <c r="AD8" i="1" s="1"/>
  <c r="AE7" i="1"/>
  <c r="AE8" i="1" s="1"/>
  <c r="AF7" i="1"/>
  <c r="AF8" i="1" s="1"/>
  <c r="AG7" i="1"/>
  <c r="AG8" i="1" s="1"/>
  <c r="AH7" i="1"/>
  <c r="AH8" i="1" s="1"/>
  <c r="AI7" i="1"/>
  <c r="AI8" i="1" s="1"/>
  <c r="AJ7" i="1"/>
  <c r="AJ8" i="1" s="1"/>
  <c r="AK7" i="1"/>
  <c r="AK8" i="1" s="1"/>
  <c r="AL7" i="1"/>
  <c r="AL8" i="1" s="1"/>
  <c r="AM7" i="1"/>
  <c r="AM8" i="1" s="1"/>
  <c r="AN7" i="1"/>
  <c r="AN8" i="1" s="1"/>
  <c r="AO7" i="1"/>
  <c r="AO8" i="1" s="1"/>
  <c r="AP7" i="1"/>
  <c r="AP8" i="1" s="1"/>
  <c r="AQ7" i="1"/>
  <c r="AQ8" i="1" s="1"/>
  <c r="C7" i="1"/>
  <c r="C8" i="1" s="1"/>
  <c r="D5" i="1"/>
  <c r="D6" i="1" s="1"/>
  <c r="E5" i="1"/>
  <c r="E6" i="1" s="1"/>
  <c r="F5" i="1"/>
  <c r="F6" i="1" s="1"/>
  <c r="G5" i="1"/>
  <c r="G6" i="1" s="1"/>
  <c r="H5" i="1"/>
  <c r="H6" i="1" s="1"/>
  <c r="I5" i="1"/>
  <c r="I6" i="1" s="1"/>
  <c r="J5" i="1"/>
  <c r="J6" i="1" s="1"/>
  <c r="K5" i="1"/>
  <c r="K6" i="1" s="1"/>
  <c r="L5" i="1"/>
  <c r="L6" i="1" s="1"/>
  <c r="M5" i="1"/>
  <c r="M6" i="1" s="1"/>
  <c r="N5" i="1"/>
  <c r="N6" i="1" s="1"/>
  <c r="O5" i="1"/>
  <c r="O6" i="1" s="1"/>
  <c r="P5" i="1"/>
  <c r="P6" i="1" s="1"/>
  <c r="Q5" i="1"/>
  <c r="Q6" i="1" s="1"/>
  <c r="R5" i="1"/>
  <c r="R6" i="1" s="1"/>
  <c r="S5" i="1"/>
  <c r="S6" i="1" s="1"/>
  <c r="T5" i="1"/>
  <c r="T6" i="1" s="1"/>
  <c r="U5" i="1"/>
  <c r="U6" i="1" s="1"/>
  <c r="V5" i="1"/>
  <c r="V6" i="1" s="1"/>
  <c r="W5" i="1"/>
  <c r="W6" i="1" s="1"/>
  <c r="X5" i="1"/>
  <c r="X6" i="1" s="1"/>
  <c r="Y5" i="1"/>
  <c r="Y6" i="1" s="1"/>
  <c r="Z5" i="1"/>
  <c r="Z6" i="1" s="1"/>
  <c r="AA5" i="1"/>
  <c r="AA6" i="1" s="1"/>
  <c r="AB5" i="1"/>
  <c r="AB6" i="1" s="1"/>
  <c r="AC5" i="1"/>
  <c r="AC6" i="1" s="1"/>
  <c r="AD5" i="1"/>
  <c r="AD6" i="1" s="1"/>
  <c r="AE5" i="1"/>
  <c r="AE6" i="1" s="1"/>
  <c r="AF5" i="1"/>
  <c r="AF6" i="1" s="1"/>
  <c r="AG5" i="1"/>
  <c r="AG6" i="1" s="1"/>
  <c r="AH5" i="1"/>
  <c r="AH6" i="1" s="1"/>
  <c r="AI5" i="1"/>
  <c r="AI6" i="1" s="1"/>
  <c r="AJ5" i="1"/>
  <c r="AJ6" i="1" s="1"/>
  <c r="AK5" i="1"/>
  <c r="AK6" i="1" s="1"/>
  <c r="AL5" i="1"/>
  <c r="AL6" i="1" s="1"/>
  <c r="AM5" i="1"/>
  <c r="AM6" i="1" s="1"/>
  <c r="AN5" i="1"/>
  <c r="AN6" i="1" s="1"/>
  <c r="AO5" i="1"/>
  <c r="AO6" i="1" s="1"/>
  <c r="AP5" i="1"/>
  <c r="AP6" i="1" s="1"/>
  <c r="AQ5" i="1"/>
  <c r="AQ6" i="1" s="1"/>
  <c r="C5" i="1"/>
  <c r="C6" i="1" s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B11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E10" i="1"/>
  <c r="F10" i="1"/>
  <c r="G10" i="1"/>
  <c r="C10" i="1"/>
  <c r="D10" i="1"/>
  <c r="B10" i="1"/>
</calcChain>
</file>

<file path=xl/sharedStrings.xml><?xml version="1.0" encoding="utf-8"?>
<sst xmlns="http://schemas.openxmlformats.org/spreadsheetml/2006/main" count="400" uniqueCount="135">
  <si>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</si>
  <si>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</si>
  <si>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</si>
  <si>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</si>
  <si>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</si>
  <si>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</si>
  <si>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</si>
  <si>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</si>
  <si>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</si>
  <si>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</si>
  <si>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</si>
  <si>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</si>
  <si>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</si>
  <si>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</si>
  <si>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</si>
  <si>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</si>
  <si>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</si>
  <si>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</si>
  <si>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</si>
  <si>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</si>
  <si>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</si>
  <si>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</si>
  <si>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</si>
  <si>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</si>
  <si>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</si>
  <si>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</si>
  <si>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</si>
  <si>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</si>
  <si>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</si>
  <si>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</si>
  <si>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</si>
  <si>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</si>
  <si>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</si>
  <si>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</si>
  <si>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</si>
  <si>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</si>
  <si>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</si>
  <si>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</si>
  <si>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</si>
  <si>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</si>
  <si>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</si>
  <si>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</si>
  <si>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Okres ( w kwartałach)</t>
  </si>
  <si>
    <t>Oszczędności (w mln EUR)</t>
  </si>
  <si>
    <t>Zadłużenie (w mln EUR)</t>
  </si>
  <si>
    <t>Francja (oszczędności vs zadłużenie gospodarstw domowych)</t>
  </si>
  <si>
    <t>Źródło: Opracowanie własne na potstawie: Eurostat, https://appsso.eurostat.ec.europa.eu/nui/show.do?dataset=nasq_10_f_bs&amp;lang=en (dostęp.21.11.2022r)</t>
  </si>
  <si>
    <t>Liczba ludności Francji</t>
  </si>
  <si>
    <t>-----------</t>
  </si>
  <si>
    <t>Oszczędności na przypadające na jednego mieszkańca (w mln EUR)</t>
  </si>
  <si>
    <t>Zadłużenie przypadające na jednego mieszkańca (w mln EUR)</t>
  </si>
  <si>
    <t>Zmiana poziomu oszczędności (w mln EUR)</t>
  </si>
  <si>
    <t>Źródło: Opracowanie wałasne na podstawie Eurostat, https://ec.europa.eu/eurostat/databrowser/view/tps00001/default/table?lang=en (dostęp.05.01.2023r)</t>
  </si>
  <si>
    <t>Zmiana poziomu zadłużenia (w mln EUR)</t>
  </si>
  <si>
    <t>Dynamika zmian oszczędności</t>
  </si>
  <si>
    <t>Dynamika zmian zadłużenia</t>
  </si>
  <si>
    <t>Oszczędności</t>
  </si>
  <si>
    <t>Gotówka</t>
  </si>
  <si>
    <t>Depozyty</t>
  </si>
  <si>
    <t>Dłużne papiery wartościowe</t>
  </si>
  <si>
    <t>Akcje notowane</t>
  </si>
  <si>
    <t>Akcje nienotowane</t>
  </si>
  <si>
    <t>Inny kapitał własny</t>
  </si>
  <si>
    <t>Tytuły uczestnictwa/jednostki uczestnictwa w funduszu inwestycyjnym</t>
  </si>
  <si>
    <t>Ubezpieczenia na życie i uprawnienia do renty</t>
  </si>
  <si>
    <t>Uprawnienia emerytalno-rentowe, roszczenia funduszy emerytalnych wobec zarządzających oraz uprawnienia do świadczeń pozaemerytalnych</t>
  </si>
  <si>
    <t>Zadłużenie</t>
  </si>
  <si>
    <t>Kredyty i pożyczki</t>
  </si>
  <si>
    <t>Różnica oszczędności w całym badanym okresie (w mln EUR)</t>
  </si>
  <si>
    <t xml:space="preserve">Różnica oszczędności w całym badanym okresie (w procentach) </t>
  </si>
  <si>
    <t>Różnica zadłużenia w całym badanym okresie (w mln EUR)</t>
  </si>
  <si>
    <t>Różnica zadłużenia w całym badanym okresie (w procentach)</t>
  </si>
  <si>
    <t>Spadek oszczędności wywołany COVID-19 (w mln EUR)</t>
  </si>
  <si>
    <t xml:space="preserve">Spadek oszczędności wywołany COVID-19 (w procentach) </t>
  </si>
  <si>
    <t>Wzrost zadłużenia wywołany COVID-19 (w mln EUR)</t>
  </si>
  <si>
    <t>Wzrost zadłużenia wywołany COVID-19 (w procentach)</t>
  </si>
  <si>
    <t>Spadek oszczędności wywołany wojną w Ukrainie (w mln EUR)</t>
  </si>
  <si>
    <t>Spadek oszczędności wywołany wojną w Ukrainie (w procentach)</t>
  </si>
  <si>
    <t>Wzrost zadłużenia wywołany wojną w Ukrainie (w mln EUR)</t>
  </si>
  <si>
    <t>Wzrost zadłużenia wywołany wojną w Ukrainie (w procentach)</t>
  </si>
  <si>
    <t>W milionach euro lub w procentach</t>
  </si>
  <si>
    <t xml:space="preserve">Depozyty </t>
  </si>
  <si>
    <t>2Q2022</t>
  </si>
  <si>
    <t>Pożyczki (zapisane w eurostat po stronie oszczędności)</t>
  </si>
  <si>
    <t>Wzrost</t>
  </si>
  <si>
    <t>w mln EUR</t>
  </si>
  <si>
    <t>w procen.</t>
  </si>
  <si>
    <t>zmiana</t>
  </si>
  <si>
    <t>wzrost</t>
  </si>
  <si>
    <t>spadek</t>
  </si>
  <si>
    <t>brak zmian</t>
  </si>
  <si>
    <t>Zmiana najważniejszych instrumentach w całym badanym okresie</t>
  </si>
  <si>
    <t>Najważniejsze instrumenty finansowe gospodarstw domowych</t>
  </si>
  <si>
    <t>Zmiana w procentach</t>
  </si>
  <si>
    <t>Wartość w mln EUR</t>
  </si>
  <si>
    <t>Udział w oszczędnościach</t>
  </si>
  <si>
    <t>1Q2012</t>
  </si>
  <si>
    <t>Państwo</t>
  </si>
  <si>
    <t>Zmiana w bln EUR</t>
  </si>
  <si>
    <t>Niemcy</t>
  </si>
  <si>
    <t>Francja</t>
  </si>
  <si>
    <t>Włochy</t>
  </si>
  <si>
    <t>Holandia</t>
  </si>
  <si>
    <t>Dania</t>
  </si>
  <si>
    <t>Szwecja</t>
  </si>
  <si>
    <t xml:space="preserve">Austria </t>
  </si>
  <si>
    <t xml:space="preserve">Polska </t>
  </si>
  <si>
    <t>Litwa</t>
  </si>
  <si>
    <t>Luksemburg</t>
  </si>
  <si>
    <t>Słowacja</t>
  </si>
  <si>
    <t>wzrost o</t>
  </si>
  <si>
    <t>Oszczędności przypadające na 1 mieszkańca</t>
  </si>
  <si>
    <t>Austria</t>
  </si>
  <si>
    <t>Hiszpania</t>
  </si>
  <si>
    <t>Czechy</t>
  </si>
  <si>
    <t>Słowacjia</t>
  </si>
  <si>
    <t>Polska</t>
  </si>
  <si>
    <t>Cypr</t>
  </si>
  <si>
    <t>Oszczędności w tys. EUR</t>
  </si>
  <si>
    <t>4Q2019</t>
  </si>
  <si>
    <t>1Q2020</t>
  </si>
  <si>
    <t>Zmiana poziomu oszczędności w krajach UE w latach 2012-2022 (w bln EUR)</t>
  </si>
  <si>
    <t>Zmiana poziomu oszczędności w krajach UE w okresie pandemii COVID-19 (w bln EUR)</t>
  </si>
  <si>
    <t>spadek o</t>
  </si>
  <si>
    <t>wzrosto</t>
  </si>
  <si>
    <t>Czechy*</t>
  </si>
  <si>
    <t>Cypr*</t>
  </si>
  <si>
    <t>* Dane pochodzą odpowienio z I i II kwartłu 2020 roku.</t>
  </si>
  <si>
    <t>Zmiana poziomu oszczędności w krajach UE w okresie wojny w Ukrainie (w bln EUR)</t>
  </si>
  <si>
    <t>4Q2021</t>
  </si>
  <si>
    <t>w drugim kwartale 2022 roku</t>
  </si>
  <si>
    <t>Zmiany wartości na instrumentach finansowych w okresie pandemii COVID-19</t>
  </si>
  <si>
    <t>Zmiana wartości</t>
  </si>
  <si>
    <t>Zmiana procentowa</t>
  </si>
  <si>
    <t>Zmiana poziomu oszczędności w okresie wojny w Ukrainie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</si>
</sst>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sz val="11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0"/>
      <name val="Arial"/>
      <family val="2"/>
      <charset val="238"/>
    </font>
  </fonts>
  <fills count="2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97">
    <xf numFmtId="0" fontId="0" fillId="0" borderId="0" xfId="0"/>
    <xf numFmtId="0" fontId="0" fillId="2" borderId="1" xfId="0" applyFill="1" applyBorder="1"/>
    <xf numFmtId="0" fontId="0" fillId="9" borderId="1" xfId="0" applyFill="1" applyBorder="1"/>
    <xf numFmtId="0" fontId="0" fillId="3" borderId="2" xfId="0" applyFill="1" applyBorder="1"/>
    <xf numFmtId="0" fontId="0" fillId="4" borderId="2" xfId="0" applyFill="1" applyBorder="1" applyAlignment="1">
      <alignment horizontal="right"/>
    </xf>
    <xf numFmtId="0" fontId="0" fillId="5" borderId="2" xfId="0" applyFill="1" applyBorder="1"/>
    <xf numFmtId="0" fontId="0" fillId="6" borderId="2" xfId="0" applyFill="1" applyBorder="1"/>
    <xf numFmtId="0" fontId="0" fillId="8" borderId="2" xfId="0" applyFill="1" applyBorder="1"/>
    <xf numFmtId="0" fontId="0" fillId="7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12" borderId="2" xfId="0" applyFill="1" applyBorder="1"/>
    <xf numFmtId="0" fontId="0" fillId="13" borderId="2" xfId="0" quotePrefix="1" applyFill="1" applyBorder="1"/>
    <xf numFmtId="0" fontId="0" fillId="13" borderId="2" xfId="0" applyFill="1" applyBorder="1"/>
    <xf numFmtId="0" fontId="0" fillId="14" borderId="2" xfId="0" quotePrefix="1" applyFill="1" applyBorder="1"/>
    <xf numFmtId="0" fontId="0" fillId="15" borderId="2" xfId="0" applyFill="1" applyBorder="1"/>
    <xf numFmtId="0" fontId="0" fillId="9" borderId="2" xfId="0" quotePrefix="1" applyFill="1" applyBorder="1"/>
    <xf numFmtId="0" fontId="0" fillId="9" borderId="2" xfId="0" applyFill="1" applyBorder="1"/>
    <xf numFmtId="0" fontId="0" fillId="4" borderId="2" xfId="0" quotePrefix="1" applyFill="1" applyBorder="1"/>
    <xf numFmtId="0" fontId="0" fillId="12" borderId="3" xfId="0" applyFill="1" applyBorder="1"/>
    <xf numFmtId="0" fontId="0" fillId="13" borderId="3" xfId="0" applyFill="1" applyBorder="1"/>
    <xf numFmtId="0" fontId="0" fillId="5" borderId="0" xfId="0" applyFill="1"/>
    <xf numFmtId="164" fontId="4" fillId="6" borderId="4" xfId="0" applyNumberFormat="1" applyFont="1" applyFill="1" applyBorder="1"/>
    <xf numFmtId="0" fontId="0" fillId="5" borderId="4" xfId="0" applyFill="1" applyBorder="1"/>
    <xf numFmtId="0" fontId="3" fillId="5" borderId="4" xfId="0" applyFont="1" applyFill="1" applyBorder="1"/>
    <xf numFmtId="0" fontId="0" fillId="17" borderId="4" xfId="0" applyFill="1" applyBorder="1"/>
    <xf numFmtId="0" fontId="4" fillId="17" borderId="4" xfId="0" applyFont="1" applyFill="1" applyBorder="1"/>
    <xf numFmtId="0" fontId="4" fillId="18" borderId="4" xfId="0" applyFont="1" applyFill="1" applyBorder="1"/>
    <xf numFmtId="164" fontId="4" fillId="7" borderId="4" xfId="0" applyNumberFormat="1" applyFont="1" applyFill="1" applyBorder="1"/>
    <xf numFmtId="0" fontId="0" fillId="19" borderId="0" xfId="0" applyFill="1"/>
    <xf numFmtId="164" fontId="4" fillId="19" borderId="0" xfId="0" applyNumberFormat="1" applyFont="1" applyFill="1"/>
    <xf numFmtId="0" fontId="0" fillId="18" borderId="4" xfId="0" applyFill="1" applyBorder="1"/>
    <xf numFmtId="0" fontId="0" fillId="8" borderId="4" xfId="0" applyFill="1" applyBorder="1"/>
    <xf numFmtId="0" fontId="0" fillId="16" borderId="6" xfId="0" applyFill="1" applyBorder="1"/>
    <xf numFmtId="0" fontId="0" fillId="16" borderId="7" xfId="0" applyFill="1" applyBorder="1"/>
    <xf numFmtId="0" fontId="0" fillId="16" borderId="8" xfId="0" applyFill="1" applyBorder="1"/>
    <xf numFmtId="0" fontId="0" fillId="12" borderId="5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164" fontId="0" fillId="0" borderId="0" xfId="0" applyNumberFormat="1"/>
    <xf numFmtId="0" fontId="0" fillId="6" borderId="0" xfId="0" applyFill="1"/>
    <xf numFmtId="10" fontId="0" fillId="12" borderId="5" xfId="0" applyNumberFormat="1" applyFill="1" applyBorder="1"/>
    <xf numFmtId="10" fontId="0" fillId="14" borderId="2" xfId="0" applyNumberFormat="1" applyFill="1" applyBorder="1"/>
    <xf numFmtId="10" fontId="0" fillId="4" borderId="2" xfId="0" quotePrefix="1" applyNumberFormat="1" applyFill="1" applyBorder="1"/>
    <xf numFmtId="9" fontId="0" fillId="6" borderId="0" xfId="2" applyFont="1" applyFill="1"/>
    <xf numFmtId="0" fontId="0" fillId="5" borderId="9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6" borderId="13" xfId="0" applyFill="1" applyBorder="1"/>
    <xf numFmtId="10" fontId="0" fillId="12" borderId="14" xfId="0" applyNumberFormat="1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0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164" fontId="0" fillId="6" borderId="21" xfId="0" applyNumberFormat="1" applyFill="1" applyBorder="1"/>
    <xf numFmtId="0" fontId="0" fillId="6" borderId="21" xfId="0" applyFill="1" applyBorder="1"/>
    <xf numFmtId="9" fontId="0" fillId="6" borderId="21" xfId="2" applyFont="1" applyFill="1" applyBorder="1"/>
    <xf numFmtId="9" fontId="0" fillId="6" borderId="22" xfId="2" applyFont="1" applyFill="1" applyBorder="1"/>
    <xf numFmtId="164" fontId="0" fillId="6" borderId="16" xfId="0" applyNumberFormat="1" applyFill="1" applyBorder="1"/>
    <xf numFmtId="0" fontId="0" fillId="6" borderId="16" xfId="0" applyFill="1" applyBorder="1"/>
    <xf numFmtId="9" fontId="0" fillId="6" borderId="17" xfId="2" applyFont="1" applyFill="1" applyBorder="1"/>
    <xf numFmtId="0" fontId="0" fillId="6" borderId="22" xfId="0" applyFill="1" applyBorder="1"/>
    <xf numFmtId="0" fontId="3" fillId="5" borderId="20" xfId="0" applyFont="1" applyFill="1" applyBorder="1"/>
    <xf numFmtId="9" fontId="0" fillId="14" borderId="2" xfId="2" applyFont="1" applyFill="1" applyBorder="1"/>
    <xf numFmtId="9" fontId="0" fillId="4" borderId="2" xfId="2" quotePrefix="1" applyFont="1" applyFill="1" applyBorder="1"/>
    <xf numFmtId="9" fontId="0" fillId="0" borderId="0" xfId="2" applyFont="1"/>
    <xf numFmtId="9" fontId="0" fillId="5" borderId="10" xfId="2" applyFont="1" applyFill="1" applyBorder="1"/>
    <xf numFmtId="9" fontId="0" fillId="6" borderId="21" xfId="2" applyFont="1" applyFill="1" applyBorder="1" applyAlignment="1">
      <alignment wrapText="1"/>
    </xf>
    <xf numFmtId="9" fontId="0" fillId="5" borderId="4" xfId="2" applyFont="1" applyFill="1" applyBorder="1"/>
    <xf numFmtId="10" fontId="0" fillId="12" borderId="5" xfId="2" applyNumberFormat="1" applyFont="1" applyFill="1" applyBorder="1"/>
    <xf numFmtId="0" fontId="0" fillId="5" borderId="24" xfId="0" applyFill="1" applyBorder="1"/>
    <xf numFmtId="0" fontId="3" fillId="5" borderId="24" xfId="0" applyFont="1" applyFill="1" applyBorder="1"/>
    <xf numFmtId="164" fontId="0" fillId="6" borderId="25" xfId="0" applyNumberFormat="1" applyFill="1" applyBorder="1"/>
    <xf numFmtId="9" fontId="0" fillId="6" borderId="25" xfId="2" applyFont="1" applyFill="1" applyBorder="1"/>
    <xf numFmtId="0" fontId="0" fillId="6" borderId="23" xfId="0" applyFill="1" applyBorder="1"/>
    <xf numFmtId="164" fontId="0" fillId="6" borderId="4" xfId="0" applyNumberFormat="1" applyFill="1" applyBorder="1"/>
    <xf numFmtId="9" fontId="0" fillId="6" borderId="4" xfId="2" applyFont="1" applyFill="1" applyBorder="1"/>
    <xf numFmtId="0" fontId="0" fillId="9" borderId="1" xfId="2" applyNumberFormat="1" applyFont="1" applyFill="1" applyBorder="1"/>
    <xf numFmtId="0" fontId="0" fillId="4" borderId="2" xfId="2" applyNumberFormat="1" applyFont="1" applyFill="1" applyBorder="1" applyAlignment="1">
      <alignment horizontal="right"/>
    </xf>
    <xf numFmtId="0" fontId="0" fillId="6" borderId="2" xfId="2" applyNumberFormat="1" applyFont="1" applyFill="1" applyBorder="1"/>
    <xf numFmtId="0" fontId="0" fillId="7" borderId="2" xfId="2" applyNumberFormat="1" applyFont="1" applyFill="1" applyBorder="1"/>
    <xf numFmtId="0" fontId="0" fillId="13" borderId="2" xfId="2" applyNumberFormat="1" applyFont="1" applyFill="1" applyBorder="1"/>
    <xf numFmtId="0" fontId="0" fillId="9" borderId="2" xfId="2" applyNumberFormat="1" applyFont="1" applyFill="1" applyBorder="1"/>
    <xf numFmtId="0" fontId="0" fillId="10" borderId="2" xfId="2" applyNumberFormat="1" applyFont="1" applyFill="1" applyBorder="1"/>
    <xf numFmtId="0" fontId="0" fillId="13" borderId="3" xfId="2" applyNumberFormat="1" applyFont="1" applyFill="1" applyBorder="1"/>
    <xf numFmtId="0" fontId="0" fillId="0" borderId="0" xfId="2" applyNumberFormat="1" applyFont="1"/>
    <xf numFmtId="0" fontId="4" fillId="17" borderId="4" xfId="2" applyNumberFormat="1" applyFont="1" applyFill="1" applyBorder="1"/>
    <xf numFmtId="0" fontId="4" fillId="6" borderId="4" xfId="2" applyNumberFormat="1" applyFont="1" applyFill="1" applyBorder="1"/>
    <xf numFmtId="0" fontId="4" fillId="18" borderId="4" xfId="2" applyNumberFormat="1" applyFont="1" applyFill="1" applyBorder="1"/>
    <xf numFmtId="0" fontId="4" fillId="7" borderId="4" xfId="2" applyNumberFormat="1" applyFont="1" applyFill="1" applyBorder="1"/>
    <xf numFmtId="0" fontId="4" fillId="19" borderId="0" xfId="2" applyNumberFormat="1" applyFont="1" applyFill="1"/>
  </cellXfs>
  <cellStyles count="3">
    <cellStyle name="Normalny" xfId="0" builtinId="0"/>
    <cellStyle name="Normalny 2" xfId="1" xr:uid="{991BBB3B-867B-4675-9DD6-FC8D475D8F26}"/>
    <cellStyle name="Procentowy" xfId="2" builtinId="5"/>
  </cellStyles>
  <dxfs count="0"/>
  <tableStyles count="0" defaultTableStyle="TableStyleMedium2" defaultPivotStyle="PivotStyleLight16"/>
  <colors>
    <mruColors>
      <color rgb="FFFFCC66"/>
      <color rgb="FFFFCC00"/>
      <color rgb="FFFF9933"/>
      <color rgb="FFFFCCCC"/>
      <color rgb="FFFF99CC"/>
      <color rgb="FFFF66CC"/>
      <color rgb="FFD42C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Oszczędności</a:t>
            </a:r>
            <a:r>
              <a:rPr lang="pl-PL" baseline="0"/>
              <a:t> oraz zadłużenie gospodarstw domowych we Francji przypadające na jednego mieszkańca</a:t>
            </a:r>
          </a:p>
          <a:p>
            <a:pPr>
              <a:defRPr/>
            </a:pPr>
            <a:r>
              <a:rPr lang="pl-PL" baseline="0"/>
              <a:t>(w mln EUR)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Arkusz1!$A$10</c:f>
              <c:strCache>
                <c:ptCount val="1"/>
                <c:pt idx="0">
                  <c:v>Oszczędności na przypadające na jednego mieszkańca (w mln EUR)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Arkusz1!$B$2:$AQ$2</c:f>
              <c:strCache>
                <c:ptCount val="42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</c:strCache>
            </c:strRef>
          </c:cat>
          <c:val>
            <c:numRef>
              <c:f>Arkusz1!$B$10:$AQ$10</c:f>
              <c:numCache>
                <c:formatCode>General</c:formatCode>
                <c:ptCount val="42"/>
                <c:pt idx="0">
                  <c:v>5.8399987634232424E-2</c:v>
                </c:pt>
                <c:pt idx="1">
                  <c:v>5.8377590765798716E-2</c:v>
                </c:pt>
                <c:pt idx="2">
                  <c:v>5.9306095687663749E-2</c:v>
                </c:pt>
                <c:pt idx="3">
                  <c:v>6.0170581106666648E-2</c:v>
                </c:pt>
                <c:pt idx="4">
                  <c:v>6.0512847873525066E-2</c:v>
                </c:pt>
                <c:pt idx="5">
                  <c:v>6.0427863570849852E-2</c:v>
                </c:pt>
                <c:pt idx="6">
                  <c:v>6.1539747882442701E-2</c:v>
                </c:pt>
                <c:pt idx="7">
                  <c:v>6.1983830878951103E-2</c:v>
                </c:pt>
                <c:pt idx="8">
                  <c:v>6.214974825431438E-2</c:v>
                </c:pt>
                <c:pt idx="9">
                  <c:v>6.2713648312924558E-2</c:v>
                </c:pt>
                <c:pt idx="10">
                  <c:v>6.2941801814164922E-2</c:v>
                </c:pt>
                <c:pt idx="11">
                  <c:v>6.3332229039757285E-2</c:v>
                </c:pt>
                <c:pt idx="12">
                  <c:v>6.6026872579501267E-2</c:v>
                </c:pt>
                <c:pt idx="13">
                  <c:v>6.5912605184799522E-2</c:v>
                </c:pt>
                <c:pt idx="14">
                  <c:v>6.5474314340333836E-2</c:v>
                </c:pt>
                <c:pt idx="15">
                  <c:v>6.6937385394986823E-2</c:v>
                </c:pt>
                <c:pt idx="16">
                  <c:v>6.649965483110179E-2</c:v>
                </c:pt>
                <c:pt idx="17">
                  <c:v>6.627154308092463E-2</c:v>
                </c:pt>
                <c:pt idx="18">
                  <c:v>6.7792798298506332E-2</c:v>
                </c:pt>
                <c:pt idx="19">
                  <c:v>7.0899746063796773E-2</c:v>
                </c:pt>
                <c:pt idx="20">
                  <c:v>7.1528396366186672E-2</c:v>
                </c:pt>
                <c:pt idx="21">
                  <c:v>7.2678796181686836E-2</c:v>
                </c:pt>
                <c:pt idx="22">
                  <c:v>7.3414676070953408E-2</c:v>
                </c:pt>
                <c:pt idx="23">
                  <c:v>7.3930244022824429E-2</c:v>
                </c:pt>
                <c:pt idx="24">
                  <c:v>7.3242526686271334E-2</c:v>
                </c:pt>
                <c:pt idx="25">
                  <c:v>7.424431368832593E-2</c:v>
                </c:pt>
                <c:pt idx="26">
                  <c:v>7.4475238229144466E-2</c:v>
                </c:pt>
                <c:pt idx="27">
                  <c:v>7.2711122739064035E-2</c:v>
                </c:pt>
                <c:pt idx="28">
                  <c:v>7.5461516683394889E-2</c:v>
                </c:pt>
                <c:pt idx="29">
                  <c:v>7.74675808109591E-2</c:v>
                </c:pt>
                <c:pt idx="30">
                  <c:v>7.895863888365412E-2</c:v>
                </c:pt>
                <c:pt idx="31">
                  <c:v>7.9455648333922352E-2</c:v>
                </c:pt>
                <c:pt idx="32">
                  <c:v>7.526602998796883E-2</c:v>
                </c:pt>
                <c:pt idx="33">
                  <c:v>7.9200265905887288E-2</c:v>
                </c:pt>
                <c:pt idx="34">
                  <c:v>7.9907172990903788E-2</c:v>
                </c:pt>
                <c:pt idx="35">
                  <c:v>8.2677722429123357E-2</c:v>
                </c:pt>
                <c:pt idx="36">
                  <c:v>8.3605208425680699E-2</c:v>
                </c:pt>
                <c:pt idx="37">
                  <c:v>8.5675824303651185E-2</c:v>
                </c:pt>
                <c:pt idx="38">
                  <c:v>8.6020727413147452E-2</c:v>
                </c:pt>
                <c:pt idx="39">
                  <c:v>8.7878710930577406E-2</c:v>
                </c:pt>
                <c:pt idx="40">
                  <c:v>8.5821247192508096E-2</c:v>
                </c:pt>
                <c:pt idx="41">
                  <c:v>8.2941595589625411E-2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0-4BC1-BBE6-DC8A36D3A521}"/>
            </c:ext>
          </c:extLst>
        </c:ser>
        <c:ser>
          <c:idx val="1"/>
          <c:order val="1"/>
          <c:tx>
            <c:strRef>
              <c:f>Arkusz1!$A$11</c:f>
              <c:strCache>
                <c:ptCount val="1"/>
                <c:pt idx="0">
                  <c:v>Zadłużenie przypadające na jednego mieszkańca (w mln EUR)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Arkusz1!$B$2:$AQ$2</c:f>
              <c:strCache>
                <c:ptCount val="42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</c:strCache>
            </c:strRef>
          </c:cat>
          <c:val>
            <c:numRef>
              <c:f>Arkusz1!$B$11:$AQ$11</c:f>
              <c:numCache>
                <c:formatCode>General</c:formatCode>
                <c:ptCount val="42"/>
                <c:pt idx="0">
                  <c:v>1.7099503511061473E-2</c:v>
                </c:pt>
                <c:pt idx="1">
                  <c:v>1.7190653557012586E-2</c:v>
                </c:pt>
                <c:pt idx="2">
                  <c:v>1.7223436934884078E-2</c:v>
                </c:pt>
                <c:pt idx="3">
                  <c:v>1.7370380000558544E-2</c:v>
                </c:pt>
                <c:pt idx="4">
                  <c:v>1.7336416650216045E-2</c:v>
                </c:pt>
                <c:pt idx="5">
                  <c:v>1.7437147820095471E-2</c:v>
                </c:pt>
                <c:pt idx="6">
                  <c:v>1.7563595316183525E-2</c:v>
                </c:pt>
                <c:pt idx="7">
                  <c:v>1.7645225978215055E-2</c:v>
                </c:pt>
                <c:pt idx="8">
                  <c:v>1.7505113655083775E-2</c:v>
                </c:pt>
                <c:pt idx="9">
                  <c:v>1.7611951035864656E-2</c:v>
                </c:pt>
                <c:pt idx="10">
                  <c:v>1.7685599155336323E-2</c:v>
                </c:pt>
                <c:pt idx="11">
                  <c:v>1.7799887495054106E-2</c:v>
                </c:pt>
                <c:pt idx="12">
                  <c:v>1.7781580538357725E-2</c:v>
                </c:pt>
                <c:pt idx="13">
                  <c:v>1.7932592860352287E-2</c:v>
                </c:pt>
                <c:pt idx="14">
                  <c:v>1.812143349815936E-2</c:v>
                </c:pt>
                <c:pt idx="15">
                  <c:v>1.8265178088834339E-2</c:v>
                </c:pt>
                <c:pt idx="16">
                  <c:v>1.8271089408506278E-2</c:v>
                </c:pt>
                <c:pt idx="17">
                  <c:v>1.8445778500264208E-2</c:v>
                </c:pt>
                <c:pt idx="18">
                  <c:v>1.8657278204691347E-2</c:v>
                </c:pt>
                <c:pt idx="19">
                  <c:v>1.8843687267299115E-2</c:v>
                </c:pt>
                <c:pt idx="20">
                  <c:v>1.9020947460774328E-2</c:v>
                </c:pt>
                <c:pt idx="21">
                  <c:v>1.9283214310903057E-2</c:v>
                </c:pt>
                <c:pt idx="22">
                  <c:v>1.9500487772635088E-2</c:v>
                </c:pt>
                <c:pt idx="23">
                  <c:v>1.9799485752213419E-2</c:v>
                </c:pt>
                <c:pt idx="24">
                  <c:v>2.0108472767315672E-2</c:v>
                </c:pt>
                <c:pt idx="25">
                  <c:v>2.0399910936352315E-2</c:v>
                </c:pt>
                <c:pt idx="26">
                  <c:v>2.0658153143163785E-2</c:v>
                </c:pt>
                <c:pt idx="27">
                  <c:v>2.101602799525153E-2</c:v>
                </c:pt>
                <c:pt idx="28">
                  <c:v>2.1001963264605475E-2</c:v>
                </c:pt>
                <c:pt idx="29">
                  <c:v>2.1440316564287385E-2</c:v>
                </c:pt>
                <c:pt idx="30">
                  <c:v>2.1892505403922645E-2</c:v>
                </c:pt>
                <c:pt idx="31">
                  <c:v>2.2241024290051412E-2</c:v>
                </c:pt>
                <c:pt idx="32">
                  <c:v>2.2248354243519251E-2</c:v>
                </c:pt>
                <c:pt idx="33">
                  <c:v>2.2426822128731566E-2</c:v>
                </c:pt>
                <c:pt idx="34">
                  <c:v>2.2763723975143649E-2</c:v>
                </c:pt>
                <c:pt idx="35">
                  <c:v>2.3163513375926464E-2</c:v>
                </c:pt>
                <c:pt idx="36">
                  <c:v>2.3253046905256158E-2</c:v>
                </c:pt>
                <c:pt idx="37">
                  <c:v>2.3702906388462858E-2</c:v>
                </c:pt>
                <c:pt idx="38">
                  <c:v>2.406595995943165E-2</c:v>
                </c:pt>
                <c:pt idx="39">
                  <c:v>2.436838389443928E-2</c:v>
                </c:pt>
                <c:pt idx="40">
                  <c:v>2.4540000555992991E-2</c:v>
                </c:pt>
                <c:pt idx="41">
                  <c:v>2.4963716740615798E-2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0-4BC1-BBE6-DC8A36D3A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674480"/>
        <c:axId val="413674808"/>
      </c:barChart>
      <c:catAx>
        <c:axId val="41367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674808"/>
        <c:crosses val="autoZero"/>
        <c:auto val="1"/>
        <c:lblAlgn val="ctr"/>
        <c:lblOffset val="100"/>
        <c:noMultiLvlLbl val="0"/>
      </c:catAx>
      <c:valAx>
        <c:axId val="41367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1367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Ze</a:t>
            </a:r>
            <a:r>
              <a:rPr lang="pl-PL" sz="1800" b="0" i="0" baseline="0">
                <a:effectLst/>
              </a:rPr>
              <a:t>stawienie oszczędności oraz zadłużenia gospodarstw domowych we Francji w latach 2012 - 2022 z podziałem na kwartały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 (w mln EUR)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Arkusz1!$A$3</c:f>
              <c:strCache>
                <c:ptCount val="1"/>
                <c:pt idx="0">
                  <c:v>Oszczędności (w mln EUR)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Arkusz1!$B$2:$AQ$2</c:f>
              <c:strCache>
                <c:ptCount val="42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</c:strCache>
            </c:strRef>
          </c:cat>
          <c:val>
            <c:numRef>
              <c:f>Arkusz1!$B$3:$AQ$3</c:f>
              <c:numCache>
                <c:formatCode>General</c:formatCode>
                <c:ptCount val="42"/>
                <c:pt idx="0">
                  <c:v>3812175</c:v>
                </c:pt>
                <c:pt idx="1">
                  <c:v>3810713</c:v>
                </c:pt>
                <c:pt idx="2">
                  <c:v>3871323</c:v>
                </c:pt>
                <c:pt idx="3">
                  <c:v>3927754</c:v>
                </c:pt>
                <c:pt idx="4">
                  <c:v>3969664</c:v>
                </c:pt>
                <c:pt idx="5">
                  <c:v>3964089</c:v>
                </c:pt>
                <c:pt idx="6">
                  <c:v>4037029</c:v>
                </c:pt>
                <c:pt idx="7">
                  <c:v>4066161</c:v>
                </c:pt>
                <c:pt idx="8">
                  <c:v>4112199</c:v>
                </c:pt>
                <c:pt idx="9">
                  <c:v>4149510</c:v>
                </c:pt>
                <c:pt idx="10">
                  <c:v>4164606</c:v>
                </c:pt>
                <c:pt idx="11">
                  <c:v>4190439</c:v>
                </c:pt>
                <c:pt idx="12">
                  <c:v>4388024</c:v>
                </c:pt>
                <c:pt idx="13">
                  <c:v>4380430</c:v>
                </c:pt>
                <c:pt idx="14">
                  <c:v>4351302</c:v>
                </c:pt>
                <c:pt idx="15">
                  <c:v>4448535</c:v>
                </c:pt>
                <c:pt idx="16">
                  <c:v>4431430</c:v>
                </c:pt>
                <c:pt idx="17">
                  <c:v>4416229</c:v>
                </c:pt>
                <c:pt idx="18">
                  <c:v>4517603</c:v>
                </c:pt>
                <c:pt idx="19">
                  <c:v>4724645</c:v>
                </c:pt>
                <c:pt idx="20">
                  <c:v>4778799</c:v>
                </c:pt>
                <c:pt idx="21">
                  <c:v>4855657</c:v>
                </c:pt>
                <c:pt idx="22">
                  <c:v>4904821</c:v>
                </c:pt>
                <c:pt idx="23">
                  <c:v>4939266</c:v>
                </c:pt>
                <c:pt idx="24">
                  <c:v>4909170</c:v>
                </c:pt>
                <c:pt idx="25">
                  <c:v>4976316</c:v>
                </c:pt>
                <c:pt idx="26">
                  <c:v>4991794</c:v>
                </c:pt>
                <c:pt idx="27">
                  <c:v>4873552</c:v>
                </c:pt>
                <c:pt idx="28">
                  <c:v>5077841</c:v>
                </c:pt>
                <c:pt idx="29">
                  <c:v>5212830</c:v>
                </c:pt>
                <c:pt idx="30">
                  <c:v>5313164</c:v>
                </c:pt>
                <c:pt idx="31">
                  <c:v>5346608</c:v>
                </c:pt>
                <c:pt idx="32">
                  <c:v>5079368</c:v>
                </c:pt>
                <c:pt idx="33">
                  <c:v>5344872</c:v>
                </c:pt>
                <c:pt idx="34">
                  <c:v>5392578</c:v>
                </c:pt>
                <c:pt idx="35">
                  <c:v>5579550</c:v>
                </c:pt>
                <c:pt idx="36">
                  <c:v>5656451</c:v>
                </c:pt>
                <c:pt idx="37">
                  <c:v>5796542</c:v>
                </c:pt>
                <c:pt idx="38">
                  <c:v>5819877</c:v>
                </c:pt>
                <c:pt idx="39">
                  <c:v>5945582</c:v>
                </c:pt>
                <c:pt idx="40">
                  <c:v>5822335</c:v>
                </c:pt>
                <c:pt idx="41">
                  <c:v>5626972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3-4FB2-9B24-932F676B52AE}"/>
            </c:ext>
          </c:extLst>
        </c:ser>
        <c:ser>
          <c:idx val="1"/>
          <c:order val="1"/>
          <c:tx>
            <c:strRef>
              <c:f>Arkusz1!$A$4</c:f>
              <c:strCache>
                <c:ptCount val="1"/>
                <c:pt idx="0">
                  <c:v>Zadłużenie (w mln EUR)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Arkusz1!$B$2:$AQ$2</c:f>
              <c:strCache>
                <c:ptCount val="42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</c:strCache>
            </c:strRef>
          </c:cat>
          <c:val>
            <c:numRef>
              <c:f>Arkusz1!$B$4:$AQ$4</c:f>
              <c:numCache>
                <c:formatCode>General</c:formatCode>
                <c:ptCount val="42"/>
                <c:pt idx="0">
                  <c:v>1116204</c:v>
                </c:pt>
                <c:pt idx="1">
                  <c:v>1122154</c:v>
                </c:pt>
                <c:pt idx="2">
                  <c:v>1124294</c:v>
                </c:pt>
                <c:pt idx="3">
                  <c:v>1133886</c:v>
                </c:pt>
                <c:pt idx="4">
                  <c:v>1137275</c:v>
                </c:pt>
                <c:pt idx="5">
                  <c:v>1143883</c:v>
                </c:pt>
                <c:pt idx="6">
                  <c:v>1152178</c:v>
                </c:pt>
                <c:pt idx="7">
                  <c:v>1157533</c:v>
                </c:pt>
                <c:pt idx="8">
                  <c:v>1158243</c:v>
                </c:pt>
                <c:pt idx="9">
                  <c:v>1165312</c:v>
                </c:pt>
                <c:pt idx="10">
                  <c:v>1170185</c:v>
                </c:pt>
                <c:pt idx="11">
                  <c:v>1177747</c:v>
                </c:pt>
                <c:pt idx="12">
                  <c:v>1181731</c:v>
                </c:pt>
                <c:pt idx="13">
                  <c:v>1191767</c:v>
                </c:pt>
                <c:pt idx="14">
                  <c:v>1204317</c:v>
                </c:pt>
                <c:pt idx="15">
                  <c:v>1213870</c:v>
                </c:pt>
                <c:pt idx="16">
                  <c:v>1217556</c:v>
                </c:pt>
                <c:pt idx="17">
                  <c:v>1229197</c:v>
                </c:pt>
                <c:pt idx="18">
                  <c:v>1243291</c:v>
                </c:pt>
                <c:pt idx="19">
                  <c:v>1255713</c:v>
                </c:pt>
                <c:pt idx="20">
                  <c:v>1270786</c:v>
                </c:pt>
                <c:pt idx="21">
                  <c:v>1288308</c:v>
                </c:pt>
                <c:pt idx="22">
                  <c:v>1302824</c:v>
                </c:pt>
                <c:pt idx="23">
                  <c:v>1322800</c:v>
                </c:pt>
                <c:pt idx="24">
                  <c:v>1347795</c:v>
                </c:pt>
                <c:pt idx="25">
                  <c:v>1367329</c:v>
                </c:pt>
                <c:pt idx="26">
                  <c:v>1384638</c:v>
                </c:pt>
                <c:pt idx="27">
                  <c:v>1408625</c:v>
                </c:pt>
                <c:pt idx="28">
                  <c:v>1413232</c:v>
                </c:pt>
                <c:pt idx="29">
                  <c:v>1442729</c:v>
                </c:pt>
                <c:pt idx="30">
                  <c:v>1473157</c:v>
                </c:pt>
                <c:pt idx="31">
                  <c:v>1496609</c:v>
                </c:pt>
                <c:pt idx="32">
                  <c:v>1501442</c:v>
                </c:pt>
                <c:pt idx="33">
                  <c:v>1513486</c:v>
                </c:pt>
                <c:pt idx="34">
                  <c:v>1536222</c:v>
                </c:pt>
                <c:pt idx="35">
                  <c:v>1563202</c:v>
                </c:pt>
                <c:pt idx="36">
                  <c:v>1573224</c:v>
                </c:pt>
                <c:pt idx="37">
                  <c:v>1603660</c:v>
                </c:pt>
                <c:pt idx="38">
                  <c:v>1628223</c:v>
                </c:pt>
                <c:pt idx="39">
                  <c:v>1648684</c:v>
                </c:pt>
                <c:pt idx="40">
                  <c:v>1664857</c:v>
                </c:pt>
                <c:pt idx="41">
                  <c:v>1693603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C3-4FB2-9B24-932F676B5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1774192"/>
        <c:axId val="561772224"/>
      </c:barChart>
      <c:lineChart>
        <c:grouping val="standard"/>
        <c:varyColors val="0"/>
        <c:ser>
          <c:idx val="2"/>
          <c:order val="2"/>
          <c:tx>
            <c:strRef>
              <c:f>Arkusz1!$A$6</c:f>
              <c:strCache>
                <c:ptCount val="1"/>
                <c:pt idx="0">
                  <c:v>Dynamika zmian oszczędności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Arkusz1!$B$2:$AQ$2</c:f>
              <c:strCache>
                <c:ptCount val="42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</c:strCache>
            </c:strRef>
          </c:cat>
          <c:val>
            <c:numRef>
              <c:f>Arkusz1!$B$6:$AQ$6</c:f>
              <c:numCache>
                <c:formatCode>0.00%</c:formatCode>
                <c:ptCount val="42"/>
                <c:pt idx="0" formatCode="General">
                  <c:v>0</c:v>
                </c:pt>
                <c:pt idx="1">
                  <c:v>-3.8350810233003471E-4</c:v>
                </c:pt>
                <c:pt idx="2">
                  <c:v>1.5905160005489787E-2</c:v>
                </c:pt>
                <c:pt idx="3">
                  <c:v>1.4576670559392746E-2</c:v>
                </c:pt>
                <c:pt idx="4">
                  <c:v>1.0670220181813831E-2</c:v>
                </c:pt>
                <c:pt idx="5">
                  <c:v>-1.404400977009641E-3</c:v>
                </c:pt>
                <c:pt idx="6">
                  <c:v>1.8400192326660677E-2</c:v>
                </c:pt>
                <c:pt idx="7">
                  <c:v>7.2161978524305868E-3</c:v>
                </c:pt>
                <c:pt idx="8">
                  <c:v>1.1322227526160425E-2</c:v>
                </c:pt>
                <c:pt idx="9">
                  <c:v>9.0732476711365383E-3</c:v>
                </c:pt>
                <c:pt idx="10">
                  <c:v>3.6380199107846471E-3</c:v>
                </c:pt>
                <c:pt idx="11">
                  <c:v>6.2029877496214527E-3</c:v>
                </c:pt>
                <c:pt idx="12">
                  <c:v>4.715138437762726E-2</c:v>
                </c:pt>
                <c:pt idx="13">
                  <c:v>-1.7306195225914899E-3</c:v>
                </c:pt>
                <c:pt idx="14">
                  <c:v>-6.6495754982958295E-3</c:v>
                </c:pt>
                <c:pt idx="15">
                  <c:v>2.2345725486302721E-2</c:v>
                </c:pt>
                <c:pt idx="16">
                  <c:v>-3.8450860789001323E-3</c:v>
                </c:pt>
                <c:pt idx="17">
                  <c:v>-3.4302696872115773E-3</c:v>
                </c:pt>
                <c:pt idx="18">
                  <c:v>2.2954878472108219E-2</c:v>
                </c:pt>
                <c:pt idx="19">
                  <c:v>4.5830056337398395E-2</c:v>
                </c:pt>
                <c:pt idx="20">
                  <c:v>1.1462025189194109E-2</c:v>
                </c:pt>
                <c:pt idx="21">
                  <c:v>1.6083120466041781E-2</c:v>
                </c:pt>
                <c:pt idx="22">
                  <c:v>1.0125097386409295E-2</c:v>
                </c:pt>
                <c:pt idx="23">
                  <c:v>7.0226823771958246E-3</c:v>
                </c:pt>
                <c:pt idx="24">
                  <c:v>-6.0932130401561693E-3</c:v>
                </c:pt>
                <c:pt idx="25">
                  <c:v>1.3677668526451518E-2</c:v>
                </c:pt>
                <c:pt idx="26">
                  <c:v>3.1103330254750703E-3</c:v>
                </c:pt>
                <c:pt idx="27">
                  <c:v>-2.3687275556643562E-2</c:v>
                </c:pt>
                <c:pt idx="28">
                  <c:v>4.1917886584569117E-2</c:v>
                </c:pt>
                <c:pt idx="29">
                  <c:v>2.6583935968062015E-2</c:v>
                </c:pt>
                <c:pt idx="30">
                  <c:v>1.9247510469361174E-2</c:v>
                </c:pt>
                <c:pt idx="31">
                  <c:v>6.2945544312202669E-3</c:v>
                </c:pt>
                <c:pt idx="32">
                  <c:v>-4.9983092083803415E-2</c:v>
                </c:pt>
                <c:pt idx="33">
                  <c:v>5.2271069944134781E-2</c:v>
                </c:pt>
                <c:pt idx="34">
                  <c:v>8.9255645411152971E-3</c:v>
                </c:pt>
                <c:pt idx="35">
                  <c:v>3.4672099318730297E-2</c:v>
                </c:pt>
                <c:pt idx="36">
                  <c:v>1.3782652722889839E-2</c:v>
                </c:pt>
                <c:pt idx="37">
                  <c:v>2.4766589509924157E-2</c:v>
                </c:pt>
                <c:pt idx="38" formatCode="0%">
                  <c:v>4.0256759978621734E-3</c:v>
                </c:pt>
                <c:pt idx="39">
                  <c:v>2.159925372993278E-2</c:v>
                </c:pt>
                <c:pt idx="40">
                  <c:v>-2.0729173359311164E-2</c:v>
                </c:pt>
                <c:pt idx="41">
                  <c:v>-3.3554063790558253E-2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3-4FB2-9B24-932F676B52AE}"/>
            </c:ext>
          </c:extLst>
        </c:ser>
        <c:ser>
          <c:idx val="3"/>
          <c:order val="3"/>
          <c:tx>
            <c:strRef>
              <c:f>Arkusz1!$A$8</c:f>
              <c:strCache>
                <c:ptCount val="1"/>
                <c:pt idx="0">
                  <c:v>Dynamika zmian zadłużenia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Arkusz1!$B$2:$AQ$2</c:f>
              <c:strCache>
                <c:ptCount val="42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</c:strCache>
            </c:strRef>
          </c:cat>
          <c:val>
            <c:numRef>
              <c:f>Arkusz1!$B$8:$AQ$8</c:f>
              <c:numCache>
                <c:formatCode>0.00%</c:formatCode>
                <c:ptCount val="42"/>
                <c:pt idx="0" formatCode="General">
                  <c:v>0</c:v>
                </c:pt>
                <c:pt idx="1">
                  <c:v>5.3305668139515712E-3</c:v>
                </c:pt>
                <c:pt idx="2">
                  <c:v>1.9070466263988721E-3</c:v>
                </c:pt>
                <c:pt idx="3">
                  <c:v>8.5315762603020203E-3</c:v>
                </c:pt>
                <c:pt idx="4">
                  <c:v>2.988836620259885E-3</c:v>
                </c:pt>
                <c:pt idx="5">
                  <c:v>5.8103800751797057E-3</c:v>
                </c:pt>
                <c:pt idx="6">
                  <c:v>7.2516157683958932E-3</c:v>
                </c:pt>
                <c:pt idx="7">
                  <c:v>4.6477193628067888E-3</c:v>
                </c:pt>
                <c:pt idx="8">
                  <c:v>6.1337344162110282E-4</c:v>
                </c:pt>
                <c:pt idx="9">
                  <c:v>6.1032097754961613E-3</c:v>
                </c:pt>
                <c:pt idx="10">
                  <c:v>4.181712708699473E-3</c:v>
                </c:pt>
                <c:pt idx="11">
                  <c:v>6.4622260582728368E-3</c:v>
                </c:pt>
                <c:pt idx="12">
                  <c:v>3.3827299071871974E-3</c:v>
                </c:pt>
                <c:pt idx="13">
                  <c:v>8.4926264945237116E-3</c:v>
                </c:pt>
                <c:pt idx="14">
                  <c:v>1.0530581900656756E-2</c:v>
                </c:pt>
                <c:pt idx="15">
                  <c:v>7.9322968952526621E-3</c:v>
                </c:pt>
                <c:pt idx="16">
                  <c:v>3.0365689900895484E-3</c:v>
                </c:pt>
                <c:pt idx="17">
                  <c:v>9.560956539165345E-3</c:v>
                </c:pt>
                <c:pt idx="18">
                  <c:v>1.1466022126640401E-2</c:v>
                </c:pt>
                <c:pt idx="19">
                  <c:v>9.991224902295601E-3</c:v>
                </c:pt>
                <c:pt idx="20">
                  <c:v>1.2003539025239048E-2</c:v>
                </c:pt>
                <c:pt idx="21">
                  <c:v>1.3788316836981207E-2</c:v>
                </c:pt>
                <c:pt idx="22">
                  <c:v>1.1267491935158363E-2</c:v>
                </c:pt>
                <c:pt idx="23">
                  <c:v>1.5332846186438076E-2</c:v>
                </c:pt>
                <c:pt idx="24">
                  <c:v>1.8895524644693074E-2</c:v>
                </c:pt>
                <c:pt idx="25">
                  <c:v>1.4493302022933755E-2</c:v>
                </c:pt>
                <c:pt idx="26">
                  <c:v>1.2658986973873881E-2</c:v>
                </c:pt>
                <c:pt idx="27">
                  <c:v>1.7323661491306753E-2</c:v>
                </c:pt>
                <c:pt idx="28">
                  <c:v>3.2705652675481408E-3</c:v>
                </c:pt>
                <c:pt idx="29">
                  <c:v>2.087201535204411E-2</c:v>
                </c:pt>
                <c:pt idx="30">
                  <c:v>2.1090585965902121E-2</c:v>
                </c:pt>
                <c:pt idx="31">
                  <c:v>1.5919552362714903E-2</c:v>
                </c:pt>
                <c:pt idx="32">
                  <c:v>3.2293003717069721E-3</c:v>
                </c:pt>
                <c:pt idx="33">
                  <c:v>8.0216218808318931E-3</c:v>
                </c:pt>
                <c:pt idx="34">
                  <c:v>1.5022273083464268E-2</c:v>
                </c:pt>
                <c:pt idx="35">
                  <c:v>1.7562565827074474E-2</c:v>
                </c:pt>
                <c:pt idx="36">
                  <c:v>6.4111995762543804E-3</c:v>
                </c:pt>
                <c:pt idx="37">
                  <c:v>1.9346259655331981E-2</c:v>
                </c:pt>
                <c:pt idx="38" formatCode="0%">
                  <c:v>1.5316837733684197E-2</c:v>
                </c:pt>
                <c:pt idx="39">
                  <c:v>1.2566460490976972E-2</c:v>
                </c:pt>
                <c:pt idx="40">
                  <c:v>9.8096421145592479E-3</c:v>
                </c:pt>
                <c:pt idx="41">
                  <c:v>1.7266347800441721E-2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C3-4FB2-9B24-932F676B5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583976"/>
        <c:axId val="566577744"/>
      </c:lineChart>
      <c:catAx>
        <c:axId val="5617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1772224"/>
        <c:crosses val="autoZero"/>
        <c:auto val="1"/>
        <c:lblAlgn val="ctr"/>
        <c:lblOffset val="100"/>
        <c:noMultiLvlLbl val="0"/>
      </c:catAx>
      <c:valAx>
        <c:axId val="56177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1774192"/>
        <c:crosses val="autoZero"/>
        <c:crossBetween val="between"/>
      </c:valAx>
      <c:valAx>
        <c:axId val="5665777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6583976"/>
        <c:crosses val="max"/>
        <c:crossBetween val="between"/>
      </c:valAx>
      <c:catAx>
        <c:axId val="566583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6577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Struktura oszczędności gospodarstw domowych we Francji w latach 2012 - 2022 z podziałem na kwartały</a:t>
            </a:r>
            <a:endParaRPr lang="pl-PL">
              <a:effectLst/>
            </a:endParaRPr>
          </a:p>
          <a:p>
            <a:pPr>
              <a:defRPr/>
            </a:pPr>
            <a:r>
              <a:rPr lang="pl-PL" sz="1800" b="0" i="0" baseline="0">
                <a:effectLst/>
              </a:rPr>
              <a:t> (w mln EUR)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Arkusz1!$A$15</c:f>
              <c:strCache>
                <c:ptCount val="1"/>
                <c:pt idx="0">
                  <c:v>Gotówka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Arkusz1!$B$14:$AQ$14</c:f>
              <c:strCache>
                <c:ptCount val="42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</c:strCache>
            </c:strRef>
          </c:cat>
          <c:val>
            <c:numRef>
              <c:f>Arkusz1!$B$15:$AQ$15</c:f>
              <c:numCache>
                <c:formatCode>0.0</c:formatCode>
                <c:ptCount val="42"/>
                <c:pt idx="0">
                  <c:v>50562</c:v>
                </c:pt>
                <c:pt idx="1">
                  <c:v>52169</c:v>
                </c:pt>
                <c:pt idx="2">
                  <c:v>52568</c:v>
                </c:pt>
                <c:pt idx="3">
                  <c:v>53653</c:v>
                </c:pt>
                <c:pt idx="4">
                  <c:v>52110</c:v>
                </c:pt>
                <c:pt idx="5">
                  <c:v>52970</c:v>
                </c:pt>
                <c:pt idx="6">
                  <c:v>53180</c:v>
                </c:pt>
                <c:pt idx="7">
                  <c:v>54805</c:v>
                </c:pt>
                <c:pt idx="8">
                  <c:v>53806</c:v>
                </c:pt>
                <c:pt idx="9">
                  <c:v>55180</c:v>
                </c:pt>
                <c:pt idx="10">
                  <c:v>55692</c:v>
                </c:pt>
                <c:pt idx="11">
                  <c:v>56640</c:v>
                </c:pt>
                <c:pt idx="12">
                  <c:v>55660</c:v>
                </c:pt>
                <c:pt idx="13">
                  <c:v>57020</c:v>
                </c:pt>
                <c:pt idx="14">
                  <c:v>57748</c:v>
                </c:pt>
                <c:pt idx="15">
                  <c:v>59282</c:v>
                </c:pt>
                <c:pt idx="16">
                  <c:v>58597</c:v>
                </c:pt>
                <c:pt idx="17">
                  <c:v>60138</c:v>
                </c:pt>
                <c:pt idx="18">
                  <c:v>61181</c:v>
                </c:pt>
                <c:pt idx="19">
                  <c:v>62886</c:v>
                </c:pt>
                <c:pt idx="20">
                  <c:v>62421</c:v>
                </c:pt>
                <c:pt idx="21">
                  <c:v>63830</c:v>
                </c:pt>
                <c:pt idx="22">
                  <c:v>65144</c:v>
                </c:pt>
                <c:pt idx="23">
                  <c:v>67382</c:v>
                </c:pt>
                <c:pt idx="24">
                  <c:v>66833</c:v>
                </c:pt>
                <c:pt idx="25">
                  <c:v>69266</c:v>
                </c:pt>
                <c:pt idx="26">
                  <c:v>70422</c:v>
                </c:pt>
                <c:pt idx="27">
                  <c:v>73094</c:v>
                </c:pt>
                <c:pt idx="28">
                  <c:v>73180</c:v>
                </c:pt>
                <c:pt idx="29">
                  <c:v>75936</c:v>
                </c:pt>
                <c:pt idx="30">
                  <c:v>78024</c:v>
                </c:pt>
                <c:pt idx="31">
                  <c:v>80727</c:v>
                </c:pt>
                <c:pt idx="32">
                  <c:v>81807</c:v>
                </c:pt>
                <c:pt idx="33">
                  <c:v>87355</c:v>
                </c:pt>
                <c:pt idx="34">
                  <c:v>90333</c:v>
                </c:pt>
                <c:pt idx="35">
                  <c:v>94068</c:v>
                </c:pt>
                <c:pt idx="36">
                  <c:v>96347</c:v>
                </c:pt>
                <c:pt idx="37">
                  <c:v>100808</c:v>
                </c:pt>
                <c:pt idx="38" formatCode="General">
                  <c:v>103615</c:v>
                </c:pt>
                <c:pt idx="39">
                  <c:v>106055</c:v>
                </c:pt>
                <c:pt idx="40">
                  <c:v>107824</c:v>
                </c:pt>
                <c:pt idx="41">
                  <c:v>110976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D-4867-B862-851AD9328DD4}"/>
            </c:ext>
          </c:extLst>
        </c:ser>
        <c:ser>
          <c:idx val="1"/>
          <c:order val="1"/>
          <c:tx>
            <c:strRef>
              <c:f>Arkusz1!$A$16</c:f>
              <c:strCache>
                <c:ptCount val="1"/>
                <c:pt idx="0">
                  <c:v>Depozyty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Arkusz1!$B$14:$AQ$14</c:f>
              <c:strCache>
                <c:ptCount val="42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</c:strCache>
            </c:strRef>
          </c:cat>
          <c:val>
            <c:numRef>
              <c:f>Arkusz1!$B$16:$AQ$16</c:f>
              <c:numCache>
                <c:formatCode>0.0</c:formatCode>
                <c:ptCount val="42"/>
                <c:pt idx="0">
                  <c:v>1131965</c:v>
                </c:pt>
                <c:pt idx="1">
                  <c:v>1150128</c:v>
                </c:pt>
                <c:pt idx="2">
                  <c:v>1161519</c:v>
                </c:pt>
                <c:pt idx="3">
                  <c:v>1160670</c:v>
                </c:pt>
                <c:pt idx="4">
                  <c:v>1169193</c:v>
                </c:pt>
                <c:pt idx="5">
                  <c:v>1183467</c:v>
                </c:pt>
                <c:pt idx="6">
                  <c:v>1190975</c:v>
                </c:pt>
                <c:pt idx="7">
                  <c:v>1187292</c:v>
                </c:pt>
                <c:pt idx="8">
                  <c:v>1188560</c:v>
                </c:pt>
                <c:pt idx="9">
                  <c:v>1198873</c:v>
                </c:pt>
                <c:pt idx="10">
                  <c:v>1203712</c:v>
                </c:pt>
                <c:pt idx="11">
                  <c:v>1207243</c:v>
                </c:pt>
                <c:pt idx="12">
                  <c:v>1218210</c:v>
                </c:pt>
                <c:pt idx="13">
                  <c:v>1232613</c:v>
                </c:pt>
                <c:pt idx="14">
                  <c:v>1238634</c:v>
                </c:pt>
                <c:pt idx="15">
                  <c:v>1245416</c:v>
                </c:pt>
                <c:pt idx="16">
                  <c:v>1252457</c:v>
                </c:pt>
                <c:pt idx="17">
                  <c:v>1269748</c:v>
                </c:pt>
                <c:pt idx="18">
                  <c:v>1280985</c:v>
                </c:pt>
                <c:pt idx="19">
                  <c:v>1295877</c:v>
                </c:pt>
                <c:pt idx="20">
                  <c:v>1312130</c:v>
                </c:pt>
                <c:pt idx="21">
                  <c:v>1332493</c:v>
                </c:pt>
                <c:pt idx="22">
                  <c:v>1341852</c:v>
                </c:pt>
                <c:pt idx="23">
                  <c:v>1354238</c:v>
                </c:pt>
                <c:pt idx="24">
                  <c:v>1365080</c:v>
                </c:pt>
                <c:pt idx="25">
                  <c:v>1394152</c:v>
                </c:pt>
                <c:pt idx="26">
                  <c:v>1404108</c:v>
                </c:pt>
                <c:pt idx="27">
                  <c:v>1419583</c:v>
                </c:pt>
                <c:pt idx="28">
                  <c:v>1438688</c:v>
                </c:pt>
                <c:pt idx="29">
                  <c:v>1467709</c:v>
                </c:pt>
                <c:pt idx="30">
                  <c:v>1482986</c:v>
                </c:pt>
                <c:pt idx="31">
                  <c:v>1494228</c:v>
                </c:pt>
                <c:pt idx="32">
                  <c:v>1526120</c:v>
                </c:pt>
                <c:pt idx="33">
                  <c:v>1587636</c:v>
                </c:pt>
                <c:pt idx="34">
                  <c:v>1613408</c:v>
                </c:pt>
                <c:pt idx="35">
                  <c:v>1635671</c:v>
                </c:pt>
                <c:pt idx="36">
                  <c:v>1666609</c:v>
                </c:pt>
                <c:pt idx="37">
                  <c:v>1703495</c:v>
                </c:pt>
                <c:pt idx="38" formatCode="General">
                  <c:v>1731385</c:v>
                </c:pt>
                <c:pt idx="39">
                  <c:v>1736856</c:v>
                </c:pt>
                <c:pt idx="40">
                  <c:v>1761867</c:v>
                </c:pt>
                <c:pt idx="41">
                  <c:v>1787200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D-4867-B862-851AD9328DD4}"/>
            </c:ext>
          </c:extLst>
        </c:ser>
        <c:ser>
          <c:idx val="2"/>
          <c:order val="2"/>
          <c:tx>
            <c:strRef>
              <c:f>Arkusz1!$A$17</c:f>
              <c:strCache>
                <c:ptCount val="1"/>
                <c:pt idx="0">
                  <c:v>Dłużne papiery wartościowe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Arkusz1!$B$14:$AQ$14</c:f>
              <c:strCache>
                <c:ptCount val="42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</c:strCache>
            </c:strRef>
          </c:cat>
          <c:val>
            <c:numRef>
              <c:f>Arkusz1!$B$17:$AQ$17</c:f>
              <c:numCache>
                <c:formatCode>0.0</c:formatCode>
                <c:ptCount val="42"/>
                <c:pt idx="0">
                  <c:v>81098</c:v>
                </c:pt>
                <c:pt idx="1">
                  <c:v>80584</c:v>
                </c:pt>
                <c:pt idx="2">
                  <c:v>84130</c:v>
                </c:pt>
                <c:pt idx="3">
                  <c:v>85396</c:v>
                </c:pt>
                <c:pt idx="4">
                  <c:v>84377</c:v>
                </c:pt>
                <c:pt idx="5">
                  <c:v>82602</c:v>
                </c:pt>
                <c:pt idx="6">
                  <c:v>81401</c:v>
                </c:pt>
                <c:pt idx="7">
                  <c:v>82412</c:v>
                </c:pt>
                <c:pt idx="8">
                  <c:v>81720</c:v>
                </c:pt>
                <c:pt idx="9">
                  <c:v>81600</c:v>
                </c:pt>
                <c:pt idx="10">
                  <c:v>78512</c:v>
                </c:pt>
                <c:pt idx="11">
                  <c:v>77073</c:v>
                </c:pt>
                <c:pt idx="12">
                  <c:v>71696</c:v>
                </c:pt>
                <c:pt idx="13">
                  <c:v>68122</c:v>
                </c:pt>
                <c:pt idx="14">
                  <c:v>66486</c:v>
                </c:pt>
                <c:pt idx="15">
                  <c:v>65970</c:v>
                </c:pt>
                <c:pt idx="16">
                  <c:v>59791</c:v>
                </c:pt>
                <c:pt idx="17">
                  <c:v>57457</c:v>
                </c:pt>
                <c:pt idx="18">
                  <c:v>58830</c:v>
                </c:pt>
                <c:pt idx="19">
                  <c:v>57491</c:v>
                </c:pt>
                <c:pt idx="20">
                  <c:v>53204</c:v>
                </c:pt>
                <c:pt idx="21">
                  <c:v>51817</c:v>
                </c:pt>
                <c:pt idx="22">
                  <c:v>50305</c:v>
                </c:pt>
                <c:pt idx="23">
                  <c:v>49023</c:v>
                </c:pt>
                <c:pt idx="24">
                  <c:v>41802</c:v>
                </c:pt>
                <c:pt idx="25">
                  <c:v>39786</c:v>
                </c:pt>
                <c:pt idx="26">
                  <c:v>39824</c:v>
                </c:pt>
                <c:pt idx="27">
                  <c:v>39587</c:v>
                </c:pt>
                <c:pt idx="28">
                  <c:v>41314</c:v>
                </c:pt>
                <c:pt idx="29">
                  <c:v>40003</c:v>
                </c:pt>
                <c:pt idx="30">
                  <c:v>40325</c:v>
                </c:pt>
                <c:pt idx="31">
                  <c:v>39348</c:v>
                </c:pt>
                <c:pt idx="32">
                  <c:v>37116</c:v>
                </c:pt>
                <c:pt idx="33">
                  <c:v>37423</c:v>
                </c:pt>
                <c:pt idx="34">
                  <c:v>36497</c:v>
                </c:pt>
                <c:pt idx="35">
                  <c:v>35088</c:v>
                </c:pt>
                <c:pt idx="36">
                  <c:v>34820</c:v>
                </c:pt>
                <c:pt idx="37">
                  <c:v>33868</c:v>
                </c:pt>
                <c:pt idx="38" formatCode="General">
                  <c:v>34027</c:v>
                </c:pt>
                <c:pt idx="39">
                  <c:v>33480</c:v>
                </c:pt>
                <c:pt idx="40">
                  <c:v>32314</c:v>
                </c:pt>
                <c:pt idx="41">
                  <c:v>31922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2D-4867-B862-851AD9328DD4}"/>
            </c:ext>
          </c:extLst>
        </c:ser>
        <c:ser>
          <c:idx val="3"/>
          <c:order val="3"/>
          <c:tx>
            <c:strRef>
              <c:f>Arkusz1!$A$18</c:f>
              <c:strCache>
                <c:ptCount val="1"/>
                <c:pt idx="0">
                  <c:v>Pożyczki (zapisane w eurostat po stronie oszczędności)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Arkusz1!$B$14:$AQ$14</c:f>
              <c:strCache>
                <c:ptCount val="42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</c:strCache>
            </c:strRef>
          </c:cat>
          <c:val>
            <c:numRef>
              <c:f>Arkusz1!$B$18:$AQ$18</c:f>
              <c:numCache>
                <c:formatCode>0.0</c:formatCode>
                <c:ptCount val="42"/>
                <c:pt idx="0">
                  <c:v>28181</c:v>
                </c:pt>
                <c:pt idx="1">
                  <c:v>28243</c:v>
                </c:pt>
                <c:pt idx="2">
                  <c:v>28439</c:v>
                </c:pt>
                <c:pt idx="3">
                  <c:v>28696</c:v>
                </c:pt>
                <c:pt idx="4">
                  <c:v>28838</c:v>
                </c:pt>
                <c:pt idx="5">
                  <c:v>29081</c:v>
                </c:pt>
                <c:pt idx="6">
                  <c:v>29420</c:v>
                </c:pt>
                <c:pt idx="7">
                  <c:v>29487</c:v>
                </c:pt>
                <c:pt idx="8">
                  <c:v>29788</c:v>
                </c:pt>
                <c:pt idx="9">
                  <c:v>30160</c:v>
                </c:pt>
                <c:pt idx="10">
                  <c:v>30366</c:v>
                </c:pt>
                <c:pt idx="11">
                  <c:v>30539</c:v>
                </c:pt>
                <c:pt idx="12">
                  <c:v>31194</c:v>
                </c:pt>
                <c:pt idx="13">
                  <c:v>31205</c:v>
                </c:pt>
                <c:pt idx="14">
                  <c:v>31568</c:v>
                </c:pt>
                <c:pt idx="15">
                  <c:v>31732</c:v>
                </c:pt>
                <c:pt idx="16">
                  <c:v>31893</c:v>
                </c:pt>
                <c:pt idx="17">
                  <c:v>31721</c:v>
                </c:pt>
                <c:pt idx="18">
                  <c:v>32457</c:v>
                </c:pt>
                <c:pt idx="19">
                  <c:v>10217</c:v>
                </c:pt>
                <c:pt idx="20">
                  <c:v>10283</c:v>
                </c:pt>
                <c:pt idx="21">
                  <c:v>10352</c:v>
                </c:pt>
                <c:pt idx="22">
                  <c:v>10423</c:v>
                </c:pt>
                <c:pt idx="23">
                  <c:v>10393</c:v>
                </c:pt>
                <c:pt idx="24">
                  <c:v>10306</c:v>
                </c:pt>
                <c:pt idx="25">
                  <c:v>10583</c:v>
                </c:pt>
                <c:pt idx="26">
                  <c:v>10464</c:v>
                </c:pt>
                <c:pt idx="27">
                  <c:v>10539</c:v>
                </c:pt>
                <c:pt idx="28">
                  <c:v>10518</c:v>
                </c:pt>
                <c:pt idx="29">
                  <c:v>10642</c:v>
                </c:pt>
                <c:pt idx="30">
                  <c:v>10705</c:v>
                </c:pt>
                <c:pt idx="31">
                  <c:v>10493</c:v>
                </c:pt>
                <c:pt idx="32">
                  <c:v>10795</c:v>
                </c:pt>
                <c:pt idx="33">
                  <c:v>11211</c:v>
                </c:pt>
                <c:pt idx="34">
                  <c:v>10884</c:v>
                </c:pt>
                <c:pt idx="35">
                  <c:v>10898</c:v>
                </c:pt>
                <c:pt idx="36">
                  <c:v>11007</c:v>
                </c:pt>
                <c:pt idx="37">
                  <c:v>11398</c:v>
                </c:pt>
                <c:pt idx="38" formatCode="General">
                  <c:v>11323</c:v>
                </c:pt>
                <c:pt idx="39">
                  <c:v>10570</c:v>
                </c:pt>
                <c:pt idx="40">
                  <c:v>11674</c:v>
                </c:pt>
                <c:pt idx="41">
                  <c:v>12021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2D-4867-B862-851AD9328DD4}"/>
            </c:ext>
          </c:extLst>
        </c:ser>
        <c:ser>
          <c:idx val="4"/>
          <c:order val="4"/>
          <c:tx>
            <c:strRef>
              <c:f>Arkusz1!$A$19</c:f>
              <c:strCache>
                <c:ptCount val="1"/>
                <c:pt idx="0">
                  <c:v>Akcje notowane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Arkusz1!$B$14:$AQ$14</c:f>
              <c:strCache>
                <c:ptCount val="42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</c:strCache>
            </c:strRef>
          </c:cat>
          <c:val>
            <c:numRef>
              <c:f>Arkusz1!$B$19:$AQ$19</c:f>
              <c:numCache>
                <c:formatCode>0.0</c:formatCode>
                <c:ptCount val="42"/>
                <c:pt idx="0">
                  <c:v>145048</c:v>
                </c:pt>
                <c:pt idx="1">
                  <c:v>138198</c:v>
                </c:pt>
                <c:pt idx="2">
                  <c:v>139243</c:v>
                </c:pt>
                <c:pt idx="3">
                  <c:v>149689</c:v>
                </c:pt>
                <c:pt idx="4">
                  <c:v>157611</c:v>
                </c:pt>
                <c:pt idx="5">
                  <c:v>155749</c:v>
                </c:pt>
                <c:pt idx="6">
                  <c:v>170282</c:v>
                </c:pt>
                <c:pt idx="7">
                  <c:v>174492</c:v>
                </c:pt>
                <c:pt idx="8">
                  <c:v>179389</c:v>
                </c:pt>
                <c:pt idx="9">
                  <c:v>176926</c:v>
                </c:pt>
                <c:pt idx="10">
                  <c:v>175762</c:v>
                </c:pt>
                <c:pt idx="11">
                  <c:v>188443</c:v>
                </c:pt>
                <c:pt idx="12">
                  <c:v>234295</c:v>
                </c:pt>
                <c:pt idx="13">
                  <c:v>222360</c:v>
                </c:pt>
                <c:pt idx="14">
                  <c:v>208735</c:v>
                </c:pt>
                <c:pt idx="15">
                  <c:v>240661</c:v>
                </c:pt>
                <c:pt idx="16">
                  <c:v>231575</c:v>
                </c:pt>
                <c:pt idx="17">
                  <c:v>214432</c:v>
                </c:pt>
                <c:pt idx="18">
                  <c:v>227407</c:v>
                </c:pt>
                <c:pt idx="19">
                  <c:v>249325</c:v>
                </c:pt>
                <c:pt idx="20">
                  <c:v>264660</c:v>
                </c:pt>
                <c:pt idx="21">
                  <c:v>271741</c:v>
                </c:pt>
                <c:pt idx="22">
                  <c:v>273997</c:v>
                </c:pt>
                <c:pt idx="23">
                  <c:v>281057</c:v>
                </c:pt>
                <c:pt idx="24">
                  <c:v>273785</c:v>
                </c:pt>
                <c:pt idx="25">
                  <c:v>270234</c:v>
                </c:pt>
                <c:pt idx="26">
                  <c:v>295265</c:v>
                </c:pt>
                <c:pt idx="27">
                  <c:v>251656</c:v>
                </c:pt>
                <c:pt idx="28">
                  <c:v>277700</c:v>
                </c:pt>
                <c:pt idx="29">
                  <c:v>284184</c:v>
                </c:pt>
                <c:pt idx="30">
                  <c:v>293605</c:v>
                </c:pt>
                <c:pt idx="31">
                  <c:v>304837</c:v>
                </c:pt>
                <c:pt idx="32">
                  <c:v>237873</c:v>
                </c:pt>
                <c:pt idx="33">
                  <c:v>273732</c:v>
                </c:pt>
                <c:pt idx="34">
                  <c:v>270052</c:v>
                </c:pt>
                <c:pt idx="35">
                  <c:v>308789</c:v>
                </c:pt>
                <c:pt idx="36">
                  <c:v>323208</c:v>
                </c:pt>
                <c:pt idx="37">
                  <c:v>335501</c:v>
                </c:pt>
                <c:pt idx="38" formatCode="General">
                  <c:v>333773</c:v>
                </c:pt>
                <c:pt idx="39">
                  <c:v>360386</c:v>
                </c:pt>
                <c:pt idx="40">
                  <c:v>340053</c:v>
                </c:pt>
                <c:pt idx="41">
                  <c:v>305811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2D-4867-B862-851AD9328DD4}"/>
            </c:ext>
          </c:extLst>
        </c:ser>
        <c:ser>
          <c:idx val="5"/>
          <c:order val="5"/>
          <c:tx>
            <c:strRef>
              <c:f>Arkusz1!$A$20</c:f>
              <c:strCache>
                <c:ptCount val="1"/>
                <c:pt idx="0">
                  <c:v>Akcje nienotowane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Arkusz1!$B$14:$AQ$14</c:f>
              <c:strCache>
                <c:ptCount val="42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</c:strCache>
            </c:strRef>
          </c:cat>
          <c:val>
            <c:numRef>
              <c:f>Arkusz1!$B$20:$AQ$20</c:f>
              <c:numCache>
                <c:formatCode>0.0</c:formatCode>
                <c:ptCount val="42"/>
                <c:pt idx="0">
                  <c:v>313671</c:v>
                </c:pt>
                <c:pt idx="1">
                  <c:v>297154</c:v>
                </c:pt>
                <c:pt idx="2">
                  <c:v>304279</c:v>
                </c:pt>
                <c:pt idx="3">
                  <c:v>322826</c:v>
                </c:pt>
                <c:pt idx="4">
                  <c:v>334951</c:v>
                </c:pt>
                <c:pt idx="5">
                  <c:v>330712</c:v>
                </c:pt>
                <c:pt idx="6">
                  <c:v>360044</c:v>
                </c:pt>
                <c:pt idx="7">
                  <c:v>368194</c:v>
                </c:pt>
                <c:pt idx="8">
                  <c:v>386935</c:v>
                </c:pt>
                <c:pt idx="9">
                  <c:v>395007</c:v>
                </c:pt>
                <c:pt idx="10">
                  <c:v>389591</c:v>
                </c:pt>
                <c:pt idx="11">
                  <c:v>393395</c:v>
                </c:pt>
                <c:pt idx="12">
                  <c:v>447945</c:v>
                </c:pt>
                <c:pt idx="13">
                  <c:v>438797</c:v>
                </c:pt>
                <c:pt idx="14">
                  <c:v>417350</c:v>
                </c:pt>
                <c:pt idx="15">
                  <c:v>430169</c:v>
                </c:pt>
                <c:pt idx="16">
                  <c:v>428775</c:v>
                </c:pt>
                <c:pt idx="17">
                  <c:v>422776</c:v>
                </c:pt>
                <c:pt idx="18">
                  <c:v>445106</c:v>
                </c:pt>
                <c:pt idx="19">
                  <c:v>466902</c:v>
                </c:pt>
                <c:pt idx="20">
                  <c:v>495039</c:v>
                </c:pt>
                <c:pt idx="21">
                  <c:v>514130</c:v>
                </c:pt>
                <c:pt idx="22">
                  <c:v>535015</c:v>
                </c:pt>
                <c:pt idx="23">
                  <c:v>544206</c:v>
                </c:pt>
                <c:pt idx="24">
                  <c:v>539382</c:v>
                </c:pt>
                <c:pt idx="25">
                  <c:v>552184</c:v>
                </c:pt>
                <c:pt idx="26">
                  <c:v>559430</c:v>
                </c:pt>
                <c:pt idx="27">
                  <c:v>506234</c:v>
                </c:pt>
                <c:pt idx="28">
                  <c:v>564646</c:v>
                </c:pt>
                <c:pt idx="29">
                  <c:v>586784</c:v>
                </c:pt>
                <c:pt idx="30">
                  <c:v>603446</c:v>
                </c:pt>
                <c:pt idx="31">
                  <c:v>632669</c:v>
                </c:pt>
                <c:pt idx="32">
                  <c:v>531654</c:v>
                </c:pt>
                <c:pt idx="33">
                  <c:v>585996</c:v>
                </c:pt>
                <c:pt idx="34">
                  <c:v>591266</c:v>
                </c:pt>
                <c:pt idx="35">
                  <c:v>664199</c:v>
                </c:pt>
                <c:pt idx="36">
                  <c:v>703870</c:v>
                </c:pt>
                <c:pt idx="37">
                  <c:v>754677</c:v>
                </c:pt>
                <c:pt idx="38" formatCode="General">
                  <c:v>739823</c:v>
                </c:pt>
                <c:pt idx="39">
                  <c:v>803366</c:v>
                </c:pt>
                <c:pt idx="40">
                  <c:v>750303</c:v>
                </c:pt>
                <c:pt idx="41">
                  <c:v>700582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2D-4867-B862-851AD9328DD4}"/>
            </c:ext>
          </c:extLst>
        </c:ser>
        <c:ser>
          <c:idx val="6"/>
          <c:order val="6"/>
          <c:tx>
            <c:strRef>
              <c:f>Arkusz1!$A$21</c:f>
              <c:strCache>
                <c:ptCount val="1"/>
                <c:pt idx="0">
                  <c:v>Inny kapitał własny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Arkusz1!$B$14:$AQ$14</c:f>
              <c:strCache>
                <c:ptCount val="42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</c:strCache>
            </c:strRef>
          </c:cat>
          <c:val>
            <c:numRef>
              <c:f>Arkusz1!$B$21:$AQ$21</c:f>
              <c:numCache>
                <c:formatCode>0.0</c:formatCode>
                <c:ptCount val="42"/>
                <c:pt idx="0">
                  <c:v>367528</c:v>
                </c:pt>
                <c:pt idx="1">
                  <c:v>373434</c:v>
                </c:pt>
                <c:pt idx="2">
                  <c:v>384504</c:v>
                </c:pt>
                <c:pt idx="3">
                  <c:v>387633</c:v>
                </c:pt>
                <c:pt idx="4">
                  <c:v>385904</c:v>
                </c:pt>
                <c:pt idx="5">
                  <c:v>366737</c:v>
                </c:pt>
                <c:pt idx="6">
                  <c:v>360072</c:v>
                </c:pt>
                <c:pt idx="7">
                  <c:v>350452</c:v>
                </c:pt>
                <c:pt idx="8">
                  <c:v>350881</c:v>
                </c:pt>
                <c:pt idx="9">
                  <c:v>349504</c:v>
                </c:pt>
                <c:pt idx="10">
                  <c:v>345850</c:v>
                </c:pt>
                <c:pt idx="11">
                  <c:v>344115</c:v>
                </c:pt>
                <c:pt idx="12">
                  <c:v>355399</c:v>
                </c:pt>
                <c:pt idx="13">
                  <c:v>359991</c:v>
                </c:pt>
                <c:pt idx="14">
                  <c:v>363788</c:v>
                </c:pt>
                <c:pt idx="15">
                  <c:v>373146</c:v>
                </c:pt>
                <c:pt idx="16">
                  <c:v>351548</c:v>
                </c:pt>
                <c:pt idx="17">
                  <c:v>359207</c:v>
                </c:pt>
                <c:pt idx="18">
                  <c:v>388303</c:v>
                </c:pt>
                <c:pt idx="19">
                  <c:v>393302</c:v>
                </c:pt>
                <c:pt idx="20">
                  <c:v>394230</c:v>
                </c:pt>
                <c:pt idx="21">
                  <c:v>390879</c:v>
                </c:pt>
                <c:pt idx="22">
                  <c:v>392276</c:v>
                </c:pt>
                <c:pt idx="23">
                  <c:v>389188</c:v>
                </c:pt>
                <c:pt idx="24">
                  <c:v>391329</c:v>
                </c:pt>
                <c:pt idx="25">
                  <c:v>393298</c:v>
                </c:pt>
                <c:pt idx="26">
                  <c:v>395161</c:v>
                </c:pt>
                <c:pt idx="27">
                  <c:v>399349</c:v>
                </c:pt>
                <c:pt idx="28">
                  <c:v>406913</c:v>
                </c:pt>
                <c:pt idx="29">
                  <c:v>409465</c:v>
                </c:pt>
                <c:pt idx="30">
                  <c:v>415592</c:v>
                </c:pt>
                <c:pt idx="31">
                  <c:v>411684</c:v>
                </c:pt>
                <c:pt idx="32">
                  <c:v>411787</c:v>
                </c:pt>
                <c:pt idx="33">
                  <c:v>416553</c:v>
                </c:pt>
                <c:pt idx="34">
                  <c:v>418170</c:v>
                </c:pt>
                <c:pt idx="35">
                  <c:v>413894</c:v>
                </c:pt>
                <c:pt idx="36">
                  <c:v>412958</c:v>
                </c:pt>
                <c:pt idx="37">
                  <c:v>418634</c:v>
                </c:pt>
                <c:pt idx="38" formatCode="General">
                  <c:v>420420</c:v>
                </c:pt>
                <c:pt idx="39">
                  <c:v>429671</c:v>
                </c:pt>
                <c:pt idx="40">
                  <c:v>438206</c:v>
                </c:pt>
                <c:pt idx="41">
                  <c:v>447367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2D-4867-B862-851AD9328DD4}"/>
            </c:ext>
          </c:extLst>
        </c:ser>
        <c:ser>
          <c:idx val="7"/>
          <c:order val="7"/>
          <c:tx>
            <c:strRef>
              <c:f>Arkusz1!$A$22</c:f>
              <c:strCache>
                <c:ptCount val="1"/>
                <c:pt idx="0">
                  <c:v>Tytuły uczestnictwa/jednostki uczestnictwa w funduszu inwestycyjnym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Arkusz1!$B$14:$AQ$14</c:f>
              <c:strCache>
                <c:ptCount val="42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</c:strCache>
            </c:strRef>
          </c:cat>
          <c:val>
            <c:numRef>
              <c:f>Arkusz1!$B$22:$AQ$22</c:f>
              <c:numCache>
                <c:formatCode>0.0</c:formatCode>
                <c:ptCount val="42"/>
                <c:pt idx="0">
                  <c:v>253992</c:v>
                </c:pt>
                <c:pt idx="1">
                  <c:v>252578</c:v>
                </c:pt>
                <c:pt idx="2">
                  <c:v>261125</c:v>
                </c:pt>
                <c:pt idx="3">
                  <c:v>264883</c:v>
                </c:pt>
                <c:pt idx="4">
                  <c:v>266942</c:v>
                </c:pt>
                <c:pt idx="5">
                  <c:v>264753</c:v>
                </c:pt>
                <c:pt idx="6">
                  <c:v>270782</c:v>
                </c:pt>
                <c:pt idx="7">
                  <c:v>285079</c:v>
                </c:pt>
                <c:pt idx="8">
                  <c:v>288369</c:v>
                </c:pt>
                <c:pt idx="9">
                  <c:v>291311</c:v>
                </c:pt>
                <c:pt idx="10">
                  <c:v>296569</c:v>
                </c:pt>
                <c:pt idx="11">
                  <c:v>289903</c:v>
                </c:pt>
                <c:pt idx="12">
                  <c:v>332582</c:v>
                </c:pt>
                <c:pt idx="13">
                  <c:v>331164</c:v>
                </c:pt>
                <c:pt idx="14">
                  <c:v>325830</c:v>
                </c:pt>
                <c:pt idx="15">
                  <c:v>336959</c:v>
                </c:pt>
                <c:pt idx="16">
                  <c:v>342263</c:v>
                </c:pt>
                <c:pt idx="17">
                  <c:v>317406</c:v>
                </c:pt>
                <c:pt idx="18">
                  <c:v>323458</c:v>
                </c:pt>
                <c:pt idx="19">
                  <c:v>283200</c:v>
                </c:pt>
                <c:pt idx="20">
                  <c:v>290324</c:v>
                </c:pt>
                <c:pt idx="21">
                  <c:v>310820</c:v>
                </c:pt>
                <c:pt idx="22">
                  <c:v>315956</c:v>
                </c:pt>
                <c:pt idx="23">
                  <c:v>311123</c:v>
                </c:pt>
                <c:pt idx="24">
                  <c:v>292133</c:v>
                </c:pt>
                <c:pt idx="25">
                  <c:v>304583</c:v>
                </c:pt>
                <c:pt idx="26">
                  <c:v>280673</c:v>
                </c:pt>
                <c:pt idx="27">
                  <c:v>260557</c:v>
                </c:pt>
                <c:pt idx="28">
                  <c:v>274766</c:v>
                </c:pt>
                <c:pt idx="29">
                  <c:v>291519</c:v>
                </c:pt>
                <c:pt idx="30">
                  <c:v>281388</c:v>
                </c:pt>
                <c:pt idx="31">
                  <c:v>292415</c:v>
                </c:pt>
                <c:pt idx="32">
                  <c:v>250738</c:v>
                </c:pt>
                <c:pt idx="33">
                  <c:v>271752</c:v>
                </c:pt>
                <c:pt idx="34">
                  <c:v>266455</c:v>
                </c:pt>
                <c:pt idx="35">
                  <c:v>280143</c:v>
                </c:pt>
                <c:pt idx="36">
                  <c:v>288325</c:v>
                </c:pt>
                <c:pt idx="37">
                  <c:v>299361</c:v>
                </c:pt>
                <c:pt idx="38" formatCode="General">
                  <c:v>297955</c:v>
                </c:pt>
                <c:pt idx="39">
                  <c:v>294613</c:v>
                </c:pt>
                <c:pt idx="40">
                  <c:v>308243</c:v>
                </c:pt>
                <c:pt idx="41">
                  <c:v>290558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2D-4867-B862-851AD9328DD4}"/>
            </c:ext>
          </c:extLst>
        </c:ser>
        <c:ser>
          <c:idx val="8"/>
          <c:order val="8"/>
          <c:tx>
            <c:strRef>
              <c:f>Arkusz1!$A$23</c:f>
              <c:strCache>
                <c:ptCount val="1"/>
                <c:pt idx="0">
                  <c:v>Ubezpieczenia na życie i uprawnienia do renty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Arkusz1!$B$14:$AQ$14</c:f>
              <c:strCache>
                <c:ptCount val="42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</c:strCache>
            </c:strRef>
          </c:cat>
          <c:val>
            <c:numRef>
              <c:f>Arkusz1!$B$23:$AQ$23</c:f>
              <c:numCache>
                <c:formatCode>0.0</c:formatCode>
                <c:ptCount val="42"/>
                <c:pt idx="0">
                  <c:v>1440130</c:v>
                </c:pt>
                <c:pt idx="1">
                  <c:v>1438225</c:v>
                </c:pt>
                <c:pt idx="2">
                  <c:v>1455516</c:v>
                </c:pt>
                <c:pt idx="3">
                  <c:v>1474308</c:v>
                </c:pt>
                <c:pt idx="4">
                  <c:v>1489738</c:v>
                </c:pt>
                <c:pt idx="5">
                  <c:v>1498018</c:v>
                </c:pt>
                <c:pt idx="6">
                  <c:v>1520873</c:v>
                </c:pt>
                <c:pt idx="7">
                  <c:v>1533948</c:v>
                </c:pt>
                <c:pt idx="8">
                  <c:v>1552751</c:v>
                </c:pt>
                <c:pt idx="9">
                  <c:v>1570949</c:v>
                </c:pt>
                <c:pt idx="10">
                  <c:v>1588552</c:v>
                </c:pt>
                <c:pt idx="11">
                  <c:v>1603088</c:v>
                </c:pt>
                <c:pt idx="12">
                  <c:v>1641043</c:v>
                </c:pt>
                <c:pt idx="13">
                  <c:v>1639158</c:v>
                </c:pt>
                <c:pt idx="14">
                  <c:v>1641163</c:v>
                </c:pt>
                <c:pt idx="15">
                  <c:v>1665200</c:v>
                </c:pt>
                <c:pt idx="16">
                  <c:v>1674531</c:v>
                </c:pt>
                <c:pt idx="17">
                  <c:v>1683344</c:v>
                </c:pt>
                <c:pt idx="18">
                  <c:v>1699876</c:v>
                </c:pt>
                <c:pt idx="19">
                  <c:v>1905445</c:v>
                </c:pt>
                <c:pt idx="20">
                  <c:v>1896508</c:v>
                </c:pt>
                <c:pt idx="21">
                  <c:v>1909595</c:v>
                </c:pt>
                <c:pt idx="22">
                  <c:v>1919853</c:v>
                </c:pt>
                <c:pt idx="23">
                  <c:v>1932656</c:v>
                </c:pt>
                <c:pt idx="24">
                  <c:v>1928520</c:v>
                </c:pt>
                <c:pt idx="25">
                  <c:v>1942230</c:v>
                </c:pt>
                <c:pt idx="26">
                  <c:v>1936447</c:v>
                </c:pt>
                <c:pt idx="27">
                  <c:v>1912953</c:v>
                </c:pt>
                <c:pt idx="28">
                  <c:v>1990116</c:v>
                </c:pt>
                <c:pt idx="29">
                  <c:v>2046588</c:v>
                </c:pt>
                <c:pt idx="30">
                  <c:v>2107093</c:v>
                </c:pt>
                <c:pt idx="31">
                  <c:v>2080207</c:v>
                </c:pt>
                <c:pt idx="32">
                  <c:v>1991478</c:v>
                </c:pt>
                <c:pt idx="33">
                  <c:v>2073214</c:v>
                </c:pt>
                <c:pt idx="34">
                  <c:v>2095513</c:v>
                </c:pt>
                <c:pt idx="35">
                  <c:v>2136800</c:v>
                </c:pt>
                <c:pt idx="36">
                  <c:v>2119307</c:v>
                </c:pt>
                <c:pt idx="37">
                  <c:v>2138800</c:v>
                </c:pt>
                <c:pt idx="38" formatCode="General">
                  <c:v>2147556</c:v>
                </c:pt>
                <c:pt idx="39">
                  <c:v>2170585</c:v>
                </c:pt>
                <c:pt idx="40">
                  <c:v>2071851</c:v>
                </c:pt>
                <c:pt idx="41">
                  <c:v>1940535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2D-4867-B862-851AD9328DD4}"/>
            </c:ext>
          </c:extLst>
        </c:ser>
        <c:ser>
          <c:idx val="9"/>
          <c:order val="9"/>
          <c:tx>
            <c:strRef>
              <c:f>Arkusz1!$A$24</c:f>
              <c:strCache>
                <c:ptCount val="1"/>
                <c:pt idx="0">
                  <c:v>Uprawnienia emerytalno-rentowe, roszczenia funduszy emerytalnych wobec zarządzających oraz uprawnienia do świadczeń pozaemerytalnych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Arkusz1!$B$14:$AQ$14</c:f>
              <c:strCache>
                <c:ptCount val="42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</c:strCache>
            </c:strRef>
          </c:cat>
          <c:val>
            <c:numRef>
              <c:f>Arkusz1!$B$24:$AQ$24</c:f>
              <c:numCache>
                <c:formatCode>0.0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 formatCode="General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2D-4867-B862-851AD9328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2065656"/>
        <c:axId val="572073856"/>
      </c:barChart>
      <c:catAx>
        <c:axId val="572065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073856"/>
        <c:crosses val="autoZero"/>
        <c:auto val="1"/>
        <c:lblAlgn val="ctr"/>
        <c:lblOffset val="100"/>
        <c:noMultiLvlLbl val="0"/>
      </c:catAx>
      <c:valAx>
        <c:axId val="5720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2065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19050</xdr:rowOff>
    </xdr:from>
    <xdr:to>
      <xdr:col>25</xdr:col>
      <xdr:colOff>0</xdr:colOff>
      <xdr:row>89</xdr:row>
      <xdr:rowOff>185738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7D13E50-945D-F88E-6D9B-49DDC1AE1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16328</xdr:colOff>
      <xdr:row>29</xdr:row>
      <xdr:rowOff>0</xdr:rowOff>
    </xdr:from>
    <xdr:to>
      <xdr:col>25</xdr:col>
      <xdr:colOff>0</xdr:colOff>
      <xdr:row>65</xdr:row>
      <xdr:rowOff>4081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6C04BDF-847C-08AB-E255-9FA426C2A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91</xdr:row>
      <xdr:rowOff>50344</xdr:rowOff>
    </xdr:from>
    <xdr:to>
      <xdr:col>24</xdr:col>
      <xdr:colOff>704850</xdr:colOff>
      <xdr:row>122</xdr:row>
      <xdr:rowOff>136072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DDE9309-4E9D-78F5-1AD1-CECAA02B6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6518-7BDE-4BE7-A276-4453EF8FAA35}">
  <dimension ref="A1:AQ124"/>
  <sheetViews>
    <sheetView tabSelected="1" topLeftCell="AJ1" zoomScale="90" zoomScaleNormal="90" workbookViewId="0">
      <selection activeCell="AN6" activeCellId="1" sqref="AN8 AN6"/>
    </sheetView>
  </sheetViews>
  <sheetFormatPr defaultRowHeight="15" x14ac:dyDescent="0.25"/>
  <cols>
    <col min="1" max="1" width="126.85546875" customWidth="1"/>
    <col min="2" max="34" width="10.7109375" customWidth="1"/>
    <col min="35" max="35" width="23.28515625" customWidth="1"/>
    <col min="36" max="37" width="10.7109375" customWidth="1"/>
    <col min="38" max="38" width="126.42578125" customWidth="1"/>
    <col min="39" max="39" width="14.7109375" customWidth="1"/>
    <col min="40" max="40" width="19" style="71" customWidth="1"/>
    <col min="41" max="43" width="10.7109375" customWidth="1"/>
  </cols>
  <sheetData>
    <row r="1" spans="1:43" x14ac:dyDescent="0.25">
      <c r="A1" s="1" t="s">
        <v>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83"/>
      <c r="AO1" s="2"/>
      <c r="AP1" s="2"/>
      <c r="AQ1" s="2"/>
    </row>
    <row r="2" spans="1:43" x14ac:dyDescent="0.25">
      <c r="A2" s="3" t="s">
        <v>42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4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4" t="s">
        <v>31</v>
      </c>
      <c r="AH2" s="4" t="s">
        <v>32</v>
      </c>
      <c r="AI2" s="4" t="s">
        <v>33</v>
      </c>
      <c r="AJ2" s="4" t="s">
        <v>34</v>
      </c>
      <c r="AK2" s="4" t="s">
        <v>35</v>
      </c>
      <c r="AL2" s="4" t="s">
        <v>36</v>
      </c>
      <c r="AM2" s="4" t="s">
        <v>37</v>
      </c>
      <c r="AN2" s="84" t="s">
        <v>38</v>
      </c>
      <c r="AO2" s="4" t="s">
        <v>39</v>
      </c>
      <c r="AP2" s="4" t="s">
        <v>40</v>
      </c>
      <c r="AQ2" s="4" t="s">
        <v>41</v>
      </c>
    </row>
    <row r="3" spans="1:43" x14ac:dyDescent="0.25">
      <c r="A3" s="5" t="s">
        <v>43</v>
      </c>
      <c r="B3" s="6">
        <v>3812175</v>
      </c>
      <c r="C3" s="6">
        <v>3810713</v>
      </c>
      <c r="D3" s="6">
        <v>3871323</v>
      </c>
      <c r="E3" s="6">
        <v>3927754</v>
      </c>
      <c r="F3" s="6">
        <v>3969664</v>
      </c>
      <c r="G3" s="6">
        <v>3964089</v>
      </c>
      <c r="H3" s="6">
        <v>4037029</v>
      </c>
      <c r="I3" s="6">
        <v>4066161</v>
      </c>
      <c r="J3" s="6">
        <v>4112199</v>
      </c>
      <c r="K3" s="6">
        <v>4149510</v>
      </c>
      <c r="L3" s="6">
        <v>4164606</v>
      </c>
      <c r="M3" s="6">
        <v>4190439</v>
      </c>
      <c r="N3" s="6">
        <v>4388024</v>
      </c>
      <c r="O3" s="6">
        <v>4380430</v>
      </c>
      <c r="P3" s="6">
        <v>4351302</v>
      </c>
      <c r="Q3" s="6">
        <v>4448535</v>
      </c>
      <c r="R3" s="6">
        <v>4431430</v>
      </c>
      <c r="S3" s="6">
        <v>4416229</v>
      </c>
      <c r="T3" s="6">
        <v>4517603</v>
      </c>
      <c r="U3" s="6">
        <v>4724645</v>
      </c>
      <c r="V3" s="6">
        <v>4778799</v>
      </c>
      <c r="W3" s="6">
        <v>4855657</v>
      </c>
      <c r="X3" s="6">
        <v>4904821</v>
      </c>
      <c r="Y3" s="6">
        <v>4939266</v>
      </c>
      <c r="Z3" s="6">
        <v>4909170</v>
      </c>
      <c r="AA3" s="6">
        <v>4976316</v>
      </c>
      <c r="AB3" s="6">
        <v>4991794</v>
      </c>
      <c r="AC3" s="6">
        <v>4873552</v>
      </c>
      <c r="AD3" s="6">
        <v>5077841</v>
      </c>
      <c r="AE3" s="6">
        <v>5212830</v>
      </c>
      <c r="AF3" s="6">
        <v>5313164</v>
      </c>
      <c r="AG3" s="6">
        <v>5346608</v>
      </c>
      <c r="AH3" s="6">
        <v>5079368</v>
      </c>
      <c r="AI3" s="6">
        <v>5344872</v>
      </c>
      <c r="AJ3" s="6">
        <v>5392578</v>
      </c>
      <c r="AK3" s="6">
        <v>5579550</v>
      </c>
      <c r="AL3" s="6">
        <v>5656451</v>
      </c>
      <c r="AM3" s="6">
        <v>5796542</v>
      </c>
      <c r="AN3" s="85">
        <v>5819877</v>
      </c>
      <c r="AO3" s="6">
        <v>5945582</v>
      </c>
      <c r="AP3" s="6">
        <v>5822335</v>
      </c>
      <c r="AQ3" s="6">
        <v>5626972</v>
      </c>
    </row>
    <row r="4" spans="1:43" x14ac:dyDescent="0.25">
      <c r="A4" s="7" t="s">
        <v>44</v>
      </c>
      <c r="B4" s="8">
        <v>1116204</v>
      </c>
      <c r="C4" s="8">
        <v>1122154</v>
      </c>
      <c r="D4" s="8">
        <v>1124294</v>
      </c>
      <c r="E4" s="8">
        <v>1133886</v>
      </c>
      <c r="F4" s="8">
        <v>1137275</v>
      </c>
      <c r="G4" s="8">
        <v>1143883</v>
      </c>
      <c r="H4" s="8">
        <v>1152178</v>
      </c>
      <c r="I4" s="8">
        <v>1157533</v>
      </c>
      <c r="J4" s="8">
        <v>1158243</v>
      </c>
      <c r="K4" s="8">
        <v>1165312</v>
      </c>
      <c r="L4" s="8">
        <v>1170185</v>
      </c>
      <c r="M4" s="8">
        <v>1177747</v>
      </c>
      <c r="N4" s="8">
        <v>1181731</v>
      </c>
      <c r="O4" s="8">
        <v>1191767</v>
      </c>
      <c r="P4" s="8">
        <v>1204317</v>
      </c>
      <c r="Q4" s="8">
        <v>1213870</v>
      </c>
      <c r="R4" s="8">
        <v>1217556</v>
      </c>
      <c r="S4" s="8">
        <v>1229197</v>
      </c>
      <c r="T4" s="8">
        <v>1243291</v>
      </c>
      <c r="U4" s="8">
        <v>1255713</v>
      </c>
      <c r="V4" s="8">
        <v>1270786</v>
      </c>
      <c r="W4" s="8">
        <v>1288308</v>
      </c>
      <c r="X4" s="8">
        <v>1302824</v>
      </c>
      <c r="Y4" s="8">
        <v>1322800</v>
      </c>
      <c r="Z4" s="8">
        <v>1347795</v>
      </c>
      <c r="AA4" s="8">
        <v>1367329</v>
      </c>
      <c r="AB4" s="8">
        <v>1384638</v>
      </c>
      <c r="AC4" s="8">
        <v>1408625</v>
      </c>
      <c r="AD4" s="8">
        <v>1413232</v>
      </c>
      <c r="AE4" s="8">
        <v>1442729</v>
      </c>
      <c r="AF4" s="8">
        <v>1473157</v>
      </c>
      <c r="AG4" s="8">
        <v>1496609</v>
      </c>
      <c r="AH4" s="8">
        <v>1501442</v>
      </c>
      <c r="AI4" s="8">
        <v>1513486</v>
      </c>
      <c r="AJ4" s="8">
        <v>1536222</v>
      </c>
      <c r="AK4" s="8">
        <v>1563202</v>
      </c>
      <c r="AL4" s="8">
        <v>1573224</v>
      </c>
      <c r="AM4" s="8">
        <v>1603660</v>
      </c>
      <c r="AN4" s="86">
        <v>1628223</v>
      </c>
      <c r="AO4" s="8">
        <v>1648684</v>
      </c>
      <c r="AP4" s="8">
        <v>1664857</v>
      </c>
      <c r="AQ4" s="8">
        <v>1693603</v>
      </c>
    </row>
    <row r="5" spans="1:43" x14ac:dyDescent="0.25">
      <c r="A5" s="11" t="s">
        <v>51</v>
      </c>
      <c r="B5" s="12" t="s">
        <v>48</v>
      </c>
      <c r="C5" s="13">
        <f t="shared" ref="C5:AQ5" si="0">C3-B3</f>
        <v>-1462</v>
      </c>
      <c r="D5" s="13">
        <f t="shared" si="0"/>
        <v>60610</v>
      </c>
      <c r="E5" s="13">
        <f t="shared" si="0"/>
        <v>56431</v>
      </c>
      <c r="F5" s="13">
        <f t="shared" si="0"/>
        <v>41910</v>
      </c>
      <c r="G5" s="13">
        <f t="shared" si="0"/>
        <v>-5575</v>
      </c>
      <c r="H5" s="13">
        <f t="shared" si="0"/>
        <v>72940</v>
      </c>
      <c r="I5" s="13">
        <f t="shared" si="0"/>
        <v>29132</v>
      </c>
      <c r="J5" s="13">
        <f t="shared" si="0"/>
        <v>46038</v>
      </c>
      <c r="K5" s="13">
        <f t="shared" si="0"/>
        <v>37311</v>
      </c>
      <c r="L5" s="13">
        <f t="shared" si="0"/>
        <v>15096</v>
      </c>
      <c r="M5" s="13">
        <f t="shared" si="0"/>
        <v>25833</v>
      </c>
      <c r="N5" s="13">
        <f t="shared" si="0"/>
        <v>197585</v>
      </c>
      <c r="O5" s="13">
        <f t="shared" si="0"/>
        <v>-7594</v>
      </c>
      <c r="P5" s="13">
        <f t="shared" si="0"/>
        <v>-29128</v>
      </c>
      <c r="Q5" s="13">
        <f t="shared" si="0"/>
        <v>97233</v>
      </c>
      <c r="R5" s="13">
        <f t="shared" si="0"/>
        <v>-17105</v>
      </c>
      <c r="S5" s="13">
        <f t="shared" si="0"/>
        <v>-15201</v>
      </c>
      <c r="T5" s="13">
        <f t="shared" si="0"/>
        <v>101374</v>
      </c>
      <c r="U5" s="13">
        <f t="shared" si="0"/>
        <v>207042</v>
      </c>
      <c r="V5" s="13">
        <f t="shared" si="0"/>
        <v>54154</v>
      </c>
      <c r="W5" s="13">
        <f t="shared" si="0"/>
        <v>76858</v>
      </c>
      <c r="X5" s="13">
        <f t="shared" si="0"/>
        <v>49164</v>
      </c>
      <c r="Y5" s="13">
        <f t="shared" si="0"/>
        <v>34445</v>
      </c>
      <c r="Z5" s="13">
        <f t="shared" si="0"/>
        <v>-30096</v>
      </c>
      <c r="AA5" s="13">
        <f t="shared" si="0"/>
        <v>67146</v>
      </c>
      <c r="AB5" s="13">
        <f t="shared" si="0"/>
        <v>15478</v>
      </c>
      <c r="AC5" s="13">
        <f t="shared" si="0"/>
        <v>-118242</v>
      </c>
      <c r="AD5" s="13">
        <f t="shared" si="0"/>
        <v>204289</v>
      </c>
      <c r="AE5" s="13">
        <f t="shared" si="0"/>
        <v>134989</v>
      </c>
      <c r="AF5" s="13">
        <f t="shared" si="0"/>
        <v>100334</v>
      </c>
      <c r="AG5" s="13">
        <f t="shared" si="0"/>
        <v>33444</v>
      </c>
      <c r="AH5" s="13">
        <f t="shared" si="0"/>
        <v>-267240</v>
      </c>
      <c r="AI5" s="13">
        <f t="shared" si="0"/>
        <v>265504</v>
      </c>
      <c r="AJ5" s="13">
        <f t="shared" si="0"/>
        <v>47706</v>
      </c>
      <c r="AK5" s="13">
        <f t="shared" si="0"/>
        <v>186972</v>
      </c>
      <c r="AL5" s="13">
        <f t="shared" si="0"/>
        <v>76901</v>
      </c>
      <c r="AM5" s="13">
        <f t="shared" si="0"/>
        <v>140091</v>
      </c>
      <c r="AN5" s="87">
        <f t="shared" si="0"/>
        <v>23335</v>
      </c>
      <c r="AO5" s="13">
        <f t="shared" si="0"/>
        <v>125705</v>
      </c>
      <c r="AP5" s="13">
        <f t="shared" si="0"/>
        <v>-123247</v>
      </c>
      <c r="AQ5" s="13">
        <f t="shared" si="0"/>
        <v>-195363</v>
      </c>
    </row>
    <row r="6" spans="1:43" x14ac:dyDescent="0.25">
      <c r="A6" s="8" t="s">
        <v>54</v>
      </c>
      <c r="B6" s="14" t="s">
        <v>48</v>
      </c>
      <c r="C6" s="43">
        <f t="shared" ref="C6:AQ6" si="1">C5/B3</f>
        <v>-3.8350810233003471E-4</v>
      </c>
      <c r="D6" s="43">
        <f t="shared" si="1"/>
        <v>1.5905160005489787E-2</v>
      </c>
      <c r="E6" s="43">
        <f t="shared" si="1"/>
        <v>1.4576670559392746E-2</v>
      </c>
      <c r="F6" s="43">
        <f t="shared" si="1"/>
        <v>1.0670220181813831E-2</v>
      </c>
      <c r="G6" s="43">
        <f t="shared" si="1"/>
        <v>-1.404400977009641E-3</v>
      </c>
      <c r="H6" s="43">
        <f t="shared" si="1"/>
        <v>1.8400192326660677E-2</v>
      </c>
      <c r="I6" s="43">
        <f t="shared" si="1"/>
        <v>7.2161978524305868E-3</v>
      </c>
      <c r="J6" s="43">
        <f t="shared" si="1"/>
        <v>1.1322227526160425E-2</v>
      </c>
      <c r="K6" s="43">
        <f t="shared" si="1"/>
        <v>9.0732476711365383E-3</v>
      </c>
      <c r="L6" s="43">
        <f t="shared" si="1"/>
        <v>3.6380199107846471E-3</v>
      </c>
      <c r="M6" s="43">
        <f t="shared" si="1"/>
        <v>6.2029877496214527E-3</v>
      </c>
      <c r="N6" s="43">
        <f t="shared" si="1"/>
        <v>4.715138437762726E-2</v>
      </c>
      <c r="O6" s="43">
        <f t="shared" si="1"/>
        <v>-1.7306195225914899E-3</v>
      </c>
      <c r="P6" s="43">
        <f t="shared" si="1"/>
        <v>-6.6495754982958295E-3</v>
      </c>
      <c r="Q6" s="43">
        <f t="shared" si="1"/>
        <v>2.2345725486302721E-2</v>
      </c>
      <c r="R6" s="43">
        <f t="shared" si="1"/>
        <v>-3.8450860789001323E-3</v>
      </c>
      <c r="S6" s="43">
        <f t="shared" si="1"/>
        <v>-3.4302696872115773E-3</v>
      </c>
      <c r="T6" s="43">
        <f t="shared" si="1"/>
        <v>2.2954878472108219E-2</v>
      </c>
      <c r="U6" s="43">
        <f t="shared" si="1"/>
        <v>4.5830056337398395E-2</v>
      </c>
      <c r="V6" s="43">
        <f t="shared" si="1"/>
        <v>1.1462025189194109E-2</v>
      </c>
      <c r="W6" s="43">
        <f t="shared" si="1"/>
        <v>1.6083120466041781E-2</v>
      </c>
      <c r="X6" s="43">
        <f t="shared" si="1"/>
        <v>1.0125097386409295E-2</v>
      </c>
      <c r="Y6" s="43">
        <f t="shared" si="1"/>
        <v>7.0226823771958246E-3</v>
      </c>
      <c r="Z6" s="43">
        <f t="shared" si="1"/>
        <v>-6.0932130401561693E-3</v>
      </c>
      <c r="AA6" s="43">
        <f t="shared" si="1"/>
        <v>1.3677668526451518E-2</v>
      </c>
      <c r="AB6" s="43">
        <f t="shared" si="1"/>
        <v>3.1103330254750703E-3</v>
      </c>
      <c r="AC6" s="43">
        <f t="shared" si="1"/>
        <v>-2.3687275556643562E-2</v>
      </c>
      <c r="AD6" s="43">
        <f t="shared" si="1"/>
        <v>4.1917886584569117E-2</v>
      </c>
      <c r="AE6" s="43">
        <f t="shared" si="1"/>
        <v>2.6583935968062015E-2</v>
      </c>
      <c r="AF6" s="43">
        <f t="shared" si="1"/>
        <v>1.9247510469361174E-2</v>
      </c>
      <c r="AG6" s="43">
        <f t="shared" si="1"/>
        <v>6.2945544312202669E-3</v>
      </c>
      <c r="AH6" s="43">
        <f t="shared" si="1"/>
        <v>-4.9983092083803415E-2</v>
      </c>
      <c r="AI6" s="43">
        <f t="shared" si="1"/>
        <v>5.2271069944134781E-2</v>
      </c>
      <c r="AJ6" s="43">
        <f t="shared" si="1"/>
        <v>8.9255645411152971E-3</v>
      </c>
      <c r="AK6" s="43">
        <f t="shared" si="1"/>
        <v>3.4672099318730297E-2</v>
      </c>
      <c r="AL6" s="43">
        <f t="shared" si="1"/>
        <v>1.3782652722889839E-2</v>
      </c>
      <c r="AM6" s="43">
        <f t="shared" si="1"/>
        <v>2.4766589509924157E-2</v>
      </c>
      <c r="AN6" s="69">
        <f t="shared" si="1"/>
        <v>4.0256759978621734E-3</v>
      </c>
      <c r="AO6" s="43">
        <f t="shared" si="1"/>
        <v>2.159925372993278E-2</v>
      </c>
      <c r="AP6" s="43">
        <f t="shared" si="1"/>
        <v>-2.0729173359311164E-2</v>
      </c>
      <c r="AQ6" s="43">
        <f t="shared" si="1"/>
        <v>-3.3554063790558253E-2</v>
      </c>
    </row>
    <row r="7" spans="1:43" x14ac:dyDescent="0.25">
      <c r="A7" s="15" t="s">
        <v>53</v>
      </c>
      <c r="B7" s="16" t="s">
        <v>48</v>
      </c>
      <c r="C7" s="17">
        <f t="shared" ref="C7:AQ7" si="2">C4-B4</f>
        <v>5950</v>
      </c>
      <c r="D7" s="17">
        <f t="shared" si="2"/>
        <v>2140</v>
      </c>
      <c r="E7" s="17">
        <f t="shared" si="2"/>
        <v>9592</v>
      </c>
      <c r="F7" s="17">
        <f t="shared" si="2"/>
        <v>3389</v>
      </c>
      <c r="G7" s="17">
        <f t="shared" si="2"/>
        <v>6608</v>
      </c>
      <c r="H7" s="17">
        <f t="shared" si="2"/>
        <v>8295</v>
      </c>
      <c r="I7" s="17">
        <f t="shared" si="2"/>
        <v>5355</v>
      </c>
      <c r="J7" s="17">
        <f t="shared" si="2"/>
        <v>710</v>
      </c>
      <c r="K7" s="17">
        <f t="shared" si="2"/>
        <v>7069</v>
      </c>
      <c r="L7" s="17">
        <f t="shared" si="2"/>
        <v>4873</v>
      </c>
      <c r="M7" s="17">
        <f t="shared" si="2"/>
        <v>7562</v>
      </c>
      <c r="N7" s="17">
        <f t="shared" si="2"/>
        <v>3984</v>
      </c>
      <c r="O7" s="17">
        <f t="shared" si="2"/>
        <v>10036</v>
      </c>
      <c r="P7" s="17">
        <f t="shared" si="2"/>
        <v>12550</v>
      </c>
      <c r="Q7" s="17">
        <f t="shared" si="2"/>
        <v>9553</v>
      </c>
      <c r="R7" s="17">
        <f t="shared" si="2"/>
        <v>3686</v>
      </c>
      <c r="S7" s="17">
        <f t="shared" si="2"/>
        <v>11641</v>
      </c>
      <c r="T7" s="17">
        <f t="shared" si="2"/>
        <v>14094</v>
      </c>
      <c r="U7" s="17">
        <f t="shared" si="2"/>
        <v>12422</v>
      </c>
      <c r="V7" s="17">
        <f t="shared" si="2"/>
        <v>15073</v>
      </c>
      <c r="W7" s="17">
        <f t="shared" si="2"/>
        <v>17522</v>
      </c>
      <c r="X7" s="17">
        <f t="shared" si="2"/>
        <v>14516</v>
      </c>
      <c r="Y7" s="17">
        <f t="shared" si="2"/>
        <v>19976</v>
      </c>
      <c r="Z7" s="17">
        <f t="shared" si="2"/>
        <v>24995</v>
      </c>
      <c r="AA7" s="17">
        <f t="shared" si="2"/>
        <v>19534</v>
      </c>
      <c r="AB7" s="17">
        <f t="shared" si="2"/>
        <v>17309</v>
      </c>
      <c r="AC7" s="17">
        <f t="shared" si="2"/>
        <v>23987</v>
      </c>
      <c r="AD7" s="17">
        <f t="shared" si="2"/>
        <v>4607</v>
      </c>
      <c r="AE7" s="17">
        <f t="shared" si="2"/>
        <v>29497</v>
      </c>
      <c r="AF7" s="17">
        <f t="shared" si="2"/>
        <v>30428</v>
      </c>
      <c r="AG7" s="17">
        <f t="shared" si="2"/>
        <v>23452</v>
      </c>
      <c r="AH7" s="17">
        <f t="shared" si="2"/>
        <v>4833</v>
      </c>
      <c r="AI7" s="17">
        <f t="shared" si="2"/>
        <v>12044</v>
      </c>
      <c r="AJ7" s="17">
        <f t="shared" si="2"/>
        <v>22736</v>
      </c>
      <c r="AK7" s="17">
        <f t="shared" si="2"/>
        <v>26980</v>
      </c>
      <c r="AL7" s="17">
        <f t="shared" si="2"/>
        <v>10022</v>
      </c>
      <c r="AM7" s="17">
        <f t="shared" si="2"/>
        <v>30436</v>
      </c>
      <c r="AN7" s="88">
        <f t="shared" si="2"/>
        <v>24563</v>
      </c>
      <c r="AO7" s="17">
        <f t="shared" si="2"/>
        <v>20461</v>
      </c>
      <c r="AP7" s="17">
        <f t="shared" si="2"/>
        <v>16173</v>
      </c>
      <c r="AQ7" s="17">
        <f t="shared" si="2"/>
        <v>28746</v>
      </c>
    </row>
    <row r="8" spans="1:43" x14ac:dyDescent="0.25">
      <c r="A8" s="3" t="s">
        <v>55</v>
      </c>
      <c r="B8" s="18" t="s">
        <v>48</v>
      </c>
      <c r="C8" s="44">
        <f t="shared" ref="C8:AQ8" si="3">C7/B4</f>
        <v>5.3305668139515712E-3</v>
      </c>
      <c r="D8" s="44">
        <f t="shared" si="3"/>
        <v>1.9070466263988721E-3</v>
      </c>
      <c r="E8" s="44">
        <f t="shared" si="3"/>
        <v>8.5315762603020203E-3</v>
      </c>
      <c r="F8" s="44">
        <f t="shared" si="3"/>
        <v>2.988836620259885E-3</v>
      </c>
      <c r="G8" s="44">
        <f t="shared" si="3"/>
        <v>5.8103800751797057E-3</v>
      </c>
      <c r="H8" s="44">
        <f t="shared" si="3"/>
        <v>7.2516157683958932E-3</v>
      </c>
      <c r="I8" s="44">
        <f t="shared" si="3"/>
        <v>4.6477193628067888E-3</v>
      </c>
      <c r="J8" s="44">
        <f t="shared" si="3"/>
        <v>6.1337344162110282E-4</v>
      </c>
      <c r="K8" s="44">
        <f t="shared" si="3"/>
        <v>6.1032097754961613E-3</v>
      </c>
      <c r="L8" s="44">
        <f t="shared" si="3"/>
        <v>4.181712708699473E-3</v>
      </c>
      <c r="M8" s="44">
        <f t="shared" si="3"/>
        <v>6.4622260582728368E-3</v>
      </c>
      <c r="N8" s="44">
        <f t="shared" si="3"/>
        <v>3.3827299071871974E-3</v>
      </c>
      <c r="O8" s="44">
        <f t="shared" si="3"/>
        <v>8.4926264945237116E-3</v>
      </c>
      <c r="P8" s="44">
        <f t="shared" si="3"/>
        <v>1.0530581900656756E-2</v>
      </c>
      <c r="Q8" s="44">
        <f t="shared" si="3"/>
        <v>7.9322968952526621E-3</v>
      </c>
      <c r="R8" s="44">
        <f t="shared" si="3"/>
        <v>3.0365689900895484E-3</v>
      </c>
      <c r="S8" s="44">
        <f t="shared" si="3"/>
        <v>9.560956539165345E-3</v>
      </c>
      <c r="T8" s="44">
        <f t="shared" si="3"/>
        <v>1.1466022126640401E-2</v>
      </c>
      <c r="U8" s="44">
        <f t="shared" si="3"/>
        <v>9.991224902295601E-3</v>
      </c>
      <c r="V8" s="44">
        <f t="shared" si="3"/>
        <v>1.2003539025239048E-2</v>
      </c>
      <c r="W8" s="44">
        <f t="shared" si="3"/>
        <v>1.3788316836981207E-2</v>
      </c>
      <c r="X8" s="44">
        <f t="shared" si="3"/>
        <v>1.1267491935158363E-2</v>
      </c>
      <c r="Y8" s="44">
        <f t="shared" si="3"/>
        <v>1.5332846186438076E-2</v>
      </c>
      <c r="Z8" s="44">
        <f t="shared" si="3"/>
        <v>1.8895524644693074E-2</v>
      </c>
      <c r="AA8" s="44">
        <f t="shared" si="3"/>
        <v>1.4493302022933755E-2</v>
      </c>
      <c r="AB8" s="44">
        <f t="shared" si="3"/>
        <v>1.2658986973873881E-2</v>
      </c>
      <c r="AC8" s="44">
        <f t="shared" si="3"/>
        <v>1.7323661491306753E-2</v>
      </c>
      <c r="AD8" s="44">
        <f t="shared" si="3"/>
        <v>3.2705652675481408E-3</v>
      </c>
      <c r="AE8" s="44">
        <f t="shared" si="3"/>
        <v>2.087201535204411E-2</v>
      </c>
      <c r="AF8" s="44">
        <f t="shared" si="3"/>
        <v>2.1090585965902121E-2</v>
      </c>
      <c r="AG8" s="44">
        <f t="shared" si="3"/>
        <v>1.5919552362714903E-2</v>
      </c>
      <c r="AH8" s="44">
        <f t="shared" si="3"/>
        <v>3.2293003717069721E-3</v>
      </c>
      <c r="AI8" s="44">
        <f t="shared" si="3"/>
        <v>8.0216218808318931E-3</v>
      </c>
      <c r="AJ8" s="44">
        <f t="shared" si="3"/>
        <v>1.5022273083464268E-2</v>
      </c>
      <c r="AK8" s="44">
        <f t="shared" si="3"/>
        <v>1.7562565827074474E-2</v>
      </c>
      <c r="AL8" s="44">
        <f t="shared" si="3"/>
        <v>6.4111995762543804E-3</v>
      </c>
      <c r="AM8" s="44">
        <f t="shared" si="3"/>
        <v>1.9346259655331981E-2</v>
      </c>
      <c r="AN8" s="70">
        <f t="shared" si="3"/>
        <v>1.5316837733684197E-2</v>
      </c>
      <c r="AO8" s="44">
        <f t="shared" si="3"/>
        <v>1.2566460490976972E-2</v>
      </c>
      <c r="AP8" s="44">
        <f t="shared" si="3"/>
        <v>9.8096421145592479E-3</v>
      </c>
      <c r="AQ8" s="44">
        <f t="shared" si="3"/>
        <v>1.7266347800441721E-2</v>
      </c>
    </row>
    <row r="9" spans="1:43" x14ac:dyDescent="0.25">
      <c r="A9" s="5" t="s">
        <v>47</v>
      </c>
      <c r="B9" s="6">
        <v>65276983</v>
      </c>
      <c r="C9" s="6">
        <v>65276983</v>
      </c>
      <c r="D9" s="6">
        <v>65276983</v>
      </c>
      <c r="E9" s="6">
        <v>65276983</v>
      </c>
      <c r="F9" s="6">
        <v>65600350</v>
      </c>
      <c r="G9" s="6">
        <v>65600350</v>
      </c>
      <c r="H9" s="6">
        <v>65600350</v>
      </c>
      <c r="I9" s="6">
        <v>65600350</v>
      </c>
      <c r="J9" s="6">
        <v>66165980</v>
      </c>
      <c r="K9" s="6">
        <v>66165980</v>
      </c>
      <c r="L9" s="6">
        <v>66165980</v>
      </c>
      <c r="M9" s="6">
        <v>66165980</v>
      </c>
      <c r="N9" s="6">
        <v>66458153</v>
      </c>
      <c r="O9" s="6">
        <v>66458153</v>
      </c>
      <c r="P9" s="6">
        <v>66458153</v>
      </c>
      <c r="Q9" s="6">
        <v>66458153</v>
      </c>
      <c r="R9" s="6">
        <v>66638391</v>
      </c>
      <c r="S9" s="6">
        <v>66638391</v>
      </c>
      <c r="T9" s="6">
        <v>66638391</v>
      </c>
      <c r="U9" s="6">
        <v>66638391</v>
      </c>
      <c r="V9" s="6">
        <v>66809816</v>
      </c>
      <c r="W9" s="6">
        <v>66809816</v>
      </c>
      <c r="X9" s="6">
        <v>66809816</v>
      </c>
      <c r="Y9" s="6">
        <v>66809816</v>
      </c>
      <c r="Z9" s="6">
        <v>67026224</v>
      </c>
      <c r="AA9" s="6">
        <v>67026224</v>
      </c>
      <c r="AB9" s="6">
        <v>67026224</v>
      </c>
      <c r="AC9" s="6">
        <v>67026224</v>
      </c>
      <c r="AD9" s="6">
        <v>67290471</v>
      </c>
      <c r="AE9" s="6">
        <v>67290471</v>
      </c>
      <c r="AF9" s="6">
        <v>67290471</v>
      </c>
      <c r="AG9" s="6">
        <v>67290471</v>
      </c>
      <c r="AH9" s="6">
        <v>67485531</v>
      </c>
      <c r="AI9" s="6">
        <v>67485531</v>
      </c>
      <c r="AJ9" s="6">
        <v>67485531</v>
      </c>
      <c r="AK9" s="6">
        <v>67485531</v>
      </c>
      <c r="AL9" s="6">
        <v>67656682</v>
      </c>
      <c r="AM9" s="6">
        <v>67656682</v>
      </c>
      <c r="AN9" s="85">
        <v>67656682</v>
      </c>
      <c r="AO9" s="6">
        <v>67656682</v>
      </c>
      <c r="AP9" s="6">
        <v>67842582</v>
      </c>
      <c r="AQ9" s="6">
        <v>67842582</v>
      </c>
    </row>
    <row r="10" spans="1:43" x14ac:dyDescent="0.25">
      <c r="A10" s="9" t="s">
        <v>49</v>
      </c>
      <c r="B10" s="10">
        <f t="shared" ref="B10:AQ10" si="4">B3/B9</f>
        <v>5.8399987634232424E-2</v>
      </c>
      <c r="C10" s="10">
        <f t="shared" si="4"/>
        <v>5.8377590765798716E-2</v>
      </c>
      <c r="D10" s="10">
        <f t="shared" si="4"/>
        <v>5.9306095687663749E-2</v>
      </c>
      <c r="E10" s="10">
        <f t="shared" si="4"/>
        <v>6.0170581106666648E-2</v>
      </c>
      <c r="F10" s="10">
        <f t="shared" si="4"/>
        <v>6.0512847873525066E-2</v>
      </c>
      <c r="G10" s="10">
        <f t="shared" si="4"/>
        <v>6.0427863570849852E-2</v>
      </c>
      <c r="H10" s="10">
        <f t="shared" si="4"/>
        <v>6.1539747882442701E-2</v>
      </c>
      <c r="I10" s="10">
        <f t="shared" si="4"/>
        <v>6.1983830878951103E-2</v>
      </c>
      <c r="J10" s="10">
        <f t="shared" si="4"/>
        <v>6.214974825431438E-2</v>
      </c>
      <c r="K10" s="10">
        <f t="shared" si="4"/>
        <v>6.2713648312924558E-2</v>
      </c>
      <c r="L10" s="10">
        <f t="shared" si="4"/>
        <v>6.2941801814164922E-2</v>
      </c>
      <c r="M10" s="10">
        <f t="shared" si="4"/>
        <v>6.3332229039757285E-2</v>
      </c>
      <c r="N10" s="10">
        <f t="shared" si="4"/>
        <v>6.6026872579501267E-2</v>
      </c>
      <c r="O10" s="10">
        <f t="shared" si="4"/>
        <v>6.5912605184799522E-2</v>
      </c>
      <c r="P10" s="10">
        <f t="shared" si="4"/>
        <v>6.5474314340333836E-2</v>
      </c>
      <c r="Q10" s="10">
        <f t="shared" si="4"/>
        <v>6.6937385394986823E-2</v>
      </c>
      <c r="R10" s="10">
        <f t="shared" si="4"/>
        <v>6.649965483110179E-2</v>
      </c>
      <c r="S10" s="10">
        <f t="shared" si="4"/>
        <v>6.627154308092463E-2</v>
      </c>
      <c r="T10" s="10">
        <f t="shared" si="4"/>
        <v>6.7792798298506332E-2</v>
      </c>
      <c r="U10" s="10">
        <f t="shared" si="4"/>
        <v>7.0899746063796773E-2</v>
      </c>
      <c r="V10" s="10">
        <f t="shared" si="4"/>
        <v>7.1528396366186672E-2</v>
      </c>
      <c r="W10" s="10">
        <f t="shared" si="4"/>
        <v>7.2678796181686836E-2</v>
      </c>
      <c r="X10" s="10">
        <f t="shared" si="4"/>
        <v>7.3414676070953408E-2</v>
      </c>
      <c r="Y10" s="10">
        <f t="shared" si="4"/>
        <v>7.3930244022824429E-2</v>
      </c>
      <c r="Z10" s="10">
        <f t="shared" si="4"/>
        <v>7.3242526686271334E-2</v>
      </c>
      <c r="AA10" s="10">
        <f t="shared" si="4"/>
        <v>7.424431368832593E-2</v>
      </c>
      <c r="AB10" s="10">
        <f t="shared" si="4"/>
        <v>7.4475238229144466E-2</v>
      </c>
      <c r="AC10" s="10">
        <f t="shared" si="4"/>
        <v>7.2711122739064035E-2</v>
      </c>
      <c r="AD10" s="10">
        <f t="shared" si="4"/>
        <v>7.5461516683394889E-2</v>
      </c>
      <c r="AE10" s="10">
        <f t="shared" si="4"/>
        <v>7.74675808109591E-2</v>
      </c>
      <c r="AF10" s="10">
        <f t="shared" si="4"/>
        <v>7.895863888365412E-2</v>
      </c>
      <c r="AG10" s="10">
        <f t="shared" si="4"/>
        <v>7.9455648333922352E-2</v>
      </c>
      <c r="AH10" s="10">
        <f t="shared" si="4"/>
        <v>7.526602998796883E-2</v>
      </c>
      <c r="AI10" s="10">
        <f t="shared" si="4"/>
        <v>7.9200265905887288E-2</v>
      </c>
      <c r="AJ10" s="10">
        <f t="shared" si="4"/>
        <v>7.9907172990903788E-2</v>
      </c>
      <c r="AK10" s="10">
        <f t="shared" si="4"/>
        <v>8.2677722429123357E-2</v>
      </c>
      <c r="AL10" s="10">
        <f t="shared" si="4"/>
        <v>8.3605208425680699E-2</v>
      </c>
      <c r="AM10" s="10">
        <f t="shared" si="4"/>
        <v>8.5675824303651185E-2</v>
      </c>
      <c r="AN10" s="89">
        <f t="shared" si="4"/>
        <v>8.6020727413147452E-2</v>
      </c>
      <c r="AO10" s="10">
        <f t="shared" si="4"/>
        <v>8.7878710930577406E-2</v>
      </c>
      <c r="AP10" s="10">
        <f t="shared" si="4"/>
        <v>8.5821247192508096E-2</v>
      </c>
      <c r="AQ10" s="10">
        <f t="shared" si="4"/>
        <v>8.2941595589625411E-2</v>
      </c>
    </row>
    <row r="11" spans="1:43" x14ac:dyDescent="0.25">
      <c r="A11" s="19" t="s">
        <v>50</v>
      </c>
      <c r="B11" s="20">
        <f t="shared" ref="B11:AQ11" si="5">B4/B9</f>
        <v>1.7099503511061473E-2</v>
      </c>
      <c r="C11" s="20">
        <f t="shared" si="5"/>
        <v>1.7190653557012586E-2</v>
      </c>
      <c r="D11" s="20">
        <f t="shared" si="5"/>
        <v>1.7223436934884078E-2</v>
      </c>
      <c r="E11" s="20">
        <f t="shared" si="5"/>
        <v>1.7370380000558544E-2</v>
      </c>
      <c r="F11" s="20">
        <f t="shared" si="5"/>
        <v>1.7336416650216045E-2</v>
      </c>
      <c r="G11" s="20">
        <f t="shared" si="5"/>
        <v>1.7437147820095471E-2</v>
      </c>
      <c r="H11" s="20">
        <f t="shared" si="5"/>
        <v>1.7563595316183525E-2</v>
      </c>
      <c r="I11" s="20">
        <f t="shared" si="5"/>
        <v>1.7645225978215055E-2</v>
      </c>
      <c r="J11" s="20">
        <f t="shared" si="5"/>
        <v>1.7505113655083775E-2</v>
      </c>
      <c r="K11" s="20">
        <f t="shared" si="5"/>
        <v>1.7611951035864656E-2</v>
      </c>
      <c r="L11" s="20">
        <f t="shared" si="5"/>
        <v>1.7685599155336323E-2</v>
      </c>
      <c r="M11" s="20">
        <f t="shared" si="5"/>
        <v>1.7799887495054106E-2</v>
      </c>
      <c r="N11" s="20">
        <f t="shared" si="5"/>
        <v>1.7781580538357725E-2</v>
      </c>
      <c r="O11" s="20">
        <f t="shared" si="5"/>
        <v>1.7932592860352287E-2</v>
      </c>
      <c r="P11" s="20">
        <f t="shared" si="5"/>
        <v>1.812143349815936E-2</v>
      </c>
      <c r="Q11" s="20">
        <f t="shared" si="5"/>
        <v>1.8265178088834339E-2</v>
      </c>
      <c r="R11" s="20">
        <f t="shared" si="5"/>
        <v>1.8271089408506278E-2</v>
      </c>
      <c r="S11" s="20">
        <f t="shared" si="5"/>
        <v>1.8445778500264208E-2</v>
      </c>
      <c r="T11" s="20">
        <f t="shared" si="5"/>
        <v>1.8657278204691347E-2</v>
      </c>
      <c r="U11" s="20">
        <f t="shared" si="5"/>
        <v>1.8843687267299115E-2</v>
      </c>
      <c r="V11" s="20">
        <f t="shared" si="5"/>
        <v>1.9020947460774328E-2</v>
      </c>
      <c r="W11" s="20">
        <f t="shared" si="5"/>
        <v>1.9283214310903057E-2</v>
      </c>
      <c r="X11" s="20">
        <f t="shared" si="5"/>
        <v>1.9500487772635088E-2</v>
      </c>
      <c r="Y11" s="20">
        <f t="shared" si="5"/>
        <v>1.9799485752213419E-2</v>
      </c>
      <c r="Z11" s="20">
        <f t="shared" si="5"/>
        <v>2.0108472767315672E-2</v>
      </c>
      <c r="AA11" s="20">
        <f t="shared" si="5"/>
        <v>2.0399910936352315E-2</v>
      </c>
      <c r="AB11" s="20">
        <f t="shared" si="5"/>
        <v>2.0658153143163785E-2</v>
      </c>
      <c r="AC11" s="20">
        <f t="shared" si="5"/>
        <v>2.101602799525153E-2</v>
      </c>
      <c r="AD11" s="20">
        <f t="shared" si="5"/>
        <v>2.1001963264605475E-2</v>
      </c>
      <c r="AE11" s="20">
        <f t="shared" si="5"/>
        <v>2.1440316564287385E-2</v>
      </c>
      <c r="AF11" s="20">
        <f t="shared" si="5"/>
        <v>2.1892505403922645E-2</v>
      </c>
      <c r="AG11" s="20">
        <f t="shared" si="5"/>
        <v>2.2241024290051412E-2</v>
      </c>
      <c r="AH11" s="20">
        <f t="shared" si="5"/>
        <v>2.2248354243519251E-2</v>
      </c>
      <c r="AI11" s="20">
        <f t="shared" si="5"/>
        <v>2.2426822128731566E-2</v>
      </c>
      <c r="AJ11" s="20">
        <f t="shared" si="5"/>
        <v>2.2763723975143649E-2</v>
      </c>
      <c r="AK11" s="20">
        <f t="shared" si="5"/>
        <v>2.3163513375926464E-2</v>
      </c>
      <c r="AL11" s="20">
        <f t="shared" si="5"/>
        <v>2.3253046905256158E-2</v>
      </c>
      <c r="AM11" s="20">
        <f t="shared" si="5"/>
        <v>2.3702906388462858E-2</v>
      </c>
      <c r="AN11" s="90">
        <f t="shared" si="5"/>
        <v>2.406595995943165E-2</v>
      </c>
      <c r="AO11" s="20">
        <f t="shared" si="5"/>
        <v>2.436838389443928E-2</v>
      </c>
      <c r="AP11" s="20">
        <f t="shared" si="5"/>
        <v>2.4540000555992991E-2</v>
      </c>
      <c r="AQ11" s="20">
        <f t="shared" si="5"/>
        <v>2.4963716740615798E-2</v>
      </c>
    </row>
    <row r="12" spans="1:43" x14ac:dyDescent="0.25">
      <c r="AN12" s="91"/>
    </row>
    <row r="13" spans="1:43" x14ac:dyDescent="0.25">
      <c r="AN13" s="91"/>
    </row>
    <row r="14" spans="1:43" x14ac:dyDescent="0.25">
      <c r="A14" s="25" t="s">
        <v>56</v>
      </c>
      <c r="B14" s="26" t="s">
        <v>0</v>
      </c>
      <c r="C14" s="26" t="s">
        <v>1</v>
      </c>
      <c r="D14" s="26" t="s">
        <v>2</v>
      </c>
      <c r="E14" s="26" t="s">
        <v>3</v>
      </c>
      <c r="F14" s="26" t="s">
        <v>4</v>
      </c>
      <c r="G14" s="26" t="s">
        <v>5</v>
      </c>
      <c r="H14" s="26" t="s">
        <v>6</v>
      </c>
      <c r="I14" s="26" t="s">
        <v>7</v>
      </c>
      <c r="J14" s="26" t="s">
        <v>8</v>
      </c>
      <c r="K14" s="26" t="s">
        <v>9</v>
      </c>
      <c r="L14" s="26" t="s">
        <v>10</v>
      </c>
      <c r="M14" s="26" t="s">
        <v>11</v>
      </c>
      <c r="N14" s="26" t="s">
        <v>12</v>
      </c>
      <c r="O14" s="26" t="s">
        <v>13</v>
      </c>
      <c r="P14" s="26" t="s">
        <v>14</v>
      </c>
      <c r="Q14" s="26" t="s">
        <v>15</v>
      </c>
      <c r="R14" s="26" t="s">
        <v>16</v>
      </c>
      <c r="S14" s="26" t="s">
        <v>17</v>
      </c>
      <c r="T14" s="26" t="s">
        <v>18</v>
      </c>
      <c r="U14" s="26" t="s">
        <v>19</v>
      </c>
      <c r="V14" s="26" t="s">
        <v>20</v>
      </c>
      <c r="W14" s="26" t="s">
        <v>21</v>
      </c>
      <c r="X14" s="26" t="s">
        <v>22</v>
      </c>
      <c r="Y14" s="26" t="s">
        <v>23</v>
      </c>
      <c r="Z14" s="26" t="s">
        <v>24</v>
      </c>
      <c r="AA14" s="26" t="s">
        <v>25</v>
      </c>
      <c r="AB14" s="26" t="s">
        <v>26</v>
      </c>
      <c r="AC14" s="26" t="s">
        <v>27</v>
      </c>
      <c r="AD14" s="26" t="s">
        <v>28</v>
      </c>
      <c r="AE14" s="26" t="s">
        <v>29</v>
      </c>
      <c r="AF14" s="26" t="s">
        <v>30</v>
      </c>
      <c r="AG14" s="26" t="s">
        <v>31</v>
      </c>
      <c r="AH14" s="26" t="s">
        <v>32</v>
      </c>
      <c r="AI14" s="26" t="s">
        <v>33</v>
      </c>
      <c r="AJ14" s="26" t="s">
        <v>34</v>
      </c>
      <c r="AK14" s="26" t="s">
        <v>35</v>
      </c>
      <c r="AL14" s="26" t="s">
        <v>36</v>
      </c>
      <c r="AM14" s="26" t="s">
        <v>37</v>
      </c>
      <c r="AN14" s="92" t="s">
        <v>38</v>
      </c>
      <c r="AO14" s="26" t="s">
        <v>39</v>
      </c>
      <c r="AP14" s="26" t="s">
        <v>40</v>
      </c>
      <c r="AQ14" s="26" t="s">
        <v>41</v>
      </c>
    </row>
    <row r="15" spans="1:43" x14ac:dyDescent="0.25">
      <c r="A15" s="23" t="s">
        <v>57</v>
      </c>
      <c r="B15" s="22">
        <v>50562</v>
      </c>
      <c r="C15" s="22">
        <v>52169</v>
      </c>
      <c r="D15" s="22">
        <v>52568</v>
      </c>
      <c r="E15" s="22">
        <v>53653</v>
      </c>
      <c r="F15" s="22">
        <v>52110</v>
      </c>
      <c r="G15" s="22">
        <v>52970</v>
      </c>
      <c r="H15" s="22">
        <v>53180</v>
      </c>
      <c r="I15" s="22">
        <v>54805</v>
      </c>
      <c r="J15" s="22">
        <v>53806</v>
      </c>
      <c r="K15" s="22">
        <v>55180</v>
      </c>
      <c r="L15" s="22">
        <v>55692</v>
      </c>
      <c r="M15" s="22">
        <v>56640</v>
      </c>
      <c r="N15" s="22">
        <v>55660</v>
      </c>
      <c r="O15" s="22">
        <v>57020</v>
      </c>
      <c r="P15" s="22">
        <v>57748</v>
      </c>
      <c r="Q15" s="22">
        <v>59282</v>
      </c>
      <c r="R15" s="22">
        <v>58597</v>
      </c>
      <c r="S15" s="22">
        <v>60138</v>
      </c>
      <c r="T15" s="22">
        <v>61181</v>
      </c>
      <c r="U15" s="22">
        <v>62886</v>
      </c>
      <c r="V15" s="22">
        <v>62421</v>
      </c>
      <c r="W15" s="22">
        <v>63830</v>
      </c>
      <c r="X15" s="22">
        <v>65144</v>
      </c>
      <c r="Y15" s="22">
        <v>67382</v>
      </c>
      <c r="Z15" s="22">
        <v>66833</v>
      </c>
      <c r="AA15" s="22">
        <v>69266</v>
      </c>
      <c r="AB15" s="22">
        <v>70422</v>
      </c>
      <c r="AC15" s="22">
        <v>73094</v>
      </c>
      <c r="AD15" s="22">
        <v>73180</v>
      </c>
      <c r="AE15" s="22">
        <v>75936</v>
      </c>
      <c r="AF15" s="22">
        <v>78024</v>
      </c>
      <c r="AG15" s="22">
        <v>80727</v>
      </c>
      <c r="AH15" s="22">
        <v>81807</v>
      </c>
      <c r="AI15" s="22">
        <v>87355</v>
      </c>
      <c r="AJ15" s="22">
        <v>90333</v>
      </c>
      <c r="AK15" s="22">
        <v>94068</v>
      </c>
      <c r="AL15" s="22">
        <v>96347</v>
      </c>
      <c r="AM15" s="22">
        <v>100808</v>
      </c>
      <c r="AN15" s="93">
        <v>103615</v>
      </c>
      <c r="AO15" s="22">
        <v>106055</v>
      </c>
      <c r="AP15" s="22">
        <v>107824</v>
      </c>
      <c r="AQ15" s="22">
        <v>110976</v>
      </c>
    </row>
    <row r="16" spans="1:43" x14ac:dyDescent="0.25">
      <c r="A16" s="23" t="s">
        <v>58</v>
      </c>
      <c r="B16" s="22">
        <v>1131965</v>
      </c>
      <c r="C16" s="22">
        <v>1150128</v>
      </c>
      <c r="D16" s="22">
        <v>1161519</v>
      </c>
      <c r="E16" s="22">
        <v>1160670</v>
      </c>
      <c r="F16" s="22">
        <v>1169193</v>
      </c>
      <c r="G16" s="22">
        <v>1183467</v>
      </c>
      <c r="H16" s="22">
        <v>1190975</v>
      </c>
      <c r="I16" s="22">
        <v>1187292</v>
      </c>
      <c r="J16" s="22">
        <v>1188560</v>
      </c>
      <c r="K16" s="22">
        <v>1198873</v>
      </c>
      <c r="L16" s="22">
        <v>1203712</v>
      </c>
      <c r="M16" s="22">
        <v>1207243</v>
      </c>
      <c r="N16" s="22">
        <v>1218210</v>
      </c>
      <c r="O16" s="22">
        <v>1232613</v>
      </c>
      <c r="P16" s="22">
        <v>1238634</v>
      </c>
      <c r="Q16" s="22">
        <v>1245416</v>
      </c>
      <c r="R16" s="22">
        <v>1252457</v>
      </c>
      <c r="S16" s="22">
        <v>1269748</v>
      </c>
      <c r="T16" s="22">
        <v>1280985</v>
      </c>
      <c r="U16" s="22">
        <v>1295877</v>
      </c>
      <c r="V16" s="22">
        <v>1312130</v>
      </c>
      <c r="W16" s="22">
        <v>1332493</v>
      </c>
      <c r="X16" s="22">
        <v>1341852</v>
      </c>
      <c r="Y16" s="22">
        <v>1354238</v>
      </c>
      <c r="Z16" s="22">
        <v>1365080</v>
      </c>
      <c r="AA16" s="22">
        <v>1394152</v>
      </c>
      <c r="AB16" s="22">
        <v>1404108</v>
      </c>
      <c r="AC16" s="22">
        <v>1419583</v>
      </c>
      <c r="AD16" s="22">
        <v>1438688</v>
      </c>
      <c r="AE16" s="22">
        <v>1467709</v>
      </c>
      <c r="AF16" s="22">
        <v>1482986</v>
      </c>
      <c r="AG16" s="22">
        <v>1494228</v>
      </c>
      <c r="AH16" s="22">
        <v>1526120</v>
      </c>
      <c r="AI16" s="22">
        <v>1587636</v>
      </c>
      <c r="AJ16" s="22">
        <v>1613408</v>
      </c>
      <c r="AK16" s="22">
        <v>1635671</v>
      </c>
      <c r="AL16" s="22">
        <v>1666609</v>
      </c>
      <c r="AM16" s="22">
        <v>1703495</v>
      </c>
      <c r="AN16" s="93">
        <v>1731385</v>
      </c>
      <c r="AO16" s="22">
        <v>1736856</v>
      </c>
      <c r="AP16" s="22">
        <v>1761867</v>
      </c>
      <c r="AQ16" s="22">
        <v>1787200</v>
      </c>
    </row>
    <row r="17" spans="1:43" x14ac:dyDescent="0.25">
      <c r="A17" s="23" t="s">
        <v>59</v>
      </c>
      <c r="B17" s="22">
        <v>81098</v>
      </c>
      <c r="C17" s="22">
        <v>80584</v>
      </c>
      <c r="D17" s="22">
        <v>84130</v>
      </c>
      <c r="E17" s="22">
        <v>85396</v>
      </c>
      <c r="F17" s="22">
        <v>84377</v>
      </c>
      <c r="G17" s="22">
        <v>82602</v>
      </c>
      <c r="H17" s="22">
        <v>81401</v>
      </c>
      <c r="I17" s="22">
        <v>82412</v>
      </c>
      <c r="J17" s="22">
        <v>81720</v>
      </c>
      <c r="K17" s="22">
        <v>81600</v>
      </c>
      <c r="L17" s="22">
        <v>78512</v>
      </c>
      <c r="M17" s="22">
        <v>77073</v>
      </c>
      <c r="N17" s="22">
        <v>71696</v>
      </c>
      <c r="O17" s="22">
        <v>68122</v>
      </c>
      <c r="P17" s="22">
        <v>66486</v>
      </c>
      <c r="Q17" s="22">
        <v>65970</v>
      </c>
      <c r="R17" s="22">
        <v>59791</v>
      </c>
      <c r="S17" s="22">
        <v>57457</v>
      </c>
      <c r="T17" s="22">
        <v>58830</v>
      </c>
      <c r="U17" s="22">
        <v>57491</v>
      </c>
      <c r="V17" s="22">
        <v>53204</v>
      </c>
      <c r="W17" s="22">
        <v>51817</v>
      </c>
      <c r="X17" s="22">
        <v>50305</v>
      </c>
      <c r="Y17" s="22">
        <v>49023</v>
      </c>
      <c r="Z17" s="22">
        <v>41802</v>
      </c>
      <c r="AA17" s="22">
        <v>39786</v>
      </c>
      <c r="AB17" s="22">
        <v>39824</v>
      </c>
      <c r="AC17" s="22">
        <v>39587</v>
      </c>
      <c r="AD17" s="22">
        <v>41314</v>
      </c>
      <c r="AE17" s="22">
        <v>40003</v>
      </c>
      <c r="AF17" s="22">
        <v>40325</v>
      </c>
      <c r="AG17" s="22">
        <v>39348</v>
      </c>
      <c r="AH17" s="22">
        <v>37116</v>
      </c>
      <c r="AI17" s="22">
        <v>37423</v>
      </c>
      <c r="AJ17" s="22">
        <v>36497</v>
      </c>
      <c r="AK17" s="22">
        <v>35088</v>
      </c>
      <c r="AL17" s="22">
        <v>34820</v>
      </c>
      <c r="AM17" s="22">
        <v>33868</v>
      </c>
      <c r="AN17" s="93">
        <v>34027</v>
      </c>
      <c r="AO17" s="22">
        <v>33480</v>
      </c>
      <c r="AP17" s="22">
        <v>32314</v>
      </c>
      <c r="AQ17" s="22">
        <v>31922</v>
      </c>
    </row>
    <row r="18" spans="1:43" x14ac:dyDescent="0.25">
      <c r="A18" s="23" t="s">
        <v>83</v>
      </c>
      <c r="B18" s="22">
        <v>28181</v>
      </c>
      <c r="C18" s="22">
        <v>28243</v>
      </c>
      <c r="D18" s="22">
        <v>28439</v>
      </c>
      <c r="E18" s="22">
        <v>28696</v>
      </c>
      <c r="F18" s="22">
        <v>28838</v>
      </c>
      <c r="G18" s="22">
        <v>29081</v>
      </c>
      <c r="H18" s="22">
        <v>29420</v>
      </c>
      <c r="I18" s="22">
        <v>29487</v>
      </c>
      <c r="J18" s="22">
        <v>29788</v>
      </c>
      <c r="K18" s="22">
        <v>30160</v>
      </c>
      <c r="L18" s="22">
        <v>30366</v>
      </c>
      <c r="M18" s="22">
        <v>30539</v>
      </c>
      <c r="N18" s="22">
        <v>31194</v>
      </c>
      <c r="O18" s="22">
        <v>31205</v>
      </c>
      <c r="P18" s="22">
        <v>31568</v>
      </c>
      <c r="Q18" s="22">
        <v>31732</v>
      </c>
      <c r="R18" s="22">
        <v>31893</v>
      </c>
      <c r="S18" s="22">
        <v>31721</v>
      </c>
      <c r="T18" s="22">
        <v>32457</v>
      </c>
      <c r="U18" s="22">
        <v>10217</v>
      </c>
      <c r="V18" s="22">
        <v>10283</v>
      </c>
      <c r="W18" s="22">
        <v>10352</v>
      </c>
      <c r="X18" s="22">
        <v>10423</v>
      </c>
      <c r="Y18" s="22">
        <v>10393</v>
      </c>
      <c r="Z18" s="22">
        <v>10306</v>
      </c>
      <c r="AA18" s="22">
        <v>10583</v>
      </c>
      <c r="AB18" s="22">
        <v>10464</v>
      </c>
      <c r="AC18" s="22">
        <v>10539</v>
      </c>
      <c r="AD18" s="22">
        <v>10518</v>
      </c>
      <c r="AE18" s="22">
        <v>10642</v>
      </c>
      <c r="AF18" s="22">
        <v>10705</v>
      </c>
      <c r="AG18" s="22">
        <v>10493</v>
      </c>
      <c r="AH18" s="22">
        <v>10795</v>
      </c>
      <c r="AI18" s="22">
        <v>11211</v>
      </c>
      <c r="AJ18" s="22">
        <v>10884</v>
      </c>
      <c r="AK18" s="22">
        <v>10898</v>
      </c>
      <c r="AL18" s="22">
        <v>11007</v>
      </c>
      <c r="AM18" s="22">
        <v>11398</v>
      </c>
      <c r="AN18" s="93">
        <v>11323</v>
      </c>
      <c r="AO18" s="22">
        <v>10570</v>
      </c>
      <c r="AP18" s="22">
        <v>11674</v>
      </c>
      <c r="AQ18" s="22">
        <v>12021</v>
      </c>
    </row>
    <row r="19" spans="1:43" x14ac:dyDescent="0.25">
      <c r="A19" s="24" t="s">
        <v>60</v>
      </c>
      <c r="B19" s="22">
        <v>145048</v>
      </c>
      <c r="C19" s="22">
        <v>138198</v>
      </c>
      <c r="D19" s="22">
        <v>139243</v>
      </c>
      <c r="E19" s="22">
        <v>149689</v>
      </c>
      <c r="F19" s="22">
        <v>157611</v>
      </c>
      <c r="G19" s="22">
        <v>155749</v>
      </c>
      <c r="H19" s="22">
        <v>170282</v>
      </c>
      <c r="I19" s="22">
        <v>174492</v>
      </c>
      <c r="J19" s="22">
        <v>179389</v>
      </c>
      <c r="K19" s="22">
        <v>176926</v>
      </c>
      <c r="L19" s="22">
        <v>175762</v>
      </c>
      <c r="M19" s="22">
        <v>188443</v>
      </c>
      <c r="N19" s="22">
        <v>234295</v>
      </c>
      <c r="O19" s="22">
        <v>222360</v>
      </c>
      <c r="P19" s="22">
        <v>208735</v>
      </c>
      <c r="Q19" s="22">
        <v>240661</v>
      </c>
      <c r="R19" s="22">
        <v>231575</v>
      </c>
      <c r="S19" s="22">
        <v>214432</v>
      </c>
      <c r="T19" s="22">
        <v>227407</v>
      </c>
      <c r="U19" s="22">
        <v>249325</v>
      </c>
      <c r="V19" s="22">
        <v>264660</v>
      </c>
      <c r="W19" s="22">
        <v>271741</v>
      </c>
      <c r="X19" s="22">
        <v>273997</v>
      </c>
      <c r="Y19" s="22">
        <v>281057</v>
      </c>
      <c r="Z19" s="22">
        <v>273785</v>
      </c>
      <c r="AA19" s="22">
        <v>270234</v>
      </c>
      <c r="AB19" s="22">
        <v>295265</v>
      </c>
      <c r="AC19" s="22">
        <v>251656</v>
      </c>
      <c r="AD19" s="22">
        <v>277700</v>
      </c>
      <c r="AE19" s="22">
        <v>284184</v>
      </c>
      <c r="AF19" s="22">
        <v>293605</v>
      </c>
      <c r="AG19" s="22">
        <v>304837</v>
      </c>
      <c r="AH19" s="22">
        <v>237873</v>
      </c>
      <c r="AI19" s="22">
        <v>273732</v>
      </c>
      <c r="AJ19" s="22">
        <v>270052</v>
      </c>
      <c r="AK19" s="22">
        <v>308789</v>
      </c>
      <c r="AL19" s="22">
        <v>323208</v>
      </c>
      <c r="AM19" s="22">
        <v>335501</v>
      </c>
      <c r="AN19" s="93">
        <v>333773</v>
      </c>
      <c r="AO19" s="22">
        <v>360386</v>
      </c>
      <c r="AP19" s="22">
        <v>340053</v>
      </c>
      <c r="AQ19" s="22">
        <v>305811</v>
      </c>
    </row>
    <row r="20" spans="1:43" x14ac:dyDescent="0.25">
      <c r="A20" s="23" t="s">
        <v>61</v>
      </c>
      <c r="B20" s="22">
        <v>313671</v>
      </c>
      <c r="C20" s="22">
        <v>297154</v>
      </c>
      <c r="D20" s="22">
        <v>304279</v>
      </c>
      <c r="E20" s="22">
        <v>322826</v>
      </c>
      <c r="F20" s="22">
        <v>334951</v>
      </c>
      <c r="G20" s="22">
        <v>330712</v>
      </c>
      <c r="H20" s="22">
        <v>360044</v>
      </c>
      <c r="I20" s="22">
        <v>368194</v>
      </c>
      <c r="J20" s="22">
        <v>386935</v>
      </c>
      <c r="K20" s="22">
        <v>395007</v>
      </c>
      <c r="L20" s="22">
        <v>389591</v>
      </c>
      <c r="M20" s="22">
        <v>393395</v>
      </c>
      <c r="N20" s="22">
        <v>447945</v>
      </c>
      <c r="O20" s="22">
        <v>438797</v>
      </c>
      <c r="P20" s="22">
        <v>417350</v>
      </c>
      <c r="Q20" s="22">
        <v>430169</v>
      </c>
      <c r="R20" s="22">
        <v>428775</v>
      </c>
      <c r="S20" s="22">
        <v>422776</v>
      </c>
      <c r="T20" s="22">
        <v>445106</v>
      </c>
      <c r="U20" s="22">
        <v>466902</v>
      </c>
      <c r="V20" s="22">
        <v>495039</v>
      </c>
      <c r="W20" s="22">
        <v>514130</v>
      </c>
      <c r="X20" s="22">
        <v>535015</v>
      </c>
      <c r="Y20" s="22">
        <v>544206</v>
      </c>
      <c r="Z20" s="22">
        <v>539382</v>
      </c>
      <c r="AA20" s="22">
        <v>552184</v>
      </c>
      <c r="AB20" s="22">
        <v>559430</v>
      </c>
      <c r="AC20" s="22">
        <v>506234</v>
      </c>
      <c r="AD20" s="22">
        <v>564646</v>
      </c>
      <c r="AE20" s="22">
        <v>586784</v>
      </c>
      <c r="AF20" s="22">
        <v>603446</v>
      </c>
      <c r="AG20" s="22">
        <v>632669</v>
      </c>
      <c r="AH20" s="22">
        <v>531654</v>
      </c>
      <c r="AI20" s="22">
        <v>585996</v>
      </c>
      <c r="AJ20" s="22">
        <v>591266</v>
      </c>
      <c r="AK20" s="22">
        <v>664199</v>
      </c>
      <c r="AL20" s="22">
        <v>703870</v>
      </c>
      <c r="AM20" s="22">
        <v>754677</v>
      </c>
      <c r="AN20" s="93">
        <v>739823</v>
      </c>
      <c r="AO20" s="22">
        <v>803366</v>
      </c>
      <c r="AP20" s="22">
        <v>750303</v>
      </c>
      <c r="AQ20" s="22">
        <v>700582</v>
      </c>
    </row>
    <row r="21" spans="1:43" x14ac:dyDescent="0.25">
      <c r="A21" s="23" t="s">
        <v>62</v>
      </c>
      <c r="B21" s="22">
        <v>367528</v>
      </c>
      <c r="C21" s="22">
        <v>373434</v>
      </c>
      <c r="D21" s="22">
        <v>384504</v>
      </c>
      <c r="E21" s="22">
        <v>387633</v>
      </c>
      <c r="F21" s="22">
        <v>385904</v>
      </c>
      <c r="G21" s="22">
        <v>366737</v>
      </c>
      <c r="H21" s="22">
        <v>360072</v>
      </c>
      <c r="I21" s="22">
        <v>350452</v>
      </c>
      <c r="J21" s="22">
        <v>350881</v>
      </c>
      <c r="K21" s="22">
        <v>349504</v>
      </c>
      <c r="L21" s="22">
        <v>345850</v>
      </c>
      <c r="M21" s="22">
        <v>344115</v>
      </c>
      <c r="N21" s="22">
        <v>355399</v>
      </c>
      <c r="O21" s="22">
        <v>359991</v>
      </c>
      <c r="P21" s="22">
        <v>363788</v>
      </c>
      <c r="Q21" s="22">
        <v>373146</v>
      </c>
      <c r="R21" s="22">
        <v>351548</v>
      </c>
      <c r="S21" s="22">
        <v>359207</v>
      </c>
      <c r="T21" s="22">
        <v>388303</v>
      </c>
      <c r="U21" s="22">
        <v>393302</v>
      </c>
      <c r="V21" s="22">
        <v>394230</v>
      </c>
      <c r="W21" s="22">
        <v>390879</v>
      </c>
      <c r="X21" s="22">
        <v>392276</v>
      </c>
      <c r="Y21" s="22">
        <v>389188</v>
      </c>
      <c r="Z21" s="22">
        <v>391329</v>
      </c>
      <c r="AA21" s="22">
        <v>393298</v>
      </c>
      <c r="AB21" s="22">
        <v>395161</v>
      </c>
      <c r="AC21" s="22">
        <v>399349</v>
      </c>
      <c r="AD21" s="22">
        <v>406913</v>
      </c>
      <c r="AE21" s="22">
        <v>409465</v>
      </c>
      <c r="AF21" s="22">
        <v>415592</v>
      </c>
      <c r="AG21" s="22">
        <v>411684</v>
      </c>
      <c r="AH21" s="22">
        <v>411787</v>
      </c>
      <c r="AI21" s="22">
        <v>416553</v>
      </c>
      <c r="AJ21" s="22">
        <v>418170</v>
      </c>
      <c r="AK21" s="22">
        <v>413894</v>
      </c>
      <c r="AL21" s="22">
        <v>412958</v>
      </c>
      <c r="AM21" s="22">
        <v>418634</v>
      </c>
      <c r="AN21" s="93">
        <v>420420</v>
      </c>
      <c r="AO21" s="22">
        <v>429671</v>
      </c>
      <c r="AP21" s="22">
        <v>438206</v>
      </c>
      <c r="AQ21" s="22">
        <v>447367</v>
      </c>
    </row>
    <row r="22" spans="1:43" x14ac:dyDescent="0.25">
      <c r="A22" s="23" t="s">
        <v>63</v>
      </c>
      <c r="B22" s="22">
        <v>253992</v>
      </c>
      <c r="C22" s="22">
        <v>252578</v>
      </c>
      <c r="D22" s="22">
        <v>261125</v>
      </c>
      <c r="E22" s="22">
        <v>264883</v>
      </c>
      <c r="F22" s="22">
        <v>266942</v>
      </c>
      <c r="G22" s="22">
        <v>264753</v>
      </c>
      <c r="H22" s="22">
        <v>270782</v>
      </c>
      <c r="I22" s="22">
        <v>285079</v>
      </c>
      <c r="J22" s="22">
        <v>288369</v>
      </c>
      <c r="K22" s="22">
        <v>291311</v>
      </c>
      <c r="L22" s="22">
        <v>296569</v>
      </c>
      <c r="M22" s="22">
        <v>289903</v>
      </c>
      <c r="N22" s="22">
        <v>332582</v>
      </c>
      <c r="O22" s="22">
        <v>331164</v>
      </c>
      <c r="P22" s="22">
        <v>325830</v>
      </c>
      <c r="Q22" s="22">
        <v>336959</v>
      </c>
      <c r="R22" s="22">
        <v>342263</v>
      </c>
      <c r="S22" s="22">
        <v>317406</v>
      </c>
      <c r="T22" s="22">
        <v>323458</v>
      </c>
      <c r="U22" s="22">
        <v>283200</v>
      </c>
      <c r="V22" s="22">
        <v>290324</v>
      </c>
      <c r="W22" s="22">
        <v>310820</v>
      </c>
      <c r="X22" s="22">
        <v>315956</v>
      </c>
      <c r="Y22" s="22">
        <v>311123</v>
      </c>
      <c r="Z22" s="22">
        <v>292133</v>
      </c>
      <c r="AA22" s="22">
        <v>304583</v>
      </c>
      <c r="AB22" s="22">
        <v>280673</v>
      </c>
      <c r="AC22" s="22">
        <v>260557</v>
      </c>
      <c r="AD22" s="22">
        <v>274766</v>
      </c>
      <c r="AE22" s="22">
        <v>291519</v>
      </c>
      <c r="AF22" s="22">
        <v>281388</v>
      </c>
      <c r="AG22" s="22">
        <v>292415</v>
      </c>
      <c r="AH22" s="22">
        <v>250738</v>
      </c>
      <c r="AI22" s="22">
        <v>271752</v>
      </c>
      <c r="AJ22" s="22">
        <v>266455</v>
      </c>
      <c r="AK22" s="22">
        <v>280143</v>
      </c>
      <c r="AL22" s="22">
        <v>288325</v>
      </c>
      <c r="AM22" s="22">
        <v>299361</v>
      </c>
      <c r="AN22" s="93">
        <v>297955</v>
      </c>
      <c r="AO22" s="22">
        <v>294613</v>
      </c>
      <c r="AP22" s="22">
        <v>308243</v>
      </c>
      <c r="AQ22" s="22">
        <v>290558</v>
      </c>
    </row>
    <row r="23" spans="1:43" x14ac:dyDescent="0.25">
      <c r="A23" s="23" t="s">
        <v>64</v>
      </c>
      <c r="B23" s="22">
        <v>1440130</v>
      </c>
      <c r="C23" s="22">
        <v>1438225</v>
      </c>
      <c r="D23" s="22">
        <v>1455516</v>
      </c>
      <c r="E23" s="22">
        <v>1474308</v>
      </c>
      <c r="F23" s="22">
        <v>1489738</v>
      </c>
      <c r="G23" s="22">
        <v>1498018</v>
      </c>
      <c r="H23" s="22">
        <v>1520873</v>
      </c>
      <c r="I23" s="22">
        <v>1533948</v>
      </c>
      <c r="J23" s="22">
        <v>1552751</v>
      </c>
      <c r="K23" s="22">
        <v>1570949</v>
      </c>
      <c r="L23" s="22">
        <v>1588552</v>
      </c>
      <c r="M23" s="22">
        <v>1603088</v>
      </c>
      <c r="N23" s="22">
        <v>1641043</v>
      </c>
      <c r="O23" s="22">
        <v>1639158</v>
      </c>
      <c r="P23" s="22">
        <v>1641163</v>
      </c>
      <c r="Q23" s="22">
        <v>1665200</v>
      </c>
      <c r="R23" s="22">
        <v>1674531</v>
      </c>
      <c r="S23" s="22">
        <v>1683344</v>
      </c>
      <c r="T23" s="22">
        <v>1699876</v>
      </c>
      <c r="U23" s="22">
        <v>1905445</v>
      </c>
      <c r="V23" s="22">
        <v>1896508</v>
      </c>
      <c r="W23" s="22">
        <v>1909595</v>
      </c>
      <c r="X23" s="22">
        <v>1919853</v>
      </c>
      <c r="Y23" s="22">
        <v>1932656</v>
      </c>
      <c r="Z23" s="22">
        <v>1928520</v>
      </c>
      <c r="AA23" s="22">
        <v>1942230</v>
      </c>
      <c r="AB23" s="22">
        <v>1936447</v>
      </c>
      <c r="AC23" s="22">
        <v>1912953</v>
      </c>
      <c r="AD23" s="22">
        <v>1990116</v>
      </c>
      <c r="AE23" s="22">
        <v>2046588</v>
      </c>
      <c r="AF23" s="22">
        <v>2107093</v>
      </c>
      <c r="AG23" s="22">
        <v>2080207</v>
      </c>
      <c r="AH23" s="22">
        <v>1991478</v>
      </c>
      <c r="AI23" s="22">
        <v>2073214</v>
      </c>
      <c r="AJ23" s="22">
        <v>2095513</v>
      </c>
      <c r="AK23" s="22">
        <v>2136800</v>
      </c>
      <c r="AL23" s="22">
        <v>2119307</v>
      </c>
      <c r="AM23" s="22">
        <v>2138800</v>
      </c>
      <c r="AN23" s="93">
        <v>2147556</v>
      </c>
      <c r="AO23" s="22">
        <v>2170585</v>
      </c>
      <c r="AP23" s="22">
        <v>2071851</v>
      </c>
      <c r="AQ23" s="22">
        <v>1940535</v>
      </c>
    </row>
    <row r="24" spans="1:43" x14ac:dyDescent="0.25">
      <c r="A24" s="23" t="s">
        <v>65</v>
      </c>
      <c r="B24" s="22">
        <v>0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93">
        <v>0</v>
      </c>
      <c r="AO24" s="22">
        <v>0</v>
      </c>
      <c r="AP24" s="22">
        <v>0</v>
      </c>
      <c r="AQ24" s="22">
        <v>0</v>
      </c>
    </row>
    <row r="25" spans="1:43" x14ac:dyDescent="0.25">
      <c r="B25" s="40"/>
      <c r="AN25" s="91"/>
    </row>
    <row r="26" spans="1:43" x14ac:dyDescent="0.25">
      <c r="AN26" s="91"/>
    </row>
    <row r="27" spans="1:43" x14ac:dyDescent="0.25">
      <c r="A27" s="31" t="s">
        <v>66</v>
      </c>
      <c r="B27" s="27" t="s">
        <v>0</v>
      </c>
      <c r="C27" s="27" t="s">
        <v>1</v>
      </c>
      <c r="D27" s="27" t="s">
        <v>2</v>
      </c>
      <c r="E27" s="27" t="s">
        <v>3</v>
      </c>
      <c r="F27" s="27" t="s">
        <v>4</v>
      </c>
      <c r="G27" s="27" t="s">
        <v>5</v>
      </c>
      <c r="H27" s="27" t="s">
        <v>6</v>
      </c>
      <c r="I27" s="27" t="s">
        <v>7</v>
      </c>
      <c r="J27" s="27" t="s">
        <v>8</v>
      </c>
      <c r="K27" s="27" t="s">
        <v>9</v>
      </c>
      <c r="L27" s="27" t="s">
        <v>10</v>
      </c>
      <c r="M27" s="27" t="s">
        <v>11</v>
      </c>
      <c r="N27" s="27" t="s">
        <v>12</v>
      </c>
      <c r="O27" s="27" t="s">
        <v>13</v>
      </c>
      <c r="P27" s="27" t="s">
        <v>14</v>
      </c>
      <c r="Q27" s="27" t="s">
        <v>15</v>
      </c>
      <c r="R27" s="27" t="s">
        <v>16</v>
      </c>
      <c r="S27" s="27" t="s">
        <v>17</v>
      </c>
      <c r="T27" s="27" t="s">
        <v>18</v>
      </c>
      <c r="U27" s="27" t="s">
        <v>19</v>
      </c>
      <c r="V27" s="27" t="s">
        <v>20</v>
      </c>
      <c r="W27" s="27" t="s">
        <v>21</v>
      </c>
      <c r="X27" s="27" t="s">
        <v>22</v>
      </c>
      <c r="Y27" s="27" t="s">
        <v>23</v>
      </c>
      <c r="Z27" s="27" t="s">
        <v>24</v>
      </c>
      <c r="AA27" s="27" t="s">
        <v>25</v>
      </c>
      <c r="AB27" s="27" t="s">
        <v>26</v>
      </c>
      <c r="AC27" s="27" t="s">
        <v>27</v>
      </c>
      <c r="AD27" s="27" t="s">
        <v>28</v>
      </c>
      <c r="AE27" s="27" t="s">
        <v>29</v>
      </c>
      <c r="AF27" s="27" t="s">
        <v>30</v>
      </c>
      <c r="AG27" s="27" t="s">
        <v>31</v>
      </c>
      <c r="AH27" s="27" t="s">
        <v>32</v>
      </c>
      <c r="AI27" s="27" t="s">
        <v>33</v>
      </c>
      <c r="AJ27" s="27" t="s">
        <v>34</v>
      </c>
      <c r="AK27" s="27" t="s">
        <v>35</v>
      </c>
      <c r="AL27" s="27" t="s">
        <v>36</v>
      </c>
      <c r="AM27" s="27" t="s">
        <v>37</v>
      </c>
      <c r="AN27" s="94" t="s">
        <v>38</v>
      </c>
      <c r="AO27" s="27" t="s">
        <v>39</v>
      </c>
      <c r="AP27" s="27" t="s">
        <v>40</v>
      </c>
      <c r="AQ27" s="27" t="s">
        <v>41</v>
      </c>
    </row>
    <row r="28" spans="1:43" x14ac:dyDescent="0.25">
      <c r="A28" s="32" t="s">
        <v>67</v>
      </c>
      <c r="B28" s="28">
        <v>1116204</v>
      </c>
      <c r="C28" s="28">
        <v>1122154</v>
      </c>
      <c r="D28" s="28">
        <v>1124294</v>
      </c>
      <c r="E28" s="28">
        <v>1133886</v>
      </c>
      <c r="F28" s="28">
        <v>1137275</v>
      </c>
      <c r="G28" s="28">
        <v>1143883</v>
      </c>
      <c r="H28" s="28">
        <v>1152178</v>
      </c>
      <c r="I28" s="28">
        <v>1157533</v>
      </c>
      <c r="J28" s="28">
        <v>1158243</v>
      </c>
      <c r="K28" s="28">
        <v>1165312</v>
      </c>
      <c r="L28" s="28">
        <v>1170185</v>
      </c>
      <c r="M28" s="28">
        <v>1177747</v>
      </c>
      <c r="N28" s="28">
        <v>1181731</v>
      </c>
      <c r="O28" s="28">
        <v>1191767</v>
      </c>
      <c r="P28" s="28">
        <v>1204317</v>
      </c>
      <c r="Q28" s="28">
        <v>1213870</v>
      </c>
      <c r="R28" s="28">
        <v>1217556</v>
      </c>
      <c r="S28" s="28">
        <v>1229197</v>
      </c>
      <c r="T28" s="28">
        <v>1243291</v>
      </c>
      <c r="U28" s="28">
        <v>1255713</v>
      </c>
      <c r="V28" s="28">
        <v>1270786</v>
      </c>
      <c r="W28" s="28">
        <v>1288308</v>
      </c>
      <c r="X28" s="28">
        <v>1302824</v>
      </c>
      <c r="Y28" s="28">
        <v>1322800</v>
      </c>
      <c r="Z28" s="28">
        <v>1347795</v>
      </c>
      <c r="AA28" s="28">
        <v>1367329</v>
      </c>
      <c r="AB28" s="28">
        <v>1384638</v>
      </c>
      <c r="AC28" s="28">
        <v>1408625</v>
      </c>
      <c r="AD28" s="28">
        <v>1413232</v>
      </c>
      <c r="AE28" s="28">
        <v>1442729</v>
      </c>
      <c r="AF28" s="28">
        <v>1473157</v>
      </c>
      <c r="AG28" s="28">
        <v>1496609</v>
      </c>
      <c r="AH28" s="28">
        <v>1501442</v>
      </c>
      <c r="AI28" s="28">
        <v>1513486</v>
      </c>
      <c r="AJ28" s="28">
        <v>1536222</v>
      </c>
      <c r="AK28" s="28">
        <v>1563202</v>
      </c>
      <c r="AL28" s="28">
        <v>1573224</v>
      </c>
      <c r="AM28" s="28">
        <v>1603660</v>
      </c>
      <c r="AN28" s="95">
        <v>1628223</v>
      </c>
      <c r="AO28" s="28">
        <v>1648684</v>
      </c>
      <c r="AP28" s="28">
        <v>1664857</v>
      </c>
      <c r="AQ28" s="28">
        <v>1693603</v>
      </c>
    </row>
    <row r="29" spans="1:43" s="29" customFormat="1" x14ac:dyDescent="0.25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96"/>
      <c r="AO29" s="30"/>
      <c r="AP29" s="30"/>
      <c r="AQ29" s="30"/>
    </row>
    <row r="30" spans="1:43" x14ac:dyDescent="0.25">
      <c r="AN30" s="91"/>
    </row>
    <row r="31" spans="1:43" x14ac:dyDescent="0.25">
      <c r="AJ31" s="40"/>
      <c r="AN31" s="91"/>
    </row>
    <row r="32" spans="1:43" x14ac:dyDescent="0.25">
      <c r="AJ32" s="40"/>
      <c r="AN32" s="91"/>
    </row>
    <row r="33" spans="27:40" x14ac:dyDescent="0.25">
      <c r="AJ33" s="40"/>
      <c r="AL33" s="23" t="s">
        <v>56</v>
      </c>
      <c r="AM33" s="23" t="s">
        <v>132</v>
      </c>
      <c r="AN33" s="74" t="s">
        <v>133</v>
      </c>
    </row>
    <row r="34" spans="27:40" x14ac:dyDescent="0.25">
      <c r="AJ34" s="40"/>
      <c r="AL34" s="23" t="s">
        <v>57</v>
      </c>
      <c r="AM34" s="81">
        <f>AQ15-B15</f>
        <v>60414</v>
      </c>
      <c r="AN34" s="82">
        <f>AM34/B15</f>
        <v>1.1948498872671176</v>
      </c>
    </row>
    <row r="35" spans="27:40" ht="15.75" thickBot="1" x14ac:dyDescent="0.3">
      <c r="AJ35" s="40"/>
      <c r="AL35" s="23" t="s">
        <v>58</v>
      </c>
      <c r="AM35" s="81">
        <f t="shared" ref="AM35:AM43" si="6">AQ16-B16</f>
        <v>655235</v>
      </c>
      <c r="AN35" s="82">
        <f t="shared" ref="AN35:AN42" si="7">AM35/B16</f>
        <v>0.57884740252569644</v>
      </c>
    </row>
    <row r="36" spans="27:40" ht="15.75" thickBot="1" x14ac:dyDescent="0.3">
      <c r="AA36" s="37" t="s">
        <v>80</v>
      </c>
      <c r="AB36" s="38"/>
      <c r="AC36" s="38"/>
      <c r="AD36" s="38"/>
      <c r="AE36" s="38"/>
      <c r="AF36" s="39"/>
      <c r="AJ36" s="40"/>
      <c r="AL36" s="23" t="s">
        <v>59</v>
      </c>
      <c r="AM36" s="81">
        <f t="shared" si="6"/>
        <v>-49176</v>
      </c>
      <c r="AN36" s="82">
        <f t="shared" si="7"/>
        <v>-0.606377469234753</v>
      </c>
    </row>
    <row r="37" spans="27:40" ht="15.75" thickBot="1" x14ac:dyDescent="0.3">
      <c r="AA37" s="33" t="s">
        <v>68</v>
      </c>
      <c r="AB37" s="34"/>
      <c r="AC37" s="34"/>
      <c r="AD37" s="34"/>
      <c r="AE37" s="34"/>
      <c r="AF37" s="35"/>
      <c r="AG37" s="36">
        <f>AQ3-B3</f>
        <v>1814797</v>
      </c>
      <c r="AJ37" s="40"/>
      <c r="AL37" s="23" t="s">
        <v>83</v>
      </c>
      <c r="AM37" s="81">
        <f t="shared" si="6"/>
        <v>-16160</v>
      </c>
      <c r="AN37" s="82">
        <f t="shared" si="7"/>
        <v>-0.57343600298073172</v>
      </c>
    </row>
    <row r="38" spans="27:40" ht="15.75" thickBot="1" x14ac:dyDescent="0.3">
      <c r="AA38" s="33" t="s">
        <v>69</v>
      </c>
      <c r="AB38" s="34"/>
      <c r="AC38" s="34"/>
      <c r="AD38" s="34"/>
      <c r="AE38" s="34"/>
      <c r="AF38" s="35"/>
      <c r="AG38" s="42">
        <f>AG37/AQ3</f>
        <v>0.3225175103057204</v>
      </c>
      <c r="AJ38" s="40"/>
      <c r="AL38" s="24" t="s">
        <v>60</v>
      </c>
      <c r="AM38" s="81">
        <f t="shared" si="6"/>
        <v>160763</v>
      </c>
      <c r="AN38" s="82">
        <f t="shared" si="7"/>
        <v>1.1083434449285754</v>
      </c>
    </row>
    <row r="39" spans="27:40" ht="15.75" thickBot="1" x14ac:dyDescent="0.3">
      <c r="AA39" s="33" t="s">
        <v>70</v>
      </c>
      <c r="AB39" s="34"/>
      <c r="AC39" s="34"/>
      <c r="AD39" s="34"/>
      <c r="AE39" s="34"/>
      <c r="AF39" s="35"/>
      <c r="AG39" s="36">
        <f>AQ4-B4</f>
        <v>577399</v>
      </c>
      <c r="AJ39" s="40"/>
      <c r="AL39" s="23" t="s">
        <v>61</v>
      </c>
      <c r="AM39" s="81">
        <f t="shared" si="6"/>
        <v>386911</v>
      </c>
      <c r="AN39" s="82">
        <f t="shared" si="7"/>
        <v>1.2334930548249599</v>
      </c>
    </row>
    <row r="40" spans="27:40" ht="15.75" thickBot="1" x14ac:dyDescent="0.3">
      <c r="AA40" s="33" t="s">
        <v>71</v>
      </c>
      <c r="AB40" s="34"/>
      <c r="AC40" s="34"/>
      <c r="AD40" s="34"/>
      <c r="AE40" s="34"/>
      <c r="AF40" s="35"/>
      <c r="AG40" s="42">
        <f>AG39/AQ4</f>
        <v>0.34092936774438876</v>
      </c>
      <c r="AL40" s="23" t="s">
        <v>62</v>
      </c>
      <c r="AM40" s="81">
        <f t="shared" si="6"/>
        <v>79839</v>
      </c>
      <c r="AN40" s="82">
        <f t="shared" si="7"/>
        <v>0.21723242854966152</v>
      </c>
    </row>
    <row r="41" spans="27:40" ht="15.75" thickBot="1" x14ac:dyDescent="0.3">
      <c r="AA41" s="33" t="s">
        <v>72</v>
      </c>
      <c r="AB41" s="34"/>
      <c r="AC41" s="34"/>
      <c r="AD41" s="34"/>
      <c r="AE41" s="34"/>
      <c r="AF41" s="35"/>
      <c r="AG41" s="36">
        <f>AH3-AG3</f>
        <v>-267240</v>
      </c>
      <c r="AL41" s="23" t="s">
        <v>63</v>
      </c>
      <c r="AM41" s="81">
        <f t="shared" si="6"/>
        <v>36566</v>
      </c>
      <c r="AN41" s="82">
        <f t="shared" si="7"/>
        <v>0.14396516425714195</v>
      </c>
    </row>
    <row r="42" spans="27:40" ht="15.75" thickBot="1" x14ac:dyDescent="0.3">
      <c r="AA42" s="33" t="s">
        <v>73</v>
      </c>
      <c r="AB42" s="34"/>
      <c r="AC42" s="34"/>
      <c r="AD42" s="34"/>
      <c r="AE42" s="34"/>
      <c r="AF42" s="35"/>
      <c r="AG42" s="42">
        <f>AG41/AG3</f>
        <v>-4.9983092083803415E-2</v>
      </c>
      <c r="AL42" s="23" t="s">
        <v>64</v>
      </c>
      <c r="AM42" s="81">
        <f t="shared" si="6"/>
        <v>500405</v>
      </c>
      <c r="AN42" s="82">
        <f t="shared" si="7"/>
        <v>0.34747210321290439</v>
      </c>
    </row>
    <row r="43" spans="27:40" ht="15.75" thickBot="1" x14ac:dyDescent="0.3">
      <c r="AA43" s="33" t="s">
        <v>74</v>
      </c>
      <c r="AB43" s="34"/>
      <c r="AC43" s="34"/>
      <c r="AD43" s="34"/>
      <c r="AE43" s="34"/>
      <c r="AF43" s="35"/>
      <c r="AG43" s="36">
        <f>AH4-AG4</f>
        <v>4833</v>
      </c>
      <c r="AL43" s="23" t="s">
        <v>65</v>
      </c>
      <c r="AM43" s="81">
        <f t="shared" si="6"/>
        <v>0</v>
      </c>
      <c r="AN43" s="82">
        <v>0</v>
      </c>
    </row>
    <row r="44" spans="27:40" ht="15.75" thickBot="1" x14ac:dyDescent="0.3">
      <c r="AA44" s="33" t="s">
        <v>75</v>
      </c>
      <c r="AB44" s="34"/>
      <c r="AC44" s="34"/>
      <c r="AD44" s="34"/>
      <c r="AE44" s="34"/>
      <c r="AF44" s="35"/>
      <c r="AG44" s="75">
        <f>AG43/AG4</f>
        <v>3.2293003717069721E-3</v>
      </c>
    </row>
    <row r="45" spans="27:40" ht="15.75" thickBot="1" x14ac:dyDescent="0.3">
      <c r="AA45" s="33" t="s">
        <v>76</v>
      </c>
      <c r="AB45" s="34"/>
      <c r="AC45" s="34"/>
      <c r="AD45" s="34"/>
      <c r="AE45" s="34"/>
      <c r="AF45" s="35"/>
      <c r="AG45" s="36">
        <f>AQ3-AO3</f>
        <v>-318610</v>
      </c>
    </row>
    <row r="46" spans="27:40" ht="15.75" thickBot="1" x14ac:dyDescent="0.3">
      <c r="AA46" s="33" t="s">
        <v>77</v>
      </c>
      <c r="AB46" s="34"/>
      <c r="AC46" s="34"/>
      <c r="AD46" s="34"/>
      <c r="AE46" s="34"/>
      <c r="AF46" s="35"/>
      <c r="AG46" s="42">
        <f>AG45/AO3</f>
        <v>-5.3587689144645553E-2</v>
      </c>
    </row>
    <row r="47" spans="27:40" ht="15.75" thickBot="1" x14ac:dyDescent="0.3">
      <c r="AA47" s="33" t="s">
        <v>78</v>
      </c>
      <c r="AB47" s="34"/>
      <c r="AC47" s="34"/>
      <c r="AD47" s="34"/>
      <c r="AE47" s="34"/>
      <c r="AF47" s="35"/>
      <c r="AG47" s="36">
        <f>AQ4-AO4</f>
        <v>44919</v>
      </c>
    </row>
    <row r="48" spans="27:40" x14ac:dyDescent="0.25">
      <c r="AA48" s="47" t="s">
        <v>79</v>
      </c>
      <c r="AB48" s="48"/>
      <c r="AC48" s="48"/>
      <c r="AD48" s="48"/>
      <c r="AE48" s="48"/>
      <c r="AF48" s="49"/>
      <c r="AG48" s="50">
        <f>AG47/AQ4</f>
        <v>2.6522744704632669E-2</v>
      </c>
    </row>
    <row r="49" spans="27:41" x14ac:dyDescent="0.25">
      <c r="AA49" s="51"/>
      <c r="AB49" s="52"/>
      <c r="AC49" s="52"/>
      <c r="AD49" s="52"/>
      <c r="AE49" s="52"/>
      <c r="AF49" s="53"/>
      <c r="AG49" s="57" t="s">
        <v>96</v>
      </c>
      <c r="AH49" s="58"/>
      <c r="AI49" s="59"/>
      <c r="AJ49" s="52" t="s">
        <v>82</v>
      </c>
      <c r="AK49" s="52"/>
      <c r="AL49" s="53"/>
    </row>
    <row r="50" spans="27:41" x14ac:dyDescent="0.25">
      <c r="AA50" s="54" t="s">
        <v>92</v>
      </c>
      <c r="AB50" s="46"/>
      <c r="AC50" s="46"/>
      <c r="AD50" s="46"/>
      <c r="AE50" s="46"/>
      <c r="AF50" s="55"/>
      <c r="AG50" s="56" t="s">
        <v>94</v>
      </c>
      <c r="AH50" s="56"/>
      <c r="AI50" s="56" t="s">
        <v>95</v>
      </c>
      <c r="AJ50" s="56" t="s">
        <v>94</v>
      </c>
      <c r="AK50" s="56"/>
      <c r="AL50" s="56" t="s">
        <v>95</v>
      </c>
    </row>
    <row r="51" spans="27:41" x14ac:dyDescent="0.25">
      <c r="AA51" s="57" t="s">
        <v>64</v>
      </c>
      <c r="AB51" s="58"/>
      <c r="AC51" s="58"/>
      <c r="AD51" s="58"/>
      <c r="AE51" s="58"/>
      <c r="AF51" s="58"/>
      <c r="AG51" s="60">
        <f>AQ23</f>
        <v>1940535</v>
      </c>
      <c r="AH51" s="61"/>
      <c r="AI51" s="62">
        <f>B23/B3</f>
        <v>0.37777121984169143</v>
      </c>
      <c r="AJ51" s="60">
        <f>AP23</f>
        <v>2071851</v>
      </c>
      <c r="AK51" s="61"/>
      <c r="AL51" s="63">
        <f>AQ23/AQ3</f>
        <v>0.34486309866123377</v>
      </c>
    </row>
    <row r="52" spans="27:41" x14ac:dyDescent="0.25">
      <c r="AA52" s="57" t="s">
        <v>81</v>
      </c>
      <c r="AB52" s="58"/>
      <c r="AC52" s="58"/>
      <c r="AD52" s="58"/>
      <c r="AE52" s="58"/>
      <c r="AF52" s="58"/>
      <c r="AG52" s="60">
        <f>AQ16</f>
        <v>1787200</v>
      </c>
      <c r="AH52" s="61"/>
      <c r="AI52" s="62">
        <f>B16/B3</f>
        <v>0.29693416487962909</v>
      </c>
      <c r="AJ52" s="60">
        <f>AP16</f>
        <v>1761867</v>
      </c>
      <c r="AK52" s="61"/>
      <c r="AL52" s="63">
        <f>AQ16/AQ3</f>
        <v>0.3176130963509326</v>
      </c>
    </row>
    <row r="53" spans="27:41" x14ac:dyDescent="0.25">
      <c r="AA53" s="57" t="s">
        <v>61</v>
      </c>
      <c r="AB53" s="58"/>
      <c r="AC53" s="58"/>
      <c r="AD53" s="58"/>
      <c r="AE53" s="58"/>
      <c r="AF53" s="58"/>
      <c r="AG53" s="60">
        <f>AQ19</f>
        <v>305811</v>
      </c>
      <c r="AH53" s="61"/>
      <c r="AI53" s="62">
        <f>B20/B3</f>
        <v>8.2281374805721147E-2</v>
      </c>
      <c r="AJ53" s="60">
        <f>AQ20</f>
        <v>700582</v>
      </c>
      <c r="AK53" s="61"/>
      <c r="AL53" s="63">
        <f>AQ20/AQ3</f>
        <v>0.12450426268337571</v>
      </c>
    </row>
    <row r="54" spans="27:41" x14ac:dyDescent="0.25">
      <c r="AA54" s="57" t="s">
        <v>62</v>
      </c>
      <c r="AB54" s="58"/>
      <c r="AC54" s="58"/>
      <c r="AD54" s="58"/>
      <c r="AE54" s="58"/>
      <c r="AF54" s="58"/>
      <c r="AG54" s="60">
        <f>B21</f>
        <v>367528</v>
      </c>
      <c r="AH54" s="61"/>
      <c r="AI54" s="62">
        <f>B21/B3</f>
        <v>9.6409005357833782E-2</v>
      </c>
      <c r="AJ54" s="60">
        <f>AQ21</f>
        <v>447367</v>
      </c>
      <c r="AK54" s="61"/>
      <c r="AL54" s="63">
        <f>AQ21/AQ3</f>
        <v>7.9504038761877616E-2</v>
      </c>
    </row>
    <row r="55" spans="27:41" x14ac:dyDescent="0.25">
      <c r="AA55" s="57" t="s">
        <v>91</v>
      </c>
      <c r="AB55" s="58"/>
      <c r="AC55" s="58"/>
      <c r="AD55" s="58"/>
      <c r="AE55" s="58"/>
      <c r="AF55" s="58"/>
      <c r="AG55" s="59"/>
      <c r="AH55" s="56" t="s">
        <v>84</v>
      </c>
      <c r="AI55" s="57" t="s">
        <v>93</v>
      </c>
      <c r="AJ55" s="59"/>
    </row>
    <row r="56" spans="27:41" x14ac:dyDescent="0.25">
      <c r="AA56" s="57" t="s">
        <v>64</v>
      </c>
      <c r="AB56" s="58"/>
      <c r="AC56" s="58"/>
      <c r="AD56" s="58"/>
      <c r="AE56" s="58"/>
      <c r="AF56" s="58"/>
      <c r="AG56" s="58"/>
      <c r="AH56" s="60">
        <f>AQ23-B23</f>
        <v>500405</v>
      </c>
      <c r="AI56" s="61"/>
      <c r="AJ56" s="63">
        <f>AH56/AG51</f>
        <v>0.25786960812353293</v>
      </c>
    </row>
    <row r="57" spans="27:41" x14ac:dyDescent="0.25">
      <c r="AA57" s="57" t="s">
        <v>81</v>
      </c>
      <c r="AB57" s="58"/>
      <c r="AC57" s="58"/>
      <c r="AD57" s="58"/>
      <c r="AE57" s="58"/>
      <c r="AF57" s="58"/>
      <c r="AG57" s="58"/>
      <c r="AH57" s="60">
        <f>AQ16-B16</f>
        <v>655235</v>
      </c>
      <c r="AI57" s="61"/>
      <c r="AJ57" s="63">
        <f>AH57/AG52</f>
        <v>0.3666265666965085</v>
      </c>
    </row>
    <row r="58" spans="27:41" x14ac:dyDescent="0.25">
      <c r="AA58" s="57" t="s">
        <v>61</v>
      </c>
      <c r="AB58" s="58"/>
      <c r="AC58" s="58"/>
      <c r="AD58" s="58"/>
      <c r="AE58" s="58"/>
      <c r="AF58" s="58"/>
      <c r="AG58" s="58"/>
      <c r="AH58" s="60">
        <f>AQ20-B20</f>
        <v>386911</v>
      </c>
      <c r="AI58" s="61"/>
      <c r="AJ58" s="63">
        <f>AH58/AG53</f>
        <v>1.2651964775629392</v>
      </c>
    </row>
    <row r="59" spans="27:41" x14ac:dyDescent="0.25">
      <c r="AA59" s="51" t="s">
        <v>62</v>
      </c>
      <c r="AB59" s="52"/>
      <c r="AC59" s="52"/>
      <c r="AD59" s="52"/>
      <c r="AE59" s="52"/>
      <c r="AF59" s="52"/>
      <c r="AG59" s="52"/>
      <c r="AH59" s="64">
        <f>AQ21-B21</f>
        <v>79839</v>
      </c>
      <c r="AI59" s="65"/>
      <c r="AJ59" s="66">
        <f>AH59/AG54</f>
        <v>0.21723242854966152</v>
      </c>
    </row>
    <row r="60" spans="27:41" x14ac:dyDescent="0.25">
      <c r="AA60" s="57" t="s">
        <v>131</v>
      </c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9"/>
      <c r="AM60" s="56" t="s">
        <v>85</v>
      </c>
      <c r="AN60" s="72" t="s">
        <v>86</v>
      </c>
      <c r="AO60" s="56" t="s">
        <v>87</v>
      </c>
    </row>
    <row r="61" spans="27:41" x14ac:dyDescent="0.25">
      <c r="AA61" s="57" t="s">
        <v>57</v>
      </c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60">
        <f t="shared" ref="AM61:AM70" si="8">AH15-AG15</f>
        <v>1080</v>
      </c>
      <c r="AN61" s="73">
        <f t="shared" ref="AN61:AN69" si="9">AM61/AG15</f>
        <v>1.3378423575755324E-2</v>
      </c>
      <c r="AO61" s="67" t="s">
        <v>88</v>
      </c>
    </row>
    <row r="62" spans="27:41" x14ac:dyDescent="0.25">
      <c r="AA62" s="57" t="s">
        <v>58</v>
      </c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60">
        <f t="shared" si="8"/>
        <v>31892</v>
      </c>
      <c r="AN62" s="62">
        <f t="shared" si="9"/>
        <v>2.1343462978876047E-2</v>
      </c>
      <c r="AO62" s="67" t="s">
        <v>88</v>
      </c>
    </row>
    <row r="63" spans="27:41" x14ac:dyDescent="0.25">
      <c r="AA63" s="57" t="s">
        <v>59</v>
      </c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60">
        <f t="shared" si="8"/>
        <v>-2232</v>
      </c>
      <c r="AN63" s="62">
        <f t="shared" si="9"/>
        <v>-5.6724611161939616E-2</v>
      </c>
      <c r="AO63" s="67" t="s">
        <v>89</v>
      </c>
    </row>
    <row r="64" spans="27:41" x14ac:dyDescent="0.25">
      <c r="AA64" s="57" t="s">
        <v>83</v>
      </c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60">
        <f t="shared" si="8"/>
        <v>302</v>
      </c>
      <c r="AN64" s="62">
        <f t="shared" si="9"/>
        <v>2.8781092156675878E-2</v>
      </c>
      <c r="AO64" s="67" t="s">
        <v>88</v>
      </c>
    </row>
    <row r="65" spans="1:41" x14ac:dyDescent="0.25">
      <c r="AA65" s="68" t="s">
        <v>60</v>
      </c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60">
        <f t="shared" si="8"/>
        <v>-66964</v>
      </c>
      <c r="AN65" s="62">
        <f t="shared" si="9"/>
        <v>-0.21967149657029822</v>
      </c>
      <c r="AO65" s="67" t="s">
        <v>89</v>
      </c>
    </row>
    <row r="66" spans="1:41" x14ac:dyDescent="0.25">
      <c r="A66" t="s">
        <v>46</v>
      </c>
      <c r="AA66" s="57" t="s">
        <v>61</v>
      </c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60">
        <f t="shared" si="8"/>
        <v>-101015</v>
      </c>
      <c r="AN66" s="62">
        <f t="shared" si="9"/>
        <v>-0.15966484844365694</v>
      </c>
      <c r="AO66" s="67" t="s">
        <v>89</v>
      </c>
    </row>
    <row r="67" spans="1:41" x14ac:dyDescent="0.25">
      <c r="AA67" s="57" t="s">
        <v>62</v>
      </c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60">
        <f t="shared" si="8"/>
        <v>103</v>
      </c>
      <c r="AN67" s="62">
        <f t="shared" si="9"/>
        <v>2.5019189475422896E-4</v>
      </c>
      <c r="AO67" s="67" t="s">
        <v>88</v>
      </c>
    </row>
    <row r="68" spans="1:41" x14ac:dyDescent="0.25">
      <c r="AA68" s="57" t="s">
        <v>63</v>
      </c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60">
        <f t="shared" si="8"/>
        <v>-41677</v>
      </c>
      <c r="AN68" s="62">
        <f t="shared" si="9"/>
        <v>-0.14252688815553238</v>
      </c>
      <c r="AO68" s="67" t="s">
        <v>89</v>
      </c>
    </row>
    <row r="69" spans="1:41" x14ac:dyDescent="0.25">
      <c r="AA69" s="57" t="s">
        <v>64</v>
      </c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60">
        <f t="shared" si="8"/>
        <v>-88729</v>
      </c>
      <c r="AN69" s="62">
        <f t="shared" si="9"/>
        <v>-4.2653928190800244E-2</v>
      </c>
      <c r="AO69" s="67" t="s">
        <v>89</v>
      </c>
    </row>
    <row r="70" spans="1:41" x14ac:dyDescent="0.25">
      <c r="AA70" s="57" t="s">
        <v>65</v>
      </c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60">
        <f t="shared" si="8"/>
        <v>0</v>
      </c>
      <c r="AN70" s="62">
        <f>AM70</f>
        <v>0</v>
      </c>
      <c r="AO70" s="67" t="s">
        <v>90</v>
      </c>
    </row>
    <row r="72" spans="1:41" x14ac:dyDescent="0.25">
      <c r="AA72" s="21" t="s">
        <v>121</v>
      </c>
      <c r="AB72" s="21"/>
      <c r="AC72" s="21"/>
      <c r="AD72" s="21"/>
      <c r="AE72" s="21"/>
      <c r="AF72" s="21"/>
      <c r="AG72" s="21"/>
      <c r="AI72" s="21" t="s">
        <v>111</v>
      </c>
      <c r="AJ72" s="21"/>
      <c r="AK72" s="21"/>
    </row>
    <row r="73" spans="1:41" x14ac:dyDescent="0.25">
      <c r="AA73" s="21" t="s">
        <v>97</v>
      </c>
      <c r="AB73" s="21" t="s">
        <v>96</v>
      </c>
      <c r="AC73" s="21" t="s">
        <v>82</v>
      </c>
      <c r="AD73" s="21" t="s">
        <v>98</v>
      </c>
      <c r="AE73" s="21"/>
      <c r="AF73" s="21" t="s">
        <v>93</v>
      </c>
      <c r="AG73" s="21"/>
      <c r="AI73" s="21" t="s">
        <v>130</v>
      </c>
      <c r="AJ73" s="21"/>
      <c r="AK73" s="21"/>
    </row>
    <row r="74" spans="1:41" x14ac:dyDescent="0.25">
      <c r="AA74" s="21" t="s">
        <v>99</v>
      </c>
      <c r="AB74" s="41">
        <v>4.5</v>
      </c>
      <c r="AC74" s="41">
        <v>7.5</v>
      </c>
      <c r="AD74" s="41" t="s">
        <v>110</v>
      </c>
      <c r="AE74" s="41">
        <v>3</v>
      </c>
      <c r="AF74" s="41" t="s">
        <v>110</v>
      </c>
      <c r="AG74" s="45">
        <v>0.66</v>
      </c>
      <c r="AI74" s="21" t="s">
        <v>97</v>
      </c>
      <c r="AJ74" s="21" t="s">
        <v>118</v>
      </c>
      <c r="AK74" s="21"/>
      <c r="AL74" s="23" t="s">
        <v>134</v>
      </c>
      <c r="AM74" s="23" t="s">
        <v>85</v>
      </c>
      <c r="AN74" s="74" t="s">
        <v>86</v>
      </c>
      <c r="AO74" s="23" t="s">
        <v>87</v>
      </c>
    </row>
    <row r="75" spans="1:41" x14ac:dyDescent="0.25">
      <c r="AA75" s="21" t="s">
        <v>100</v>
      </c>
      <c r="AB75" s="41">
        <v>3.8</v>
      </c>
      <c r="AC75" s="41">
        <v>5.6</v>
      </c>
      <c r="AD75" s="41" t="s">
        <v>110</v>
      </c>
      <c r="AE75" s="41">
        <v>1.8</v>
      </c>
      <c r="AF75" s="41" t="s">
        <v>110</v>
      </c>
      <c r="AG75" s="45">
        <v>0.32</v>
      </c>
      <c r="AI75" s="21" t="s">
        <v>103</v>
      </c>
      <c r="AJ75" s="41"/>
      <c r="AK75" s="41">
        <v>222.5</v>
      </c>
      <c r="AL75" s="76" t="s">
        <v>57</v>
      </c>
      <c r="AM75" s="78">
        <f>AQ15-AO15</f>
        <v>4921</v>
      </c>
      <c r="AN75" s="79">
        <f>AM75/AO15</f>
        <v>4.6400452595351471E-2</v>
      </c>
      <c r="AO75" s="80" t="s">
        <v>88</v>
      </c>
    </row>
    <row r="76" spans="1:41" x14ac:dyDescent="0.25">
      <c r="AA76" s="21" t="s">
        <v>101</v>
      </c>
      <c r="AB76" s="41">
        <v>3.7</v>
      </c>
      <c r="AC76" s="41">
        <v>4.8</v>
      </c>
      <c r="AD76" s="41" t="s">
        <v>110</v>
      </c>
      <c r="AE76" s="41">
        <v>1.1000000000000001</v>
      </c>
      <c r="AF76" s="41" t="s">
        <v>110</v>
      </c>
      <c r="AG76" s="45">
        <v>0.28999999999999998</v>
      </c>
      <c r="AI76" s="21" t="s">
        <v>108</v>
      </c>
      <c r="AJ76" s="41"/>
      <c r="AK76" s="41">
        <v>177.4</v>
      </c>
      <c r="AL76" s="76" t="s">
        <v>58</v>
      </c>
      <c r="AM76" s="78">
        <f t="shared" ref="AM76:AM84" si="10">AQ16-AO16</f>
        <v>50344</v>
      </c>
      <c r="AN76" s="79">
        <f t="shared" ref="AN76:AN83" si="11">AM76/AO16</f>
        <v>2.8985707508279328E-2</v>
      </c>
      <c r="AO76" s="80" t="s">
        <v>88</v>
      </c>
    </row>
    <row r="77" spans="1:41" x14ac:dyDescent="0.25">
      <c r="AA77" s="21" t="s">
        <v>102</v>
      </c>
      <c r="AB77" s="41">
        <v>1.8</v>
      </c>
      <c r="AC77" s="41">
        <v>2.6</v>
      </c>
      <c r="AD77" s="41" t="s">
        <v>110</v>
      </c>
      <c r="AE77" s="41">
        <v>0.8</v>
      </c>
      <c r="AF77" s="41" t="s">
        <v>110</v>
      </c>
      <c r="AG77" s="45">
        <v>0.12</v>
      </c>
      <c r="AI77" s="21" t="s">
        <v>102</v>
      </c>
      <c r="AJ77" s="41"/>
      <c r="AK77" s="41">
        <v>149.69999999999999</v>
      </c>
      <c r="AL77" s="76" t="s">
        <v>59</v>
      </c>
      <c r="AM77" s="78">
        <f t="shared" si="10"/>
        <v>-1558</v>
      </c>
      <c r="AN77" s="79">
        <f t="shared" si="11"/>
        <v>-4.6535244922341699E-2</v>
      </c>
      <c r="AO77" s="80" t="s">
        <v>89</v>
      </c>
    </row>
    <row r="78" spans="1:41" x14ac:dyDescent="0.25">
      <c r="AA78" s="21" t="s">
        <v>103</v>
      </c>
      <c r="AB78" s="41">
        <v>0.64200000000000002</v>
      </c>
      <c r="AC78" s="41">
        <v>1.3</v>
      </c>
      <c r="AD78" s="41" t="s">
        <v>110</v>
      </c>
      <c r="AE78" s="41">
        <v>0.66500000000000004</v>
      </c>
      <c r="AF78" s="41" t="s">
        <v>110</v>
      </c>
      <c r="AG78" s="45">
        <v>1.03</v>
      </c>
      <c r="AI78" s="21" t="s">
        <v>104</v>
      </c>
      <c r="AJ78" s="41"/>
      <c r="AK78" s="41">
        <v>100</v>
      </c>
      <c r="AL78" s="76" t="s">
        <v>83</v>
      </c>
      <c r="AM78" s="78">
        <f t="shared" si="10"/>
        <v>1451</v>
      </c>
      <c r="AN78" s="79">
        <f t="shared" si="11"/>
        <v>0.13727530747398298</v>
      </c>
      <c r="AO78" s="80" t="s">
        <v>88</v>
      </c>
    </row>
    <row r="79" spans="1:41" x14ac:dyDescent="0.25">
      <c r="AA79" s="21" t="s">
        <v>104</v>
      </c>
      <c r="AB79" s="41">
        <v>0.59299999999999997</v>
      </c>
      <c r="AC79" s="41">
        <v>1.022</v>
      </c>
      <c r="AD79" s="41" t="s">
        <v>110</v>
      </c>
      <c r="AE79" s="41">
        <v>0.42899999999999999</v>
      </c>
      <c r="AF79" s="41" t="s">
        <v>110</v>
      </c>
      <c r="AG79" s="45">
        <v>0.72</v>
      </c>
      <c r="AI79" s="21" t="s">
        <v>99</v>
      </c>
      <c r="AJ79" s="41"/>
      <c r="AK79" s="41">
        <v>91</v>
      </c>
      <c r="AL79" s="77" t="s">
        <v>60</v>
      </c>
      <c r="AM79" s="78">
        <f t="shared" si="10"/>
        <v>-54575</v>
      </c>
      <c r="AN79" s="79">
        <f t="shared" si="11"/>
        <v>-0.15143485041039331</v>
      </c>
      <c r="AO79" s="80" t="s">
        <v>89</v>
      </c>
    </row>
    <row r="80" spans="1:41" x14ac:dyDescent="0.25">
      <c r="AA80" s="21" t="s">
        <v>105</v>
      </c>
      <c r="AB80" s="41">
        <v>0.52100000000000002</v>
      </c>
      <c r="AC80" s="41">
        <v>0.76500000000000001</v>
      </c>
      <c r="AD80" s="41" t="s">
        <v>110</v>
      </c>
      <c r="AE80" s="41">
        <v>0.24299999999999999</v>
      </c>
      <c r="AF80" s="41" t="s">
        <v>110</v>
      </c>
      <c r="AG80" s="45">
        <v>0.47</v>
      </c>
      <c r="AI80" s="21" t="s">
        <v>112</v>
      </c>
      <c r="AJ80" s="41"/>
      <c r="AK80" s="41">
        <v>85</v>
      </c>
      <c r="AL80" s="76" t="s">
        <v>61</v>
      </c>
      <c r="AM80" s="78">
        <f t="shared" si="10"/>
        <v>-102784</v>
      </c>
      <c r="AN80" s="79">
        <f t="shared" si="11"/>
        <v>-0.12794168535885261</v>
      </c>
      <c r="AO80" s="80" t="s">
        <v>89</v>
      </c>
    </row>
    <row r="81" spans="1:41" x14ac:dyDescent="0.25">
      <c r="AA81" s="21" t="s">
        <v>106</v>
      </c>
      <c r="AB81" s="41">
        <v>0.246</v>
      </c>
      <c r="AC81" s="41">
        <v>0.52700000000000002</v>
      </c>
      <c r="AD81" s="41" t="s">
        <v>110</v>
      </c>
      <c r="AE81" s="41">
        <v>0.28000000000000003</v>
      </c>
      <c r="AF81" s="41" t="s">
        <v>110</v>
      </c>
      <c r="AG81" s="45">
        <v>1.1399999999999999</v>
      </c>
      <c r="AI81" s="21" t="s">
        <v>101</v>
      </c>
      <c r="AJ81" s="41"/>
      <c r="AK81" s="41">
        <v>83</v>
      </c>
      <c r="AL81" s="76" t="s">
        <v>62</v>
      </c>
      <c r="AM81" s="78">
        <f t="shared" si="10"/>
        <v>17696</v>
      </c>
      <c r="AN81" s="79">
        <f t="shared" si="11"/>
        <v>4.118499968580612E-2</v>
      </c>
      <c r="AO81" s="80" t="s">
        <v>88</v>
      </c>
    </row>
    <row r="82" spans="1:41" x14ac:dyDescent="0.25">
      <c r="AA82" s="21" t="s">
        <v>109</v>
      </c>
      <c r="AB82" s="41">
        <v>7.0999999999999994E-2</v>
      </c>
      <c r="AC82" s="41">
        <v>0.123</v>
      </c>
      <c r="AD82" s="41" t="s">
        <v>110</v>
      </c>
      <c r="AE82" s="41">
        <v>5.1999999999999998E-2</v>
      </c>
      <c r="AF82" s="41" t="s">
        <v>110</v>
      </c>
      <c r="AG82" s="45">
        <v>1.6</v>
      </c>
      <c r="AI82" s="21" t="s">
        <v>100</v>
      </c>
      <c r="AJ82" s="41"/>
      <c r="AK82" s="41">
        <v>82</v>
      </c>
      <c r="AL82" s="76" t="s">
        <v>63</v>
      </c>
      <c r="AM82" s="78">
        <f t="shared" si="10"/>
        <v>-4055</v>
      </c>
      <c r="AN82" s="79">
        <f t="shared" si="11"/>
        <v>-1.3763818976080484E-2</v>
      </c>
      <c r="AO82" s="80" t="s">
        <v>89</v>
      </c>
    </row>
    <row r="83" spans="1:41" x14ac:dyDescent="0.25">
      <c r="AA83" s="21" t="s">
        <v>108</v>
      </c>
      <c r="AB83" s="41">
        <v>6.4500000000000002E-2</v>
      </c>
      <c r="AC83" s="41">
        <v>0.11600000000000001</v>
      </c>
      <c r="AD83" s="41" t="s">
        <v>110</v>
      </c>
      <c r="AE83" s="41">
        <v>0.05</v>
      </c>
      <c r="AF83" s="41" t="s">
        <v>110</v>
      </c>
      <c r="AG83" s="45">
        <v>0.8</v>
      </c>
      <c r="AI83" s="21" t="s">
        <v>113</v>
      </c>
      <c r="AJ83" s="41"/>
      <c r="AK83" s="41">
        <v>55</v>
      </c>
      <c r="AL83" s="76" t="s">
        <v>64</v>
      </c>
      <c r="AM83" s="78">
        <f t="shared" si="10"/>
        <v>-230050</v>
      </c>
      <c r="AN83" s="79">
        <f t="shared" si="11"/>
        <v>-0.10598525282354757</v>
      </c>
      <c r="AO83" s="80" t="s">
        <v>89</v>
      </c>
    </row>
    <row r="84" spans="1:41" x14ac:dyDescent="0.25">
      <c r="AA84" s="21" t="s">
        <v>107</v>
      </c>
      <c r="AB84" s="41">
        <v>2.52E-2</v>
      </c>
      <c r="AC84" s="41">
        <v>6.5699999999999995E-2</v>
      </c>
      <c r="AD84" s="41" t="s">
        <v>110</v>
      </c>
      <c r="AE84" s="41">
        <v>4.0500000000000001E-2</v>
      </c>
      <c r="AF84" s="41" t="s">
        <v>110</v>
      </c>
      <c r="AG84" s="45">
        <v>1.6</v>
      </c>
      <c r="AI84" s="21" t="s">
        <v>114</v>
      </c>
      <c r="AJ84" s="41"/>
      <c r="AK84" s="41">
        <v>30</v>
      </c>
      <c r="AL84" s="76" t="s">
        <v>65</v>
      </c>
      <c r="AM84" s="78">
        <f t="shared" si="10"/>
        <v>0</v>
      </c>
      <c r="AN84" s="79">
        <v>0</v>
      </c>
      <c r="AO84" s="80" t="s">
        <v>90</v>
      </c>
    </row>
    <row r="85" spans="1:41" x14ac:dyDescent="0.25">
      <c r="AI85" s="21" t="s">
        <v>115</v>
      </c>
      <c r="AJ85" s="41"/>
      <c r="AK85" s="41">
        <v>24</v>
      </c>
    </row>
    <row r="86" spans="1:41" x14ac:dyDescent="0.25">
      <c r="AA86" s="21" t="s">
        <v>122</v>
      </c>
      <c r="AB86" s="21"/>
      <c r="AC86" s="21"/>
      <c r="AD86" s="21"/>
      <c r="AE86" s="21"/>
      <c r="AF86" s="21"/>
      <c r="AG86" s="21"/>
      <c r="AI86" s="21" t="s">
        <v>107</v>
      </c>
      <c r="AJ86" s="41"/>
      <c r="AK86" s="41">
        <v>23</v>
      </c>
    </row>
    <row r="87" spans="1:41" x14ac:dyDescent="0.25">
      <c r="AA87" s="21" t="s">
        <v>97</v>
      </c>
      <c r="AB87" s="21" t="s">
        <v>119</v>
      </c>
      <c r="AC87" s="21" t="s">
        <v>120</v>
      </c>
      <c r="AD87" s="21" t="s">
        <v>98</v>
      </c>
      <c r="AE87" s="21"/>
      <c r="AF87" s="21" t="s">
        <v>93</v>
      </c>
      <c r="AG87" s="21"/>
      <c r="AI87" s="21" t="s">
        <v>116</v>
      </c>
      <c r="AJ87" s="41"/>
      <c r="AK87" s="41">
        <v>15</v>
      </c>
    </row>
    <row r="88" spans="1:41" x14ac:dyDescent="0.25">
      <c r="AA88" s="21" t="s">
        <v>99</v>
      </c>
      <c r="AB88" s="41">
        <v>6.6</v>
      </c>
      <c r="AC88" s="41">
        <v>6.5</v>
      </c>
      <c r="AD88" s="41" t="s">
        <v>123</v>
      </c>
      <c r="AE88" s="41">
        <v>0.1</v>
      </c>
      <c r="AF88" s="41" t="s">
        <v>123</v>
      </c>
      <c r="AG88" s="45">
        <v>0.01</v>
      </c>
      <c r="AI88" s="21" t="s">
        <v>117</v>
      </c>
      <c r="AJ88" s="41"/>
      <c r="AK88" s="41">
        <v>10</v>
      </c>
    </row>
    <row r="89" spans="1:41" x14ac:dyDescent="0.25">
      <c r="AA89" s="21" t="s">
        <v>100</v>
      </c>
      <c r="AB89" s="41">
        <v>5.3419999999999996</v>
      </c>
      <c r="AC89" s="41">
        <v>5</v>
      </c>
      <c r="AD89" s="41" t="s">
        <v>123</v>
      </c>
      <c r="AE89" s="41">
        <v>0.3</v>
      </c>
      <c r="AF89" s="41" t="s">
        <v>123</v>
      </c>
      <c r="AG89" s="45">
        <v>0.05</v>
      </c>
    </row>
    <row r="90" spans="1:41" x14ac:dyDescent="0.25">
      <c r="AA90" s="21" t="s">
        <v>101</v>
      </c>
      <c r="AB90" s="41">
        <v>4.681</v>
      </c>
      <c r="AC90" s="41">
        <v>4.399</v>
      </c>
      <c r="AD90" s="41" t="s">
        <v>123</v>
      </c>
      <c r="AE90" s="41">
        <v>0.28199999999999997</v>
      </c>
      <c r="AF90" s="41" t="s">
        <v>123</v>
      </c>
      <c r="AG90" s="45">
        <v>0.06</v>
      </c>
    </row>
    <row r="91" spans="1:41" x14ac:dyDescent="0.25">
      <c r="A91" t="s">
        <v>52</v>
      </c>
      <c r="AA91" s="21" t="s">
        <v>102</v>
      </c>
      <c r="AB91" s="41">
        <v>2.7450000000000001</v>
      </c>
      <c r="AC91" s="41">
        <v>2.8380000000000001</v>
      </c>
      <c r="AD91" s="41" t="s">
        <v>110</v>
      </c>
      <c r="AE91" s="41">
        <v>9.2999999999999999E-2</v>
      </c>
      <c r="AF91" s="41" t="s">
        <v>110</v>
      </c>
      <c r="AG91" s="45">
        <v>3.4000000000000002E-2</v>
      </c>
    </row>
    <row r="92" spans="1:41" x14ac:dyDescent="0.25">
      <c r="AA92" s="21" t="s">
        <v>113</v>
      </c>
      <c r="AB92" s="41">
        <v>2.3969999999999998</v>
      </c>
      <c r="AC92" s="41">
        <v>2.331</v>
      </c>
      <c r="AD92" s="41" t="s">
        <v>123</v>
      </c>
      <c r="AE92" s="41">
        <v>6.6000000000000003E-2</v>
      </c>
      <c r="AF92" s="41" t="s">
        <v>123</v>
      </c>
      <c r="AG92" s="45">
        <v>2.75E-2</v>
      </c>
    </row>
    <row r="93" spans="1:41" x14ac:dyDescent="0.25">
      <c r="AA93" s="21" t="s">
        <v>103</v>
      </c>
      <c r="AB93" s="41">
        <v>1.05</v>
      </c>
      <c r="AC93" s="41">
        <v>1.04</v>
      </c>
      <c r="AD93" s="41" t="s">
        <v>123</v>
      </c>
      <c r="AE93" s="41">
        <v>0.05</v>
      </c>
      <c r="AF93" s="41" t="s">
        <v>123</v>
      </c>
      <c r="AG93" s="45">
        <v>0.05</v>
      </c>
    </row>
    <row r="94" spans="1:41" x14ac:dyDescent="0.25">
      <c r="AA94" s="21" t="s">
        <v>104</v>
      </c>
      <c r="AB94" s="41">
        <v>0.872</v>
      </c>
      <c r="AC94" s="41">
        <v>0.84299999999999997</v>
      </c>
      <c r="AD94" s="41" t="s">
        <v>123</v>
      </c>
      <c r="AE94" s="41">
        <v>2.9000000000000001E-2</v>
      </c>
      <c r="AF94" s="41" t="s">
        <v>123</v>
      </c>
      <c r="AG94" s="45">
        <v>0.03</v>
      </c>
    </row>
    <row r="95" spans="1:41" x14ac:dyDescent="0.25">
      <c r="AA95" s="21" t="s">
        <v>112</v>
      </c>
      <c r="AB95" s="41">
        <v>0.70699999999999996</v>
      </c>
      <c r="AC95" s="41">
        <v>0.68600000000000005</v>
      </c>
      <c r="AD95" s="41" t="s">
        <v>123</v>
      </c>
      <c r="AE95" s="41">
        <v>2.1000000000000001E-2</v>
      </c>
      <c r="AF95" s="41" t="s">
        <v>123</v>
      </c>
      <c r="AG95" s="45">
        <v>0.03</v>
      </c>
    </row>
    <row r="96" spans="1:41" x14ac:dyDescent="0.25">
      <c r="AA96" s="21" t="s">
        <v>116</v>
      </c>
      <c r="AB96" s="41">
        <v>0.46300000000000002</v>
      </c>
      <c r="AC96" s="41">
        <v>0.46200000000000002</v>
      </c>
      <c r="AD96" s="41" t="s">
        <v>123</v>
      </c>
      <c r="AE96" s="41">
        <v>1E-3</v>
      </c>
      <c r="AF96" s="41" t="s">
        <v>123</v>
      </c>
      <c r="AG96" s="45">
        <v>2E-3</v>
      </c>
    </row>
    <row r="97" spans="27:33" x14ac:dyDescent="0.25">
      <c r="AA97" s="21" t="s">
        <v>125</v>
      </c>
      <c r="AB97" s="41">
        <v>0.29599999999999999</v>
      </c>
      <c r="AC97" s="41">
        <v>0.29099999999999998</v>
      </c>
      <c r="AD97" s="41" t="s">
        <v>123</v>
      </c>
      <c r="AE97" s="41">
        <v>5.0000000000000001E-3</v>
      </c>
      <c r="AF97" s="41" t="s">
        <v>123</v>
      </c>
      <c r="AG97" s="45">
        <v>1.7000000000000001E-2</v>
      </c>
    </row>
    <row r="98" spans="27:33" x14ac:dyDescent="0.25">
      <c r="AA98" s="21" t="s">
        <v>109</v>
      </c>
      <c r="AB98" s="41">
        <v>0.129</v>
      </c>
      <c r="AC98" s="41">
        <v>0.13</v>
      </c>
      <c r="AD98" s="41" t="s">
        <v>110</v>
      </c>
      <c r="AE98" s="41">
        <v>1E-3</v>
      </c>
      <c r="AF98" s="41" t="s">
        <v>110</v>
      </c>
      <c r="AG98" s="45">
        <v>6.1999999999999998E-3</v>
      </c>
    </row>
    <row r="99" spans="27:33" x14ac:dyDescent="0.25">
      <c r="AA99" s="21" t="s">
        <v>108</v>
      </c>
      <c r="AB99" s="41">
        <v>0.10299999999999999</v>
      </c>
      <c r="AC99" s="41">
        <v>0.1</v>
      </c>
      <c r="AD99" s="41" t="s">
        <v>123</v>
      </c>
      <c r="AE99" s="41">
        <v>3.0000000000000001E-3</v>
      </c>
      <c r="AF99" s="41" t="s">
        <v>123</v>
      </c>
      <c r="AG99" s="45">
        <v>0.03</v>
      </c>
    </row>
    <row r="100" spans="27:33" x14ac:dyDescent="0.25">
      <c r="AA100" s="21" t="s">
        <v>107</v>
      </c>
      <c r="AB100" s="41">
        <v>4.5999999999999999E-2</v>
      </c>
      <c r="AC100" s="41">
        <v>4.8000000000000001E-2</v>
      </c>
      <c r="AD100" s="41" t="s">
        <v>110</v>
      </c>
      <c r="AE100" s="41">
        <v>1.8E-3</v>
      </c>
      <c r="AF100" s="41" t="s">
        <v>110</v>
      </c>
      <c r="AG100" s="45">
        <v>0.04</v>
      </c>
    </row>
    <row r="101" spans="27:33" x14ac:dyDescent="0.25">
      <c r="AA101" s="21" t="s">
        <v>126</v>
      </c>
      <c r="AB101" s="41">
        <v>0.05</v>
      </c>
      <c r="AC101" s="41">
        <v>5.1999999999999998E-2</v>
      </c>
      <c r="AD101" s="41" t="s">
        <v>110</v>
      </c>
      <c r="AE101" s="41">
        <v>2E-3</v>
      </c>
      <c r="AF101" s="41" t="s">
        <v>124</v>
      </c>
      <c r="AG101" s="45">
        <v>0.03</v>
      </c>
    </row>
    <row r="102" spans="27:33" x14ac:dyDescent="0.25">
      <c r="AA102" s="21" t="s">
        <v>127</v>
      </c>
      <c r="AB102" s="21"/>
      <c r="AC102" s="21"/>
      <c r="AD102" s="21"/>
      <c r="AE102" s="21"/>
      <c r="AF102" s="21"/>
      <c r="AG102" s="21"/>
    </row>
    <row r="104" spans="27:33" x14ac:dyDescent="0.25">
      <c r="AA104" s="21" t="s">
        <v>128</v>
      </c>
      <c r="AB104" s="21"/>
      <c r="AC104" s="21"/>
      <c r="AD104" s="21"/>
      <c r="AE104" s="21"/>
      <c r="AF104" s="21"/>
      <c r="AG104" s="21"/>
    </row>
    <row r="105" spans="27:33" x14ac:dyDescent="0.25">
      <c r="AA105" s="21" t="s">
        <v>97</v>
      </c>
      <c r="AB105" s="21" t="s">
        <v>129</v>
      </c>
      <c r="AC105" s="21" t="s">
        <v>82</v>
      </c>
      <c r="AD105" s="21" t="s">
        <v>98</v>
      </c>
      <c r="AE105" s="21"/>
      <c r="AF105" s="21" t="s">
        <v>93</v>
      </c>
      <c r="AG105" s="21"/>
    </row>
    <row r="106" spans="27:33" x14ac:dyDescent="0.25">
      <c r="AA106" s="21" t="s">
        <v>99</v>
      </c>
      <c r="AB106" s="41">
        <v>7.6</v>
      </c>
      <c r="AC106" s="41">
        <v>7.5</v>
      </c>
      <c r="AD106" s="41" t="s">
        <v>123</v>
      </c>
      <c r="AE106" s="41">
        <v>0.1</v>
      </c>
      <c r="AF106" s="41" t="s">
        <v>123</v>
      </c>
      <c r="AG106" s="45">
        <v>1.2999999999999999E-2</v>
      </c>
    </row>
    <row r="107" spans="27:33" x14ac:dyDescent="0.25">
      <c r="AA107" s="21" t="s">
        <v>100</v>
      </c>
      <c r="AB107" s="41">
        <v>5.9</v>
      </c>
      <c r="AC107" s="41">
        <v>5.6</v>
      </c>
      <c r="AD107" s="41" t="s">
        <v>123</v>
      </c>
      <c r="AE107" s="41">
        <v>0.31</v>
      </c>
      <c r="AF107" s="41" t="s">
        <v>123</v>
      </c>
      <c r="AG107" s="45">
        <v>0.05</v>
      </c>
    </row>
    <row r="108" spans="27:33" x14ac:dyDescent="0.25">
      <c r="AA108" s="21" t="s">
        <v>101</v>
      </c>
      <c r="AB108" s="41">
        <v>5.1890000000000001</v>
      </c>
      <c r="AC108" s="41">
        <v>4.8499999999999996</v>
      </c>
      <c r="AD108" s="41" t="s">
        <v>123</v>
      </c>
      <c r="AE108" s="41">
        <v>0.33</v>
      </c>
      <c r="AF108" s="41" t="s">
        <v>123</v>
      </c>
      <c r="AG108" s="45">
        <v>0.15</v>
      </c>
    </row>
    <row r="109" spans="27:33" x14ac:dyDescent="0.25">
      <c r="AA109" s="21" t="s">
        <v>102</v>
      </c>
      <c r="AB109" s="41">
        <v>3</v>
      </c>
      <c r="AC109" s="41">
        <v>2.6160000000000001</v>
      </c>
      <c r="AD109" s="41" t="s">
        <v>123</v>
      </c>
      <c r="AE109" s="41">
        <v>0.39</v>
      </c>
      <c r="AF109" s="41" t="s">
        <v>123</v>
      </c>
      <c r="AG109" s="45">
        <v>0.13</v>
      </c>
    </row>
    <row r="110" spans="27:33" x14ac:dyDescent="0.25">
      <c r="AA110" s="21" t="s">
        <v>113</v>
      </c>
      <c r="AB110" s="41">
        <v>2.0649999999999999</v>
      </c>
      <c r="AC110" s="41">
        <v>2.0619999999999998</v>
      </c>
      <c r="AD110" s="41" t="s">
        <v>123</v>
      </c>
      <c r="AE110" s="41">
        <v>2.4E-2</v>
      </c>
      <c r="AF110" s="41" t="s">
        <v>123</v>
      </c>
      <c r="AG110" s="45">
        <v>0.01</v>
      </c>
    </row>
    <row r="111" spans="27:33" x14ac:dyDescent="0.25">
      <c r="AA111" s="21" t="s">
        <v>103</v>
      </c>
      <c r="AB111" s="41">
        <v>1.4</v>
      </c>
      <c r="AC111" s="41">
        <v>1.5</v>
      </c>
      <c r="AD111" s="41" t="s">
        <v>123</v>
      </c>
      <c r="AE111" s="41">
        <v>0.128</v>
      </c>
      <c r="AF111" s="41" t="s">
        <v>123</v>
      </c>
      <c r="AG111" s="45">
        <v>0.09</v>
      </c>
    </row>
    <row r="112" spans="27:33" x14ac:dyDescent="0.25">
      <c r="AA112" s="21" t="s">
        <v>104</v>
      </c>
      <c r="AB112" s="41">
        <v>1.091</v>
      </c>
      <c r="AC112" s="41">
        <v>1.022</v>
      </c>
      <c r="AD112" s="41" t="s">
        <v>123</v>
      </c>
      <c r="AE112" s="41">
        <v>6.9000000000000006E-2</v>
      </c>
      <c r="AF112" s="41" t="s">
        <v>123</v>
      </c>
      <c r="AG112" s="45">
        <v>7.0000000000000007E-2</v>
      </c>
    </row>
    <row r="113" spans="1:33" x14ac:dyDescent="0.25">
      <c r="AA113" s="21" t="s">
        <v>112</v>
      </c>
      <c r="AB113" s="41">
        <v>0.79200000000000004</v>
      </c>
      <c r="AC113" s="41">
        <v>0.76500000000000001</v>
      </c>
      <c r="AD113" s="41" t="s">
        <v>123</v>
      </c>
      <c r="AE113" s="41">
        <v>2.7E-2</v>
      </c>
      <c r="AF113" s="41" t="s">
        <v>123</v>
      </c>
      <c r="AG113" s="45">
        <v>0.04</v>
      </c>
    </row>
    <row r="114" spans="1:33" x14ac:dyDescent="0.25">
      <c r="AA114" s="21" t="s">
        <v>116</v>
      </c>
      <c r="AB114" s="41">
        <v>0.54800000000000004</v>
      </c>
      <c r="AC114" s="41">
        <v>0.54300000000000004</v>
      </c>
      <c r="AD114" s="41" t="s">
        <v>123</v>
      </c>
      <c r="AE114" s="41">
        <v>5.0000000000000001E-3</v>
      </c>
      <c r="AF114" s="41" t="s">
        <v>123</v>
      </c>
      <c r="AG114" s="45">
        <v>0.01</v>
      </c>
    </row>
    <row r="115" spans="1:33" x14ac:dyDescent="0.25">
      <c r="AA115" s="21" t="s">
        <v>114</v>
      </c>
      <c r="AB115" s="41">
        <v>0.34399999999999997</v>
      </c>
      <c r="AC115" s="41">
        <v>0.36099999999999999</v>
      </c>
      <c r="AD115" s="41" t="s">
        <v>110</v>
      </c>
      <c r="AE115" s="41">
        <v>8.0000000000000002E-3</v>
      </c>
      <c r="AF115" s="41" t="s">
        <v>110</v>
      </c>
      <c r="AG115" s="45">
        <v>5.1999999999999998E-2</v>
      </c>
    </row>
    <row r="116" spans="1:33" x14ac:dyDescent="0.25">
      <c r="AA116" s="21" t="s">
        <v>109</v>
      </c>
      <c r="AB116" s="41">
        <v>0.153</v>
      </c>
      <c r="AC116" s="41">
        <v>0.14499999999999999</v>
      </c>
      <c r="AD116" s="41" t="s">
        <v>123</v>
      </c>
      <c r="AE116" s="41">
        <v>8.0000000000000002E-3</v>
      </c>
      <c r="AF116" s="41" t="s">
        <v>123</v>
      </c>
      <c r="AG116" s="45">
        <v>0.03</v>
      </c>
    </row>
    <row r="117" spans="1:33" x14ac:dyDescent="0.25">
      <c r="AA117" s="21" t="s">
        <v>108</v>
      </c>
      <c r="AB117" s="41">
        <v>0.11700000000000001</v>
      </c>
      <c r="AC117" s="41">
        <v>0.114</v>
      </c>
      <c r="AD117" s="41" t="s">
        <v>123</v>
      </c>
      <c r="AE117" s="41">
        <v>3.0000000000000001E-3</v>
      </c>
      <c r="AF117" s="41" t="s">
        <v>123</v>
      </c>
      <c r="AG117" s="45">
        <v>0.02</v>
      </c>
    </row>
    <row r="118" spans="1:33" x14ac:dyDescent="0.25">
      <c r="AA118" s="21" t="s">
        <v>107</v>
      </c>
      <c r="AB118" s="41">
        <v>6.59E-2</v>
      </c>
      <c r="AC118" s="41">
        <v>6.5738000000000005E-2</v>
      </c>
      <c r="AD118" s="41" t="s">
        <v>110</v>
      </c>
      <c r="AE118" s="41">
        <v>2.1599999999999999E-4</v>
      </c>
      <c r="AF118" s="41" t="s">
        <v>110</v>
      </c>
      <c r="AG118" s="45">
        <v>3.0000000000000001E-3</v>
      </c>
    </row>
    <row r="124" spans="1:33" x14ac:dyDescent="0.25">
      <c r="A124" t="s">
        <v>46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</dc:creator>
  <cp:lastModifiedBy>AGATA</cp:lastModifiedBy>
  <dcterms:created xsi:type="dcterms:W3CDTF">2022-11-22T14:42:07Z</dcterms:created>
  <dcterms:modified xsi:type="dcterms:W3CDTF">2023-02-02T14:52:46Z</dcterms:modified>
</cp:coreProperties>
</file>