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 activeTab="1"/>
  </bookViews>
  <sheets>
    <sheet name="T de mayor" sheetId="2" r:id="rId1"/>
    <sheet name="balanza de comprobacion" sheetId="4" r:id="rId2"/>
    <sheet name="Balance General" sheetId="5" r:id="rId3"/>
  </sheets>
  <definedNames>
    <definedName name="_xlnm.Print_Area" localSheetId="1">'balanza de comprobacion'!$A$1:$D$40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2" l="1"/>
  <c r="C13" i="4" s="1"/>
  <c r="E17" i="5" s="1"/>
  <c r="N48" i="2"/>
  <c r="C18" i="4" s="1"/>
  <c r="E22" i="5" s="1"/>
  <c r="J48" i="2"/>
  <c r="C17" i="4" s="1"/>
  <c r="E21" i="5" s="1"/>
  <c r="B48" i="2"/>
  <c r="C9" i="4" s="1"/>
  <c r="E10" i="5" s="1"/>
  <c r="C59" i="2"/>
  <c r="D22" i="4" s="1"/>
  <c r="K9" i="5" s="1"/>
  <c r="C10" i="2" l="1"/>
  <c r="D25" i="4" s="1"/>
  <c r="K20" i="5" s="1"/>
  <c r="K21" i="5" s="1"/>
  <c r="G48" i="2"/>
  <c r="D21" i="4" s="1"/>
  <c r="K38" i="2"/>
  <c r="O22" i="2"/>
  <c r="B38" i="2"/>
  <c r="C10" i="4" s="1"/>
  <c r="E11" i="5" s="1"/>
  <c r="J38" i="2"/>
  <c r="F38" i="2"/>
  <c r="C8" i="4" s="1"/>
  <c r="E9" i="5" s="1"/>
  <c r="N22" i="2"/>
  <c r="N23" i="2" s="1"/>
  <c r="C11" i="4" s="1"/>
  <c r="E12" i="5" s="1"/>
  <c r="F25" i="2"/>
  <c r="G25" i="2"/>
  <c r="J22" i="2"/>
  <c r="C16" i="4" s="1"/>
  <c r="E20" i="5" s="1"/>
  <c r="B22" i="2"/>
  <c r="C15" i="4" s="1"/>
  <c r="E19" i="5" s="1"/>
  <c r="N10" i="2"/>
  <c r="C14" i="4" s="1"/>
  <c r="E18" i="5" s="1"/>
  <c r="J10" i="2"/>
  <c r="C12" i="4" s="1"/>
  <c r="E16" i="5" s="1"/>
  <c r="F10" i="2"/>
  <c r="G10" i="2"/>
  <c r="F26" i="2" l="1"/>
  <c r="C7" i="4" s="1"/>
  <c r="E8" i="5" s="1"/>
  <c r="J39" i="2"/>
  <c r="K8" i="5"/>
  <c r="K10" i="5" s="1"/>
  <c r="D27" i="4"/>
  <c r="E23" i="5"/>
  <c r="F11" i="2"/>
  <c r="C6" i="4" s="1"/>
  <c r="K16" i="5" l="1"/>
  <c r="K26" i="5"/>
  <c r="E7" i="5"/>
  <c r="E13" i="5" s="1"/>
  <c r="E26" i="5" s="1"/>
  <c r="C27" i="4"/>
</calcChain>
</file>

<file path=xl/sharedStrings.xml><?xml version="1.0" encoding="utf-8"?>
<sst xmlns="http://schemas.openxmlformats.org/spreadsheetml/2006/main" count="82" uniqueCount="68">
  <si>
    <t>LIBRO DE MAYOR</t>
  </si>
  <si>
    <t>Efectivo</t>
  </si>
  <si>
    <t>Capital</t>
  </si>
  <si>
    <t>Maquinaria y equipo</t>
  </si>
  <si>
    <t>Equipo de Computo</t>
  </si>
  <si>
    <t xml:space="preserve">Equipo de transporte </t>
  </si>
  <si>
    <t>Terreno</t>
  </si>
  <si>
    <t>Banco</t>
  </si>
  <si>
    <t>IVA por acreditar</t>
  </si>
  <si>
    <t>IVA acreditado</t>
  </si>
  <si>
    <t xml:space="preserve">Mercancia </t>
  </si>
  <si>
    <t>Proveedor</t>
  </si>
  <si>
    <t>Mobiliario y equipo de oficina</t>
  </si>
  <si>
    <t xml:space="preserve">Deudor </t>
  </si>
  <si>
    <t xml:space="preserve">Documentos por pagar </t>
  </si>
  <si>
    <t>Gastos de instalación</t>
  </si>
  <si>
    <t>Seguros</t>
  </si>
  <si>
    <t xml:space="preserve">Acreedor </t>
  </si>
  <si>
    <t xml:space="preserve"> </t>
  </si>
  <si>
    <t xml:space="preserve">Sumas Iguales </t>
  </si>
  <si>
    <t>Capitl social</t>
  </si>
  <si>
    <t>CAPITAL CONTABLE</t>
  </si>
  <si>
    <t>Acreedor</t>
  </si>
  <si>
    <t>Documentos por pagar</t>
  </si>
  <si>
    <t>PASIVOS</t>
  </si>
  <si>
    <t>Equipo de computo</t>
  </si>
  <si>
    <t xml:space="preserve">        </t>
  </si>
  <si>
    <t>Mercancias</t>
  </si>
  <si>
    <t>Deudores</t>
  </si>
  <si>
    <t>ACTIVOS</t>
  </si>
  <si>
    <t>HABER</t>
  </si>
  <si>
    <t>DEBE</t>
  </si>
  <si>
    <t>Cuentas</t>
  </si>
  <si>
    <t>BALANZA DE COMPROBACION</t>
  </si>
  <si>
    <t xml:space="preserve">Bancos </t>
  </si>
  <si>
    <t>Iva acreditado</t>
  </si>
  <si>
    <t>Iva por acreditar</t>
  </si>
  <si>
    <t xml:space="preserve">Maquinaria y equipo </t>
  </si>
  <si>
    <t>Equipo de reparto</t>
  </si>
  <si>
    <t xml:space="preserve">Gastos de instalación </t>
  </si>
  <si>
    <t xml:space="preserve">Iva por acreditar </t>
  </si>
  <si>
    <t>Rodríguez Flores Eduardo</t>
  </si>
  <si>
    <t>Vo Bo</t>
  </si>
  <si>
    <t>Elaboró</t>
  </si>
  <si>
    <t>Total pasivo x capital</t>
  </si>
  <si>
    <t xml:space="preserve">Total de Activos </t>
  </si>
  <si>
    <t>Total Capital contable</t>
  </si>
  <si>
    <t>Capital social</t>
  </si>
  <si>
    <t>Capital Contable</t>
  </si>
  <si>
    <t>Total de pasivos</t>
  </si>
  <si>
    <t>Activos no Circulantes</t>
  </si>
  <si>
    <t>Pasivos a largo plazo</t>
  </si>
  <si>
    <t>Total de pasivos a corto plazo</t>
  </si>
  <si>
    <t>Pasivos a corto plazo</t>
  </si>
  <si>
    <t xml:space="preserve">Activos circulantes </t>
  </si>
  <si>
    <t xml:space="preserve">Pasivos </t>
  </si>
  <si>
    <t xml:space="preserve">Activos </t>
  </si>
  <si>
    <t>M.N./00</t>
  </si>
  <si>
    <t>Balance General</t>
  </si>
  <si>
    <t>Bancos</t>
  </si>
  <si>
    <t>Iva Acreditado</t>
  </si>
  <si>
    <t>Mobiliario y equipo de Oficina</t>
  </si>
  <si>
    <t>Aseguros</t>
  </si>
  <si>
    <t xml:space="preserve">Total de Activos Circulantes </t>
  </si>
  <si>
    <t>Total de Activos no Circulantes</t>
  </si>
  <si>
    <t>"LACTIS 1"</t>
  </si>
  <si>
    <t>1º de enero al 31 de enero de 2018</t>
  </si>
  <si>
    <t>ROJAS ALVARADO LUIS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</si>
</sst>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164" formatCode="&quot;$&quot;#,##0.00"/>
    <numFmt numFmtId="165" formatCode="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4">
    <xf numFmtId="0" fontId="0" fillId="0" borderId="0" xfId="0"/>
    <xf numFmtId="0" fontId="2" fillId="0" borderId="0" xfId="1"/>
    <xf numFmtId="42" fontId="2" fillId="0" borderId="1" xfId="1" applyNumberFormat="1" applyBorder="1"/>
    <xf numFmtId="164" fontId="2" fillId="0" borderId="2" xfId="1" applyNumberFormat="1" applyBorder="1"/>
    <xf numFmtId="164" fontId="2" fillId="0" borderId="3" xfId="1" applyNumberFormat="1" applyBorder="1"/>
    <xf numFmtId="164" fontId="2" fillId="0" borderId="4" xfId="1" applyNumberFormat="1" applyBorder="1"/>
    <xf numFmtId="42" fontId="2" fillId="0" borderId="5" xfId="1" applyNumberFormat="1" applyBorder="1"/>
    <xf numFmtId="42" fontId="2" fillId="0" borderId="6" xfId="1" applyNumberFormat="1" applyBorder="1"/>
    <xf numFmtId="0" fontId="3" fillId="0" borderId="0" xfId="1" applyNumberFormat="1" applyFont="1" applyBorder="1" applyAlignment="1">
      <alignment horizontal="right"/>
    </xf>
    <xf numFmtId="165" fontId="2" fillId="0" borderId="1" xfId="1" applyNumberFormat="1" applyBorder="1"/>
    <xf numFmtId="165" fontId="2" fillId="0" borderId="2" xfId="1" applyNumberFormat="1" applyBorder="1"/>
    <xf numFmtId="0" fontId="3" fillId="0" borderId="0" xfId="1" applyFont="1"/>
    <xf numFmtId="0" fontId="3" fillId="0" borderId="0" xfId="1" applyFont="1" applyAlignment="1">
      <alignment horizontal="left"/>
    </xf>
    <xf numFmtId="165" fontId="2" fillId="0" borderId="3" xfId="1" applyNumberFormat="1" applyBorder="1"/>
    <xf numFmtId="165" fontId="2" fillId="0" borderId="5" xfId="1" applyNumberFormat="1" applyBorder="1"/>
    <xf numFmtId="165" fontId="2" fillId="0" borderId="6" xfId="1" applyNumberFormat="1" applyBorder="1"/>
    <xf numFmtId="0" fontId="3" fillId="0" borderId="0" xfId="1" applyNumberFormat="1" applyFont="1" applyBorder="1" applyAlignment="1">
      <alignment horizontal="left"/>
    </xf>
    <xf numFmtId="165" fontId="2" fillId="0" borderId="7" xfId="1" applyNumberFormat="1" applyBorder="1"/>
    <xf numFmtId="164" fontId="2" fillId="0" borderId="8" xfId="1" applyNumberFormat="1" applyBorder="1"/>
    <xf numFmtId="42" fontId="2" fillId="0" borderId="7" xfId="1" applyNumberFormat="1" applyBorder="1"/>
    <xf numFmtId="42" fontId="2" fillId="0" borderId="8" xfId="1" applyNumberFormat="1" applyBorder="1"/>
    <xf numFmtId="165" fontId="2" fillId="0" borderId="0" xfId="1" applyNumberFormat="1" applyBorder="1"/>
    <xf numFmtId="164" fontId="2" fillId="0" borderId="0" xfId="1" applyNumberFormat="1" applyBorder="1"/>
    <xf numFmtId="164" fontId="2" fillId="0" borderId="1" xfId="1" applyNumberFormat="1" applyBorder="1"/>
    <xf numFmtId="42" fontId="2" fillId="0" borderId="3" xfId="1" applyNumberFormat="1" applyBorder="1"/>
    <xf numFmtId="42" fontId="2" fillId="0" borderId="4" xfId="1" applyNumberFormat="1" applyBorder="1"/>
    <xf numFmtId="165" fontId="2" fillId="0" borderId="8" xfId="1" applyNumberFormat="1" applyBorder="1"/>
    <xf numFmtId="0" fontId="2" fillId="0" borderId="0" xfId="1" applyBorder="1" applyAlignment="1">
      <alignment horizontal="center"/>
    </xf>
    <xf numFmtId="0" fontId="2" fillId="0" borderId="0" xfId="1" applyBorder="1"/>
    <xf numFmtId="165" fontId="2" fillId="0" borderId="4" xfId="1" applyNumberFormat="1" applyBorder="1"/>
    <xf numFmtId="164" fontId="2" fillId="0" borderId="6" xfId="1" applyNumberFormat="1" applyBorder="1"/>
    <xf numFmtId="165" fontId="2" fillId="0" borderId="13" xfId="1" applyNumberFormat="1" applyBorder="1"/>
    <xf numFmtId="0" fontId="3" fillId="0" borderId="0" xfId="1" applyNumberFormat="1" applyFont="1" applyFill="1" applyBorder="1" applyAlignment="1">
      <alignment horizontal="right"/>
    </xf>
    <xf numFmtId="165" fontId="2" fillId="0" borderId="15" xfId="1" applyNumberFormat="1" applyBorder="1"/>
    <xf numFmtId="42" fontId="3" fillId="0" borderId="0" xfId="1" applyNumberFormat="1" applyFont="1" applyBorder="1" applyAlignment="1">
      <alignment horizontal="right"/>
    </xf>
    <xf numFmtId="42" fontId="2" fillId="0" borderId="0" xfId="1" applyNumberFormat="1" applyBorder="1"/>
    <xf numFmtId="42" fontId="2" fillId="0" borderId="2" xfId="1" applyNumberFormat="1" applyBorder="1"/>
    <xf numFmtId="165" fontId="2" fillId="0" borderId="16" xfId="1" applyNumberFormat="1" applyBorder="1"/>
    <xf numFmtId="165" fontId="0" fillId="0" borderId="4" xfId="1" applyNumberFormat="1" applyFont="1" applyBorder="1"/>
    <xf numFmtId="165" fontId="2" fillId="0" borderId="14" xfId="1" applyNumberFormat="1" applyBorder="1"/>
    <xf numFmtId="164" fontId="2" fillId="0" borderId="0" xfId="1" applyNumberFormat="1"/>
    <xf numFmtId="0" fontId="2" fillId="0" borderId="0" xfId="1" applyAlignment="1">
      <alignment horizontal="right"/>
    </xf>
    <xf numFmtId="164" fontId="2" fillId="0" borderId="0" xfId="1" applyNumberFormat="1" applyFont="1" applyFill="1" applyBorder="1" applyAlignment="1">
      <alignment horizontal="center"/>
    </xf>
    <xf numFmtId="0" fontId="3" fillId="0" borderId="0" xfId="1" applyFont="1" applyFill="1" applyBorder="1"/>
    <xf numFmtId="165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/>
    <xf numFmtId="165" fontId="2" fillId="0" borderId="0" xfId="1" applyNumberFormat="1" applyFont="1" applyBorder="1" applyAlignment="1">
      <alignment horizontal="center"/>
    </xf>
    <xf numFmtId="0" fontId="2" fillId="0" borderId="0" xfId="1" applyFont="1" applyBorder="1"/>
    <xf numFmtId="165" fontId="2" fillId="0" borderId="0" xfId="1" applyNumberFormat="1" applyFont="1" applyFill="1" applyBorder="1" applyAlignment="1"/>
    <xf numFmtId="0" fontId="2" fillId="0" borderId="0" xfId="1" applyFont="1" applyFill="1" applyBorder="1" applyAlignment="1"/>
    <xf numFmtId="165" fontId="2" fillId="0" borderId="0" xfId="1" applyNumberFormat="1" applyFont="1" applyBorder="1" applyAlignment="1">
      <alignment horizontal="right"/>
    </xf>
    <xf numFmtId="165" fontId="2" fillId="0" borderId="0" xfId="1" applyNumberFormat="1" applyFont="1" applyBorder="1"/>
    <xf numFmtId="0" fontId="3" fillId="0" borderId="0" xfId="1" applyFont="1" applyFill="1" applyBorder="1" applyAlignment="1"/>
    <xf numFmtId="165" fontId="2" fillId="0" borderId="17" xfId="1" applyNumberFormat="1" applyFont="1" applyBorder="1" applyAlignment="1">
      <alignment horizontal="right"/>
    </xf>
    <xf numFmtId="165" fontId="2" fillId="0" borderId="17" xfId="1" applyNumberFormat="1" applyBorder="1" applyAlignment="1">
      <alignment horizontal="right"/>
    </xf>
    <xf numFmtId="0" fontId="2" fillId="0" borderId="17" xfId="1" applyFont="1" applyFill="1" applyBorder="1"/>
    <xf numFmtId="165" fontId="2" fillId="0" borderId="18" xfId="1" applyNumberFormat="1" applyFont="1" applyBorder="1" applyAlignment="1">
      <alignment horizontal="right"/>
    </xf>
    <xf numFmtId="165" fontId="2" fillId="0" borderId="19" xfId="1" applyNumberFormat="1" applyFont="1" applyBorder="1" applyAlignment="1">
      <alignment horizontal="right"/>
    </xf>
    <xf numFmtId="0" fontId="2" fillId="0" borderId="19" xfId="1" applyFont="1" applyBorder="1"/>
    <xf numFmtId="165" fontId="2" fillId="0" borderId="13" xfId="1" applyNumberFormat="1" applyFont="1" applyBorder="1" applyAlignment="1">
      <alignment horizontal="right"/>
    </xf>
    <xf numFmtId="0" fontId="2" fillId="0" borderId="17" xfId="1" applyFont="1" applyBorder="1"/>
    <xf numFmtId="0" fontId="3" fillId="0" borderId="19" xfId="1" applyFont="1" applyFill="1" applyBorder="1" applyAlignment="1"/>
    <xf numFmtId="0" fontId="2" fillId="0" borderId="0" xfId="1" applyAlignment="1">
      <alignment horizontal="left"/>
    </xf>
    <xf numFmtId="165" fontId="2" fillId="0" borderId="0" xfId="1" applyNumberFormat="1"/>
    <xf numFmtId="0" fontId="2" fillId="0" borderId="18" xfId="1" applyFont="1" applyBorder="1"/>
    <xf numFmtId="0" fontId="2" fillId="0" borderId="19" xfId="1" applyFont="1" applyBorder="1" applyAlignment="1">
      <alignment horizontal="right"/>
    </xf>
    <xf numFmtId="0" fontId="3" fillId="0" borderId="19" xfId="1" applyFont="1" applyFill="1" applyBorder="1" applyAlignment="1">
      <alignment horizontal="left"/>
    </xf>
    <xf numFmtId="0" fontId="3" fillId="4" borderId="20" xfId="1" applyFont="1" applyFill="1" applyBorder="1" applyAlignment="1">
      <alignment horizontal="center"/>
    </xf>
    <xf numFmtId="0" fontId="3" fillId="4" borderId="21" xfId="1" applyFont="1" applyFill="1" applyBorder="1" applyAlignment="1">
      <alignment horizontal="center"/>
    </xf>
    <xf numFmtId="0" fontId="3" fillId="4" borderId="22" xfId="1" applyFont="1" applyFill="1" applyBorder="1" applyAlignment="1">
      <alignment horizontal="center"/>
    </xf>
    <xf numFmtId="164" fontId="2" fillId="0" borderId="0" xfId="1" applyNumberFormat="1" applyFill="1" applyBorder="1"/>
    <xf numFmtId="165" fontId="2" fillId="0" borderId="0" xfId="1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6" fontId="1" fillId="0" borderId="0" xfId="0" applyNumberFormat="1" applyFont="1" applyAlignment="1"/>
    <xf numFmtId="0" fontId="1" fillId="0" borderId="0" xfId="0" applyFont="1"/>
    <xf numFmtId="6" fontId="1" fillId="0" borderId="0" xfId="0" applyNumberFormat="1" applyFont="1"/>
    <xf numFmtId="0" fontId="0" fillId="0" borderId="0" xfId="0" applyAlignment="1"/>
    <xf numFmtId="6" fontId="0" fillId="0" borderId="0" xfId="0" applyNumberFormat="1" applyAlignment="1">
      <alignment horizontal="right"/>
    </xf>
    <xf numFmtId="8" fontId="0" fillId="0" borderId="0" xfId="0" applyNumberFormat="1" applyBorder="1" applyAlignment="1"/>
    <xf numFmtId="0" fontId="0" fillId="0" borderId="0" xfId="0" applyBorder="1" applyAlignment="1"/>
    <xf numFmtId="6" fontId="0" fillId="0" borderId="0" xfId="0" applyNumberFormat="1" applyBorder="1" applyAlignment="1">
      <alignment horizontal="right"/>
    </xf>
    <xf numFmtId="6" fontId="1" fillId="0" borderId="0" xfId="0" applyNumberFormat="1" applyFont="1" applyAlignment="1">
      <alignment horizontal="right"/>
    </xf>
    <xf numFmtId="6" fontId="0" fillId="0" borderId="0" xfId="0" applyNumberFormat="1" applyBorder="1" applyAlignment="1"/>
    <xf numFmtId="6" fontId="1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/>
    <xf numFmtId="0" fontId="0" fillId="0" borderId="0" xfId="0" applyBorder="1"/>
    <xf numFmtId="6" fontId="0" fillId="0" borderId="0" xfId="0" applyNumberFormat="1" applyFont="1" applyBorder="1" applyAlignment="1">
      <alignment horizontal="right"/>
    </xf>
    <xf numFmtId="6" fontId="0" fillId="0" borderId="23" xfId="0" applyNumberFormat="1" applyBorder="1"/>
    <xf numFmtId="0" fontId="0" fillId="0" borderId="23" xfId="0" applyBorder="1"/>
    <xf numFmtId="6" fontId="0" fillId="0" borderId="23" xfId="0" applyNumberFormat="1" applyBorder="1" applyAlignment="1">
      <alignment horizontal="right"/>
    </xf>
    <xf numFmtId="8" fontId="0" fillId="0" borderId="0" xfId="0" applyNumberFormat="1" applyBorder="1" applyAlignment="1">
      <alignment horizontal="right"/>
    </xf>
    <xf numFmtId="0" fontId="0" fillId="0" borderId="23" xfId="0" applyBorder="1" applyAlignment="1"/>
    <xf numFmtId="6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6" fontId="0" fillId="0" borderId="23" xfId="0" applyNumberFormat="1" applyFont="1" applyBorder="1" applyAlignment="1">
      <alignment horizontal="right"/>
    </xf>
    <xf numFmtId="6" fontId="0" fillId="0" borderId="23" xfId="0" applyNumberFormat="1" applyBorder="1" applyAlignment="1"/>
    <xf numFmtId="0" fontId="2" fillId="2" borderId="10" xfId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3" borderId="10" xfId="1" applyFill="1" applyBorder="1" applyAlignment="1">
      <alignment horizontal="center"/>
    </xf>
    <xf numFmtId="0" fontId="2" fillId="3" borderId="9" xfId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2" fillId="3" borderId="12" xfId="1" applyFill="1" applyBorder="1" applyAlignment="1">
      <alignment horizontal="center"/>
    </xf>
    <xf numFmtId="0" fontId="2" fillId="3" borderId="11" xfId="1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2" fillId="4" borderId="10" xfId="1" applyFill="1" applyBorder="1" applyAlignment="1">
      <alignment horizontal="center"/>
    </xf>
    <xf numFmtId="0" fontId="2" fillId="4" borderId="9" xfId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0"/>
  <sheetViews>
    <sheetView topLeftCell="B1" zoomScaleNormal="100" workbookViewId="0">
      <selection activeCell="C1" sqref="C1"/>
    </sheetView>
  </sheetViews>
  <sheetFormatPr baseColWidth="10" defaultColWidth="10.875" defaultRowHeight="15" x14ac:dyDescent="0.25"/>
  <cols>
    <col min="1" max="1" width="3.5" style="1" customWidth="1"/>
    <col min="2" max="2" width="14.5" style="1" customWidth="1"/>
    <col min="3" max="3" width="15.375" style="1" customWidth="1"/>
    <col min="4" max="4" width="4.5" style="1" customWidth="1"/>
    <col min="5" max="5" width="4.5" style="11" customWidth="1"/>
    <col min="6" max="6" width="14.625" style="1" customWidth="1"/>
    <col min="7" max="7" width="12.875" style="1" customWidth="1"/>
    <col min="8" max="9" width="4.5" style="1" customWidth="1"/>
    <col min="10" max="11" width="14.125" style="1" customWidth="1"/>
    <col min="12" max="13" width="4.5" style="1" customWidth="1"/>
    <col min="14" max="15" width="12.875" style="1" customWidth="1"/>
    <col min="16" max="16" width="4.5" style="1" customWidth="1"/>
    <col min="17" max="17" width="11.5" style="1" customWidth="1"/>
    <col min="18" max="19" width="10.875" style="1"/>
    <col min="20" max="20" width="3.625" style="1" customWidth="1"/>
    <col min="21" max="16384" width="10.875" style="1"/>
  </cols>
  <sheetData>
    <row r="2" spans="1:16" ht="34.5" customHeight="1" x14ac:dyDescent="0.25">
      <c r="C2" s="106" t="s">
        <v>0</v>
      </c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4" spans="1:16" ht="15.75" thickBot="1" x14ac:dyDescent="0.3">
      <c r="B4" s="107" t="s">
        <v>2</v>
      </c>
      <c r="C4" s="108"/>
      <c r="D4" s="27"/>
      <c r="E4" s="34"/>
      <c r="F4" s="97" t="s">
        <v>1</v>
      </c>
      <c r="G4" s="98"/>
      <c r="I4" s="34"/>
      <c r="J4" s="97" t="s">
        <v>3</v>
      </c>
      <c r="K4" s="98"/>
      <c r="L4" s="27"/>
      <c r="M4" s="34"/>
      <c r="N4" s="97" t="s">
        <v>4</v>
      </c>
      <c r="O4" s="98"/>
    </row>
    <row r="5" spans="1:16" x14ac:dyDescent="0.25">
      <c r="B5" s="37"/>
      <c r="C5" s="19">
        <v>1200000</v>
      </c>
      <c r="D5" s="16">
        <v>1</v>
      </c>
      <c r="E5" s="8">
        <v>1</v>
      </c>
      <c r="F5" s="26">
        <v>360000</v>
      </c>
      <c r="G5" s="17">
        <v>300000</v>
      </c>
      <c r="H5" s="16">
        <v>4</v>
      </c>
      <c r="I5" s="8">
        <v>1</v>
      </c>
      <c r="J5" s="37">
        <v>30000</v>
      </c>
      <c r="K5" s="17"/>
      <c r="L5" s="16"/>
      <c r="M5" s="8">
        <v>1</v>
      </c>
      <c r="N5" s="26">
        <v>10000</v>
      </c>
      <c r="O5" s="17"/>
      <c r="P5" s="16"/>
    </row>
    <row r="6" spans="1:16" x14ac:dyDescent="0.25">
      <c r="A6" s="11"/>
      <c r="B6" s="37"/>
      <c r="C6" s="6"/>
      <c r="D6" s="16"/>
      <c r="E6" s="8"/>
      <c r="F6" s="15"/>
      <c r="G6" s="14">
        <v>3500</v>
      </c>
      <c r="H6" s="16">
        <v>7</v>
      </c>
      <c r="I6" s="8"/>
      <c r="J6" s="37"/>
      <c r="K6" s="14"/>
      <c r="L6" s="16"/>
      <c r="M6" s="8">
        <v>13</v>
      </c>
      <c r="N6" s="15">
        <v>20000</v>
      </c>
      <c r="O6" s="14"/>
      <c r="P6" s="16"/>
    </row>
    <row r="7" spans="1:16" x14ac:dyDescent="0.25">
      <c r="A7" s="11"/>
      <c r="B7" s="37"/>
      <c r="C7" s="6"/>
      <c r="D7" s="16"/>
      <c r="E7" s="8"/>
      <c r="F7" s="15"/>
      <c r="G7" s="14">
        <v>11600</v>
      </c>
      <c r="H7" s="16">
        <v>8</v>
      </c>
      <c r="I7" s="8"/>
      <c r="J7" s="37"/>
      <c r="K7" s="14"/>
      <c r="L7" s="16"/>
      <c r="M7" s="8"/>
      <c r="N7" s="15"/>
      <c r="O7" s="14"/>
      <c r="P7" s="16"/>
    </row>
    <row r="8" spans="1:16" x14ac:dyDescent="0.25">
      <c r="A8" s="11"/>
      <c r="B8" s="7"/>
      <c r="C8" s="6"/>
      <c r="D8" s="16"/>
      <c r="E8" s="8"/>
      <c r="F8" s="15"/>
      <c r="G8" s="14"/>
      <c r="H8" s="16"/>
      <c r="I8" s="8"/>
      <c r="J8" s="37"/>
      <c r="K8" s="14"/>
      <c r="L8" s="16"/>
      <c r="M8" s="8"/>
      <c r="N8" s="15"/>
      <c r="O8" s="14"/>
      <c r="P8" s="16"/>
    </row>
    <row r="9" spans="1:16" x14ac:dyDescent="0.25">
      <c r="A9" s="11"/>
      <c r="B9" s="7"/>
      <c r="C9" s="6"/>
      <c r="D9" s="16"/>
      <c r="E9" s="8"/>
      <c r="F9" s="15"/>
      <c r="G9" s="14"/>
      <c r="H9" s="16"/>
      <c r="I9" s="8"/>
      <c r="J9" s="37"/>
      <c r="K9" s="14"/>
      <c r="L9" s="16"/>
      <c r="M9" s="8"/>
      <c r="N9" s="15"/>
      <c r="O9" s="14"/>
      <c r="P9" s="16"/>
    </row>
    <row r="10" spans="1:16" x14ac:dyDescent="0.25">
      <c r="A10" s="11"/>
      <c r="B10" s="25"/>
      <c r="C10" s="24">
        <f>SUM(C5:C9)</f>
        <v>1200000</v>
      </c>
      <c r="D10" s="35"/>
      <c r="E10" s="34"/>
      <c r="F10" s="29">
        <f>SUM(F5:F9)</f>
        <v>360000</v>
      </c>
      <c r="G10" s="13">
        <f>SUM(G5:G9)</f>
        <v>315100</v>
      </c>
      <c r="H10" s="16"/>
      <c r="I10" s="34"/>
      <c r="J10" s="29">
        <f>SUM(J5:J9)</f>
        <v>30000</v>
      </c>
      <c r="K10" s="24"/>
      <c r="L10" s="16"/>
      <c r="M10" s="34"/>
      <c r="N10" s="29">
        <f>SUM(N5:N9)</f>
        <v>30000</v>
      </c>
      <c r="O10" s="24"/>
      <c r="P10" s="16"/>
    </row>
    <row r="11" spans="1:16" x14ac:dyDescent="0.25">
      <c r="B11" s="36"/>
      <c r="C11" s="2"/>
      <c r="D11" s="35"/>
      <c r="F11" s="10">
        <f>F10-G10</f>
        <v>44900</v>
      </c>
      <c r="G11" s="9"/>
      <c r="H11" s="16"/>
      <c r="J11" s="10"/>
      <c r="K11" s="9"/>
      <c r="L11" s="16"/>
      <c r="M11" s="11"/>
      <c r="N11" s="10"/>
      <c r="O11" s="9"/>
      <c r="P11" s="16"/>
    </row>
    <row r="12" spans="1:16" x14ac:dyDescent="0.25">
      <c r="M12" s="11"/>
    </row>
    <row r="13" spans="1:16" x14ac:dyDescent="0.25">
      <c r="M13" s="11"/>
    </row>
    <row r="14" spans="1:16" x14ac:dyDescent="0.25">
      <c r="M14" s="11"/>
    </row>
    <row r="15" spans="1:16" x14ac:dyDescent="0.25">
      <c r="M15" s="11"/>
    </row>
    <row r="16" spans="1:16" ht="15.75" thickBot="1" x14ac:dyDescent="0.3">
      <c r="A16" s="34"/>
      <c r="B16" s="109" t="s">
        <v>5</v>
      </c>
      <c r="C16" s="110"/>
      <c r="D16" s="27"/>
      <c r="F16" s="97" t="s">
        <v>7</v>
      </c>
      <c r="G16" s="98"/>
      <c r="H16" s="27"/>
      <c r="J16" s="97" t="s">
        <v>6</v>
      </c>
      <c r="K16" s="98"/>
      <c r="L16" s="27"/>
      <c r="M16" s="11"/>
      <c r="N16" s="97" t="s">
        <v>8</v>
      </c>
      <c r="O16" s="98"/>
    </row>
    <row r="17" spans="1:16" x14ac:dyDescent="0.25">
      <c r="A17" s="8">
        <v>2</v>
      </c>
      <c r="B17" s="26">
        <v>400000</v>
      </c>
      <c r="C17" s="17"/>
      <c r="D17" s="16"/>
      <c r="E17" s="8">
        <v>4</v>
      </c>
      <c r="F17" s="26">
        <v>300000</v>
      </c>
      <c r="G17" s="17">
        <v>81200</v>
      </c>
      <c r="H17" s="16">
        <v>6</v>
      </c>
      <c r="I17" s="8">
        <v>3</v>
      </c>
      <c r="J17" s="26">
        <v>400000</v>
      </c>
      <c r="K17" s="17"/>
      <c r="L17" s="16"/>
      <c r="M17" s="8">
        <v>5</v>
      </c>
      <c r="N17" s="26">
        <v>9600</v>
      </c>
      <c r="O17" s="17">
        <v>9600</v>
      </c>
      <c r="P17" s="16">
        <v>10</v>
      </c>
    </row>
    <row r="18" spans="1:16" x14ac:dyDescent="0.25">
      <c r="A18" s="8"/>
      <c r="B18" s="15"/>
      <c r="C18" s="14"/>
      <c r="D18" s="16"/>
      <c r="E18" s="8">
        <v>14</v>
      </c>
      <c r="F18" s="15">
        <v>40000</v>
      </c>
      <c r="G18" s="14">
        <v>17400</v>
      </c>
      <c r="H18" s="16">
        <v>9</v>
      </c>
      <c r="I18" s="8"/>
      <c r="J18" s="15"/>
      <c r="K18" s="14"/>
      <c r="L18" s="16"/>
      <c r="M18" s="8">
        <v>8</v>
      </c>
      <c r="N18" s="15">
        <v>5600</v>
      </c>
      <c r="O18" s="14"/>
      <c r="P18" s="16"/>
    </row>
    <row r="19" spans="1:16" x14ac:dyDescent="0.25">
      <c r="A19" s="8"/>
      <c r="B19" s="15"/>
      <c r="C19" s="14"/>
      <c r="D19" s="16"/>
      <c r="E19" s="8"/>
      <c r="F19" s="15"/>
      <c r="G19" s="14">
        <v>69600</v>
      </c>
      <c r="H19" s="16">
        <v>10</v>
      </c>
      <c r="I19" s="8"/>
      <c r="J19" s="15"/>
      <c r="K19" s="14"/>
      <c r="L19" s="16"/>
      <c r="M19" s="8">
        <v>13</v>
      </c>
      <c r="N19" s="15">
        <v>3200</v>
      </c>
      <c r="O19" s="14"/>
      <c r="P19" s="16"/>
    </row>
    <row r="20" spans="1:16" x14ac:dyDescent="0.25">
      <c r="A20" s="8"/>
      <c r="B20" s="15"/>
      <c r="C20" s="14"/>
      <c r="D20" s="16"/>
      <c r="E20" s="8"/>
      <c r="F20" s="15"/>
      <c r="G20" s="14">
        <v>15660</v>
      </c>
      <c r="H20" s="16">
        <v>11</v>
      </c>
      <c r="I20" s="8"/>
      <c r="J20" s="15"/>
      <c r="K20" s="14"/>
      <c r="L20" s="16"/>
      <c r="M20" s="8"/>
      <c r="N20" s="15"/>
      <c r="O20" s="14"/>
      <c r="P20" s="16"/>
    </row>
    <row r="21" spans="1:16" x14ac:dyDescent="0.25">
      <c r="A21" s="8"/>
      <c r="B21" s="15"/>
      <c r="C21" s="14"/>
      <c r="D21" s="16"/>
      <c r="E21" s="8"/>
      <c r="F21" s="15"/>
      <c r="G21" s="14">
        <v>10000</v>
      </c>
      <c r="H21" s="16">
        <v>12</v>
      </c>
      <c r="I21" s="8"/>
      <c r="J21" s="15"/>
      <c r="K21" s="14"/>
      <c r="L21" s="16"/>
      <c r="M21" s="8"/>
      <c r="N21" s="15"/>
      <c r="O21" s="14"/>
      <c r="P21" s="16"/>
    </row>
    <row r="22" spans="1:16" x14ac:dyDescent="0.25">
      <c r="A22" s="34"/>
      <c r="B22" s="29">
        <f>SUM(B17:B21)</f>
        <v>400000</v>
      </c>
      <c r="C22" s="33"/>
      <c r="D22" s="21"/>
      <c r="E22" s="8"/>
      <c r="F22" s="15"/>
      <c r="G22" s="14"/>
      <c r="H22" s="21"/>
      <c r="J22" s="29">
        <f>SUM(J17:J21)</f>
        <v>400000</v>
      </c>
      <c r="K22" s="24"/>
      <c r="L22" s="21"/>
      <c r="M22" s="11"/>
      <c r="N22" s="29">
        <f>SUM(N17:N21)</f>
        <v>18400</v>
      </c>
      <c r="O22" s="13">
        <f>SUM(O17:O21)</f>
        <v>9600</v>
      </c>
    </row>
    <row r="23" spans="1:16" x14ac:dyDescent="0.25">
      <c r="A23" s="11"/>
      <c r="B23" s="10"/>
      <c r="C23" s="9"/>
      <c r="D23" s="21"/>
      <c r="F23" s="30"/>
      <c r="G23" s="14"/>
      <c r="H23" s="21"/>
      <c r="J23" s="10"/>
      <c r="K23" s="9"/>
      <c r="L23" s="21"/>
      <c r="M23" s="11"/>
      <c r="N23" s="10">
        <f>N22-O22</f>
        <v>8800</v>
      </c>
      <c r="O23" s="9"/>
    </row>
    <row r="24" spans="1:16" x14ac:dyDescent="0.25">
      <c r="F24" s="15"/>
      <c r="G24" s="14"/>
      <c r="M24" s="11"/>
    </row>
    <row r="25" spans="1:16" x14ac:dyDescent="0.25">
      <c r="E25" s="32"/>
      <c r="F25" s="37">
        <f>SUM(F17:F24)</f>
        <v>340000</v>
      </c>
      <c r="G25" s="9">
        <f>SUM(G17:G24)</f>
        <v>193860</v>
      </c>
      <c r="M25" s="11"/>
    </row>
    <row r="26" spans="1:16" x14ac:dyDescent="0.25">
      <c r="F26" s="39">
        <f>F25-G25</f>
        <v>146140</v>
      </c>
      <c r="G26" s="31"/>
      <c r="M26" s="11"/>
    </row>
    <row r="27" spans="1:16" x14ac:dyDescent="0.25">
      <c r="F27" s="21"/>
      <c r="H27" s="27"/>
      <c r="M27" s="11"/>
    </row>
    <row r="28" spans="1:16" x14ac:dyDescent="0.25">
      <c r="H28" s="16"/>
      <c r="M28" s="11"/>
    </row>
    <row r="29" spans="1:16" x14ac:dyDescent="0.25">
      <c r="E29" s="8"/>
      <c r="H29" s="16"/>
      <c r="M29" s="11"/>
    </row>
    <row r="30" spans="1:16" ht="15.75" thickBot="1" x14ac:dyDescent="0.3">
      <c r="B30" s="97" t="s">
        <v>9</v>
      </c>
      <c r="C30" s="98"/>
      <c r="D30" s="27"/>
      <c r="E30" s="8"/>
      <c r="F30" s="97" t="s">
        <v>10</v>
      </c>
      <c r="G30" s="98"/>
      <c r="H30" s="16"/>
      <c r="I30" s="11"/>
      <c r="J30" s="99" t="s">
        <v>11</v>
      </c>
      <c r="K30" s="100"/>
      <c r="M30" s="11"/>
      <c r="N30" s="97" t="s">
        <v>12</v>
      </c>
      <c r="O30" s="98"/>
    </row>
    <row r="31" spans="1:16" x14ac:dyDescent="0.25">
      <c r="A31" s="8">
        <v>6</v>
      </c>
      <c r="B31" s="26">
        <v>11200</v>
      </c>
      <c r="C31" s="17"/>
      <c r="D31" s="16"/>
      <c r="E31" s="11">
        <v>5</v>
      </c>
      <c r="F31" s="26">
        <v>60000</v>
      </c>
      <c r="G31" s="17"/>
      <c r="H31" s="16"/>
      <c r="I31" s="8">
        <v>10</v>
      </c>
      <c r="J31" s="26">
        <v>69600</v>
      </c>
      <c r="K31" s="17">
        <v>69600</v>
      </c>
      <c r="L31" s="16">
        <v>5</v>
      </c>
      <c r="M31" s="8">
        <v>6</v>
      </c>
      <c r="N31" s="26">
        <v>70000</v>
      </c>
      <c r="O31" s="17"/>
      <c r="P31" s="16"/>
    </row>
    <row r="32" spans="1:16" x14ac:dyDescent="0.25">
      <c r="A32" s="8">
        <v>8</v>
      </c>
      <c r="B32" s="15">
        <v>1600</v>
      </c>
      <c r="C32" s="14"/>
      <c r="D32" s="16"/>
      <c r="E32" s="8">
        <v>8</v>
      </c>
      <c r="F32" s="15">
        <v>45000</v>
      </c>
      <c r="G32" s="14"/>
      <c r="H32" s="16"/>
      <c r="I32" s="8"/>
      <c r="J32" s="15"/>
      <c r="K32" s="14"/>
      <c r="L32" s="16"/>
      <c r="M32" s="8"/>
      <c r="N32" s="15"/>
      <c r="O32" s="14"/>
      <c r="P32" s="16"/>
    </row>
    <row r="33" spans="1:16" x14ac:dyDescent="0.25">
      <c r="A33" s="8">
        <v>9</v>
      </c>
      <c r="B33" s="15">
        <v>2400</v>
      </c>
      <c r="C33" s="14"/>
      <c r="D33" s="16"/>
      <c r="E33" s="8"/>
      <c r="F33" s="15"/>
      <c r="G33" s="14"/>
      <c r="H33" s="16"/>
      <c r="I33" s="8"/>
      <c r="J33" s="15"/>
      <c r="K33" s="14"/>
      <c r="L33" s="16"/>
      <c r="M33" s="8"/>
      <c r="N33" s="15"/>
      <c r="O33" s="14"/>
      <c r="P33" s="16"/>
    </row>
    <row r="34" spans="1:16" x14ac:dyDescent="0.25">
      <c r="A34" s="8">
        <v>10</v>
      </c>
      <c r="B34" s="15">
        <v>9600</v>
      </c>
      <c r="C34" s="14"/>
      <c r="D34" s="16"/>
      <c r="E34" s="8"/>
      <c r="F34" s="15"/>
      <c r="G34" s="14"/>
      <c r="H34" s="16"/>
      <c r="I34" s="8"/>
      <c r="J34" s="15"/>
      <c r="K34" s="14"/>
      <c r="L34" s="16"/>
      <c r="M34" s="8"/>
      <c r="N34" s="15"/>
      <c r="O34" s="14"/>
      <c r="P34" s="16"/>
    </row>
    <row r="35" spans="1:16" x14ac:dyDescent="0.25">
      <c r="A35" s="8">
        <v>11</v>
      </c>
      <c r="B35" s="15">
        <v>1920</v>
      </c>
      <c r="C35" s="14"/>
      <c r="D35" s="16"/>
      <c r="E35" s="8"/>
      <c r="F35" s="15"/>
      <c r="G35" s="14"/>
      <c r="H35" s="11"/>
      <c r="I35" s="8"/>
      <c r="J35" s="15"/>
      <c r="K35" s="14"/>
      <c r="L35" s="16"/>
      <c r="M35" s="8"/>
      <c r="N35" s="15"/>
      <c r="O35" s="14"/>
      <c r="P35" s="16"/>
    </row>
    <row r="36" spans="1:16" x14ac:dyDescent="0.25">
      <c r="A36" s="8">
        <v>11</v>
      </c>
      <c r="B36" s="15">
        <v>240</v>
      </c>
      <c r="C36" s="14"/>
      <c r="D36" s="16"/>
      <c r="F36" s="15"/>
      <c r="G36" s="14"/>
      <c r="H36" s="11"/>
      <c r="I36" s="8"/>
      <c r="J36" s="15"/>
      <c r="K36" s="14"/>
      <c r="L36" s="16"/>
      <c r="M36" s="8"/>
      <c r="N36" s="15"/>
      <c r="O36" s="14"/>
      <c r="P36" s="16"/>
    </row>
    <row r="37" spans="1:16" x14ac:dyDescent="0.25">
      <c r="A37" s="8"/>
      <c r="B37" s="15"/>
      <c r="C37" s="14"/>
      <c r="D37" s="16"/>
      <c r="F37" s="15"/>
      <c r="G37" s="14"/>
      <c r="H37" s="11"/>
      <c r="I37" s="8"/>
      <c r="J37" s="15"/>
      <c r="K37" s="14"/>
      <c r="L37" s="16"/>
      <c r="M37" s="8"/>
      <c r="N37" s="15"/>
      <c r="O37" s="14"/>
      <c r="P37" s="16"/>
    </row>
    <row r="38" spans="1:16" ht="15.75" x14ac:dyDescent="0.25">
      <c r="A38" s="11"/>
      <c r="B38" s="29">
        <f>SUM(B31:B36)</f>
        <v>26960</v>
      </c>
      <c r="C38" s="24"/>
      <c r="D38" s="12"/>
      <c r="F38" s="38">
        <f>SUM(F31:F36)</f>
        <v>105000</v>
      </c>
      <c r="G38" s="4"/>
      <c r="I38" s="11"/>
      <c r="J38" s="29">
        <f>SUM(J31:J36)</f>
        <v>69600</v>
      </c>
      <c r="K38" s="13">
        <f>SUM(K31:K36)</f>
        <v>69600</v>
      </c>
      <c r="M38" s="11"/>
      <c r="N38" s="29">
        <f>SUM(N31:N37)</f>
        <v>70000</v>
      </c>
      <c r="O38" s="24"/>
    </row>
    <row r="39" spans="1:16" x14ac:dyDescent="0.25">
      <c r="A39" s="11"/>
      <c r="B39" s="10"/>
      <c r="C39" s="9"/>
      <c r="D39" s="12"/>
      <c r="F39" s="10"/>
      <c r="G39" s="23"/>
      <c r="H39" s="27"/>
      <c r="I39" s="11"/>
      <c r="J39" s="10">
        <f>J38-K38</f>
        <v>0</v>
      </c>
      <c r="K39" s="9"/>
      <c r="M39" s="11"/>
      <c r="N39" s="10"/>
      <c r="O39" s="9"/>
    </row>
    <row r="40" spans="1:16" x14ac:dyDescent="0.25">
      <c r="F40" s="21"/>
      <c r="G40" s="22"/>
      <c r="H40" s="27"/>
    </row>
    <row r="41" spans="1:16" x14ac:dyDescent="0.25">
      <c r="E41" s="8"/>
      <c r="F41" s="28"/>
      <c r="G41" s="28"/>
      <c r="H41" s="16"/>
    </row>
    <row r="42" spans="1:16" ht="15.75" thickBot="1" x14ac:dyDescent="0.3">
      <c r="B42" s="97" t="s">
        <v>13</v>
      </c>
      <c r="C42" s="98"/>
      <c r="D42" s="27"/>
      <c r="E42" s="8"/>
      <c r="F42" s="103" t="s">
        <v>14</v>
      </c>
      <c r="G42" s="104"/>
      <c r="H42" s="16"/>
      <c r="I42" s="8"/>
      <c r="J42" s="97" t="s">
        <v>15</v>
      </c>
      <c r="K42" s="98"/>
      <c r="L42" s="16"/>
      <c r="M42" s="8"/>
      <c r="N42" s="97" t="s">
        <v>16</v>
      </c>
      <c r="O42" s="98"/>
      <c r="P42" s="16"/>
    </row>
    <row r="43" spans="1:16" x14ac:dyDescent="0.25">
      <c r="A43" s="8">
        <v>7</v>
      </c>
      <c r="B43" s="26">
        <v>3500</v>
      </c>
      <c r="C43" s="17"/>
      <c r="D43" s="16"/>
      <c r="E43" s="8"/>
      <c r="F43" s="18"/>
      <c r="G43" s="17">
        <v>40600</v>
      </c>
      <c r="H43" s="16">
        <v>8</v>
      </c>
      <c r="I43" s="8">
        <v>9</v>
      </c>
      <c r="J43" s="26">
        <v>15000</v>
      </c>
      <c r="K43" s="17"/>
      <c r="L43" s="16"/>
      <c r="M43" s="8">
        <v>11</v>
      </c>
      <c r="N43" s="26">
        <v>12000</v>
      </c>
      <c r="O43" s="17"/>
      <c r="P43" s="16"/>
    </row>
    <row r="44" spans="1:16" x14ac:dyDescent="0.25">
      <c r="A44" s="8"/>
      <c r="B44" s="15"/>
      <c r="C44" s="14"/>
      <c r="D44" s="16"/>
      <c r="E44" s="8"/>
      <c r="F44" s="15"/>
      <c r="G44" s="14">
        <v>40000</v>
      </c>
      <c r="H44" s="16">
        <v>14</v>
      </c>
      <c r="I44" s="8">
        <v>12</v>
      </c>
      <c r="J44" s="15">
        <v>10000</v>
      </c>
      <c r="K44" s="14"/>
      <c r="L44" s="16"/>
      <c r="M44" s="8">
        <v>11</v>
      </c>
      <c r="N44" s="15">
        <v>1500</v>
      </c>
      <c r="O44" s="14"/>
      <c r="P44" s="16"/>
    </row>
    <row r="45" spans="1:16" x14ac:dyDescent="0.25">
      <c r="A45" s="8"/>
      <c r="B45" s="15"/>
      <c r="C45" s="14"/>
      <c r="D45" s="16"/>
      <c r="E45" s="8"/>
      <c r="F45" s="15"/>
      <c r="G45" s="14"/>
      <c r="H45" s="16"/>
      <c r="I45" s="8"/>
      <c r="J45" s="15"/>
      <c r="K45" s="14"/>
      <c r="L45" s="16"/>
      <c r="M45" s="8"/>
      <c r="N45" s="15"/>
      <c r="O45" s="14"/>
      <c r="P45" s="16"/>
    </row>
    <row r="46" spans="1:16" x14ac:dyDescent="0.25">
      <c r="A46" s="8"/>
      <c r="B46" s="15"/>
      <c r="C46" s="14"/>
      <c r="D46" s="16"/>
      <c r="F46" s="15"/>
      <c r="G46" s="14"/>
      <c r="H46" s="12"/>
      <c r="I46" s="8"/>
      <c r="J46" s="15"/>
      <c r="K46" s="14"/>
      <c r="L46" s="16"/>
      <c r="M46" s="8"/>
      <c r="N46" s="15"/>
      <c r="O46" s="14"/>
      <c r="P46" s="16"/>
    </row>
    <row r="47" spans="1:16" x14ac:dyDescent="0.25">
      <c r="A47" s="8"/>
      <c r="B47" s="15"/>
      <c r="C47" s="14"/>
      <c r="D47" s="16"/>
      <c r="F47" s="15"/>
      <c r="G47" s="14"/>
      <c r="H47" s="12"/>
      <c r="I47" s="11"/>
      <c r="J47" s="15"/>
      <c r="K47" s="14"/>
      <c r="L47" s="12"/>
      <c r="M47" s="11"/>
      <c r="N47" s="15"/>
      <c r="O47" s="14"/>
      <c r="P47" s="12"/>
    </row>
    <row r="48" spans="1:16" x14ac:dyDescent="0.25">
      <c r="A48" s="11"/>
      <c r="B48" s="29">
        <f>SUM(B43:B47)</f>
        <v>3500</v>
      </c>
      <c r="C48" s="24"/>
      <c r="D48" s="12"/>
      <c r="F48" s="5"/>
      <c r="G48" s="13">
        <f>SUM(G43:G47)</f>
        <v>80600</v>
      </c>
      <c r="I48" s="11"/>
      <c r="J48" s="29">
        <f>SUM(J43:J47)</f>
        <v>25000</v>
      </c>
      <c r="K48" s="13"/>
      <c r="L48" s="12"/>
      <c r="M48" s="11"/>
      <c r="N48" s="29">
        <f>SUM(N43:N47)</f>
        <v>13500</v>
      </c>
      <c r="O48" s="13"/>
      <c r="P48" s="12"/>
    </row>
    <row r="49" spans="1:15" x14ac:dyDescent="0.25">
      <c r="A49" s="11"/>
      <c r="B49" s="10"/>
      <c r="C49" s="9"/>
      <c r="D49" s="12"/>
      <c r="F49" s="3"/>
      <c r="G49" s="9"/>
      <c r="I49" s="11"/>
      <c r="J49" s="10"/>
      <c r="K49" s="23"/>
      <c r="M49" s="11"/>
      <c r="N49" s="10"/>
      <c r="O49" s="9"/>
    </row>
    <row r="50" spans="1:15" x14ac:dyDescent="0.25">
      <c r="A50" s="11"/>
      <c r="B50" s="21"/>
      <c r="C50" s="21"/>
      <c r="D50" s="12"/>
      <c r="F50" s="22"/>
      <c r="G50" s="21"/>
      <c r="I50" s="11"/>
      <c r="J50" s="21"/>
      <c r="K50" s="22"/>
      <c r="M50" s="11"/>
      <c r="N50" s="21"/>
      <c r="O50" s="21"/>
    </row>
    <row r="51" spans="1:15" x14ac:dyDescent="0.25">
      <c r="A51" s="11"/>
      <c r="B51" s="21"/>
      <c r="C51" s="21"/>
      <c r="D51" s="12"/>
      <c r="F51" s="22"/>
      <c r="G51" s="21"/>
      <c r="I51" s="11"/>
      <c r="J51" s="21"/>
      <c r="K51" s="22"/>
      <c r="M51" s="11"/>
      <c r="N51" s="21"/>
      <c r="O51" s="21"/>
    </row>
    <row r="52" spans="1:15" x14ac:dyDescent="0.25">
      <c r="A52" s="11"/>
      <c r="B52" s="21"/>
      <c r="C52" s="21"/>
      <c r="D52" s="12"/>
      <c r="F52" s="22"/>
      <c r="G52" s="21"/>
      <c r="I52" s="11"/>
      <c r="J52" s="21"/>
      <c r="K52" s="22"/>
      <c r="M52" s="11"/>
      <c r="N52" s="21"/>
      <c r="O52" s="21"/>
    </row>
    <row r="54" spans="1:15" ht="15.75" thickBot="1" x14ac:dyDescent="0.3">
      <c r="B54" s="101" t="s">
        <v>17</v>
      </c>
      <c r="C54" s="102"/>
      <c r="E54" s="8"/>
      <c r="F54" s="105"/>
      <c r="G54" s="105"/>
      <c r="H54" s="16"/>
    </row>
    <row r="55" spans="1:15" x14ac:dyDescent="0.25">
      <c r="A55" s="8"/>
      <c r="B55" s="20"/>
      <c r="C55" s="19">
        <v>23200</v>
      </c>
      <c r="D55" s="1">
        <v>13</v>
      </c>
      <c r="E55" s="8"/>
      <c r="F55" s="70"/>
      <c r="G55" s="71"/>
      <c r="H55" s="16"/>
    </row>
    <row r="56" spans="1:15" x14ac:dyDescent="0.25">
      <c r="A56" s="8"/>
      <c r="B56" s="7"/>
      <c r="C56" s="6"/>
      <c r="E56" s="8"/>
      <c r="F56" s="71"/>
      <c r="G56" s="71"/>
      <c r="H56" s="16"/>
    </row>
    <row r="57" spans="1:15" x14ac:dyDescent="0.25">
      <c r="A57" s="8"/>
      <c r="B57" s="7"/>
      <c r="C57" s="6"/>
      <c r="E57" s="8"/>
      <c r="F57" s="71"/>
      <c r="G57" s="71"/>
      <c r="H57" s="16"/>
    </row>
    <row r="58" spans="1:15" x14ac:dyDescent="0.25">
      <c r="A58" s="8"/>
      <c r="B58" s="7"/>
      <c r="C58" s="6"/>
    </row>
    <row r="59" spans="1:15" x14ac:dyDescent="0.25">
      <c r="B59" s="5"/>
      <c r="C59" s="4">
        <f>SUM(C55:C58)</f>
        <v>23200</v>
      </c>
    </row>
    <row r="60" spans="1:15" x14ac:dyDescent="0.25">
      <c r="B60" s="3"/>
      <c r="C60" s="2"/>
    </row>
  </sheetData>
  <mergeCells count="19">
    <mergeCell ref="C2:N2"/>
    <mergeCell ref="B4:C4"/>
    <mergeCell ref="J4:K4"/>
    <mergeCell ref="N4:O4"/>
    <mergeCell ref="B16:C16"/>
    <mergeCell ref="J16:K16"/>
    <mergeCell ref="N16:O16"/>
    <mergeCell ref="F4:G4"/>
    <mergeCell ref="B54:C54"/>
    <mergeCell ref="F42:G42"/>
    <mergeCell ref="F54:G54"/>
    <mergeCell ref="N42:O42"/>
    <mergeCell ref="F16:G16"/>
    <mergeCell ref="B30:C30"/>
    <mergeCell ref="J30:K30"/>
    <mergeCell ref="N30:O30"/>
    <mergeCell ref="F30:G30"/>
    <mergeCell ref="B42:C42"/>
    <mergeCell ref="J42:K4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tabSelected="1" topLeftCell="A10" zoomScaleNormal="100" workbookViewId="0">
      <selection activeCell="F12" sqref="F12"/>
    </sheetView>
  </sheetViews>
  <sheetFormatPr baseColWidth="10" defaultColWidth="10.875" defaultRowHeight="15" x14ac:dyDescent="0.25"/>
  <cols>
    <col min="1" max="1" width="4" style="1" customWidth="1"/>
    <col min="2" max="2" width="33.625" style="1" customWidth="1"/>
    <col min="3" max="3" width="22.375" style="1" customWidth="1"/>
    <col min="4" max="4" width="27.625" style="1" customWidth="1"/>
    <col min="5" max="16384" width="10.875" style="1"/>
  </cols>
  <sheetData>
    <row r="2" spans="1:4" ht="26.25" x14ac:dyDescent="0.4">
      <c r="B2" s="111" t="s">
        <v>33</v>
      </c>
      <c r="C2" s="111"/>
      <c r="D2" s="111"/>
    </row>
    <row r="4" spans="1:4" x14ac:dyDescent="0.25">
      <c r="B4" s="69" t="s">
        <v>32</v>
      </c>
      <c r="C4" s="68" t="s">
        <v>31</v>
      </c>
      <c r="D4" s="67" t="s">
        <v>30</v>
      </c>
    </row>
    <row r="5" spans="1:4" x14ac:dyDescent="0.25">
      <c r="B5" s="66" t="s">
        <v>29</v>
      </c>
      <c r="C5" s="65"/>
      <c r="D5" s="64"/>
    </row>
    <row r="6" spans="1:4" x14ac:dyDescent="0.25">
      <c r="B6" s="58" t="s">
        <v>1</v>
      </c>
      <c r="C6" s="57">
        <f>'T de mayor'!F11</f>
        <v>44900</v>
      </c>
      <c r="D6" s="56"/>
    </row>
    <row r="7" spans="1:4" x14ac:dyDescent="0.25">
      <c r="B7" s="58" t="s">
        <v>34</v>
      </c>
      <c r="C7" s="57">
        <f>'T de mayor'!F26</f>
        <v>146140</v>
      </c>
      <c r="D7" s="56"/>
    </row>
    <row r="8" spans="1:4" x14ac:dyDescent="0.25">
      <c r="B8" s="58" t="s">
        <v>27</v>
      </c>
      <c r="C8" s="57">
        <f>'T de mayor'!F38</f>
        <v>105000</v>
      </c>
      <c r="D8" s="56"/>
    </row>
    <row r="9" spans="1:4" x14ac:dyDescent="0.25">
      <c r="B9" s="58" t="s">
        <v>28</v>
      </c>
      <c r="C9" s="57">
        <f>'T de mayor'!B48</f>
        <v>3500</v>
      </c>
      <c r="D9" s="56"/>
    </row>
    <row r="10" spans="1:4" x14ac:dyDescent="0.25">
      <c r="B10" s="58" t="s">
        <v>35</v>
      </c>
      <c r="C10" s="57">
        <f>'T de mayor'!B38</f>
        <v>26960</v>
      </c>
      <c r="D10" s="56"/>
    </row>
    <row r="11" spans="1:4" x14ac:dyDescent="0.25">
      <c r="B11" s="58" t="s">
        <v>40</v>
      </c>
      <c r="C11" s="57">
        <f>'T de mayor'!N23</f>
        <v>8800</v>
      </c>
      <c r="D11" s="56"/>
    </row>
    <row r="12" spans="1:4" x14ac:dyDescent="0.25">
      <c r="A12" s="62" t="s">
        <v>26</v>
      </c>
      <c r="B12" s="58" t="s">
        <v>37</v>
      </c>
      <c r="C12" s="57">
        <f>'T de mayor'!J10</f>
        <v>30000</v>
      </c>
      <c r="D12" s="56"/>
    </row>
    <row r="13" spans="1:4" x14ac:dyDescent="0.25">
      <c r="A13" s="62"/>
      <c r="B13" s="58" t="s">
        <v>12</v>
      </c>
      <c r="C13" s="57">
        <f>'T de mayor'!N38</f>
        <v>70000</v>
      </c>
      <c r="D13" s="56"/>
    </row>
    <row r="14" spans="1:4" x14ac:dyDescent="0.25">
      <c r="A14" s="62"/>
      <c r="B14" s="58" t="s">
        <v>25</v>
      </c>
      <c r="C14" s="57">
        <f>'T de mayor'!N10</f>
        <v>30000</v>
      </c>
      <c r="D14" s="56"/>
    </row>
    <row r="15" spans="1:4" x14ac:dyDescent="0.25">
      <c r="A15" s="62"/>
      <c r="B15" s="58" t="s">
        <v>38</v>
      </c>
      <c r="C15" s="57">
        <f>'T de mayor'!B22</f>
        <v>400000</v>
      </c>
      <c r="D15" s="56"/>
    </row>
    <row r="16" spans="1:4" x14ac:dyDescent="0.25">
      <c r="A16" s="62"/>
      <c r="B16" s="58" t="s">
        <v>6</v>
      </c>
      <c r="C16" s="57">
        <f>'T de mayor'!J22</f>
        <v>400000</v>
      </c>
      <c r="D16" s="56"/>
    </row>
    <row r="17" spans="1:7" x14ac:dyDescent="0.25">
      <c r="A17" s="62"/>
      <c r="B17" s="58" t="s">
        <v>39</v>
      </c>
      <c r="C17" s="57">
        <f>'T de mayor'!J48</f>
        <v>25000</v>
      </c>
      <c r="D17" s="56"/>
    </row>
    <row r="18" spans="1:7" x14ac:dyDescent="0.25">
      <c r="A18" s="62"/>
      <c r="B18" s="58" t="s">
        <v>16</v>
      </c>
      <c r="C18" s="57">
        <f>'T de mayor'!N48</f>
        <v>13500</v>
      </c>
      <c r="D18" s="56"/>
    </row>
    <row r="19" spans="1:7" x14ac:dyDescent="0.25">
      <c r="A19" s="62"/>
      <c r="B19" s="58"/>
      <c r="C19" s="57"/>
      <c r="D19" s="56"/>
    </row>
    <row r="20" spans="1:7" x14ac:dyDescent="0.25">
      <c r="A20" s="62"/>
      <c r="B20" s="61" t="s">
        <v>24</v>
      </c>
      <c r="C20" s="57"/>
      <c r="D20" s="56"/>
      <c r="G20" s="63"/>
    </row>
    <row r="21" spans="1:7" x14ac:dyDescent="0.25">
      <c r="A21" s="62"/>
      <c r="B21" s="58" t="s">
        <v>23</v>
      </c>
      <c r="C21" s="57"/>
      <c r="D21" s="56">
        <f>'T de mayor'!G48</f>
        <v>80600</v>
      </c>
    </row>
    <row r="22" spans="1:7" x14ac:dyDescent="0.25">
      <c r="B22" s="58" t="s">
        <v>22</v>
      </c>
      <c r="C22" s="57"/>
      <c r="D22" s="56">
        <f>'T de mayor'!C59</f>
        <v>23200</v>
      </c>
    </row>
    <row r="23" spans="1:7" x14ac:dyDescent="0.25">
      <c r="B23" s="58"/>
      <c r="C23" s="57"/>
      <c r="D23" s="56"/>
    </row>
    <row r="24" spans="1:7" x14ac:dyDescent="0.25">
      <c r="B24" s="61" t="s">
        <v>21</v>
      </c>
      <c r="C24" s="57"/>
      <c r="D24" s="56"/>
    </row>
    <row r="25" spans="1:7" x14ac:dyDescent="0.25">
      <c r="B25" s="60" t="s">
        <v>20</v>
      </c>
      <c r="C25" s="53"/>
      <c r="D25" s="59">
        <f>'T de mayor'!C10</f>
        <v>1200000</v>
      </c>
    </row>
    <row r="26" spans="1:7" x14ac:dyDescent="0.25">
      <c r="B26" s="58"/>
      <c r="C26" s="57"/>
      <c r="D26" s="56"/>
    </row>
    <row r="27" spans="1:7" x14ac:dyDescent="0.25">
      <c r="B27" s="55" t="s">
        <v>19</v>
      </c>
      <c r="C27" s="54">
        <f>SUM(C6:C25)</f>
        <v>1303800</v>
      </c>
      <c r="D27" s="53">
        <f>SUM(D6:D25)</f>
        <v>1303800</v>
      </c>
    </row>
    <row r="28" spans="1:7" x14ac:dyDescent="0.25">
      <c r="B28" s="52"/>
      <c r="C28" s="52"/>
      <c r="D28" s="52"/>
    </row>
    <row r="29" spans="1:7" x14ac:dyDescent="0.25">
      <c r="B29" s="47"/>
      <c r="C29" s="51"/>
      <c r="D29" s="50"/>
    </row>
    <row r="30" spans="1:7" x14ac:dyDescent="0.25">
      <c r="B30" s="47"/>
      <c r="C30" s="51"/>
      <c r="D30" s="50"/>
    </row>
    <row r="31" spans="1:7" x14ac:dyDescent="0.25">
      <c r="B31" s="52"/>
      <c r="C31" s="52"/>
      <c r="D31" s="52"/>
    </row>
    <row r="32" spans="1:7" x14ac:dyDescent="0.25">
      <c r="B32" s="47"/>
      <c r="C32" s="51"/>
      <c r="D32" s="50"/>
      <c r="E32" s="1" t="s">
        <v>18</v>
      </c>
    </row>
    <row r="33" spans="1:8" x14ac:dyDescent="0.25">
      <c r="B33" s="47"/>
      <c r="C33" s="52"/>
      <c r="D33" s="50"/>
    </row>
    <row r="34" spans="1:8" x14ac:dyDescent="0.25">
      <c r="B34" s="47"/>
      <c r="C34" s="51"/>
      <c r="D34" s="50"/>
    </row>
    <row r="35" spans="1:8" x14ac:dyDescent="0.25">
      <c r="B35" s="47"/>
      <c r="C35" s="46"/>
      <c r="D35" s="46"/>
    </row>
    <row r="36" spans="1:8" x14ac:dyDescent="0.25">
      <c r="B36" s="49"/>
      <c r="C36" s="48"/>
      <c r="D36" s="48"/>
    </row>
    <row r="37" spans="1:8" x14ac:dyDescent="0.25">
      <c r="B37" s="47"/>
      <c r="C37" s="46"/>
      <c r="D37" s="46"/>
    </row>
    <row r="38" spans="1:8" x14ac:dyDescent="0.25">
      <c r="B38" s="47"/>
      <c r="C38" s="46"/>
      <c r="D38" s="46"/>
    </row>
    <row r="39" spans="1:8" x14ac:dyDescent="0.25">
      <c r="A39" s="28"/>
      <c r="B39" s="45"/>
      <c r="C39" s="44"/>
      <c r="D39" s="44"/>
    </row>
    <row r="40" spans="1:8" x14ac:dyDescent="0.25">
      <c r="A40" s="28"/>
      <c r="B40" s="43"/>
      <c r="C40" s="42"/>
      <c r="D40" s="42"/>
    </row>
    <row r="41" spans="1:8" x14ac:dyDescent="0.25">
      <c r="H41" s="41"/>
    </row>
    <row r="42" spans="1:8" x14ac:dyDescent="0.25">
      <c r="C42" s="40"/>
      <c r="D42" s="40"/>
    </row>
    <row r="44" spans="1:8" x14ac:dyDescent="0.25">
      <c r="C44" s="40"/>
    </row>
  </sheetData>
  <mergeCells count="1">
    <mergeCell ref="B2:D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opLeftCell="A13" workbookViewId="0">
      <selection activeCell="A34" sqref="A34"/>
    </sheetView>
  </sheetViews>
  <sheetFormatPr baseColWidth="10" defaultRowHeight="15.75" x14ac:dyDescent="0.25"/>
  <cols>
    <col min="6" max="6" width="5.5" customWidth="1"/>
  </cols>
  <sheetData>
    <row r="1" spans="1:11" x14ac:dyDescent="0.25">
      <c r="A1" s="115" t="s">
        <v>58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x14ac:dyDescent="0.25">
      <c r="A2" s="115" t="s">
        <v>65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A3" s="115" t="s">
        <v>66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1" x14ac:dyDescent="0.25">
      <c r="A4" s="115" t="s">
        <v>57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A5" s="116" t="s">
        <v>56</v>
      </c>
      <c r="B5" s="116"/>
      <c r="C5" s="116"/>
      <c r="E5" s="93"/>
      <c r="F5" s="93"/>
      <c r="G5" s="116" t="s">
        <v>55</v>
      </c>
      <c r="H5" s="116"/>
      <c r="I5" s="116"/>
      <c r="J5" s="77"/>
    </row>
    <row r="6" spans="1:11" x14ac:dyDescent="0.25">
      <c r="A6" s="116" t="s">
        <v>54</v>
      </c>
      <c r="B6" s="116"/>
      <c r="C6" s="116"/>
      <c r="E6" s="78"/>
      <c r="F6" s="72"/>
      <c r="G6" s="116" t="s">
        <v>53</v>
      </c>
      <c r="H6" s="116"/>
      <c r="I6" s="116"/>
      <c r="J6" s="77"/>
    </row>
    <row r="7" spans="1:11" x14ac:dyDescent="0.25">
      <c r="A7" s="117" t="s">
        <v>1</v>
      </c>
      <c r="B7" s="117"/>
      <c r="C7" s="117"/>
      <c r="E7" s="78">
        <f>'balanza de comprobacion'!C6</f>
        <v>44900</v>
      </c>
      <c r="F7" s="72"/>
      <c r="G7" s="94"/>
      <c r="H7" s="94"/>
      <c r="I7" s="94"/>
      <c r="J7" s="77"/>
    </row>
    <row r="8" spans="1:11" x14ac:dyDescent="0.25">
      <c r="A8" s="112" t="s">
        <v>59</v>
      </c>
      <c r="B8" s="112"/>
      <c r="C8" s="112"/>
      <c r="D8" s="86"/>
      <c r="E8" s="81">
        <f>'balanza de comprobacion'!C7</f>
        <v>146140</v>
      </c>
      <c r="F8" s="79"/>
      <c r="G8" s="112" t="s">
        <v>23</v>
      </c>
      <c r="H8" s="112"/>
      <c r="I8" s="112"/>
      <c r="J8" s="77"/>
      <c r="K8" s="83">
        <f>'balanza de comprobacion'!D21</f>
        <v>80600</v>
      </c>
    </row>
    <row r="9" spans="1:11" x14ac:dyDescent="0.25">
      <c r="A9" s="112" t="s">
        <v>27</v>
      </c>
      <c r="B9" s="112"/>
      <c r="C9" s="112"/>
      <c r="D9" s="86"/>
      <c r="E9" s="81">
        <f>'balanza de comprobacion'!C8</f>
        <v>105000</v>
      </c>
      <c r="F9" s="83"/>
      <c r="G9" s="114" t="s">
        <v>22</v>
      </c>
      <c r="H9" s="114"/>
      <c r="I9" s="114"/>
      <c r="J9" s="92"/>
      <c r="K9" s="96">
        <f>'balanza de comprobacion'!D22</f>
        <v>23200</v>
      </c>
    </row>
    <row r="10" spans="1:11" x14ac:dyDescent="0.25">
      <c r="A10" s="113" t="s">
        <v>28</v>
      </c>
      <c r="B10" s="113"/>
      <c r="C10" s="113"/>
      <c r="D10" s="86"/>
      <c r="E10" s="81">
        <f>'balanza de comprobacion'!C9</f>
        <v>3500</v>
      </c>
      <c r="F10" s="79"/>
      <c r="G10" s="113" t="s">
        <v>52</v>
      </c>
      <c r="H10" s="113"/>
      <c r="I10" s="113"/>
      <c r="J10" s="80"/>
      <c r="K10" s="81">
        <f>SUM(K8:K9)</f>
        <v>103800</v>
      </c>
    </row>
    <row r="11" spans="1:11" x14ac:dyDescent="0.25">
      <c r="A11" s="112" t="s">
        <v>60</v>
      </c>
      <c r="B11" s="112"/>
      <c r="C11" s="112"/>
      <c r="E11" s="78">
        <f>'balanza de comprobacion'!C10</f>
        <v>26960</v>
      </c>
      <c r="F11" s="93"/>
      <c r="G11" s="113"/>
      <c r="H11" s="113"/>
      <c r="I11" s="113"/>
      <c r="J11" s="80"/>
      <c r="K11" s="81"/>
    </row>
    <row r="12" spans="1:11" x14ac:dyDescent="0.25">
      <c r="A12" s="114" t="s">
        <v>36</v>
      </c>
      <c r="B12" s="114"/>
      <c r="C12" s="114"/>
      <c r="D12" s="89"/>
      <c r="E12" s="90">
        <f>'balanza de comprobacion'!C11</f>
        <v>8800</v>
      </c>
      <c r="F12" s="93"/>
      <c r="G12" s="118"/>
      <c r="H12" s="118"/>
      <c r="I12" s="118"/>
      <c r="J12" s="80"/>
      <c r="K12" s="81"/>
    </row>
    <row r="13" spans="1:11" x14ac:dyDescent="0.25">
      <c r="A13" s="119" t="s">
        <v>63</v>
      </c>
      <c r="B13" s="119"/>
      <c r="C13" s="119"/>
      <c r="D13" s="86"/>
      <c r="E13" s="81">
        <f>SUM(E7:E12)</f>
        <v>335300</v>
      </c>
      <c r="F13" s="93"/>
      <c r="G13" s="120" t="s">
        <v>51</v>
      </c>
      <c r="H13" s="120"/>
      <c r="I13" s="120"/>
      <c r="J13" s="92"/>
      <c r="K13" s="90"/>
    </row>
    <row r="14" spans="1:11" x14ac:dyDescent="0.25">
      <c r="A14" s="121"/>
      <c r="B14" s="121"/>
      <c r="C14" s="121"/>
      <c r="D14" s="86"/>
      <c r="E14" s="81"/>
      <c r="F14" s="79"/>
      <c r="G14" s="121"/>
      <c r="H14" s="121"/>
      <c r="I14" s="121"/>
      <c r="J14" s="80"/>
      <c r="K14" s="81">
        <v>0</v>
      </c>
    </row>
    <row r="15" spans="1:11" x14ac:dyDescent="0.25">
      <c r="A15" s="121" t="s">
        <v>50</v>
      </c>
      <c r="B15" s="121"/>
      <c r="C15" s="121"/>
      <c r="D15" s="86"/>
      <c r="E15" s="87"/>
      <c r="F15" s="83"/>
      <c r="J15" s="80"/>
      <c r="K15" s="79"/>
    </row>
    <row r="16" spans="1:11" x14ac:dyDescent="0.25">
      <c r="A16" s="113" t="s">
        <v>3</v>
      </c>
      <c r="B16" s="113"/>
      <c r="C16" s="113"/>
      <c r="D16" s="86"/>
      <c r="E16" s="81">
        <f>'balanza de comprobacion'!C12</f>
        <v>30000</v>
      </c>
      <c r="F16" s="83"/>
      <c r="G16" s="121" t="s">
        <v>49</v>
      </c>
      <c r="H16" s="121"/>
      <c r="I16" s="121"/>
      <c r="J16" s="80"/>
      <c r="K16" s="83">
        <f>K10</f>
        <v>103800</v>
      </c>
    </row>
    <row r="17" spans="1:11" x14ac:dyDescent="0.25">
      <c r="A17" s="113" t="s">
        <v>61</v>
      </c>
      <c r="B17" s="113"/>
      <c r="C17" s="113"/>
      <c r="D17" s="86"/>
      <c r="E17" s="81">
        <f>'balanza de comprobacion'!C13</f>
        <v>70000</v>
      </c>
      <c r="F17" s="83"/>
      <c r="G17" s="113"/>
      <c r="H17" s="113"/>
      <c r="I17" s="113"/>
      <c r="J17" s="80"/>
      <c r="K17" s="91"/>
    </row>
    <row r="18" spans="1:11" x14ac:dyDescent="0.25">
      <c r="A18" s="113" t="s">
        <v>25</v>
      </c>
      <c r="B18" s="113"/>
      <c r="C18" s="113"/>
      <c r="D18" s="86"/>
      <c r="E18" s="81">
        <f>'balanza de comprobacion'!C14</f>
        <v>30000</v>
      </c>
      <c r="F18" s="83"/>
    </row>
    <row r="19" spans="1:11" x14ac:dyDescent="0.25">
      <c r="A19" s="118" t="s">
        <v>38</v>
      </c>
      <c r="B19" s="121"/>
      <c r="C19" s="121"/>
      <c r="D19" s="86"/>
      <c r="E19" s="81">
        <f>'balanza de comprobacion'!C15</f>
        <v>400000</v>
      </c>
      <c r="F19" s="83"/>
      <c r="G19" s="116" t="s">
        <v>48</v>
      </c>
      <c r="H19" s="116"/>
      <c r="I19" s="116"/>
    </row>
    <row r="20" spans="1:11" x14ac:dyDescent="0.25">
      <c r="A20" s="113" t="s">
        <v>6</v>
      </c>
      <c r="B20" s="113"/>
      <c r="C20" s="113"/>
      <c r="D20" s="86"/>
      <c r="E20" s="81">
        <f>'balanza de comprobacion'!C16</f>
        <v>400000</v>
      </c>
      <c r="F20" s="83"/>
      <c r="G20" s="114" t="s">
        <v>47</v>
      </c>
      <c r="H20" s="114"/>
      <c r="I20" s="114"/>
      <c r="J20" s="89"/>
      <c r="K20" s="88">
        <f>'balanza de comprobacion'!D25</f>
        <v>1200000</v>
      </c>
    </row>
    <row r="21" spans="1:11" x14ac:dyDescent="0.25">
      <c r="A21" s="113" t="s">
        <v>15</v>
      </c>
      <c r="B21" s="113"/>
      <c r="C21" s="113"/>
      <c r="D21" s="86"/>
      <c r="E21" s="87">
        <f>'balanza de comprobacion'!C17</f>
        <v>25000</v>
      </c>
      <c r="F21" s="85"/>
      <c r="G21" s="113" t="s">
        <v>46</v>
      </c>
      <c r="H21" s="113"/>
      <c r="I21" s="113"/>
      <c r="J21" s="80"/>
      <c r="K21" s="81">
        <f>K20</f>
        <v>1200000</v>
      </c>
    </row>
    <row r="22" spans="1:11" x14ac:dyDescent="0.25">
      <c r="A22" s="114" t="s">
        <v>62</v>
      </c>
      <c r="B22" s="114"/>
      <c r="C22" s="114"/>
      <c r="D22" s="89"/>
      <c r="E22" s="95">
        <f>'balanza de comprobacion'!C18</f>
        <v>13500</v>
      </c>
      <c r="F22" s="85"/>
      <c r="G22" s="113"/>
      <c r="H22" s="113"/>
      <c r="I22" s="113"/>
      <c r="J22" s="80"/>
      <c r="K22" s="83"/>
    </row>
    <row r="23" spans="1:11" x14ac:dyDescent="0.25">
      <c r="A23" s="113" t="s">
        <v>64</v>
      </c>
      <c r="B23" s="113"/>
      <c r="C23" s="113"/>
      <c r="D23" s="80"/>
      <c r="E23" s="81">
        <f>SUM(E16:E22)</f>
        <v>968500</v>
      </c>
      <c r="F23" s="83"/>
      <c r="G23" s="113"/>
      <c r="H23" s="113"/>
      <c r="I23" s="113"/>
      <c r="J23" s="80"/>
      <c r="K23" s="81"/>
    </row>
    <row r="24" spans="1:11" x14ac:dyDescent="0.25">
      <c r="A24" s="121"/>
      <c r="B24" s="121"/>
      <c r="C24" s="121"/>
      <c r="D24" s="80"/>
      <c r="E24" s="84"/>
      <c r="F24" s="83"/>
      <c r="G24" s="116"/>
      <c r="H24" s="116"/>
      <c r="I24" s="116"/>
      <c r="J24" s="77"/>
      <c r="K24" s="82"/>
    </row>
    <row r="25" spans="1:11" x14ac:dyDescent="0.25">
      <c r="A25" s="112"/>
      <c r="B25" s="112"/>
      <c r="C25" s="112"/>
      <c r="D25" s="80"/>
      <c r="E25" s="81"/>
      <c r="F25" s="73"/>
      <c r="G25" s="112"/>
      <c r="H25" s="112"/>
      <c r="I25" s="112"/>
      <c r="J25" s="77"/>
      <c r="K25" s="77"/>
    </row>
    <row r="26" spans="1:11" x14ac:dyDescent="0.25">
      <c r="A26" s="121" t="s">
        <v>45</v>
      </c>
      <c r="B26" s="121"/>
      <c r="C26" s="121"/>
      <c r="D26" s="80"/>
      <c r="E26" s="84">
        <f>E13+E23</f>
        <v>1303800</v>
      </c>
      <c r="F26" s="73"/>
      <c r="G26" s="116" t="s">
        <v>44</v>
      </c>
      <c r="H26" s="116"/>
      <c r="I26" s="116"/>
      <c r="J26" s="77"/>
      <c r="K26" s="74">
        <f>K10+K21</f>
        <v>1303800</v>
      </c>
    </row>
    <row r="27" spans="1:11" x14ac:dyDescent="0.25">
      <c r="A27" s="112"/>
      <c r="B27" s="112"/>
      <c r="C27" s="112"/>
      <c r="D27" s="79"/>
      <c r="E27" s="79"/>
      <c r="F27" s="73"/>
      <c r="J27" s="77"/>
    </row>
    <row r="28" spans="1:11" x14ac:dyDescent="0.25">
      <c r="D28" s="77"/>
      <c r="E28" s="78"/>
      <c r="F28" s="73"/>
      <c r="G28" s="112"/>
      <c r="H28" s="112"/>
      <c r="I28" s="112"/>
      <c r="J28" s="77"/>
      <c r="K28" s="77"/>
    </row>
    <row r="29" spans="1:11" x14ac:dyDescent="0.25">
      <c r="A29" s="116"/>
      <c r="B29" s="116"/>
      <c r="C29" s="116"/>
      <c r="D29" s="75"/>
      <c r="E29" s="76"/>
      <c r="F29" s="72"/>
      <c r="G29" s="116"/>
      <c r="H29" s="116"/>
      <c r="I29" s="116"/>
      <c r="J29" s="75"/>
      <c r="K29" s="74"/>
    </row>
    <row r="30" spans="1:11" x14ac:dyDescent="0.25">
      <c r="F30" s="73"/>
    </row>
    <row r="31" spans="1:11" x14ac:dyDescent="0.25">
      <c r="A31" s="122"/>
      <c r="B31" s="122"/>
      <c r="C31" s="122"/>
      <c r="D31" s="122"/>
      <c r="E31" s="122"/>
      <c r="F31" s="73"/>
      <c r="G31" s="72"/>
      <c r="H31" s="72"/>
      <c r="I31" s="72"/>
      <c r="J31" s="72"/>
      <c r="K31" s="72"/>
    </row>
    <row r="32" spans="1:11" x14ac:dyDescent="0.25">
      <c r="A32" s="123" t="s">
        <v>43</v>
      </c>
      <c r="B32" s="123"/>
      <c r="C32" s="123"/>
      <c r="D32" s="123"/>
      <c r="E32" s="123"/>
      <c r="G32" s="123" t="s">
        <v>42</v>
      </c>
      <c r="H32" s="123"/>
      <c r="I32" s="123"/>
      <c r="J32" s="123"/>
      <c r="K32" s="123"/>
    </row>
    <row r="33" spans="1:11" x14ac:dyDescent="0.25">
      <c r="A33" s="115" t="s">
        <v>67</v>
      </c>
      <c r="B33" s="115"/>
      <c r="C33" s="115"/>
      <c r="D33" s="115"/>
      <c r="E33" s="115"/>
      <c r="G33" s="115" t="s">
        <v>41</v>
      </c>
      <c r="H33" s="115"/>
      <c r="I33" s="115"/>
      <c r="J33" s="115"/>
      <c r="K33" s="115"/>
    </row>
  </sheetData>
  <mergeCells count="54">
    <mergeCell ref="A26:C26"/>
    <mergeCell ref="G26:I26"/>
    <mergeCell ref="A33:E33"/>
    <mergeCell ref="G33:K33"/>
    <mergeCell ref="A27:C27"/>
    <mergeCell ref="G28:I28"/>
    <mergeCell ref="A29:C29"/>
    <mergeCell ref="G29:I29"/>
    <mergeCell ref="A31:E31"/>
    <mergeCell ref="A32:E32"/>
    <mergeCell ref="G32:K32"/>
    <mergeCell ref="A23:C23"/>
    <mergeCell ref="G23:I23"/>
    <mergeCell ref="A24:C24"/>
    <mergeCell ref="G24:I24"/>
    <mergeCell ref="A25:C25"/>
    <mergeCell ref="G25:I25"/>
    <mergeCell ref="G19:I19"/>
    <mergeCell ref="A21:C21"/>
    <mergeCell ref="G21:I21"/>
    <mergeCell ref="A22:C22"/>
    <mergeCell ref="G22:I22"/>
    <mergeCell ref="G10:I10"/>
    <mergeCell ref="A12:C12"/>
    <mergeCell ref="G12:I12"/>
    <mergeCell ref="A20:C20"/>
    <mergeCell ref="G20:I20"/>
    <mergeCell ref="A13:C13"/>
    <mergeCell ref="G13:I13"/>
    <mergeCell ref="A14:C14"/>
    <mergeCell ref="G14:I14"/>
    <mergeCell ref="A15:C15"/>
    <mergeCell ref="A16:C16"/>
    <mergeCell ref="G16:I16"/>
    <mergeCell ref="A17:C17"/>
    <mergeCell ref="G17:I17"/>
    <mergeCell ref="A18:C18"/>
    <mergeCell ref="A19:C19"/>
    <mergeCell ref="A11:C11"/>
    <mergeCell ref="G11:I11"/>
    <mergeCell ref="A9:C9"/>
    <mergeCell ref="G9:I9"/>
    <mergeCell ref="A1:K1"/>
    <mergeCell ref="A2:K2"/>
    <mergeCell ref="A3:K3"/>
    <mergeCell ref="A4:K4"/>
    <mergeCell ref="A5:C5"/>
    <mergeCell ref="G5:I5"/>
    <mergeCell ref="A6:C6"/>
    <mergeCell ref="G6:I6"/>
    <mergeCell ref="A7:C7"/>
    <mergeCell ref="A8:C8"/>
    <mergeCell ref="G8:I8"/>
    <mergeCell ref="A10:C10"/>
  </mergeCells>
  <pageMargins left="0.7" right="0.7" top="0.75" bottom="0.75" header="0.3" footer="0.3"/>
  <pageSetup scale="98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 de mayor</vt:lpstr>
      <vt:lpstr>balanza de comprobacion</vt:lpstr>
      <vt:lpstr>Balance General</vt:lpstr>
      <vt:lpstr>'balanza de comprobacion'!Área_de_impresión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Gerardo Trejo Rivera</dc:creator>
  <cp:lastModifiedBy>Toño Rojas Alvarado</cp:lastModifiedBy>
  <cp:lastPrinted>2018-09-17T04:32:42Z</cp:lastPrinted>
  <dcterms:created xsi:type="dcterms:W3CDTF">2018-09-16T19:49:08Z</dcterms:created>
  <dcterms:modified xsi:type="dcterms:W3CDTF">2018-09-17T04:34:18Z</dcterms:modified>
</cp:coreProperties>
</file>