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uis\Downloads\Luis\financieras\"/>
    </mc:Choice>
  </mc:AlternateContent>
  <bookViews>
    <workbookView xWindow="0" yWindow="0" windowWidth="20460" windowHeight="7590"/>
  </bookViews>
  <sheets>
    <sheet name="Portada" sheetId="9" r:id="rId1"/>
    <sheet name="Fundamentos" sheetId="11" r:id="rId2"/>
    <sheet name="Propósito" sheetId="10" r:id="rId3"/>
    <sheet name="Automóvil" sheetId="7" r:id="rId4"/>
    <sheet name="Electrodoméstico" sheetId="3" r:id="rId5"/>
    <sheet name="Laptop" sheetId="8" r:id="rId6"/>
  </sheets>
  <calcPr calcId="162913"/>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O166" i="8" l="1"/>
  <c r="AO165" i="8"/>
  <c r="AO164" i="8"/>
  <c r="AO163" i="8"/>
  <c r="AO162" i="8"/>
  <c r="AO161" i="8"/>
  <c r="AO160" i="8"/>
  <c r="AO159" i="8"/>
  <c r="AO158" i="8"/>
  <c r="AO157" i="8"/>
  <c r="AO156" i="8"/>
  <c r="AO155" i="8"/>
  <c r="AO154" i="8"/>
  <c r="AO153" i="8"/>
  <c r="AO152" i="8"/>
  <c r="AO151" i="8"/>
  <c r="AO150" i="8"/>
  <c r="AO149" i="8"/>
  <c r="AO148" i="8"/>
  <c r="AO147" i="8"/>
  <c r="AO146" i="8"/>
  <c r="AO145" i="8"/>
  <c r="AO144" i="8"/>
  <c r="AO143" i="8"/>
  <c r="AO142" i="8"/>
  <c r="AO141" i="8"/>
  <c r="AO140" i="8"/>
  <c r="AO139" i="8"/>
  <c r="AO138" i="8"/>
  <c r="AO137" i="8"/>
  <c r="AO136" i="8"/>
  <c r="AN136" i="8"/>
  <c r="AL136" i="8"/>
  <c r="AM136" i="8" l="1"/>
  <c r="AP136" i="8" s="1"/>
  <c r="AL137" i="8" s="1"/>
  <c r="AN137" i="8" s="1"/>
  <c r="AM137" i="8" s="1"/>
  <c r="AP137" i="8" s="1"/>
  <c r="AL138" i="8" s="1"/>
  <c r="AN138" i="8" s="1"/>
  <c r="BO8" i="8"/>
  <c r="BO6" i="8"/>
  <c r="BO4" i="8"/>
  <c r="BD8" i="8"/>
  <c r="BD6" i="8"/>
  <c r="BD4" i="8"/>
  <c r="AS8" i="8"/>
  <c r="AS6" i="8"/>
  <c r="AS4" i="8"/>
  <c r="AW108" i="8" s="1"/>
  <c r="AH8" i="8"/>
  <c r="AH6" i="8"/>
  <c r="AH4" i="8"/>
  <c r="W8" i="8"/>
  <c r="W6" i="8"/>
  <c r="W4" i="8"/>
  <c r="L4" i="8"/>
  <c r="AM138" i="8" l="1"/>
  <c r="AP138" i="8" s="1"/>
  <c r="AL139" i="8" s="1"/>
  <c r="AN139" i="8" s="1"/>
  <c r="BS154" i="8"/>
  <c r="BW154" i="8" s="1"/>
  <c r="BS150" i="8"/>
  <c r="BW150" i="8" s="1"/>
  <c r="BS146" i="8"/>
  <c r="BW146" i="8" s="1"/>
  <c r="BS143" i="8"/>
  <c r="BW143" i="8" s="1"/>
  <c r="BS138" i="8"/>
  <c r="BW138" i="8" s="1"/>
  <c r="BS134" i="8"/>
  <c r="BW134" i="8" s="1"/>
  <c r="BS130" i="8"/>
  <c r="BW130" i="8" s="1"/>
  <c r="BS126" i="8"/>
  <c r="BW126" i="8" s="1"/>
  <c r="BS122" i="8"/>
  <c r="BW122" i="8" s="1"/>
  <c r="BS118" i="8"/>
  <c r="BW118" i="8" s="1"/>
  <c r="BS114" i="8"/>
  <c r="BW114" i="8" s="1"/>
  <c r="BS110" i="8"/>
  <c r="BW110" i="8" s="1"/>
  <c r="BS106" i="8"/>
  <c r="BW106" i="8" s="1"/>
  <c r="BS102" i="8"/>
  <c r="BW102" i="8" s="1"/>
  <c r="BS99" i="8"/>
  <c r="BW99" i="8" s="1"/>
  <c r="BS94" i="8"/>
  <c r="BW94" i="8" s="1"/>
  <c r="BT156" i="8"/>
  <c r="BS155" i="8"/>
  <c r="BW155" i="8" s="1"/>
  <c r="BS151" i="8"/>
  <c r="BW151" i="8" s="1"/>
  <c r="BS147" i="8"/>
  <c r="BW147" i="8" s="1"/>
  <c r="BS142" i="8"/>
  <c r="BW142" i="8" s="1"/>
  <c r="BS139" i="8"/>
  <c r="BW139" i="8" s="1"/>
  <c r="BS135" i="8"/>
  <c r="BW135" i="8" s="1"/>
  <c r="BS131" i="8"/>
  <c r="BW131" i="8" s="1"/>
  <c r="BS127" i="8"/>
  <c r="BW127" i="8" s="1"/>
  <c r="BS123" i="8"/>
  <c r="BW123" i="8" s="1"/>
  <c r="BS119" i="8"/>
  <c r="BW119" i="8" s="1"/>
  <c r="BS115" i="8"/>
  <c r="BW115" i="8" s="1"/>
  <c r="BS111" i="8"/>
  <c r="BW111" i="8" s="1"/>
  <c r="BS107" i="8"/>
  <c r="BW107" i="8" s="1"/>
  <c r="BS103" i="8"/>
  <c r="BW103" i="8" s="1"/>
  <c r="BS98" i="8"/>
  <c r="BW98" i="8" s="1"/>
  <c r="BS95" i="8"/>
  <c r="BW95" i="8" s="1"/>
  <c r="BS91" i="8"/>
  <c r="BW91" i="8" s="1"/>
  <c r="BS153" i="8"/>
  <c r="BW153" i="8" s="1"/>
  <c r="BS145" i="8"/>
  <c r="BW145" i="8" s="1"/>
  <c r="BS137" i="8"/>
  <c r="BW137" i="8" s="1"/>
  <c r="BS129" i="8"/>
  <c r="BW129" i="8" s="1"/>
  <c r="BS121" i="8"/>
  <c r="BW121" i="8" s="1"/>
  <c r="BS113" i="8"/>
  <c r="BW113" i="8" s="1"/>
  <c r="BS105" i="8"/>
  <c r="BW105" i="8" s="1"/>
  <c r="BS97" i="8"/>
  <c r="BW97" i="8" s="1"/>
  <c r="BS152" i="8"/>
  <c r="BW152" i="8" s="1"/>
  <c r="BS144" i="8"/>
  <c r="BW144" i="8" s="1"/>
  <c r="BS136" i="8"/>
  <c r="BW136" i="8" s="1"/>
  <c r="BS128" i="8"/>
  <c r="BW128" i="8" s="1"/>
  <c r="BS120" i="8"/>
  <c r="BW120" i="8" s="1"/>
  <c r="BS112" i="8"/>
  <c r="BW112" i="8" s="1"/>
  <c r="BS104" i="8"/>
  <c r="BW104" i="8" s="1"/>
  <c r="BS96" i="8"/>
  <c r="BW96" i="8" s="1"/>
  <c r="BS149" i="8"/>
  <c r="BW149" i="8" s="1"/>
  <c r="BS141" i="8"/>
  <c r="BW141" i="8" s="1"/>
  <c r="BS133" i="8"/>
  <c r="BW133" i="8" s="1"/>
  <c r="BS125" i="8"/>
  <c r="BW125" i="8" s="1"/>
  <c r="BS117" i="8"/>
  <c r="BW117" i="8" s="1"/>
  <c r="BS109" i="8"/>
  <c r="BW109" i="8" s="1"/>
  <c r="BS101" i="8"/>
  <c r="BW101" i="8" s="1"/>
  <c r="BS93" i="8"/>
  <c r="BW93" i="8" s="1"/>
  <c r="BS156" i="8"/>
  <c r="BW156" i="8" s="1"/>
  <c r="BS148" i="8"/>
  <c r="BW148" i="8" s="1"/>
  <c r="BS140" i="8"/>
  <c r="BW140" i="8" s="1"/>
  <c r="BS132" i="8"/>
  <c r="BW132" i="8" s="1"/>
  <c r="BS124" i="8"/>
  <c r="BW124" i="8" s="1"/>
  <c r="BS116" i="8"/>
  <c r="BW116" i="8" s="1"/>
  <c r="BS108" i="8"/>
  <c r="BW108" i="8" s="1"/>
  <c r="BS100" i="8"/>
  <c r="BW100" i="8" s="1"/>
  <c r="BS92" i="8"/>
  <c r="BW92" i="8" s="1"/>
  <c r="AA43" i="8"/>
  <c r="AE43" i="8" s="1"/>
  <c r="AA47" i="8"/>
  <c r="AE47" i="8" s="1"/>
  <c r="AA51" i="8"/>
  <c r="AE51" i="8" s="1"/>
  <c r="AA55" i="8"/>
  <c r="AE55" i="8" s="1"/>
  <c r="AA59" i="8"/>
  <c r="AE59" i="8" s="1"/>
  <c r="AL56" i="8"/>
  <c r="AP56" i="8" s="1"/>
  <c r="AL60" i="8"/>
  <c r="AP60" i="8" s="1"/>
  <c r="AL64" i="8"/>
  <c r="AP64" i="8" s="1"/>
  <c r="AL68" i="8"/>
  <c r="AP68" i="8" s="1"/>
  <c r="AL72" i="8"/>
  <c r="AP72" i="8" s="1"/>
  <c r="AL76" i="8"/>
  <c r="AP76" i="8" s="1"/>
  <c r="AL80" i="8"/>
  <c r="AP80" i="8" s="1"/>
  <c r="AL84" i="8"/>
  <c r="AW67" i="8"/>
  <c r="BA67" i="8" s="1"/>
  <c r="AW71" i="8"/>
  <c r="BA71" i="8" s="1"/>
  <c r="AW75" i="8"/>
  <c r="BA75" i="8" s="1"/>
  <c r="AW79" i="8"/>
  <c r="BA79" i="8" s="1"/>
  <c r="AW83" i="8"/>
  <c r="BA83" i="8" s="1"/>
  <c r="AW87" i="8"/>
  <c r="BA87" i="8" s="1"/>
  <c r="AW91" i="8"/>
  <c r="BA91" i="8" s="1"/>
  <c r="AW95" i="8"/>
  <c r="BA95" i="8" s="1"/>
  <c r="AW99" i="8"/>
  <c r="BA99" i="8" s="1"/>
  <c r="AW103" i="8"/>
  <c r="BA103" i="8" s="1"/>
  <c r="AW107" i="8"/>
  <c r="BA107" i="8" s="1"/>
  <c r="BH129" i="8"/>
  <c r="BL129" i="8" s="1"/>
  <c r="BH125" i="8"/>
  <c r="BL125" i="8" s="1"/>
  <c r="BH121" i="8"/>
  <c r="BL121" i="8" s="1"/>
  <c r="BH117" i="8"/>
  <c r="BL117" i="8" s="1"/>
  <c r="BH113" i="8"/>
  <c r="BL113" i="8" s="1"/>
  <c r="BH109" i="8"/>
  <c r="BL109" i="8" s="1"/>
  <c r="BH105" i="8"/>
  <c r="BL105" i="8" s="1"/>
  <c r="BH101" i="8"/>
  <c r="BL101" i="8" s="1"/>
  <c r="BH97" i="8"/>
  <c r="BL97" i="8" s="1"/>
  <c r="BH93" i="8"/>
  <c r="BL93" i="8" s="1"/>
  <c r="BH89" i="8"/>
  <c r="BL89" i="8" s="1"/>
  <c r="BH85" i="8"/>
  <c r="BL85" i="8" s="1"/>
  <c r="BH81" i="8"/>
  <c r="BL81" i="8" s="1"/>
  <c r="BH132" i="8"/>
  <c r="BL132" i="8" s="1"/>
  <c r="BH128" i="8"/>
  <c r="BL128" i="8" s="1"/>
  <c r="BH124" i="8"/>
  <c r="BL124" i="8" s="1"/>
  <c r="BH120" i="8"/>
  <c r="BL120" i="8" s="1"/>
  <c r="BH116" i="8"/>
  <c r="BL116" i="8" s="1"/>
  <c r="BH112" i="8"/>
  <c r="BL112" i="8" s="1"/>
  <c r="BH108" i="8"/>
  <c r="BL108" i="8" s="1"/>
  <c r="BH104" i="8"/>
  <c r="BL104" i="8" s="1"/>
  <c r="BH100" i="8"/>
  <c r="BL100" i="8" s="1"/>
  <c r="BH96" i="8"/>
  <c r="BL96" i="8" s="1"/>
  <c r="BH92" i="8"/>
  <c r="BL92" i="8" s="1"/>
  <c r="BH88" i="8"/>
  <c r="BL88" i="8" s="1"/>
  <c r="BH84" i="8"/>
  <c r="BL84" i="8" s="1"/>
  <c r="BH80" i="8"/>
  <c r="BL80" i="8" s="1"/>
  <c r="BH131" i="8"/>
  <c r="BL131" i="8" s="1"/>
  <c r="BH127" i="8"/>
  <c r="BL127" i="8" s="1"/>
  <c r="BH123" i="8"/>
  <c r="BL123" i="8" s="1"/>
  <c r="BH119" i="8"/>
  <c r="BL119" i="8" s="1"/>
  <c r="BH115" i="8"/>
  <c r="BL115" i="8" s="1"/>
  <c r="BH111" i="8"/>
  <c r="BL111" i="8" s="1"/>
  <c r="BH107" i="8"/>
  <c r="BL107" i="8" s="1"/>
  <c r="BH103" i="8"/>
  <c r="BL103" i="8" s="1"/>
  <c r="BH99" i="8"/>
  <c r="BL99" i="8" s="1"/>
  <c r="BH95" i="8"/>
  <c r="BL95" i="8" s="1"/>
  <c r="BH91" i="8"/>
  <c r="BL91" i="8" s="1"/>
  <c r="BH87" i="8"/>
  <c r="BL87" i="8" s="1"/>
  <c r="BH83" i="8"/>
  <c r="BL83" i="8" s="1"/>
  <c r="BH79" i="8"/>
  <c r="BL79" i="8" s="1"/>
  <c r="BH130" i="8"/>
  <c r="BL130" i="8" s="1"/>
  <c r="BH126" i="8"/>
  <c r="BL126" i="8" s="1"/>
  <c r="BH122" i="8"/>
  <c r="BL122" i="8" s="1"/>
  <c r="BH118" i="8"/>
  <c r="BL118" i="8" s="1"/>
  <c r="BH114" i="8"/>
  <c r="BL114" i="8" s="1"/>
  <c r="BH110" i="8"/>
  <c r="BL110" i="8" s="1"/>
  <c r="BH106" i="8"/>
  <c r="BL106" i="8" s="1"/>
  <c r="BH102" i="8"/>
  <c r="BL102" i="8" s="1"/>
  <c r="BH98" i="8"/>
  <c r="BL98" i="8" s="1"/>
  <c r="BH94" i="8"/>
  <c r="BL94" i="8" s="1"/>
  <c r="BH90" i="8"/>
  <c r="BL90" i="8" s="1"/>
  <c r="BH86" i="8"/>
  <c r="BL86" i="8" s="1"/>
  <c r="BH82" i="8"/>
  <c r="BL82" i="8" s="1"/>
  <c r="BI132" i="8"/>
  <c r="AB60" i="8"/>
  <c r="AA44" i="8"/>
  <c r="AE44" i="8" s="1"/>
  <c r="AA48" i="8"/>
  <c r="AE48" i="8" s="1"/>
  <c r="AA52" i="8"/>
  <c r="AE52" i="8" s="1"/>
  <c r="AA56" i="8"/>
  <c r="AE56" i="8" s="1"/>
  <c r="AA60" i="8"/>
  <c r="AE60" i="8" s="1"/>
  <c r="AL57" i="8"/>
  <c r="AP57" i="8" s="1"/>
  <c r="AL61" i="8"/>
  <c r="AP61" i="8" s="1"/>
  <c r="AL65" i="8"/>
  <c r="AP65" i="8" s="1"/>
  <c r="AL69" i="8"/>
  <c r="AP69" i="8" s="1"/>
  <c r="AL73" i="8"/>
  <c r="AP73" i="8" s="1"/>
  <c r="AL77" i="8"/>
  <c r="AP77" i="8" s="1"/>
  <c r="AL81" i="8"/>
  <c r="AP81" i="8" s="1"/>
  <c r="AW68" i="8"/>
  <c r="BA68" i="8" s="1"/>
  <c r="AW72" i="8"/>
  <c r="BA72" i="8" s="1"/>
  <c r="AW76" i="8"/>
  <c r="BA76" i="8" s="1"/>
  <c r="AW80" i="8"/>
  <c r="BA80" i="8" s="1"/>
  <c r="AW84" i="8"/>
  <c r="BA84" i="8" s="1"/>
  <c r="AW88" i="8"/>
  <c r="BA88" i="8" s="1"/>
  <c r="AW92" i="8"/>
  <c r="BA92" i="8" s="1"/>
  <c r="AW96" i="8"/>
  <c r="BA96" i="8" s="1"/>
  <c r="AW100" i="8"/>
  <c r="BA100" i="8" s="1"/>
  <c r="AW104" i="8"/>
  <c r="BA104" i="8" s="1"/>
  <c r="AA45" i="8"/>
  <c r="AE45" i="8" s="1"/>
  <c r="AA49" i="8"/>
  <c r="AE49" i="8" s="1"/>
  <c r="AA53" i="8"/>
  <c r="AE53" i="8" s="1"/>
  <c r="AA57" i="8"/>
  <c r="AE57" i="8" s="1"/>
  <c r="AM84" i="8"/>
  <c r="AL58" i="8"/>
  <c r="AP58" i="8" s="1"/>
  <c r="AL62" i="8"/>
  <c r="AP62" i="8" s="1"/>
  <c r="AL66" i="8"/>
  <c r="AP66" i="8" s="1"/>
  <c r="AL70" i="8"/>
  <c r="AP70" i="8" s="1"/>
  <c r="AL74" i="8"/>
  <c r="AP74" i="8" s="1"/>
  <c r="AL78" i="8"/>
  <c r="AP78" i="8" s="1"/>
  <c r="AL82" i="8"/>
  <c r="AP82" i="8" s="1"/>
  <c r="AW69" i="8"/>
  <c r="BA69" i="8" s="1"/>
  <c r="AW73" i="8"/>
  <c r="BA73" i="8" s="1"/>
  <c r="AW77" i="8"/>
  <c r="BA77" i="8" s="1"/>
  <c r="AW81" i="8"/>
  <c r="BA81" i="8" s="1"/>
  <c r="AW85" i="8"/>
  <c r="BA85" i="8" s="1"/>
  <c r="AW89" i="8"/>
  <c r="BA89" i="8" s="1"/>
  <c r="AW93" i="8"/>
  <c r="BA93" i="8" s="1"/>
  <c r="AW97" i="8"/>
  <c r="BA97" i="8" s="1"/>
  <c r="AW101" i="8"/>
  <c r="BA101" i="8" s="1"/>
  <c r="AW105" i="8"/>
  <c r="BA105" i="8" s="1"/>
  <c r="AA46" i="8"/>
  <c r="AE46" i="8" s="1"/>
  <c r="AA50" i="8"/>
  <c r="AE50" i="8" s="1"/>
  <c r="AA54" i="8"/>
  <c r="AE54" i="8" s="1"/>
  <c r="AA58" i="8"/>
  <c r="AE58" i="8" s="1"/>
  <c r="AL55" i="8"/>
  <c r="AP55" i="8" s="1"/>
  <c r="AL59" i="8"/>
  <c r="AP59" i="8" s="1"/>
  <c r="AL63" i="8"/>
  <c r="AP63" i="8" s="1"/>
  <c r="AL67" i="8"/>
  <c r="AP67" i="8" s="1"/>
  <c r="AL71" i="8"/>
  <c r="AP71" i="8" s="1"/>
  <c r="AL75" i="8"/>
  <c r="AP75" i="8" s="1"/>
  <c r="AL79" i="8"/>
  <c r="AP79" i="8" s="1"/>
  <c r="AL83" i="8"/>
  <c r="AP83" i="8" s="1"/>
  <c r="AX108" i="8"/>
  <c r="AW70" i="8"/>
  <c r="BA70" i="8" s="1"/>
  <c r="AW74" i="8"/>
  <c r="BA74" i="8" s="1"/>
  <c r="AW78" i="8"/>
  <c r="BA78" i="8" s="1"/>
  <c r="AW82" i="8"/>
  <c r="BA82" i="8" s="1"/>
  <c r="AW86" i="8"/>
  <c r="BA86" i="8" s="1"/>
  <c r="AW90" i="8"/>
  <c r="BA90" i="8" s="1"/>
  <c r="AW94" i="8"/>
  <c r="BA94" i="8" s="1"/>
  <c r="AW98" i="8"/>
  <c r="BA98" i="8" s="1"/>
  <c r="AW102" i="8"/>
  <c r="BA102" i="8" s="1"/>
  <c r="AW106" i="8"/>
  <c r="BA106" i="8" s="1"/>
  <c r="AX96" i="7"/>
  <c r="AX84" i="7"/>
  <c r="AM72" i="7"/>
  <c r="M9" i="7"/>
  <c r="AM139" i="8" l="1"/>
  <c r="AP139" i="8" s="1"/>
  <c r="AL140" i="8" s="1"/>
  <c r="AN140" i="8" s="1"/>
  <c r="BA108" i="8"/>
  <c r="AP84" i="8"/>
  <c r="AM140" i="8" l="1"/>
  <c r="AP140" i="8" s="1"/>
  <c r="AL141" i="8" s="1"/>
  <c r="AN141" i="8" s="1"/>
  <c r="L8" i="8"/>
  <c r="L6" i="8"/>
  <c r="L8" i="3"/>
  <c r="L6" i="3"/>
  <c r="M9" i="3" s="1"/>
  <c r="L4" i="3"/>
  <c r="L8" i="7"/>
  <c r="L6" i="7"/>
  <c r="W6" i="7" s="1"/>
  <c r="AH6" i="7" s="1"/>
  <c r="AS6" i="7" s="1"/>
  <c r="BD6" i="7" s="1"/>
  <c r="BO6" i="7" s="1"/>
  <c r="L4" i="7"/>
  <c r="AM141" i="8" l="1"/>
  <c r="AP141" i="8" s="1"/>
  <c r="AL142" i="8" s="1"/>
  <c r="AN142" i="8" s="1"/>
  <c r="S5" i="7"/>
  <c r="R8" i="7" s="1"/>
  <c r="P5" i="7"/>
  <c r="Q8" i="7" s="1"/>
  <c r="S8" i="7" s="1"/>
  <c r="P8" i="7"/>
  <c r="W4" i="7"/>
  <c r="M9" i="8"/>
  <c r="S5" i="8" s="1"/>
  <c r="T8" i="7" l="1"/>
  <c r="AM142" i="8"/>
  <c r="AP142" i="8" s="1"/>
  <c r="AL143" i="8" s="1"/>
  <c r="AN143" i="8" s="1"/>
  <c r="AL83" i="7"/>
  <c r="AP83" i="7" s="1"/>
  <c r="AL79" i="7"/>
  <c r="AP79" i="7" s="1"/>
  <c r="AL75" i="7"/>
  <c r="AP75" i="7" s="1"/>
  <c r="AL54" i="7"/>
  <c r="AP54" i="7" s="1"/>
  <c r="AL50" i="7"/>
  <c r="AP50" i="7" s="1"/>
  <c r="AB60" i="7"/>
  <c r="AX108" i="7"/>
  <c r="AL82" i="7"/>
  <c r="AP82" i="7" s="1"/>
  <c r="AL78" i="7"/>
  <c r="AP78" i="7" s="1"/>
  <c r="AL74" i="7"/>
  <c r="AP74" i="7" s="1"/>
  <c r="AL53" i="7"/>
  <c r="AP53" i="7" s="1"/>
  <c r="AL49" i="7"/>
  <c r="AP49" i="7" s="1"/>
  <c r="AA42" i="7"/>
  <c r="AA43" i="7" s="1"/>
  <c r="AM84" i="7"/>
  <c r="AL81" i="7"/>
  <c r="AP81" i="7" s="1"/>
  <c r="AL77" i="7"/>
  <c r="AP77" i="7" s="1"/>
  <c r="AL73" i="7"/>
  <c r="AP73" i="7" s="1"/>
  <c r="AL52" i="7"/>
  <c r="AP52" i="7" s="1"/>
  <c r="AW114" i="7"/>
  <c r="AL90" i="7"/>
  <c r="AL84" i="7"/>
  <c r="AP84" i="7" s="1"/>
  <c r="AL80" i="7"/>
  <c r="AP80" i="7" s="1"/>
  <c r="AL76" i="7"/>
  <c r="AP76" i="7" s="1"/>
  <c r="AL55" i="7"/>
  <c r="AL51" i="7"/>
  <c r="AP51" i="7" s="1"/>
  <c r="AH4" i="7"/>
  <c r="AA5" i="7"/>
  <c r="AM143" i="8" l="1"/>
  <c r="AP143" i="8" s="1"/>
  <c r="AL144" i="8" s="1"/>
  <c r="AN144" i="8" s="1"/>
  <c r="AW107" i="7"/>
  <c r="BA107" i="7" s="1"/>
  <c r="AW103" i="7"/>
  <c r="BA103" i="7" s="1"/>
  <c r="AW99" i="7"/>
  <c r="BA99" i="7" s="1"/>
  <c r="AW95" i="7"/>
  <c r="BA95" i="7" s="1"/>
  <c r="AW91" i="7"/>
  <c r="BA91" i="7" s="1"/>
  <c r="AW87" i="7"/>
  <c r="BA87" i="7" s="1"/>
  <c r="AW66" i="7"/>
  <c r="BA66" i="7" s="1"/>
  <c r="AW62" i="7"/>
  <c r="BA62" i="7" s="1"/>
  <c r="AL8" i="7"/>
  <c r="AW106" i="7"/>
  <c r="BA106" i="7" s="1"/>
  <c r="AW102" i="7"/>
  <c r="BA102" i="7" s="1"/>
  <c r="AW98" i="7"/>
  <c r="BA98" i="7" s="1"/>
  <c r="AW94" i="7"/>
  <c r="BA94" i="7" s="1"/>
  <c r="AW90" i="7"/>
  <c r="BA90" i="7" s="1"/>
  <c r="AW86" i="7"/>
  <c r="BA86" i="7" s="1"/>
  <c r="AW65" i="7"/>
  <c r="BA65" i="7" s="1"/>
  <c r="AW61" i="7"/>
  <c r="BA61" i="7" s="1"/>
  <c r="AW105" i="7"/>
  <c r="BA105" i="7" s="1"/>
  <c r="AW101" i="7"/>
  <c r="BA101" i="7" s="1"/>
  <c r="AW97" i="7"/>
  <c r="BA97" i="7" s="1"/>
  <c r="AW93" i="7"/>
  <c r="BA93" i="7" s="1"/>
  <c r="AW89" i="7"/>
  <c r="BA89" i="7" s="1"/>
  <c r="AW85" i="7"/>
  <c r="BA85" i="7" s="1"/>
  <c r="AW64" i="7"/>
  <c r="BA64" i="7" s="1"/>
  <c r="AL131" i="7"/>
  <c r="AW108" i="7"/>
  <c r="BA108" i="7" s="1"/>
  <c r="AW104" i="7"/>
  <c r="BA104" i="7" s="1"/>
  <c r="AW100" i="7"/>
  <c r="BA100" i="7" s="1"/>
  <c r="AW96" i="7"/>
  <c r="BA96" i="7" s="1"/>
  <c r="AW92" i="7"/>
  <c r="BA92" i="7" s="1"/>
  <c r="AW88" i="7"/>
  <c r="BA88" i="7" s="1"/>
  <c r="AW67" i="7"/>
  <c r="AW63" i="7"/>
  <c r="BA63" i="7" s="1"/>
  <c r="AS4" i="7"/>
  <c r="AE43" i="7"/>
  <c r="AA44" i="7"/>
  <c r="AP55" i="7"/>
  <c r="AL56" i="7"/>
  <c r="AB26" i="7"/>
  <c r="AB22" i="7"/>
  <c r="AB17" i="7"/>
  <c r="AB14" i="7"/>
  <c r="AB27" i="7"/>
  <c r="AB23" i="7"/>
  <c r="AB19" i="7"/>
  <c r="AB15" i="7"/>
  <c r="AB24" i="7"/>
  <c r="AB16" i="7"/>
  <c r="AB29" i="7"/>
  <c r="AB21" i="7"/>
  <c r="AB28" i="7"/>
  <c r="AB20" i="7"/>
  <c r="AB25" i="7"/>
  <c r="AB18" i="7"/>
  <c r="AM144" i="8" l="1"/>
  <c r="AP144" i="8" s="1"/>
  <c r="AL145" i="8" s="1"/>
  <c r="AN145" i="8" s="1"/>
  <c r="AB30" i="7"/>
  <c r="BA67" i="7"/>
  <c r="AW68" i="7"/>
  <c r="AE44" i="7"/>
  <c r="AA45" i="7"/>
  <c r="AW8" i="7"/>
  <c r="AW167" i="7"/>
  <c r="BD4" i="7"/>
  <c r="AL57" i="7"/>
  <c r="AP56" i="7"/>
  <c r="AM145" i="8" l="1"/>
  <c r="AP145" i="8" s="1"/>
  <c r="AL146" i="8" s="1"/>
  <c r="AN146" i="8" s="1"/>
  <c r="AL58" i="7"/>
  <c r="AP57" i="7"/>
  <c r="AE45" i="7"/>
  <c r="AA46" i="7"/>
  <c r="AW69" i="7"/>
  <c r="BA68" i="7"/>
  <c r="AB31" i="7"/>
  <c r="BH130" i="7"/>
  <c r="BL130" i="7" s="1"/>
  <c r="BH126" i="7"/>
  <c r="BL126" i="7" s="1"/>
  <c r="BH122" i="7"/>
  <c r="BL122" i="7" s="1"/>
  <c r="BH118" i="7"/>
  <c r="BL118" i="7" s="1"/>
  <c r="BH114" i="7"/>
  <c r="BL114" i="7" s="1"/>
  <c r="BH110" i="7"/>
  <c r="BL110" i="7" s="1"/>
  <c r="BH106" i="7"/>
  <c r="BL106" i="7" s="1"/>
  <c r="BH102" i="7"/>
  <c r="BL102" i="7" s="1"/>
  <c r="BH98" i="7"/>
  <c r="BL98" i="7" s="1"/>
  <c r="BH94" i="7"/>
  <c r="BL94" i="7" s="1"/>
  <c r="BH90" i="7"/>
  <c r="BL90" i="7" s="1"/>
  <c r="BH86" i="7"/>
  <c r="BL86" i="7" s="1"/>
  <c r="BH82" i="7"/>
  <c r="BL82" i="7" s="1"/>
  <c r="BH129" i="7"/>
  <c r="BL129" i="7" s="1"/>
  <c r="BH125" i="7"/>
  <c r="BL125" i="7" s="1"/>
  <c r="BH121" i="7"/>
  <c r="BL121" i="7" s="1"/>
  <c r="BH117" i="7"/>
  <c r="BL117" i="7" s="1"/>
  <c r="BH113" i="7"/>
  <c r="BL113" i="7" s="1"/>
  <c r="BH109" i="7"/>
  <c r="BL109" i="7" s="1"/>
  <c r="BH105" i="7"/>
  <c r="BL105" i="7" s="1"/>
  <c r="BH101" i="7"/>
  <c r="BL101" i="7" s="1"/>
  <c r="BH97" i="7"/>
  <c r="BL97" i="7" s="1"/>
  <c r="BH93" i="7"/>
  <c r="BL93" i="7" s="1"/>
  <c r="BH89" i="7"/>
  <c r="BL89" i="7" s="1"/>
  <c r="BH85" i="7"/>
  <c r="BL85" i="7" s="1"/>
  <c r="BH81" i="7"/>
  <c r="BL81" i="7" s="1"/>
  <c r="BH132" i="7"/>
  <c r="BH128" i="7"/>
  <c r="BL128" i="7" s="1"/>
  <c r="BH124" i="7"/>
  <c r="BL124" i="7" s="1"/>
  <c r="BH120" i="7"/>
  <c r="BL120" i="7" s="1"/>
  <c r="BH116" i="7"/>
  <c r="BL116" i="7" s="1"/>
  <c r="BH112" i="7"/>
  <c r="BL112" i="7" s="1"/>
  <c r="BH108" i="7"/>
  <c r="BL108" i="7" s="1"/>
  <c r="BH104" i="7"/>
  <c r="BL104" i="7" s="1"/>
  <c r="BH100" i="7"/>
  <c r="BL100" i="7" s="1"/>
  <c r="BH96" i="7"/>
  <c r="BL96" i="7" s="1"/>
  <c r="BH92" i="7"/>
  <c r="BL92" i="7" s="1"/>
  <c r="BH88" i="7"/>
  <c r="BL88" i="7" s="1"/>
  <c r="BH84" i="7"/>
  <c r="BL84" i="7" s="1"/>
  <c r="BH80" i="7"/>
  <c r="BL80" i="7" s="1"/>
  <c r="BH131" i="7"/>
  <c r="BL131" i="7" s="1"/>
  <c r="BH127" i="7"/>
  <c r="BL127" i="7" s="1"/>
  <c r="BH123" i="7"/>
  <c r="BL123" i="7" s="1"/>
  <c r="BH119" i="7"/>
  <c r="BL119" i="7" s="1"/>
  <c r="BH115" i="7"/>
  <c r="BL115" i="7" s="1"/>
  <c r="BH111" i="7"/>
  <c r="BL111" i="7" s="1"/>
  <c r="BH107" i="7"/>
  <c r="BL107" i="7" s="1"/>
  <c r="BH103" i="7"/>
  <c r="BL103" i="7" s="1"/>
  <c r="BH99" i="7"/>
  <c r="BL99" i="7" s="1"/>
  <c r="BH95" i="7"/>
  <c r="BL95" i="7" s="1"/>
  <c r="BH91" i="7"/>
  <c r="BL91" i="7" s="1"/>
  <c r="BH87" i="7"/>
  <c r="BL87" i="7" s="1"/>
  <c r="BH83" i="7"/>
  <c r="BL83" i="7" s="1"/>
  <c r="BH79" i="7"/>
  <c r="BL79" i="7" s="1"/>
  <c r="BI132" i="7"/>
  <c r="BO4" i="7"/>
  <c r="AM146" i="8" l="1"/>
  <c r="AP146" i="8" s="1"/>
  <c r="AL147" i="8" s="1"/>
  <c r="AN147" i="8" s="1"/>
  <c r="BL132" i="7"/>
  <c r="AW70" i="7"/>
  <c r="BA69" i="7"/>
  <c r="AL59" i="7"/>
  <c r="AP58" i="7"/>
  <c r="AA47" i="7"/>
  <c r="AE46" i="7"/>
  <c r="BS153" i="7"/>
  <c r="BW153" i="7" s="1"/>
  <c r="BS149" i="7"/>
  <c r="BW149" i="7" s="1"/>
  <c r="BS145" i="7"/>
  <c r="BW145" i="7" s="1"/>
  <c r="BS141" i="7"/>
  <c r="BW141" i="7" s="1"/>
  <c r="BS137" i="7"/>
  <c r="BW137" i="7" s="1"/>
  <c r="BS133" i="7"/>
  <c r="BW133" i="7" s="1"/>
  <c r="BS129" i="7"/>
  <c r="BW129" i="7" s="1"/>
  <c r="BS125" i="7"/>
  <c r="BW125" i="7" s="1"/>
  <c r="BS121" i="7"/>
  <c r="BW121" i="7" s="1"/>
  <c r="BS117" i="7"/>
  <c r="BW117" i="7" s="1"/>
  <c r="BS113" i="7"/>
  <c r="BW113" i="7" s="1"/>
  <c r="BS109" i="7"/>
  <c r="BW109" i="7" s="1"/>
  <c r="BS105" i="7"/>
  <c r="BW105" i="7" s="1"/>
  <c r="BS101" i="7"/>
  <c r="BW101" i="7" s="1"/>
  <c r="BS97" i="7"/>
  <c r="BW97" i="7" s="1"/>
  <c r="BS93" i="7"/>
  <c r="BW93" i="7" s="1"/>
  <c r="BS156" i="7"/>
  <c r="BS152" i="7"/>
  <c r="BW152" i="7" s="1"/>
  <c r="BS148" i="7"/>
  <c r="BW148" i="7" s="1"/>
  <c r="BS144" i="7"/>
  <c r="BW144" i="7" s="1"/>
  <c r="BS140" i="7"/>
  <c r="BW140" i="7" s="1"/>
  <c r="BS136" i="7"/>
  <c r="BW136" i="7" s="1"/>
  <c r="BS132" i="7"/>
  <c r="BW132" i="7" s="1"/>
  <c r="BS128" i="7"/>
  <c r="BW128" i="7" s="1"/>
  <c r="BS124" i="7"/>
  <c r="BW124" i="7" s="1"/>
  <c r="BS120" i="7"/>
  <c r="BW120" i="7" s="1"/>
  <c r="BS116" i="7"/>
  <c r="BW116" i="7" s="1"/>
  <c r="BS112" i="7"/>
  <c r="BW112" i="7" s="1"/>
  <c r="BS108" i="7"/>
  <c r="BW108" i="7" s="1"/>
  <c r="BS104" i="7"/>
  <c r="BW104" i="7" s="1"/>
  <c r="BS100" i="7"/>
  <c r="BW100" i="7" s="1"/>
  <c r="BS96" i="7"/>
  <c r="BW96" i="7" s="1"/>
  <c r="BS92" i="7"/>
  <c r="BW92" i="7" s="1"/>
  <c r="BS155" i="7"/>
  <c r="BW155" i="7" s="1"/>
  <c r="BS151" i="7"/>
  <c r="BW151" i="7" s="1"/>
  <c r="BS147" i="7"/>
  <c r="BW147" i="7" s="1"/>
  <c r="BS143" i="7"/>
  <c r="BW143" i="7" s="1"/>
  <c r="BS139" i="7"/>
  <c r="BW139" i="7" s="1"/>
  <c r="BS135" i="7"/>
  <c r="BW135" i="7" s="1"/>
  <c r="BS131" i="7"/>
  <c r="BW131" i="7" s="1"/>
  <c r="BS127" i="7"/>
  <c r="BW127" i="7" s="1"/>
  <c r="BS123" i="7"/>
  <c r="BW123" i="7" s="1"/>
  <c r="BS119" i="7"/>
  <c r="BW119" i="7" s="1"/>
  <c r="BS115" i="7"/>
  <c r="BW115" i="7" s="1"/>
  <c r="BS111" i="7"/>
  <c r="BW111" i="7" s="1"/>
  <c r="BS107" i="7"/>
  <c r="BW107" i="7" s="1"/>
  <c r="BS103" i="7"/>
  <c r="BW103" i="7" s="1"/>
  <c r="BS99" i="7"/>
  <c r="BW99" i="7" s="1"/>
  <c r="BS95" i="7"/>
  <c r="BW95" i="7" s="1"/>
  <c r="BS91" i="7"/>
  <c r="BW91" i="7" s="1"/>
  <c r="BS146" i="7"/>
  <c r="BW146" i="7" s="1"/>
  <c r="BS130" i="7"/>
  <c r="BW130" i="7" s="1"/>
  <c r="BS114" i="7"/>
  <c r="BW114" i="7" s="1"/>
  <c r="BS98" i="7"/>
  <c r="BW98" i="7" s="1"/>
  <c r="BS142" i="7"/>
  <c r="BW142" i="7" s="1"/>
  <c r="BS126" i="7"/>
  <c r="BW126" i="7" s="1"/>
  <c r="BS110" i="7"/>
  <c r="BW110" i="7" s="1"/>
  <c r="BS94" i="7"/>
  <c r="BW94" i="7" s="1"/>
  <c r="BS154" i="7"/>
  <c r="BW154" i="7" s="1"/>
  <c r="BS138" i="7"/>
  <c r="BW138" i="7" s="1"/>
  <c r="BS122" i="7"/>
  <c r="BW122" i="7" s="1"/>
  <c r="BS106" i="7"/>
  <c r="BW106" i="7" s="1"/>
  <c r="BS150" i="7"/>
  <c r="BW150" i="7" s="1"/>
  <c r="BS134" i="7"/>
  <c r="BW134" i="7" s="1"/>
  <c r="BS118" i="7"/>
  <c r="BW118" i="7" s="1"/>
  <c r="BS102" i="7"/>
  <c r="BW102" i="7" s="1"/>
  <c r="AM147" i="8" l="1"/>
  <c r="AP147" i="8" s="1"/>
  <c r="AL148" i="8" s="1"/>
  <c r="AN148" i="8" s="1"/>
  <c r="AE47" i="7"/>
  <c r="AA48" i="7"/>
  <c r="AW71" i="7"/>
  <c r="BA70" i="7"/>
  <c r="AL60" i="7"/>
  <c r="AP59" i="7"/>
  <c r="AM148" i="8" l="1"/>
  <c r="AP148" i="8" s="1"/>
  <c r="AL149" i="8" s="1"/>
  <c r="AN149" i="8" s="1"/>
  <c r="BA71" i="7"/>
  <c r="AW72" i="7"/>
  <c r="AL61" i="7"/>
  <c r="AP60" i="7"/>
  <c r="AE48" i="7"/>
  <c r="AA49" i="7"/>
  <c r="BO6" i="3"/>
  <c r="BO4" i="3"/>
  <c r="BD6" i="3"/>
  <c r="BD4" i="3"/>
  <c r="AS6" i="3"/>
  <c r="AS4" i="3"/>
  <c r="AH6" i="3"/>
  <c r="AH4" i="3"/>
  <c r="W6" i="3"/>
  <c r="W4" i="3"/>
  <c r="AM149" i="8" l="1"/>
  <c r="AP149" i="8" s="1"/>
  <c r="AL150" i="8" s="1"/>
  <c r="AN150" i="8" s="1"/>
  <c r="BH129" i="3"/>
  <c r="BL129" i="3" s="1"/>
  <c r="BH125" i="3"/>
  <c r="BL125" i="3" s="1"/>
  <c r="BH121" i="3"/>
  <c r="BL121" i="3" s="1"/>
  <c r="BH117" i="3"/>
  <c r="BL117" i="3" s="1"/>
  <c r="BH113" i="3"/>
  <c r="BL113" i="3" s="1"/>
  <c r="BH109" i="3"/>
  <c r="BL109" i="3" s="1"/>
  <c r="BH105" i="3"/>
  <c r="BL105" i="3" s="1"/>
  <c r="BH101" i="3"/>
  <c r="BL101" i="3" s="1"/>
  <c r="BH97" i="3"/>
  <c r="BL97" i="3" s="1"/>
  <c r="BH93" i="3"/>
  <c r="BL93" i="3" s="1"/>
  <c r="BH89" i="3"/>
  <c r="BL89" i="3" s="1"/>
  <c r="BH85" i="3"/>
  <c r="BL85" i="3" s="1"/>
  <c r="BH81" i="3"/>
  <c r="BL81" i="3" s="1"/>
  <c r="BH132" i="3"/>
  <c r="BH128" i="3"/>
  <c r="BL128" i="3" s="1"/>
  <c r="BH124" i="3"/>
  <c r="BL124" i="3" s="1"/>
  <c r="BH120" i="3"/>
  <c r="BL120" i="3" s="1"/>
  <c r="BH116" i="3"/>
  <c r="BL116" i="3" s="1"/>
  <c r="BH112" i="3"/>
  <c r="BL112" i="3" s="1"/>
  <c r="BH108" i="3"/>
  <c r="BL108" i="3" s="1"/>
  <c r="BH104" i="3"/>
  <c r="BL104" i="3" s="1"/>
  <c r="BH100" i="3"/>
  <c r="BL100" i="3" s="1"/>
  <c r="BH96" i="3"/>
  <c r="BL96" i="3" s="1"/>
  <c r="BH92" i="3"/>
  <c r="BL92" i="3" s="1"/>
  <c r="BH88" i="3"/>
  <c r="BL88" i="3" s="1"/>
  <c r="BH84" i="3"/>
  <c r="BL84" i="3" s="1"/>
  <c r="BH80" i="3"/>
  <c r="BL80" i="3" s="1"/>
  <c r="BH131" i="3"/>
  <c r="BL131" i="3" s="1"/>
  <c r="BH127" i="3"/>
  <c r="BL127" i="3" s="1"/>
  <c r="BH123" i="3"/>
  <c r="BL123" i="3" s="1"/>
  <c r="BH119" i="3"/>
  <c r="BL119" i="3" s="1"/>
  <c r="BH115" i="3"/>
  <c r="BL115" i="3" s="1"/>
  <c r="BH111" i="3"/>
  <c r="BL111" i="3" s="1"/>
  <c r="BH107" i="3"/>
  <c r="BL107" i="3" s="1"/>
  <c r="BH103" i="3"/>
  <c r="BL103" i="3" s="1"/>
  <c r="BH99" i="3"/>
  <c r="BL99" i="3" s="1"/>
  <c r="BH95" i="3"/>
  <c r="BL95" i="3" s="1"/>
  <c r="BH91" i="3"/>
  <c r="BL91" i="3" s="1"/>
  <c r="BH87" i="3"/>
  <c r="BL87" i="3" s="1"/>
  <c r="BH83" i="3"/>
  <c r="BL83" i="3" s="1"/>
  <c r="BH79" i="3"/>
  <c r="BL79" i="3" s="1"/>
  <c r="BH130" i="3"/>
  <c r="BL130" i="3" s="1"/>
  <c r="BH126" i="3"/>
  <c r="BL126" i="3" s="1"/>
  <c r="BH122" i="3"/>
  <c r="BL122" i="3" s="1"/>
  <c r="BH118" i="3"/>
  <c r="BL118" i="3" s="1"/>
  <c r="BH114" i="3"/>
  <c r="BL114" i="3" s="1"/>
  <c r="BH110" i="3"/>
  <c r="BL110" i="3" s="1"/>
  <c r="BH106" i="3"/>
  <c r="BL106" i="3" s="1"/>
  <c r="BH102" i="3"/>
  <c r="BL102" i="3" s="1"/>
  <c r="BH98" i="3"/>
  <c r="BL98" i="3" s="1"/>
  <c r="BH94" i="3"/>
  <c r="BL94" i="3" s="1"/>
  <c r="BH90" i="3"/>
  <c r="BL90" i="3" s="1"/>
  <c r="BH86" i="3"/>
  <c r="BL86" i="3" s="1"/>
  <c r="BH82" i="3"/>
  <c r="BL82" i="3" s="1"/>
  <c r="BH78" i="3"/>
  <c r="AP61" i="7"/>
  <c r="AL62" i="7"/>
  <c r="BS155" i="3"/>
  <c r="BW155" i="3" s="1"/>
  <c r="BS151" i="3"/>
  <c r="BW151" i="3" s="1"/>
  <c r="BS147" i="3"/>
  <c r="BW147" i="3" s="1"/>
  <c r="BS143" i="3"/>
  <c r="BW143" i="3" s="1"/>
  <c r="BS139" i="3"/>
  <c r="BW139" i="3" s="1"/>
  <c r="BS135" i="3"/>
  <c r="BW135" i="3" s="1"/>
  <c r="BS131" i="3"/>
  <c r="BW131" i="3" s="1"/>
  <c r="BS156" i="3"/>
  <c r="BS152" i="3"/>
  <c r="BW152" i="3" s="1"/>
  <c r="BS148" i="3"/>
  <c r="BW148" i="3" s="1"/>
  <c r="BS144" i="3"/>
  <c r="BW144" i="3" s="1"/>
  <c r="BS140" i="3"/>
  <c r="BW140" i="3" s="1"/>
  <c r="BS136" i="3"/>
  <c r="BW136" i="3" s="1"/>
  <c r="BS132" i="3"/>
  <c r="BW132" i="3" s="1"/>
  <c r="BS128" i="3"/>
  <c r="BW128" i="3" s="1"/>
  <c r="BS154" i="3"/>
  <c r="BW154" i="3" s="1"/>
  <c r="BS146" i="3"/>
  <c r="BW146" i="3" s="1"/>
  <c r="BS138" i="3"/>
  <c r="BW138" i="3" s="1"/>
  <c r="BS130" i="3"/>
  <c r="BW130" i="3" s="1"/>
  <c r="BS125" i="3"/>
  <c r="BW125" i="3" s="1"/>
  <c r="BS121" i="3"/>
  <c r="BW121" i="3" s="1"/>
  <c r="BS117" i="3"/>
  <c r="BW117" i="3" s="1"/>
  <c r="BS113" i="3"/>
  <c r="BW113" i="3" s="1"/>
  <c r="BS109" i="3"/>
  <c r="BW109" i="3" s="1"/>
  <c r="BS105" i="3"/>
  <c r="BW105" i="3" s="1"/>
  <c r="BS101" i="3"/>
  <c r="BW101" i="3" s="1"/>
  <c r="BS97" i="3"/>
  <c r="BW97" i="3" s="1"/>
  <c r="BS93" i="3"/>
  <c r="BW93" i="3" s="1"/>
  <c r="BS153" i="3"/>
  <c r="BW153" i="3" s="1"/>
  <c r="BS145" i="3"/>
  <c r="BW145" i="3" s="1"/>
  <c r="BS137" i="3"/>
  <c r="BW137" i="3" s="1"/>
  <c r="BS129" i="3"/>
  <c r="BW129" i="3" s="1"/>
  <c r="BS124" i="3"/>
  <c r="BW124" i="3" s="1"/>
  <c r="BS120" i="3"/>
  <c r="BW120" i="3" s="1"/>
  <c r="BS116" i="3"/>
  <c r="BW116" i="3" s="1"/>
  <c r="BS112" i="3"/>
  <c r="BW112" i="3" s="1"/>
  <c r="BS108" i="3"/>
  <c r="BW108" i="3" s="1"/>
  <c r="BS104" i="3"/>
  <c r="BW104" i="3" s="1"/>
  <c r="BS100" i="3"/>
  <c r="BW100" i="3" s="1"/>
  <c r="BS96" i="3"/>
  <c r="BW96" i="3" s="1"/>
  <c r="BS92" i="3"/>
  <c r="BW92" i="3" s="1"/>
  <c r="BS150" i="3"/>
  <c r="BW150" i="3" s="1"/>
  <c r="BS142" i="3"/>
  <c r="BW142" i="3" s="1"/>
  <c r="BS134" i="3"/>
  <c r="BW134" i="3" s="1"/>
  <c r="BS127" i="3"/>
  <c r="BW127" i="3" s="1"/>
  <c r="BS123" i="3"/>
  <c r="BW123" i="3" s="1"/>
  <c r="BS119" i="3"/>
  <c r="BW119" i="3" s="1"/>
  <c r="BS115" i="3"/>
  <c r="BW115" i="3" s="1"/>
  <c r="BS111" i="3"/>
  <c r="BW111" i="3" s="1"/>
  <c r="BS107" i="3"/>
  <c r="BW107" i="3" s="1"/>
  <c r="BS103" i="3"/>
  <c r="BW103" i="3" s="1"/>
  <c r="BS99" i="3"/>
  <c r="BW99" i="3" s="1"/>
  <c r="BS95" i="3"/>
  <c r="BW95" i="3" s="1"/>
  <c r="BS91" i="3"/>
  <c r="BW91" i="3" s="1"/>
  <c r="BS149" i="3"/>
  <c r="BW149" i="3" s="1"/>
  <c r="BS141" i="3"/>
  <c r="BW141" i="3" s="1"/>
  <c r="BS133" i="3"/>
  <c r="BW133" i="3" s="1"/>
  <c r="BS126" i="3"/>
  <c r="BW126" i="3" s="1"/>
  <c r="BS122" i="3"/>
  <c r="BW122" i="3" s="1"/>
  <c r="BS118" i="3"/>
  <c r="BW118" i="3" s="1"/>
  <c r="BS114" i="3"/>
  <c r="BW114" i="3" s="1"/>
  <c r="BS110" i="3"/>
  <c r="BW110" i="3" s="1"/>
  <c r="BS106" i="3"/>
  <c r="BW106" i="3" s="1"/>
  <c r="BS102" i="3"/>
  <c r="BW102" i="3" s="1"/>
  <c r="BS98" i="3"/>
  <c r="BW98" i="3" s="1"/>
  <c r="BS94" i="3"/>
  <c r="BW94" i="3" s="1"/>
  <c r="BS90" i="3"/>
  <c r="AE49" i="7"/>
  <c r="AA50" i="7"/>
  <c r="AW73" i="7"/>
  <c r="BA72" i="7"/>
  <c r="AL84" i="3"/>
  <c r="AP84" i="3" s="1"/>
  <c r="AL80" i="3"/>
  <c r="AP80" i="3" s="1"/>
  <c r="AL76" i="3"/>
  <c r="AP76" i="3" s="1"/>
  <c r="AL72" i="3"/>
  <c r="AP72" i="3" s="1"/>
  <c r="AL68" i="3"/>
  <c r="AP68" i="3" s="1"/>
  <c r="AL64" i="3"/>
  <c r="AP64" i="3" s="1"/>
  <c r="AL60" i="3"/>
  <c r="AP60" i="3" s="1"/>
  <c r="AL56" i="3"/>
  <c r="AP56" i="3" s="1"/>
  <c r="AL83" i="3"/>
  <c r="AP83" i="3" s="1"/>
  <c r="AL79" i="3"/>
  <c r="AP79" i="3" s="1"/>
  <c r="AL75" i="3"/>
  <c r="AP75" i="3" s="1"/>
  <c r="AL71" i="3"/>
  <c r="AP71" i="3" s="1"/>
  <c r="AL67" i="3"/>
  <c r="AP67" i="3" s="1"/>
  <c r="AL63" i="3"/>
  <c r="AP63" i="3" s="1"/>
  <c r="AL59" i="3"/>
  <c r="AP59" i="3" s="1"/>
  <c r="AL55" i="3"/>
  <c r="AP55" i="3" s="1"/>
  <c r="AL82" i="3"/>
  <c r="AP82" i="3" s="1"/>
  <c r="AL78" i="3"/>
  <c r="AP78" i="3" s="1"/>
  <c r="AL74" i="3"/>
  <c r="AP74" i="3" s="1"/>
  <c r="AL70" i="3"/>
  <c r="AP70" i="3" s="1"/>
  <c r="AL66" i="3"/>
  <c r="AP66" i="3" s="1"/>
  <c r="AL62" i="3"/>
  <c r="AP62" i="3" s="1"/>
  <c r="AL58" i="3"/>
  <c r="AP58" i="3" s="1"/>
  <c r="AM84" i="3"/>
  <c r="AL81" i="3"/>
  <c r="AP81" i="3" s="1"/>
  <c r="AL77" i="3"/>
  <c r="AP77" i="3" s="1"/>
  <c r="AL73" i="3"/>
  <c r="AP73" i="3" s="1"/>
  <c r="AL69" i="3"/>
  <c r="AP69" i="3" s="1"/>
  <c r="AL65" i="3"/>
  <c r="AP65" i="3" s="1"/>
  <c r="AL61" i="3"/>
  <c r="AP61" i="3" s="1"/>
  <c r="AL57" i="3"/>
  <c r="AP57" i="3" s="1"/>
  <c r="AW106" i="3"/>
  <c r="BA106" i="3" s="1"/>
  <c r="AW102" i="3"/>
  <c r="BA102" i="3" s="1"/>
  <c r="AW98" i="3"/>
  <c r="BA98" i="3" s="1"/>
  <c r="AW94" i="3"/>
  <c r="BA94" i="3" s="1"/>
  <c r="AW90" i="3"/>
  <c r="BA90" i="3" s="1"/>
  <c r="AW86" i="3"/>
  <c r="BA86" i="3" s="1"/>
  <c r="AW82" i="3"/>
  <c r="BA82" i="3" s="1"/>
  <c r="AW78" i="3"/>
  <c r="BA78" i="3" s="1"/>
  <c r="AW74" i="3"/>
  <c r="BA74" i="3" s="1"/>
  <c r="AW70" i="3"/>
  <c r="BA70" i="3" s="1"/>
  <c r="AX108" i="3"/>
  <c r="AW105" i="3"/>
  <c r="BA105" i="3" s="1"/>
  <c r="AW101" i="3"/>
  <c r="BA101" i="3" s="1"/>
  <c r="AW97" i="3"/>
  <c r="BA97" i="3" s="1"/>
  <c r="AW93" i="3"/>
  <c r="BA93" i="3" s="1"/>
  <c r="AW89" i="3"/>
  <c r="BA89" i="3" s="1"/>
  <c r="AW85" i="3"/>
  <c r="BA85" i="3" s="1"/>
  <c r="AW81" i="3"/>
  <c r="BA81" i="3" s="1"/>
  <c r="AW77" i="3"/>
  <c r="BA77" i="3" s="1"/>
  <c r="AW73" i="3"/>
  <c r="BA73" i="3" s="1"/>
  <c r="AW69" i="3"/>
  <c r="BA69" i="3" s="1"/>
  <c r="AW108" i="3"/>
  <c r="AW104" i="3"/>
  <c r="BA104" i="3" s="1"/>
  <c r="AW100" i="3"/>
  <c r="BA100" i="3" s="1"/>
  <c r="AW96" i="3"/>
  <c r="BA96" i="3" s="1"/>
  <c r="AW92" i="3"/>
  <c r="BA92" i="3" s="1"/>
  <c r="AW88" i="3"/>
  <c r="BA88" i="3" s="1"/>
  <c r="AW84" i="3"/>
  <c r="BA84" i="3" s="1"/>
  <c r="AW80" i="3"/>
  <c r="BA80" i="3" s="1"/>
  <c r="AW76" i="3"/>
  <c r="BA76" i="3" s="1"/>
  <c r="AW72" i="3"/>
  <c r="BA72" i="3" s="1"/>
  <c r="AW68" i="3"/>
  <c r="BA68" i="3" s="1"/>
  <c r="AW107" i="3"/>
  <c r="BA107" i="3" s="1"/>
  <c r="AW103" i="3"/>
  <c r="BA103" i="3" s="1"/>
  <c r="AW99" i="3"/>
  <c r="BA99" i="3" s="1"/>
  <c r="AW95" i="3"/>
  <c r="BA95" i="3" s="1"/>
  <c r="AW91" i="3"/>
  <c r="BA91" i="3" s="1"/>
  <c r="AW87" i="3"/>
  <c r="BA87" i="3" s="1"/>
  <c r="AW83" i="3"/>
  <c r="BA83" i="3" s="1"/>
  <c r="AW79" i="3"/>
  <c r="BA79" i="3" s="1"/>
  <c r="AW75" i="3"/>
  <c r="BA75" i="3" s="1"/>
  <c r="AW71" i="3"/>
  <c r="BA71" i="3" s="1"/>
  <c r="AW67" i="3"/>
  <c r="BA67" i="3" s="1"/>
  <c r="AA60" i="3"/>
  <c r="AA45" i="3"/>
  <c r="AE45" i="3" s="1"/>
  <c r="AA49" i="3"/>
  <c r="AE49" i="3" s="1"/>
  <c r="AA53" i="3"/>
  <c r="AE53" i="3" s="1"/>
  <c r="AA57" i="3"/>
  <c r="AE57" i="3" s="1"/>
  <c r="AB60" i="3"/>
  <c r="AA46" i="3"/>
  <c r="AE46" i="3" s="1"/>
  <c r="AA50" i="3"/>
  <c r="AE50" i="3" s="1"/>
  <c r="AA54" i="3"/>
  <c r="AE54" i="3" s="1"/>
  <c r="AA58" i="3"/>
  <c r="AE58" i="3" s="1"/>
  <c r="AA43" i="3"/>
  <c r="AE43" i="3" s="1"/>
  <c r="AA47" i="3"/>
  <c r="AE47" i="3" s="1"/>
  <c r="AA51" i="3"/>
  <c r="AE51" i="3" s="1"/>
  <c r="AA55" i="3"/>
  <c r="AE55" i="3" s="1"/>
  <c r="AA59" i="3"/>
  <c r="AE59" i="3" s="1"/>
  <c r="AA44" i="3"/>
  <c r="AE44" i="3" s="1"/>
  <c r="AA48" i="3"/>
  <c r="AE48" i="3" s="1"/>
  <c r="AA52" i="3"/>
  <c r="AE52" i="3" s="1"/>
  <c r="AA56" i="3"/>
  <c r="AE56" i="3" s="1"/>
  <c r="BS239" i="8"/>
  <c r="BH203" i="8"/>
  <c r="AW167" i="8"/>
  <c r="BS162" i="8"/>
  <c r="BH138" i="8"/>
  <c r="AL131" i="8"/>
  <c r="AW114" i="8"/>
  <c r="AA95" i="8"/>
  <c r="BS90" i="8"/>
  <c r="BW90" i="8" s="1"/>
  <c r="AL90" i="8"/>
  <c r="BS89" i="8"/>
  <c r="BW89" i="8" s="1"/>
  <c r="BS88" i="8"/>
  <c r="BW88" i="8" s="1"/>
  <c r="BS87" i="8"/>
  <c r="BW87" i="8" s="1"/>
  <c r="BS86" i="8"/>
  <c r="BW86" i="8" s="1"/>
  <c r="BS85" i="8"/>
  <c r="BW85" i="8" s="1"/>
  <c r="BH78" i="8"/>
  <c r="BL78" i="8" s="1"/>
  <c r="BH77" i="8"/>
  <c r="BL77" i="8" s="1"/>
  <c r="BH76" i="8"/>
  <c r="BL76" i="8" s="1"/>
  <c r="BH75" i="8"/>
  <c r="BL75" i="8" s="1"/>
  <c r="BH74" i="8"/>
  <c r="BL74" i="8" s="1"/>
  <c r="BH73" i="8"/>
  <c r="BL73" i="8" s="1"/>
  <c r="AW66" i="8"/>
  <c r="BA66" i="8" s="1"/>
  <c r="AA66" i="8"/>
  <c r="AW65" i="8"/>
  <c r="BA65" i="8" s="1"/>
  <c r="AW64" i="8"/>
  <c r="BA64" i="8" s="1"/>
  <c r="BA63" i="8"/>
  <c r="AW63" i="8"/>
  <c r="AW62" i="8"/>
  <c r="BA62" i="8" s="1"/>
  <c r="AW61" i="8"/>
  <c r="BA61" i="8" s="1"/>
  <c r="P59" i="8"/>
  <c r="AL54" i="8"/>
  <c r="AP54" i="8" s="1"/>
  <c r="AL53" i="8"/>
  <c r="AP53" i="8" s="1"/>
  <c r="AL52" i="8"/>
  <c r="AP52" i="8" s="1"/>
  <c r="AL51" i="8"/>
  <c r="AP51" i="8" s="1"/>
  <c r="AL50" i="8"/>
  <c r="AP50" i="8" s="1"/>
  <c r="AL49" i="8"/>
  <c r="AP49" i="8" s="1"/>
  <c r="AA42" i="8"/>
  <c r="AE42" i="8" s="1"/>
  <c r="P42" i="8"/>
  <c r="AA41" i="8"/>
  <c r="AE41" i="8" s="1"/>
  <c r="AE40" i="8"/>
  <c r="AA40" i="8"/>
  <c r="AA39" i="8"/>
  <c r="AE39" i="8" s="1"/>
  <c r="AE38" i="8"/>
  <c r="AA38" i="8"/>
  <c r="AA37" i="8"/>
  <c r="AE37" i="8" s="1"/>
  <c r="Q36" i="8"/>
  <c r="P36" i="8"/>
  <c r="P35" i="8"/>
  <c r="T35" i="8" s="1"/>
  <c r="P34" i="8"/>
  <c r="T34" i="8" s="1"/>
  <c r="P33" i="8"/>
  <c r="T33" i="8" s="1"/>
  <c r="P32" i="8"/>
  <c r="T32" i="8" s="1"/>
  <c r="P31" i="8"/>
  <c r="T31" i="8" s="1"/>
  <c r="P30" i="8"/>
  <c r="T30" i="8" s="1"/>
  <c r="P29" i="8"/>
  <c r="T29" i="8" s="1"/>
  <c r="P28" i="8"/>
  <c r="T28" i="8" s="1"/>
  <c r="P27" i="8"/>
  <c r="T27" i="8" s="1"/>
  <c r="P26" i="8"/>
  <c r="T26" i="8" s="1"/>
  <c r="P25" i="8"/>
  <c r="T25" i="8" s="1"/>
  <c r="BP9" i="8"/>
  <c r="BE9" i="8"/>
  <c r="AT9" i="8"/>
  <c r="AI9" i="8"/>
  <c r="X9" i="8"/>
  <c r="S67" i="8"/>
  <c r="BS8" i="8"/>
  <c r="BH8" i="8"/>
  <c r="AW8" i="8"/>
  <c r="AL8" i="8"/>
  <c r="AA8" i="8"/>
  <c r="P8" i="8"/>
  <c r="BV5" i="8"/>
  <c r="BS5" i="8"/>
  <c r="BH5" i="8"/>
  <c r="AW5" i="8"/>
  <c r="AL5" i="8"/>
  <c r="AA5" i="8"/>
  <c r="R36" i="8"/>
  <c r="P5" i="8"/>
  <c r="BS239" i="7"/>
  <c r="BH203" i="7"/>
  <c r="BS162" i="7"/>
  <c r="BH138" i="7"/>
  <c r="AA95" i="7"/>
  <c r="BS90" i="7"/>
  <c r="BS89" i="7"/>
  <c r="BW89" i="7" s="1"/>
  <c r="BS88" i="7"/>
  <c r="BW88" i="7" s="1"/>
  <c r="BS87" i="7"/>
  <c r="BW87" i="7" s="1"/>
  <c r="BS86" i="7"/>
  <c r="BW86" i="7" s="1"/>
  <c r="BS85" i="7"/>
  <c r="BH78" i="7"/>
  <c r="BH77" i="7"/>
  <c r="BL77" i="7" s="1"/>
  <c r="BH76" i="7"/>
  <c r="BL76" i="7" s="1"/>
  <c r="BH75" i="7"/>
  <c r="BL75" i="7" s="1"/>
  <c r="BH74" i="7"/>
  <c r="BL74" i="7" s="1"/>
  <c r="BH73" i="7"/>
  <c r="BL73" i="7" s="1"/>
  <c r="AA66" i="7"/>
  <c r="P59" i="7"/>
  <c r="P42" i="7"/>
  <c r="AA41" i="7"/>
  <c r="AE41" i="7" s="1"/>
  <c r="AA40" i="7"/>
  <c r="AE40" i="7" s="1"/>
  <c r="AA39" i="7"/>
  <c r="AE39" i="7" s="1"/>
  <c r="AA38" i="7"/>
  <c r="AE38" i="7" s="1"/>
  <c r="AA37" i="7"/>
  <c r="AE37" i="7" s="1"/>
  <c r="Q36" i="7"/>
  <c r="P36" i="7"/>
  <c r="P35" i="7"/>
  <c r="T35" i="7" s="1"/>
  <c r="P34" i="7"/>
  <c r="T34" i="7" s="1"/>
  <c r="P33" i="7"/>
  <c r="T33" i="7" s="1"/>
  <c r="P32" i="7"/>
  <c r="T32" i="7" s="1"/>
  <c r="P31" i="7"/>
  <c r="T31" i="7" s="1"/>
  <c r="P30" i="7"/>
  <c r="T30" i="7" s="1"/>
  <c r="P29" i="7"/>
  <c r="T29" i="7" s="1"/>
  <c r="P28" i="7"/>
  <c r="T28" i="7" s="1"/>
  <c r="P27" i="7"/>
  <c r="T27" i="7" s="1"/>
  <c r="P26" i="7"/>
  <c r="T26" i="7" s="1"/>
  <c r="P25" i="7"/>
  <c r="T25" i="7" s="1"/>
  <c r="BP9" i="7"/>
  <c r="BE9" i="7"/>
  <c r="BK5" i="7" s="1"/>
  <c r="AT9" i="7"/>
  <c r="AI9" i="7"/>
  <c r="X9" i="7"/>
  <c r="S68" i="7"/>
  <c r="BS8" i="7"/>
  <c r="BH8" i="7"/>
  <c r="AA8" i="7"/>
  <c r="BS5" i="7"/>
  <c r="BH5" i="7"/>
  <c r="AW5" i="7"/>
  <c r="AL5" i="7"/>
  <c r="AB10" i="7"/>
  <c r="Q12" i="7"/>
  <c r="AA66" i="3"/>
  <c r="AA95" i="3"/>
  <c r="AM150" i="8" l="1"/>
  <c r="AP150" i="8" s="1"/>
  <c r="AL151" i="8" s="1"/>
  <c r="AN151" i="8" s="1"/>
  <c r="BJ75" i="7"/>
  <c r="BK75" i="7" s="1"/>
  <c r="BJ131" i="7"/>
  <c r="BK131" i="7" s="1"/>
  <c r="BJ127" i="7"/>
  <c r="BK127" i="7" s="1"/>
  <c r="BJ123" i="7"/>
  <c r="BK123" i="7" s="1"/>
  <c r="BJ119" i="7"/>
  <c r="BK119" i="7" s="1"/>
  <c r="BJ115" i="7"/>
  <c r="BK115" i="7" s="1"/>
  <c r="BJ111" i="7"/>
  <c r="BK111" i="7" s="1"/>
  <c r="BJ107" i="7"/>
  <c r="BK107" i="7" s="1"/>
  <c r="BJ103" i="7"/>
  <c r="BK103" i="7" s="1"/>
  <c r="BJ99" i="7"/>
  <c r="BK99" i="7" s="1"/>
  <c r="BJ95" i="7"/>
  <c r="BK95" i="7" s="1"/>
  <c r="BJ91" i="7"/>
  <c r="BK91" i="7" s="1"/>
  <c r="BJ87" i="7"/>
  <c r="BK87" i="7" s="1"/>
  <c r="BJ83" i="7"/>
  <c r="BK83" i="7" s="1"/>
  <c r="BJ79" i="7"/>
  <c r="BK79" i="7" s="1"/>
  <c r="BJ130" i="7"/>
  <c r="BK130" i="7" s="1"/>
  <c r="BJ126" i="7"/>
  <c r="BK126" i="7" s="1"/>
  <c r="BJ122" i="7"/>
  <c r="BK122" i="7" s="1"/>
  <c r="BJ118" i="7"/>
  <c r="BK118" i="7" s="1"/>
  <c r="BJ114" i="7"/>
  <c r="BK114" i="7" s="1"/>
  <c r="BJ110" i="7"/>
  <c r="BK110" i="7" s="1"/>
  <c r="BJ106" i="7"/>
  <c r="BK106" i="7" s="1"/>
  <c r="BJ102" i="7"/>
  <c r="BK102" i="7" s="1"/>
  <c r="BJ98" i="7"/>
  <c r="BK98" i="7" s="1"/>
  <c r="BJ94" i="7"/>
  <c r="BK94" i="7" s="1"/>
  <c r="BJ90" i="7"/>
  <c r="BK90" i="7" s="1"/>
  <c r="BJ86" i="7"/>
  <c r="BK86" i="7" s="1"/>
  <c r="BJ82" i="7"/>
  <c r="BK82" i="7" s="1"/>
  <c r="BJ78" i="7"/>
  <c r="BJ129" i="7"/>
  <c r="BK129" i="7" s="1"/>
  <c r="BJ125" i="7"/>
  <c r="BK125" i="7" s="1"/>
  <c r="BJ121" i="7"/>
  <c r="BK121" i="7" s="1"/>
  <c r="BJ117" i="7"/>
  <c r="BK117" i="7" s="1"/>
  <c r="BJ113" i="7"/>
  <c r="BK113" i="7" s="1"/>
  <c r="BJ109" i="7"/>
  <c r="BK109" i="7" s="1"/>
  <c r="BJ105" i="7"/>
  <c r="BK105" i="7" s="1"/>
  <c r="BJ101" i="7"/>
  <c r="BK101" i="7" s="1"/>
  <c r="BJ97" i="7"/>
  <c r="BK97" i="7" s="1"/>
  <c r="BJ93" i="7"/>
  <c r="BK93" i="7" s="1"/>
  <c r="BJ89" i="7"/>
  <c r="BK89" i="7" s="1"/>
  <c r="BJ85" i="7"/>
  <c r="BK85" i="7" s="1"/>
  <c r="BJ81" i="7"/>
  <c r="BK81" i="7" s="1"/>
  <c r="BJ132" i="7"/>
  <c r="BK132" i="7" s="1"/>
  <c r="BJ128" i="7"/>
  <c r="BK128" i="7" s="1"/>
  <c r="BJ124" i="7"/>
  <c r="BK124" i="7" s="1"/>
  <c r="BJ120" i="7"/>
  <c r="BK120" i="7" s="1"/>
  <c r="BJ116" i="7"/>
  <c r="BK116" i="7" s="1"/>
  <c r="BJ112" i="7"/>
  <c r="BK112" i="7" s="1"/>
  <c r="BJ108" i="7"/>
  <c r="BK108" i="7" s="1"/>
  <c r="BJ104" i="7"/>
  <c r="BK104" i="7" s="1"/>
  <c r="BJ100" i="7"/>
  <c r="BK100" i="7" s="1"/>
  <c r="BJ96" i="7"/>
  <c r="BK96" i="7" s="1"/>
  <c r="BJ92" i="7"/>
  <c r="BK92" i="7" s="1"/>
  <c r="BJ88" i="7"/>
  <c r="BK88" i="7" s="1"/>
  <c r="BJ84" i="7"/>
  <c r="BK84" i="7" s="1"/>
  <c r="BJ80" i="7"/>
  <c r="BK80" i="7" s="1"/>
  <c r="AO5" i="8"/>
  <c r="AZ158" i="7"/>
  <c r="AZ154" i="7"/>
  <c r="AZ150" i="7"/>
  <c r="AZ146" i="7"/>
  <c r="AZ142" i="7"/>
  <c r="AZ138" i="7"/>
  <c r="AZ134" i="7"/>
  <c r="AZ130" i="7"/>
  <c r="AZ126" i="7"/>
  <c r="AZ122" i="7"/>
  <c r="AZ118" i="7"/>
  <c r="AZ114" i="7"/>
  <c r="AX53" i="7"/>
  <c r="AX49" i="7"/>
  <c r="AX45" i="7"/>
  <c r="AX27" i="7"/>
  <c r="AX23" i="7"/>
  <c r="AX19" i="7"/>
  <c r="AX15" i="7"/>
  <c r="AX11" i="7"/>
  <c r="AZ161" i="7"/>
  <c r="AZ157" i="7"/>
  <c r="AZ153" i="7"/>
  <c r="AZ149" i="7"/>
  <c r="AZ145" i="7"/>
  <c r="AZ141" i="7"/>
  <c r="AZ137" i="7"/>
  <c r="AZ133" i="7"/>
  <c r="AZ129" i="7"/>
  <c r="AZ125" i="7"/>
  <c r="AZ121" i="7"/>
  <c r="AZ117" i="7"/>
  <c r="AX52" i="7"/>
  <c r="AX48" i="7"/>
  <c r="AX44" i="7"/>
  <c r="AX26" i="7"/>
  <c r="AX22" i="7"/>
  <c r="AX18" i="7"/>
  <c r="AX14" i="7"/>
  <c r="AX10" i="7"/>
  <c r="AX8" i="7"/>
  <c r="AZ160" i="7"/>
  <c r="AZ156" i="7"/>
  <c r="AZ152" i="7"/>
  <c r="AZ148" i="7"/>
  <c r="AZ144" i="7"/>
  <c r="AZ140" i="7"/>
  <c r="AZ136" i="7"/>
  <c r="AZ132" i="7"/>
  <c r="AZ128" i="7"/>
  <c r="AZ124" i="7"/>
  <c r="AZ120" i="7"/>
  <c r="AZ116" i="7"/>
  <c r="AX55" i="7"/>
  <c r="AX51" i="7"/>
  <c r="AX47" i="7"/>
  <c r="AX29" i="7"/>
  <c r="AX30" i="7" s="1"/>
  <c r="AX25" i="7"/>
  <c r="AX21" i="7"/>
  <c r="AX17" i="7"/>
  <c r="AX13" i="7"/>
  <c r="AX9" i="7"/>
  <c r="AZ159" i="7"/>
  <c r="AZ155" i="7"/>
  <c r="AZ151" i="7"/>
  <c r="AZ147" i="7"/>
  <c r="AZ143" i="7"/>
  <c r="AZ139" i="7"/>
  <c r="AZ135" i="7"/>
  <c r="AZ131" i="7"/>
  <c r="AZ127" i="7"/>
  <c r="AZ123" i="7"/>
  <c r="AZ119" i="7"/>
  <c r="AZ115" i="7"/>
  <c r="AX54" i="7"/>
  <c r="AX50" i="7"/>
  <c r="AX46" i="7"/>
  <c r="AX28" i="7"/>
  <c r="AX24" i="7"/>
  <c r="AX20" i="7"/>
  <c r="AX16" i="7"/>
  <c r="AX12" i="7"/>
  <c r="BI10" i="7"/>
  <c r="BK194" i="7"/>
  <c r="BK190" i="7"/>
  <c r="BK186" i="7"/>
  <c r="BK182" i="7"/>
  <c r="BK178" i="7"/>
  <c r="BK174" i="7"/>
  <c r="BK170" i="7"/>
  <c r="BK166" i="7"/>
  <c r="BK161" i="7"/>
  <c r="BK197" i="7"/>
  <c r="BK193" i="7"/>
  <c r="BK189" i="7"/>
  <c r="BK185" i="7"/>
  <c r="BK181" i="7"/>
  <c r="BK177" i="7"/>
  <c r="BK173" i="7"/>
  <c r="BK169" i="7"/>
  <c r="BK164" i="7"/>
  <c r="BK160" i="7"/>
  <c r="BK165" i="7"/>
  <c r="BK191" i="7"/>
  <c r="BK183" i="7"/>
  <c r="BK175" i="7"/>
  <c r="BK167" i="7"/>
  <c r="BK158" i="7"/>
  <c r="BK154" i="7"/>
  <c r="BK150" i="7"/>
  <c r="BK146" i="7"/>
  <c r="BI67" i="7"/>
  <c r="BI63" i="7"/>
  <c r="BI59" i="7"/>
  <c r="BI55" i="7"/>
  <c r="BI51" i="7"/>
  <c r="BI47" i="7"/>
  <c r="BI43" i="7"/>
  <c r="BI39" i="7"/>
  <c r="BI35" i="7"/>
  <c r="BI31" i="7"/>
  <c r="BI27" i="7"/>
  <c r="BI23" i="7"/>
  <c r="BI19" i="7"/>
  <c r="BI15" i="7"/>
  <c r="BK196" i="7"/>
  <c r="BK188" i="7"/>
  <c r="BK180" i="7"/>
  <c r="BK172" i="7"/>
  <c r="BK163" i="7"/>
  <c r="BK157" i="7"/>
  <c r="BK153" i="7"/>
  <c r="BK149" i="7"/>
  <c r="BK145" i="7"/>
  <c r="BI66" i="7"/>
  <c r="BI62" i="7"/>
  <c r="BI58" i="7"/>
  <c r="BI54" i="7"/>
  <c r="BI50" i="7"/>
  <c r="BI46" i="7"/>
  <c r="BI42" i="7"/>
  <c r="BI38" i="7"/>
  <c r="BI34" i="7"/>
  <c r="BI30" i="7"/>
  <c r="BI26" i="7"/>
  <c r="BI22" i="7"/>
  <c r="BI18" i="7"/>
  <c r="BI14" i="7"/>
  <c r="BK195" i="7"/>
  <c r="BK187" i="7"/>
  <c r="BK179" i="7"/>
  <c r="BK171" i="7"/>
  <c r="BK162" i="7"/>
  <c r="BK156" i="7"/>
  <c r="BK152" i="7"/>
  <c r="BK148" i="7"/>
  <c r="BK144" i="7"/>
  <c r="BI65" i="7"/>
  <c r="BI61" i="7"/>
  <c r="BI57" i="7"/>
  <c r="BI53" i="7"/>
  <c r="BI49" i="7"/>
  <c r="BI45" i="7"/>
  <c r="BI41" i="7"/>
  <c r="BI37" i="7"/>
  <c r="BI33" i="7"/>
  <c r="BI29" i="7"/>
  <c r="BI25" i="7"/>
  <c r="BI21" i="7"/>
  <c r="BI17" i="7"/>
  <c r="BI13" i="7"/>
  <c r="BK192" i="7"/>
  <c r="BK184" i="7"/>
  <c r="BK176" i="7"/>
  <c r="BK168" i="7"/>
  <c r="BK159" i="7"/>
  <c r="BK155" i="7"/>
  <c r="BK151" i="7"/>
  <c r="BK147" i="7"/>
  <c r="BI64" i="7"/>
  <c r="BI60" i="7"/>
  <c r="BI56" i="7"/>
  <c r="BI52" i="7"/>
  <c r="BI48" i="7"/>
  <c r="BI44" i="7"/>
  <c r="BI40" i="7"/>
  <c r="BI36" i="7"/>
  <c r="BI32" i="7"/>
  <c r="BI28" i="7"/>
  <c r="BI24" i="7"/>
  <c r="BI20" i="7"/>
  <c r="BI16" i="7"/>
  <c r="AO150" i="7"/>
  <c r="AO131" i="7"/>
  <c r="AO161" i="7"/>
  <c r="AO145" i="7"/>
  <c r="AO136" i="7"/>
  <c r="AO164" i="7"/>
  <c r="AO148" i="7"/>
  <c r="AO133" i="7"/>
  <c r="AO151" i="7"/>
  <c r="AO134" i="7"/>
  <c r="AO162" i="7"/>
  <c r="AO146" i="7"/>
  <c r="AO135" i="7"/>
  <c r="AO157" i="7"/>
  <c r="AO141" i="7"/>
  <c r="AO160" i="7"/>
  <c r="AO144" i="7"/>
  <c r="AO163" i="7"/>
  <c r="AO147" i="7"/>
  <c r="AN90" i="7"/>
  <c r="AO158" i="7"/>
  <c r="AO142" i="7"/>
  <c r="AO153" i="7"/>
  <c r="AO137" i="7"/>
  <c r="AO156" i="7"/>
  <c r="AO140" i="7"/>
  <c r="AO159" i="7"/>
  <c r="AO143" i="7"/>
  <c r="AO154" i="7"/>
  <c r="AO138" i="7"/>
  <c r="AO165" i="7"/>
  <c r="AO149" i="7"/>
  <c r="AO132" i="7"/>
  <c r="AO152" i="7"/>
  <c r="AO155" i="7"/>
  <c r="AO139" i="7"/>
  <c r="AN131" i="7"/>
  <c r="AC66" i="7"/>
  <c r="AD89" i="8"/>
  <c r="AD85" i="8"/>
  <c r="AD81" i="8"/>
  <c r="AD77" i="8"/>
  <c r="AD73" i="8"/>
  <c r="AD88" i="8"/>
  <c r="AD84" i="8"/>
  <c r="AD80" i="8"/>
  <c r="AD76" i="8"/>
  <c r="AD72" i="8"/>
  <c r="AD87" i="8"/>
  <c r="AD83" i="8"/>
  <c r="AD79" i="8"/>
  <c r="AD75" i="8"/>
  <c r="AD86" i="8"/>
  <c r="AD82" i="8"/>
  <c r="AD78" i="8"/>
  <c r="AD74" i="8"/>
  <c r="AZ5" i="7"/>
  <c r="AY114" i="7"/>
  <c r="AZ209" i="7"/>
  <c r="AZ193" i="7"/>
  <c r="AZ177" i="7"/>
  <c r="AZ208" i="7"/>
  <c r="AZ192" i="7"/>
  <c r="AZ176" i="7"/>
  <c r="AZ207" i="7"/>
  <c r="AZ191" i="7"/>
  <c r="AZ175" i="7"/>
  <c r="AZ214" i="7"/>
  <c r="AZ198" i="7"/>
  <c r="AZ182" i="7"/>
  <c r="AZ169" i="7"/>
  <c r="AZ205" i="7"/>
  <c r="AZ189" i="7"/>
  <c r="AZ173" i="7"/>
  <c r="AZ204" i="7"/>
  <c r="AZ188" i="7"/>
  <c r="AZ167" i="7"/>
  <c r="AZ203" i="7"/>
  <c r="AZ187" i="7"/>
  <c r="AZ168" i="7"/>
  <c r="AZ210" i="7"/>
  <c r="AZ194" i="7"/>
  <c r="AZ178" i="7"/>
  <c r="AZ201" i="7"/>
  <c r="AZ185" i="7"/>
  <c r="AZ170" i="7"/>
  <c r="AZ200" i="7"/>
  <c r="AZ184" i="7"/>
  <c r="AZ171" i="7"/>
  <c r="AZ199" i="7"/>
  <c r="AZ183" i="7"/>
  <c r="AZ172" i="7"/>
  <c r="AZ206" i="7"/>
  <c r="AZ190" i="7"/>
  <c r="AZ174" i="7"/>
  <c r="AZ213" i="7"/>
  <c r="AZ197" i="7"/>
  <c r="AZ181" i="7"/>
  <c r="AZ212" i="7"/>
  <c r="AZ196" i="7"/>
  <c r="AZ180" i="7"/>
  <c r="AZ211" i="7"/>
  <c r="AZ195" i="7"/>
  <c r="AZ179" i="7"/>
  <c r="AZ202" i="7"/>
  <c r="AZ186" i="7"/>
  <c r="AY167" i="7"/>
  <c r="AM11" i="8"/>
  <c r="AO123" i="8"/>
  <c r="AO119" i="8"/>
  <c r="AO115" i="8"/>
  <c r="AO113" i="8"/>
  <c r="AO109" i="8"/>
  <c r="AO105" i="8"/>
  <c r="AO101" i="8"/>
  <c r="AO96" i="8"/>
  <c r="AM28" i="8"/>
  <c r="AM26" i="8"/>
  <c r="AM31" i="8"/>
  <c r="AM20" i="8"/>
  <c r="AM38" i="8"/>
  <c r="AM42" i="8"/>
  <c r="AM16" i="8"/>
  <c r="AO122" i="8"/>
  <c r="AO118" i="8"/>
  <c r="AO98" i="8"/>
  <c r="AO112" i="8"/>
  <c r="AO108" i="8"/>
  <c r="AO104" i="8"/>
  <c r="AO100" i="8"/>
  <c r="AM33" i="8"/>
  <c r="AM27" i="8"/>
  <c r="AM25" i="8"/>
  <c r="AM43" i="8"/>
  <c r="AM34" i="8"/>
  <c r="AM39" i="8"/>
  <c r="AM19" i="8"/>
  <c r="AM15" i="8"/>
  <c r="AO125" i="8"/>
  <c r="AO121" i="8"/>
  <c r="AO117" i="8"/>
  <c r="AO111" i="8"/>
  <c r="AO107" i="8"/>
  <c r="AO103" i="8"/>
  <c r="AO99" i="8"/>
  <c r="AM32" i="8"/>
  <c r="AM23" i="8"/>
  <c r="AM22" i="8"/>
  <c r="AM35" i="8"/>
  <c r="AM36" i="8"/>
  <c r="AM40" i="8"/>
  <c r="AM18" i="8"/>
  <c r="AM14" i="8"/>
  <c r="AO124" i="8"/>
  <c r="AO120" i="8"/>
  <c r="AO116" i="8"/>
  <c r="AO114" i="8"/>
  <c r="AO110" i="8"/>
  <c r="AO106" i="8"/>
  <c r="AO102" i="8"/>
  <c r="AO97" i="8"/>
  <c r="AM29" i="8"/>
  <c r="AM24" i="8"/>
  <c r="AM30" i="8"/>
  <c r="AM21" i="8"/>
  <c r="AM37" i="8"/>
  <c r="AM41" i="8"/>
  <c r="AM17" i="8"/>
  <c r="BU86" i="8"/>
  <c r="BV86" i="8" s="1"/>
  <c r="BU156" i="8"/>
  <c r="BV156" i="8" s="1"/>
  <c r="BU152" i="8"/>
  <c r="BV152" i="8" s="1"/>
  <c r="BU148" i="8"/>
  <c r="BV148" i="8" s="1"/>
  <c r="BU144" i="8"/>
  <c r="BV144" i="8" s="1"/>
  <c r="BU140" i="8"/>
  <c r="BV140" i="8" s="1"/>
  <c r="BU136" i="8"/>
  <c r="BV136" i="8" s="1"/>
  <c r="BU132" i="8"/>
  <c r="BV132" i="8" s="1"/>
  <c r="BU128" i="8"/>
  <c r="BV128" i="8" s="1"/>
  <c r="BU124" i="8"/>
  <c r="BV124" i="8" s="1"/>
  <c r="BU120" i="8"/>
  <c r="BV120" i="8" s="1"/>
  <c r="BU116" i="8"/>
  <c r="BV116" i="8" s="1"/>
  <c r="BU112" i="8"/>
  <c r="BV112" i="8" s="1"/>
  <c r="BU108" i="8"/>
  <c r="BV108" i="8" s="1"/>
  <c r="BU104" i="8"/>
  <c r="BV104" i="8" s="1"/>
  <c r="BU100" i="8"/>
  <c r="BV100" i="8" s="1"/>
  <c r="BU96" i="8"/>
  <c r="BV96" i="8" s="1"/>
  <c r="BU92" i="8"/>
  <c r="BV92" i="8" s="1"/>
  <c r="BU155" i="8"/>
  <c r="BV155" i="8" s="1"/>
  <c r="BU151" i="8"/>
  <c r="BV151" i="8" s="1"/>
  <c r="BU147" i="8"/>
  <c r="BV147" i="8" s="1"/>
  <c r="BU143" i="8"/>
  <c r="BV143" i="8" s="1"/>
  <c r="BU139" i="8"/>
  <c r="BV139" i="8" s="1"/>
  <c r="BU135" i="8"/>
  <c r="BV135" i="8" s="1"/>
  <c r="BU131" i="8"/>
  <c r="BV131" i="8" s="1"/>
  <c r="BU127" i="8"/>
  <c r="BV127" i="8" s="1"/>
  <c r="BU123" i="8"/>
  <c r="BV123" i="8" s="1"/>
  <c r="BU154" i="8"/>
  <c r="BV154" i="8" s="1"/>
  <c r="BU150" i="8"/>
  <c r="BV150" i="8" s="1"/>
  <c r="BU146" i="8"/>
  <c r="BV146" i="8" s="1"/>
  <c r="BU142" i="8"/>
  <c r="BV142" i="8" s="1"/>
  <c r="BU138" i="8"/>
  <c r="BV138" i="8" s="1"/>
  <c r="BU134" i="8"/>
  <c r="BV134" i="8" s="1"/>
  <c r="BU130" i="8"/>
  <c r="BV130" i="8" s="1"/>
  <c r="BU126" i="8"/>
  <c r="BV126" i="8" s="1"/>
  <c r="BU122" i="8"/>
  <c r="BV122" i="8" s="1"/>
  <c r="BU153" i="8"/>
  <c r="BV153" i="8" s="1"/>
  <c r="BU149" i="8"/>
  <c r="BV149" i="8" s="1"/>
  <c r="BU145" i="8"/>
  <c r="BV145" i="8" s="1"/>
  <c r="BU141" i="8"/>
  <c r="BV141" i="8" s="1"/>
  <c r="BU137" i="8"/>
  <c r="BV137" i="8" s="1"/>
  <c r="BU133" i="8"/>
  <c r="BV133" i="8" s="1"/>
  <c r="BU129" i="8"/>
  <c r="BV129" i="8" s="1"/>
  <c r="BU125" i="8"/>
  <c r="BV125" i="8" s="1"/>
  <c r="BU121" i="8"/>
  <c r="BV121" i="8" s="1"/>
  <c r="BU117" i="8"/>
  <c r="BV117" i="8" s="1"/>
  <c r="BU113" i="8"/>
  <c r="BV113" i="8" s="1"/>
  <c r="BU109" i="8"/>
  <c r="BV109" i="8" s="1"/>
  <c r="BU105" i="8"/>
  <c r="BV105" i="8" s="1"/>
  <c r="BU101" i="8"/>
  <c r="BV101" i="8" s="1"/>
  <c r="BU97" i="8"/>
  <c r="BV97" i="8" s="1"/>
  <c r="BU93" i="8"/>
  <c r="BV93" i="8" s="1"/>
  <c r="BU119" i="8"/>
  <c r="BV119" i="8" s="1"/>
  <c r="BU111" i="8"/>
  <c r="BV111" i="8" s="1"/>
  <c r="BU103" i="8"/>
  <c r="BV103" i="8" s="1"/>
  <c r="BU95" i="8"/>
  <c r="BV95" i="8" s="1"/>
  <c r="BU118" i="8"/>
  <c r="BV118" i="8" s="1"/>
  <c r="BU110" i="8"/>
  <c r="BV110" i="8" s="1"/>
  <c r="BU102" i="8"/>
  <c r="BV102" i="8" s="1"/>
  <c r="BU94" i="8"/>
  <c r="BV94" i="8" s="1"/>
  <c r="BU115" i="8"/>
  <c r="BV115" i="8" s="1"/>
  <c r="BU107" i="8"/>
  <c r="BV107" i="8" s="1"/>
  <c r="BU99" i="8"/>
  <c r="BV99" i="8" s="1"/>
  <c r="BU91" i="8"/>
  <c r="BV91" i="8" s="1"/>
  <c r="BU114" i="8"/>
  <c r="BV114" i="8" s="1"/>
  <c r="BU106" i="8"/>
  <c r="BV106" i="8" s="1"/>
  <c r="BU98" i="8"/>
  <c r="BV98" i="8" s="1"/>
  <c r="AD5" i="8"/>
  <c r="AD111" i="8"/>
  <c r="AD108" i="8"/>
  <c r="AD113" i="8"/>
  <c r="AD102" i="8"/>
  <c r="AD115" i="8"/>
  <c r="AD112" i="8"/>
  <c r="AD101" i="8"/>
  <c r="AD117" i="8"/>
  <c r="AD106" i="8"/>
  <c r="AD118" i="8"/>
  <c r="AD103" i="8"/>
  <c r="AD116" i="8"/>
  <c r="AD105" i="8"/>
  <c r="AD110" i="8"/>
  <c r="AD107" i="8"/>
  <c r="AD104" i="8"/>
  <c r="AD109" i="8"/>
  <c r="AD114" i="8"/>
  <c r="BV241" i="8"/>
  <c r="BV302" i="8"/>
  <c r="BV286" i="8"/>
  <c r="BV304" i="8"/>
  <c r="BV288" i="8"/>
  <c r="BV303" i="8"/>
  <c r="BV274" i="8"/>
  <c r="BV258" i="8"/>
  <c r="BV309" i="8"/>
  <c r="BV277" i="8"/>
  <c r="BV261" i="8"/>
  <c r="BV245" i="8"/>
  <c r="BV283" i="8"/>
  <c r="BV264" i="8"/>
  <c r="BV248" i="8"/>
  <c r="BV281" i="8"/>
  <c r="BV263" i="8"/>
  <c r="BV247" i="8"/>
  <c r="BV298" i="8"/>
  <c r="BV282" i="8"/>
  <c r="BV300" i="8"/>
  <c r="BV284" i="8"/>
  <c r="BV295" i="8"/>
  <c r="BV270" i="8"/>
  <c r="BV254" i="8"/>
  <c r="BV301" i="8"/>
  <c r="BV273" i="8"/>
  <c r="BV257" i="8"/>
  <c r="BV307" i="8"/>
  <c r="BV276" i="8"/>
  <c r="BV260" i="8"/>
  <c r="BV305" i="8"/>
  <c r="BV275" i="8"/>
  <c r="BV259" i="8"/>
  <c r="BV310" i="8"/>
  <c r="BV294" i="8"/>
  <c r="BV278" i="8"/>
  <c r="BV296" i="8"/>
  <c r="BV280" i="8"/>
  <c r="BV287" i="8"/>
  <c r="BV266" i="8"/>
  <c r="BV250" i="8"/>
  <c r="BV293" i="8"/>
  <c r="BV269" i="8"/>
  <c r="BV253" i="8"/>
  <c r="BV299" i="8"/>
  <c r="BV272" i="8"/>
  <c r="BV256" i="8"/>
  <c r="BV297" i="8"/>
  <c r="BV271" i="8"/>
  <c r="BV255" i="8"/>
  <c r="BV306" i="8"/>
  <c r="BV290" i="8"/>
  <c r="BV308" i="8"/>
  <c r="BV292" i="8"/>
  <c r="BV279" i="8"/>
  <c r="BV262" i="8"/>
  <c r="BV246" i="8"/>
  <c r="BV285" i="8"/>
  <c r="BV265" i="8"/>
  <c r="BV249" i="8"/>
  <c r="BV291" i="8"/>
  <c r="BV268" i="8"/>
  <c r="BV252" i="8"/>
  <c r="BV289" i="8"/>
  <c r="BV267" i="8"/>
  <c r="BV251" i="8"/>
  <c r="BA108" i="3"/>
  <c r="AA51" i="7"/>
  <c r="AE50" i="7"/>
  <c r="AP62" i="7"/>
  <c r="AL63" i="7"/>
  <c r="AX12" i="8"/>
  <c r="AZ160" i="8"/>
  <c r="AZ156" i="8"/>
  <c r="AZ152" i="8"/>
  <c r="AZ148" i="8"/>
  <c r="AZ144" i="8"/>
  <c r="AZ140" i="8"/>
  <c r="AZ136" i="8"/>
  <c r="AZ132" i="8"/>
  <c r="AZ128" i="8"/>
  <c r="AZ124" i="8"/>
  <c r="AZ120" i="8"/>
  <c r="AZ159" i="8"/>
  <c r="AZ155" i="8"/>
  <c r="AZ151" i="8"/>
  <c r="AZ147" i="8"/>
  <c r="AZ143" i="8"/>
  <c r="AZ139" i="8"/>
  <c r="AZ158" i="8"/>
  <c r="AZ154" i="8"/>
  <c r="AZ150" i="8"/>
  <c r="AZ146" i="8"/>
  <c r="AZ142" i="8"/>
  <c r="AZ138" i="8"/>
  <c r="AZ161" i="8"/>
  <c r="AZ157" i="8"/>
  <c r="AZ153" i="8"/>
  <c r="AZ149" i="8"/>
  <c r="AZ145" i="8"/>
  <c r="AZ141" i="8"/>
  <c r="AZ137" i="8"/>
  <c r="AZ133" i="8"/>
  <c r="AZ129" i="8"/>
  <c r="AZ125" i="8"/>
  <c r="AZ121" i="8"/>
  <c r="AZ135" i="8"/>
  <c r="AZ127" i="8"/>
  <c r="AX55" i="8"/>
  <c r="AX51" i="8"/>
  <c r="AX47" i="8"/>
  <c r="AX43" i="8"/>
  <c r="AX39" i="8"/>
  <c r="AX35" i="8"/>
  <c r="AX31" i="8"/>
  <c r="AX27" i="8"/>
  <c r="AX23" i="8"/>
  <c r="AX19" i="8"/>
  <c r="AX15" i="8"/>
  <c r="AZ134" i="8"/>
  <c r="AZ126" i="8"/>
  <c r="AX54" i="8"/>
  <c r="AX50" i="8"/>
  <c r="AX46" i="8"/>
  <c r="AX42" i="8"/>
  <c r="AX38" i="8"/>
  <c r="AX34" i="8"/>
  <c r="AX30" i="8"/>
  <c r="AX26" i="8"/>
  <c r="AX22" i="8"/>
  <c r="AX18" i="8"/>
  <c r="AX14" i="8"/>
  <c r="AZ131" i="8"/>
  <c r="AZ123" i="8"/>
  <c r="AX53" i="8"/>
  <c r="AX49" i="8"/>
  <c r="AX45" i="8"/>
  <c r="AX41" i="8"/>
  <c r="AX37" i="8"/>
  <c r="AX33" i="8"/>
  <c r="AX29" i="8"/>
  <c r="AX25" i="8"/>
  <c r="AX21" i="8"/>
  <c r="AX17" i="8"/>
  <c r="AZ130" i="8"/>
  <c r="AZ122" i="8"/>
  <c r="AX52" i="8"/>
  <c r="AX48" i="8"/>
  <c r="AX44" i="8"/>
  <c r="AX40" i="8"/>
  <c r="AX36" i="8"/>
  <c r="AX32" i="8"/>
  <c r="AX28" i="8"/>
  <c r="AX24" i="8"/>
  <c r="AX20" i="8"/>
  <c r="AX16" i="8"/>
  <c r="BT12" i="7"/>
  <c r="BV231" i="7"/>
  <c r="BV227" i="7"/>
  <c r="BV223" i="7"/>
  <c r="BV219" i="7"/>
  <c r="BV215" i="7"/>
  <c r="BV211" i="7"/>
  <c r="BV207" i="7"/>
  <c r="BV203" i="7"/>
  <c r="BV199" i="7"/>
  <c r="BV195" i="7"/>
  <c r="BV191" i="7"/>
  <c r="BV187" i="7"/>
  <c r="BV183" i="7"/>
  <c r="BV179" i="7"/>
  <c r="BV175" i="7"/>
  <c r="BV171" i="7"/>
  <c r="BV167" i="7"/>
  <c r="BV230" i="7"/>
  <c r="BV226" i="7"/>
  <c r="BV222" i="7"/>
  <c r="BV218" i="7"/>
  <c r="BV214" i="7"/>
  <c r="BV210" i="7"/>
  <c r="BV206" i="7"/>
  <c r="BV202" i="7"/>
  <c r="BV198" i="7"/>
  <c r="BV194" i="7"/>
  <c r="BV190" i="7"/>
  <c r="BV186" i="7"/>
  <c r="BV182" i="7"/>
  <c r="BV178" i="7"/>
  <c r="BV174" i="7"/>
  <c r="BV170" i="7"/>
  <c r="BT77" i="7"/>
  <c r="BT73" i="7"/>
  <c r="BT69" i="7"/>
  <c r="BT65" i="7"/>
  <c r="BT61" i="7"/>
  <c r="BT57" i="7"/>
  <c r="BT53" i="7"/>
  <c r="BT49" i="7"/>
  <c r="BT45" i="7"/>
  <c r="BT41" i="7"/>
  <c r="BT37" i="7"/>
  <c r="BT33" i="7"/>
  <c r="BT29" i="7"/>
  <c r="BT25" i="7"/>
  <c r="BT21" i="7"/>
  <c r="BT17" i="7"/>
  <c r="BV233" i="7"/>
  <c r="BV229" i="7"/>
  <c r="BV225" i="7"/>
  <c r="BV221" i="7"/>
  <c r="BV217" i="7"/>
  <c r="BV213" i="7"/>
  <c r="BV209" i="7"/>
  <c r="BV205" i="7"/>
  <c r="BV201" i="7"/>
  <c r="BV197" i="7"/>
  <c r="BV193" i="7"/>
  <c r="BV189" i="7"/>
  <c r="BV185" i="7"/>
  <c r="BV181" i="7"/>
  <c r="BV177" i="7"/>
  <c r="BV173" i="7"/>
  <c r="BV169" i="7"/>
  <c r="BT76" i="7"/>
  <c r="BT72" i="7"/>
  <c r="BT68" i="7"/>
  <c r="BT64" i="7"/>
  <c r="BT60" i="7"/>
  <c r="BT56" i="7"/>
  <c r="BT52" i="7"/>
  <c r="BT48" i="7"/>
  <c r="BT44" i="7"/>
  <c r="BT40" i="7"/>
  <c r="BT36" i="7"/>
  <c r="BT32" i="7"/>
  <c r="BT28" i="7"/>
  <c r="BT24" i="7"/>
  <c r="BT20" i="7"/>
  <c r="BT16" i="7"/>
  <c r="BV232" i="7"/>
  <c r="BV228" i="7"/>
  <c r="BV224" i="7"/>
  <c r="BV220" i="7"/>
  <c r="BV216" i="7"/>
  <c r="BV212" i="7"/>
  <c r="BV208" i="7"/>
  <c r="BV204" i="7"/>
  <c r="BV200" i="7"/>
  <c r="BV196" i="7"/>
  <c r="BV192" i="7"/>
  <c r="BV188" i="7"/>
  <c r="BV184" i="7"/>
  <c r="BV180" i="7"/>
  <c r="BV176" i="7"/>
  <c r="BV172" i="7"/>
  <c r="BV168" i="7"/>
  <c r="BT79" i="7"/>
  <c r="BT75" i="7"/>
  <c r="BT71" i="7"/>
  <c r="BT67" i="7"/>
  <c r="BT63" i="7"/>
  <c r="BT59" i="7"/>
  <c r="BT55" i="7"/>
  <c r="BT51" i="7"/>
  <c r="BT47" i="7"/>
  <c r="BT43" i="7"/>
  <c r="BT39" i="7"/>
  <c r="BT35" i="7"/>
  <c r="BT31" i="7"/>
  <c r="BT27" i="7"/>
  <c r="BT23" i="7"/>
  <c r="BT19" i="7"/>
  <c r="BT15" i="7"/>
  <c r="BT66" i="7"/>
  <c r="BT50" i="7"/>
  <c r="BT34" i="7"/>
  <c r="BT18" i="7"/>
  <c r="BT78" i="7"/>
  <c r="BT62" i="7"/>
  <c r="BT46" i="7"/>
  <c r="BT30" i="7"/>
  <c r="BT14" i="7"/>
  <c r="BT74" i="7"/>
  <c r="BT58" i="7"/>
  <c r="BT42" i="7"/>
  <c r="BT26" i="7"/>
  <c r="BT70" i="7"/>
  <c r="BT54" i="7"/>
  <c r="BT38" i="7"/>
  <c r="BT22" i="7"/>
  <c r="BV5" i="7"/>
  <c r="BU85" i="7" s="1"/>
  <c r="BV85" i="7" s="1"/>
  <c r="BV298" i="7"/>
  <c r="BV305" i="7"/>
  <c r="BV308" i="7"/>
  <c r="BV283" i="7"/>
  <c r="BV267" i="7"/>
  <c r="BV251" i="7"/>
  <c r="BV291" i="7"/>
  <c r="BV274" i="7"/>
  <c r="BV258" i="7"/>
  <c r="BV304" i="7"/>
  <c r="BV281" i="7"/>
  <c r="BV265" i="7"/>
  <c r="BV249" i="7"/>
  <c r="BV295" i="7"/>
  <c r="BV276" i="7"/>
  <c r="BV260" i="7"/>
  <c r="BV244" i="7"/>
  <c r="BV310" i="7"/>
  <c r="BV294" i="7"/>
  <c r="BV301" i="7"/>
  <c r="BV300" i="7"/>
  <c r="BV279" i="7"/>
  <c r="BV263" i="7"/>
  <c r="BV247" i="7"/>
  <c r="BV286" i="7"/>
  <c r="BV270" i="7"/>
  <c r="BV254" i="7"/>
  <c r="BV296" i="7"/>
  <c r="BV277" i="7"/>
  <c r="BV261" i="7"/>
  <c r="BV245" i="7"/>
  <c r="BV288" i="7"/>
  <c r="BV272" i="7"/>
  <c r="BV256" i="7"/>
  <c r="BV306" i="7"/>
  <c r="BV290" i="7"/>
  <c r="BV297" i="7"/>
  <c r="BV292" i="7"/>
  <c r="BV275" i="7"/>
  <c r="BV259" i="7"/>
  <c r="BV307" i="7"/>
  <c r="BV282" i="7"/>
  <c r="BV266" i="7"/>
  <c r="BV250" i="7"/>
  <c r="BV289" i="7"/>
  <c r="BV273" i="7"/>
  <c r="BV257" i="7"/>
  <c r="BV284" i="7"/>
  <c r="BV268" i="7"/>
  <c r="BV252" i="7"/>
  <c r="BV302" i="7"/>
  <c r="BV309" i="7"/>
  <c r="BV293" i="7"/>
  <c r="BV287" i="7"/>
  <c r="BV271" i="7"/>
  <c r="BV255" i="7"/>
  <c r="BV299" i="7"/>
  <c r="BV278" i="7"/>
  <c r="BV262" i="7"/>
  <c r="BV246" i="7"/>
  <c r="BV285" i="7"/>
  <c r="BV269" i="7"/>
  <c r="BV253" i="7"/>
  <c r="BV303" i="7"/>
  <c r="BV280" i="7"/>
  <c r="BV264" i="7"/>
  <c r="BV248" i="7"/>
  <c r="BW85" i="7"/>
  <c r="BT156" i="7"/>
  <c r="S36" i="8"/>
  <c r="BI13" i="8"/>
  <c r="BK196" i="8"/>
  <c r="BK192" i="8"/>
  <c r="BK188" i="8"/>
  <c r="BK184" i="8"/>
  <c r="BK180" i="8"/>
  <c r="BK176" i="8"/>
  <c r="BK172" i="8"/>
  <c r="BK168" i="8"/>
  <c r="BK164" i="8"/>
  <c r="BK160" i="8"/>
  <c r="BK156" i="8"/>
  <c r="BK152" i="8"/>
  <c r="BK148" i="8"/>
  <c r="BK144" i="8"/>
  <c r="BK195" i="8"/>
  <c r="BK191" i="8"/>
  <c r="BK187" i="8"/>
  <c r="BK183" i="8"/>
  <c r="BK179" i="8"/>
  <c r="BK175" i="8"/>
  <c r="BK171" i="8"/>
  <c r="BK167" i="8"/>
  <c r="BK163" i="8"/>
  <c r="BK159" i="8"/>
  <c r="BK155" i="8"/>
  <c r="BK151" i="8"/>
  <c r="BK147" i="8"/>
  <c r="BK194" i="8"/>
  <c r="BK190" i="8"/>
  <c r="BK186" i="8"/>
  <c r="BK182" i="8"/>
  <c r="BK178" i="8"/>
  <c r="BK174" i="8"/>
  <c r="BK170" i="8"/>
  <c r="BK166" i="8"/>
  <c r="BK162" i="8"/>
  <c r="BK158" i="8"/>
  <c r="BK154" i="8"/>
  <c r="BK150" i="8"/>
  <c r="BK146" i="8"/>
  <c r="BK197" i="8"/>
  <c r="BK193" i="8"/>
  <c r="BK189" i="8"/>
  <c r="BK185" i="8"/>
  <c r="BK181" i="8"/>
  <c r="BK177" i="8"/>
  <c r="BK173" i="8"/>
  <c r="BK169" i="8"/>
  <c r="BK165" i="8"/>
  <c r="BK161" i="8"/>
  <c r="BK157" i="8"/>
  <c r="BK153" i="8"/>
  <c r="BK149" i="8"/>
  <c r="BK145" i="8"/>
  <c r="BI64" i="8"/>
  <c r="BI60" i="8"/>
  <c r="BI56" i="8"/>
  <c r="BI52" i="8"/>
  <c r="BI48" i="8"/>
  <c r="BI44" i="8"/>
  <c r="BI40" i="8"/>
  <c r="BI36" i="8"/>
  <c r="BI32" i="8"/>
  <c r="BI28" i="8"/>
  <c r="BI21" i="8"/>
  <c r="BI17" i="8"/>
  <c r="BI67" i="8"/>
  <c r="BI63" i="8"/>
  <c r="BI59" i="8"/>
  <c r="BI55" i="8"/>
  <c r="BI51" i="8"/>
  <c r="BI47" i="8"/>
  <c r="BI43" i="8"/>
  <c r="BI39" i="8"/>
  <c r="BI35" i="8"/>
  <c r="BI31" i="8"/>
  <c r="BI27" i="8"/>
  <c r="BI24" i="8"/>
  <c r="BI20" i="8"/>
  <c r="BI16" i="8"/>
  <c r="BI65" i="8"/>
  <c r="BI62" i="8"/>
  <c r="BI58" i="8"/>
  <c r="BI54" i="8"/>
  <c r="BI50" i="8"/>
  <c r="BI46" i="8"/>
  <c r="BI42" i="8"/>
  <c r="BI38" i="8"/>
  <c r="BI34" i="8"/>
  <c r="BI30" i="8"/>
  <c r="BI26" i="8"/>
  <c r="BI23" i="8"/>
  <c r="BI19" i="8"/>
  <c r="BI15" i="8"/>
  <c r="BI66" i="8"/>
  <c r="BI61" i="8"/>
  <c r="BI57" i="8"/>
  <c r="BI53" i="8"/>
  <c r="BI49" i="8"/>
  <c r="BI45" i="8"/>
  <c r="BI41" i="8"/>
  <c r="BI37" i="8"/>
  <c r="BI33" i="8"/>
  <c r="BI29" i="8"/>
  <c r="BI25" i="8"/>
  <c r="BI22" i="8"/>
  <c r="BI18" i="8"/>
  <c r="BI14" i="8"/>
  <c r="AZ5" i="8"/>
  <c r="AZ210" i="8"/>
  <c r="AZ194" i="8"/>
  <c r="AZ178" i="8"/>
  <c r="AZ205" i="8"/>
  <c r="AZ189" i="8"/>
  <c r="AZ173" i="8"/>
  <c r="AZ200" i="8"/>
  <c r="AZ184" i="8"/>
  <c r="AZ207" i="8"/>
  <c r="AZ191" i="8"/>
  <c r="AZ175" i="8"/>
  <c r="AZ206" i="8"/>
  <c r="AZ190" i="8"/>
  <c r="AZ174" i="8"/>
  <c r="AZ201" i="8"/>
  <c r="AZ185" i="8"/>
  <c r="AZ212" i="8"/>
  <c r="AZ196" i="8"/>
  <c r="AZ180" i="8"/>
  <c r="AZ203" i="8"/>
  <c r="AZ187" i="8"/>
  <c r="AZ202" i="8"/>
  <c r="AZ186" i="8"/>
  <c r="AZ213" i="8"/>
  <c r="AZ197" i="8"/>
  <c r="AZ181" i="8"/>
  <c r="AZ208" i="8"/>
  <c r="AZ192" i="8"/>
  <c r="AZ176" i="8"/>
  <c r="AZ199" i="8"/>
  <c r="AZ183" i="8"/>
  <c r="AZ214" i="8"/>
  <c r="AZ198" i="8"/>
  <c r="AZ182" i="8"/>
  <c r="AZ209" i="8"/>
  <c r="AZ193" i="8"/>
  <c r="AZ177" i="8"/>
  <c r="AZ204" i="8"/>
  <c r="AZ188" i="8"/>
  <c r="AZ211" i="8"/>
  <c r="AZ195" i="8"/>
  <c r="AZ179" i="8"/>
  <c r="AO125" i="7"/>
  <c r="AO121" i="7"/>
  <c r="AO117" i="7"/>
  <c r="AO113" i="7"/>
  <c r="AO109" i="7"/>
  <c r="AO105" i="7"/>
  <c r="AO100" i="7"/>
  <c r="AO96" i="7"/>
  <c r="AO92" i="7"/>
  <c r="AM26" i="7"/>
  <c r="AM22" i="7"/>
  <c r="AM18" i="7"/>
  <c r="AM14" i="7"/>
  <c r="AM10" i="7"/>
  <c r="AO124" i="7"/>
  <c r="AO120" i="7"/>
  <c r="AO116" i="7"/>
  <c r="AO112" i="7"/>
  <c r="AO108" i="7"/>
  <c r="AO104" i="7"/>
  <c r="AO99" i="7"/>
  <c r="AO95" i="7"/>
  <c r="AO91" i="7"/>
  <c r="AM29" i="7"/>
  <c r="AM30" i="7" s="1"/>
  <c r="AM25" i="7"/>
  <c r="AM21" i="7"/>
  <c r="AM17" i="7"/>
  <c r="AM13" i="7"/>
  <c r="AM9" i="7"/>
  <c r="AO102" i="7"/>
  <c r="AO123" i="7"/>
  <c r="AO119" i="7"/>
  <c r="AO115" i="7"/>
  <c r="AO111" i="7"/>
  <c r="AO107" i="7"/>
  <c r="AO103" i="7"/>
  <c r="AO98" i="7"/>
  <c r="AO94" i="7"/>
  <c r="AO90" i="7"/>
  <c r="AM28" i="7"/>
  <c r="AM24" i="7"/>
  <c r="AM20" i="7"/>
  <c r="AM16" i="7"/>
  <c r="AM12" i="7"/>
  <c r="AO122" i="7"/>
  <c r="AO118" i="7"/>
  <c r="AO114" i="7"/>
  <c r="AO110" i="7"/>
  <c r="AO106" i="7"/>
  <c r="AO101" i="7"/>
  <c r="AO97" i="7"/>
  <c r="AO93" i="7"/>
  <c r="AM27" i="7"/>
  <c r="AM23" i="7"/>
  <c r="AM19" i="7"/>
  <c r="AM15" i="7"/>
  <c r="AM11" i="7"/>
  <c r="AM8" i="7"/>
  <c r="BK254" i="7"/>
  <c r="BK238" i="7"/>
  <c r="BK253" i="7"/>
  <c r="BK237" i="7"/>
  <c r="BK221" i="7"/>
  <c r="BK260" i="7"/>
  <c r="BK244" i="7"/>
  <c r="BK228" i="7"/>
  <c r="BK212" i="7"/>
  <c r="BK230" i="7"/>
  <c r="BK255" i="7"/>
  <c r="BK211" i="7"/>
  <c r="BK226" i="7"/>
  <c r="BK215" i="7"/>
  <c r="BK250" i="7"/>
  <c r="BK234" i="7"/>
  <c r="BK249" i="7"/>
  <c r="BK233" i="7"/>
  <c r="BK217" i="7"/>
  <c r="BK256" i="7"/>
  <c r="BK240" i="7"/>
  <c r="BK224" i="7"/>
  <c r="BK208" i="7"/>
  <c r="BK222" i="7"/>
  <c r="BK239" i="7"/>
  <c r="BK218" i="7"/>
  <c r="BK247" i="7"/>
  <c r="BK262" i="7"/>
  <c r="BK246" i="7"/>
  <c r="BK261" i="7"/>
  <c r="BK245" i="7"/>
  <c r="BK229" i="7"/>
  <c r="BK213" i="7"/>
  <c r="BK252" i="7"/>
  <c r="BK236" i="7"/>
  <c r="BK220" i="7"/>
  <c r="BK259" i="7"/>
  <c r="BK214" i="7"/>
  <c r="BK227" i="7"/>
  <c r="BK251" i="7"/>
  <c r="BK210" i="7"/>
  <c r="BK231" i="7"/>
  <c r="BK258" i="7"/>
  <c r="BK242" i="7"/>
  <c r="BK257" i="7"/>
  <c r="BK241" i="7"/>
  <c r="BK225" i="7"/>
  <c r="BK209" i="7"/>
  <c r="BK248" i="7"/>
  <c r="BK232" i="7"/>
  <c r="BK216" i="7"/>
  <c r="BK243" i="7"/>
  <c r="BK219" i="7"/>
  <c r="BK235" i="7"/>
  <c r="BK223" i="7"/>
  <c r="AD106" i="7"/>
  <c r="AD105" i="7"/>
  <c r="AD116" i="7"/>
  <c r="AD111" i="7"/>
  <c r="AD118" i="7"/>
  <c r="AD102" i="7"/>
  <c r="AD117" i="7"/>
  <c r="AD101" i="7"/>
  <c r="AD112" i="7"/>
  <c r="AD107" i="7"/>
  <c r="AD114" i="7"/>
  <c r="AD113" i="7"/>
  <c r="AD108" i="7"/>
  <c r="AD103" i="7"/>
  <c r="AD110" i="7"/>
  <c r="AD109" i="7"/>
  <c r="AD104" i="7"/>
  <c r="AD115" i="7"/>
  <c r="AD84" i="7"/>
  <c r="AD87" i="7"/>
  <c r="AD86" i="7"/>
  <c r="AD89" i="7"/>
  <c r="AD73" i="7"/>
  <c r="AD80" i="7"/>
  <c r="AD83" i="7"/>
  <c r="AD82" i="7"/>
  <c r="AD85" i="7"/>
  <c r="AD76" i="7"/>
  <c r="AD79" i="7"/>
  <c r="AD78" i="7"/>
  <c r="AD81" i="7"/>
  <c r="AD88" i="7"/>
  <c r="AD72" i="7"/>
  <c r="AD75" i="7"/>
  <c r="AD74" i="7"/>
  <c r="AD77" i="7"/>
  <c r="BV233" i="8"/>
  <c r="BV229" i="8"/>
  <c r="BV225" i="8"/>
  <c r="BV221" i="8"/>
  <c r="BV217" i="8"/>
  <c r="BV213" i="8"/>
  <c r="BV209" i="8"/>
  <c r="BV205" i="8"/>
  <c r="BV201" i="8"/>
  <c r="BV197" i="8"/>
  <c r="BV193" i="8"/>
  <c r="BV189" i="8"/>
  <c r="BV185" i="8"/>
  <c r="BV181" i="8"/>
  <c r="BV177" i="8"/>
  <c r="BV173" i="8"/>
  <c r="BV169" i="8"/>
  <c r="BV232" i="8"/>
  <c r="BV228" i="8"/>
  <c r="BV224" i="8"/>
  <c r="BV220" i="8"/>
  <c r="BV216" i="8"/>
  <c r="BV212" i="8"/>
  <c r="BV208" i="8"/>
  <c r="BV204" i="8"/>
  <c r="BV200" i="8"/>
  <c r="BV196" i="8"/>
  <c r="BV192" i="8"/>
  <c r="BV188" i="8"/>
  <c r="BV184" i="8"/>
  <c r="BV180" i="8"/>
  <c r="BV176" i="8"/>
  <c r="BV172" i="8"/>
  <c r="BV168" i="8"/>
  <c r="BV231" i="8"/>
  <c r="BV227" i="8"/>
  <c r="BV223" i="8"/>
  <c r="BV219" i="8"/>
  <c r="BV215" i="8"/>
  <c r="BV211" i="8"/>
  <c r="BV207" i="8"/>
  <c r="BV203" i="8"/>
  <c r="BV199" i="8"/>
  <c r="BV195" i="8"/>
  <c r="BV191" i="8"/>
  <c r="BV187" i="8"/>
  <c r="BV183" i="8"/>
  <c r="BV179" i="8"/>
  <c r="BV175" i="8"/>
  <c r="BV171" i="8"/>
  <c r="BV230" i="8"/>
  <c r="BV226" i="8"/>
  <c r="BV222" i="8"/>
  <c r="BV218" i="8"/>
  <c r="BV214" i="8"/>
  <c r="BV210" i="8"/>
  <c r="BV206" i="8"/>
  <c r="BV202" i="8"/>
  <c r="BV198" i="8"/>
  <c r="BV194" i="8"/>
  <c r="BV190" i="8"/>
  <c r="BV186" i="8"/>
  <c r="BV182" i="8"/>
  <c r="BV178" i="8"/>
  <c r="BV174" i="8"/>
  <c r="BV170" i="8"/>
  <c r="BT77" i="8"/>
  <c r="BT73" i="8"/>
  <c r="BT69" i="8"/>
  <c r="BT65" i="8"/>
  <c r="BT61" i="8"/>
  <c r="BT57" i="8"/>
  <c r="BT53" i="8"/>
  <c r="BT49" i="8"/>
  <c r="BT45" i="8"/>
  <c r="BT41" i="8"/>
  <c r="BT37" i="8"/>
  <c r="BT33" i="8"/>
  <c r="BT29" i="8"/>
  <c r="BT25" i="8"/>
  <c r="BT21" i="8"/>
  <c r="BT17" i="8"/>
  <c r="BT76" i="8"/>
  <c r="BT72" i="8"/>
  <c r="BT68" i="8"/>
  <c r="BT64" i="8"/>
  <c r="BT60" i="8"/>
  <c r="BT56" i="8"/>
  <c r="BT52" i="8"/>
  <c r="BT48" i="8"/>
  <c r="BT44" i="8"/>
  <c r="BT40" i="8"/>
  <c r="BT36" i="8"/>
  <c r="BT32" i="8"/>
  <c r="BT28" i="8"/>
  <c r="BT24" i="8"/>
  <c r="BT20" i="8"/>
  <c r="BT16" i="8"/>
  <c r="BT79" i="8"/>
  <c r="BT75" i="8"/>
  <c r="BT71" i="8"/>
  <c r="BT67" i="8"/>
  <c r="BT63" i="8"/>
  <c r="BT59" i="8"/>
  <c r="BT55" i="8"/>
  <c r="BT51" i="8"/>
  <c r="BT47" i="8"/>
  <c r="BT43" i="8"/>
  <c r="BT39" i="8"/>
  <c r="BT35" i="8"/>
  <c r="BT31" i="8"/>
  <c r="BT27" i="8"/>
  <c r="BT23" i="8"/>
  <c r="BT19" i="8"/>
  <c r="BT15" i="8"/>
  <c r="BT78" i="8"/>
  <c r="BT62" i="8"/>
  <c r="BT46" i="8"/>
  <c r="BT30" i="8"/>
  <c r="BT14" i="8"/>
  <c r="BT74" i="8"/>
  <c r="BT58" i="8"/>
  <c r="BT42" i="8"/>
  <c r="BT26" i="8"/>
  <c r="BT70" i="8"/>
  <c r="BT54" i="8"/>
  <c r="BT38" i="8"/>
  <c r="BT22" i="8"/>
  <c r="BT66" i="8"/>
  <c r="BT50" i="8"/>
  <c r="BT34" i="8"/>
  <c r="BT18" i="8"/>
  <c r="BK5" i="8"/>
  <c r="BK260" i="8"/>
  <c r="BK244" i="8"/>
  <c r="BK228" i="8"/>
  <c r="BK212" i="8"/>
  <c r="BK247" i="8"/>
  <c r="BK231" i="8"/>
  <c r="BK215" i="8"/>
  <c r="BK254" i="8"/>
  <c r="BK238" i="8"/>
  <c r="BK222" i="8"/>
  <c r="BK261" i="8"/>
  <c r="BK245" i="8"/>
  <c r="BK229" i="8"/>
  <c r="BK213" i="8"/>
  <c r="BK256" i="8"/>
  <c r="BK240" i="8"/>
  <c r="BK224" i="8"/>
  <c r="BK259" i="8"/>
  <c r="BK243" i="8"/>
  <c r="BK227" i="8"/>
  <c r="BK211" i="8"/>
  <c r="BK250" i="8"/>
  <c r="BK234" i="8"/>
  <c r="BK218" i="8"/>
  <c r="BK257" i="8"/>
  <c r="BK241" i="8"/>
  <c r="BK225" i="8"/>
  <c r="BK209" i="8"/>
  <c r="BK252" i="8"/>
  <c r="BK236" i="8"/>
  <c r="BK220" i="8"/>
  <c r="BK255" i="8"/>
  <c r="BK239" i="8"/>
  <c r="BK223" i="8"/>
  <c r="BK262" i="8"/>
  <c r="BK246" i="8"/>
  <c r="BK230" i="8"/>
  <c r="BK214" i="8"/>
  <c r="BK253" i="8"/>
  <c r="BK237" i="8"/>
  <c r="BK221" i="8"/>
  <c r="BK248" i="8"/>
  <c r="BK232" i="8"/>
  <c r="BK216" i="8"/>
  <c r="BK251" i="8"/>
  <c r="BK235" i="8"/>
  <c r="BK219" i="8"/>
  <c r="BK258" i="8"/>
  <c r="BK242" i="8"/>
  <c r="BK226" i="8"/>
  <c r="BK210" i="8"/>
  <c r="BK249" i="8"/>
  <c r="BK233" i="8"/>
  <c r="BK217" i="8"/>
  <c r="BA73" i="7"/>
  <c r="AW74" i="7"/>
  <c r="BV240" i="8"/>
  <c r="BV162" i="8"/>
  <c r="BT9" i="8"/>
  <c r="BK205" i="8"/>
  <c r="BI8" i="8"/>
  <c r="BL8" i="8" s="1"/>
  <c r="BH9" i="8" s="1"/>
  <c r="BJ9" i="8" s="1"/>
  <c r="BI12" i="8"/>
  <c r="BI11" i="8"/>
  <c r="AZ172" i="8"/>
  <c r="AO93" i="8"/>
  <c r="AM12" i="8"/>
  <c r="AD100" i="8"/>
  <c r="AB11" i="8"/>
  <c r="AB30" i="8"/>
  <c r="AB26" i="8"/>
  <c r="AB22" i="8"/>
  <c r="AB16" i="8"/>
  <c r="AB31" i="8"/>
  <c r="AB29" i="8"/>
  <c r="AB27" i="8"/>
  <c r="AB25" i="8"/>
  <c r="AB23" i="8"/>
  <c r="AB21" i="8"/>
  <c r="AB19" i="8"/>
  <c r="AB17" i="8"/>
  <c r="AB15" i="8"/>
  <c r="AB13" i="8"/>
  <c r="AB28" i="8"/>
  <c r="AB24" i="8"/>
  <c r="AB20" i="8"/>
  <c r="AB18" i="8"/>
  <c r="AB14" i="8"/>
  <c r="T36" i="8"/>
  <c r="BT10" i="7"/>
  <c r="S65" i="8"/>
  <c r="S48" i="8"/>
  <c r="Q17" i="8"/>
  <c r="Q10" i="8"/>
  <c r="Q18" i="8"/>
  <c r="Q8" i="8"/>
  <c r="T8" i="8" s="1"/>
  <c r="P9" i="8" s="1"/>
  <c r="R9" i="8" s="1"/>
  <c r="Q12" i="8"/>
  <c r="Q16" i="8"/>
  <c r="AE60" i="3"/>
  <c r="AO5" i="7"/>
  <c r="BL78" i="7"/>
  <c r="BW90" i="7"/>
  <c r="BV163" i="7"/>
  <c r="Q10" i="7"/>
  <c r="S48" i="7"/>
  <c r="R26" i="7"/>
  <c r="S26" i="7" s="1"/>
  <c r="BV162" i="7"/>
  <c r="R42" i="7"/>
  <c r="S64" i="7"/>
  <c r="BJ138" i="7"/>
  <c r="AD66" i="7"/>
  <c r="AB66" i="7" s="1"/>
  <c r="AE66" i="7" s="1"/>
  <c r="AA67" i="7" s="1"/>
  <c r="BI9" i="7"/>
  <c r="AB12" i="7"/>
  <c r="AE42" i="7"/>
  <c r="AC42" i="8"/>
  <c r="AD42" i="8" s="1"/>
  <c r="AC40" i="8"/>
  <c r="AD40" i="8" s="1"/>
  <c r="AC37" i="8"/>
  <c r="AD37" i="8" s="1"/>
  <c r="AC8" i="8"/>
  <c r="AC38" i="8"/>
  <c r="AD38" i="8" s="1"/>
  <c r="AC41" i="8"/>
  <c r="AD41" i="8" s="1"/>
  <c r="AC39" i="8"/>
  <c r="AD39" i="8" s="1"/>
  <c r="AY66" i="8"/>
  <c r="AZ66" i="8" s="1"/>
  <c r="AY64" i="8"/>
  <c r="AZ64" i="8" s="1"/>
  <c r="AY63" i="8"/>
  <c r="AZ63" i="8" s="1"/>
  <c r="AY62" i="8"/>
  <c r="AZ62" i="8" s="1"/>
  <c r="AY65" i="8"/>
  <c r="AZ65" i="8" s="1"/>
  <c r="AY61" i="8"/>
  <c r="AZ61" i="8" s="1"/>
  <c r="AY8" i="8"/>
  <c r="AN54" i="8"/>
  <c r="AO54" i="8" s="1"/>
  <c r="AN51" i="8"/>
  <c r="AO51" i="8" s="1"/>
  <c r="AN50" i="8"/>
  <c r="AO50" i="8" s="1"/>
  <c r="R26" i="8"/>
  <c r="S26" i="8" s="1"/>
  <c r="AZ115" i="8"/>
  <c r="AZ118" i="8"/>
  <c r="AZ114" i="8"/>
  <c r="AZ119" i="8"/>
  <c r="AZ116" i="8"/>
  <c r="AX13" i="8"/>
  <c r="AX11" i="8"/>
  <c r="AB8" i="8"/>
  <c r="AD8" i="8" s="1"/>
  <c r="BT8" i="8"/>
  <c r="BW8" i="8" s="1"/>
  <c r="BS9" i="8" s="1"/>
  <c r="BK207" i="8"/>
  <c r="BK203" i="8"/>
  <c r="BK263" i="8" s="1"/>
  <c r="BK206" i="8"/>
  <c r="BK208" i="8"/>
  <c r="BJ138" i="8"/>
  <c r="R29" i="8"/>
  <c r="S29" i="8" s="1"/>
  <c r="R42" i="8"/>
  <c r="S51" i="8"/>
  <c r="AN52" i="8"/>
  <c r="AO52" i="8" s="1"/>
  <c r="AN90" i="8"/>
  <c r="BK142" i="8"/>
  <c r="BJ203" i="8"/>
  <c r="BU239" i="8"/>
  <c r="BJ77" i="8"/>
  <c r="BK77" i="8" s="1"/>
  <c r="BJ76" i="8"/>
  <c r="BK76" i="8" s="1"/>
  <c r="BJ75" i="8"/>
  <c r="BK75" i="8" s="1"/>
  <c r="BJ74" i="8"/>
  <c r="BK74" i="8" s="1"/>
  <c r="BJ73" i="8"/>
  <c r="BK73" i="8" s="1"/>
  <c r="R30" i="8"/>
  <c r="S30" i="8" s="1"/>
  <c r="BV164" i="8"/>
  <c r="BV163" i="8"/>
  <c r="BV167" i="8"/>
  <c r="BV165" i="8"/>
  <c r="BV166" i="8"/>
  <c r="BT12" i="8"/>
  <c r="BT10" i="8"/>
  <c r="BJ8" i="8"/>
  <c r="BK8" i="8" s="1"/>
  <c r="AO135" i="8"/>
  <c r="AO132" i="8"/>
  <c r="AO134" i="8"/>
  <c r="AO131" i="8"/>
  <c r="AO133" i="8"/>
  <c r="AN131" i="8"/>
  <c r="AX9" i="8"/>
  <c r="BT11" i="8"/>
  <c r="R34" i="8"/>
  <c r="S34" i="8" s="1"/>
  <c r="S43" i="8"/>
  <c r="AD68" i="8"/>
  <c r="BU90" i="8"/>
  <c r="BV90" i="8" s="1"/>
  <c r="BU88" i="8"/>
  <c r="BV88" i="8" s="1"/>
  <c r="BU89" i="8"/>
  <c r="BV89" i="8" s="1"/>
  <c r="BU85" i="8"/>
  <c r="BV85" i="8" s="1"/>
  <c r="AM8" i="8"/>
  <c r="BU8" i="8"/>
  <c r="Q11" i="8"/>
  <c r="BT13" i="8"/>
  <c r="Q14" i="8"/>
  <c r="R28" i="8"/>
  <c r="S28" i="8" s="1"/>
  <c r="R32" i="8"/>
  <c r="S32" i="8" s="1"/>
  <c r="R33" i="8"/>
  <c r="S33" i="8" s="1"/>
  <c r="S42" i="8"/>
  <c r="AN49" i="8"/>
  <c r="AO49" i="8" s="1"/>
  <c r="AN53" i="8"/>
  <c r="AO53" i="8" s="1"/>
  <c r="R59" i="8"/>
  <c r="S64" i="8"/>
  <c r="AC66" i="8"/>
  <c r="R35" i="8"/>
  <c r="S35" i="8" s="1"/>
  <c r="AD66" i="8"/>
  <c r="AD71" i="8"/>
  <c r="AD70" i="8"/>
  <c r="AD69" i="8"/>
  <c r="AD67" i="8"/>
  <c r="AB12" i="8"/>
  <c r="AB10" i="8"/>
  <c r="R8" i="8"/>
  <c r="S8" i="8" s="1"/>
  <c r="S68" i="8"/>
  <c r="S63" i="8"/>
  <c r="S60" i="8"/>
  <c r="S70" i="8"/>
  <c r="S69" i="8"/>
  <c r="S66" i="8"/>
  <c r="S62" i="8"/>
  <c r="S59" i="8"/>
  <c r="AB9" i="8"/>
  <c r="R25" i="8"/>
  <c r="S25" i="8" s="1"/>
  <c r="S44" i="8"/>
  <c r="S50" i="8"/>
  <c r="S46" i="8"/>
  <c r="S53" i="8"/>
  <c r="S49" i="8"/>
  <c r="S45" i="8"/>
  <c r="Q19" i="8"/>
  <c r="Q15" i="8"/>
  <c r="AO95" i="8"/>
  <c r="AO92" i="8"/>
  <c r="AO91" i="8"/>
  <c r="AO94" i="8"/>
  <c r="AO90" i="8"/>
  <c r="BK140" i="8"/>
  <c r="BK143" i="8"/>
  <c r="BK139" i="8"/>
  <c r="BK138" i="8"/>
  <c r="BK141" i="8"/>
  <c r="BI9" i="8"/>
  <c r="AN8" i="8"/>
  <c r="AX8" i="8"/>
  <c r="Q9" i="8"/>
  <c r="AD99" i="8"/>
  <c r="AD98" i="8"/>
  <c r="AD95" i="8"/>
  <c r="AD96" i="8"/>
  <c r="AD97" i="8"/>
  <c r="AC95" i="8"/>
  <c r="AM9" i="8"/>
  <c r="AZ170" i="8"/>
  <c r="AZ167" i="8"/>
  <c r="AZ169" i="8"/>
  <c r="AZ168" i="8"/>
  <c r="AM10" i="8"/>
  <c r="AX10" i="8"/>
  <c r="BI10" i="8"/>
  <c r="Q13" i="8"/>
  <c r="AM13" i="8"/>
  <c r="R27" i="8"/>
  <c r="S27" i="8" s="1"/>
  <c r="R31" i="8"/>
  <c r="S31" i="8" s="1"/>
  <c r="S47" i="8"/>
  <c r="S52" i="8"/>
  <c r="S61" i="8"/>
  <c r="BU87" i="8"/>
  <c r="BV87" i="8" s="1"/>
  <c r="AY114" i="8"/>
  <c r="AZ117" i="8"/>
  <c r="AZ171" i="8"/>
  <c r="BK204" i="8"/>
  <c r="BV243" i="8"/>
  <c r="BV239" i="8"/>
  <c r="BV311" i="8" s="1"/>
  <c r="BV242" i="8"/>
  <c r="BU162" i="8"/>
  <c r="BT162" i="8" s="1"/>
  <c r="BW162" i="8" s="1"/>
  <c r="BS163" i="8" s="1"/>
  <c r="AY167" i="8"/>
  <c r="BV244" i="8"/>
  <c r="AD99" i="7"/>
  <c r="AD98" i="7"/>
  <c r="AD97" i="7"/>
  <c r="AD96" i="7"/>
  <c r="AC95" i="7"/>
  <c r="AD100" i="7"/>
  <c r="AD95" i="7"/>
  <c r="AD68" i="7"/>
  <c r="BU89" i="7"/>
  <c r="BV89" i="7" s="1"/>
  <c r="S53" i="7"/>
  <c r="S52" i="7"/>
  <c r="S51" i="7"/>
  <c r="S47" i="7"/>
  <c r="S44" i="7"/>
  <c r="Q17" i="7"/>
  <c r="S45" i="7"/>
  <c r="Q19" i="7"/>
  <c r="S50" i="7"/>
  <c r="S46" i="7"/>
  <c r="S43" i="7"/>
  <c r="Q16" i="7"/>
  <c r="Q13" i="7"/>
  <c r="Q11" i="7"/>
  <c r="S49" i="7"/>
  <c r="Q15" i="7"/>
  <c r="BK140" i="7"/>
  <c r="BK143" i="7"/>
  <c r="BK142" i="7"/>
  <c r="BK141" i="7"/>
  <c r="BK139" i="7"/>
  <c r="BI11" i="7"/>
  <c r="BI8" i="7"/>
  <c r="BK138" i="7"/>
  <c r="BU8" i="7"/>
  <c r="Q9" i="7"/>
  <c r="BV243" i="7"/>
  <c r="BV239" i="7"/>
  <c r="BV242" i="7"/>
  <c r="BV241" i="7"/>
  <c r="BV240" i="7"/>
  <c r="BI12" i="7"/>
  <c r="Q14" i="7"/>
  <c r="S42" i="7"/>
  <c r="BJ203" i="7"/>
  <c r="AD5" i="7"/>
  <c r="BU239" i="7"/>
  <c r="Q18" i="7"/>
  <c r="T36" i="7"/>
  <c r="BU162" i="7"/>
  <c r="BK78" i="7"/>
  <c r="BJ76" i="7"/>
  <c r="BK76" i="7" s="1"/>
  <c r="BJ77" i="7"/>
  <c r="BK77" i="7" s="1"/>
  <c r="BJ73" i="7"/>
  <c r="BK73" i="7" s="1"/>
  <c r="S61" i="7"/>
  <c r="AD71" i="7"/>
  <c r="AD69" i="7"/>
  <c r="AD70" i="7"/>
  <c r="AD67" i="7"/>
  <c r="BV164" i="7"/>
  <c r="BV166" i="7"/>
  <c r="BV165" i="7"/>
  <c r="AB8" i="7"/>
  <c r="AE8" i="7" s="1"/>
  <c r="AA9" i="7" s="1"/>
  <c r="AC9" i="7" s="1"/>
  <c r="BJ8" i="7"/>
  <c r="BT8" i="7"/>
  <c r="S70" i="7"/>
  <c r="S69" i="7"/>
  <c r="S66" i="7"/>
  <c r="S62" i="7"/>
  <c r="S59" i="7"/>
  <c r="S67" i="7"/>
  <c r="S65" i="7"/>
  <c r="AB9" i="7"/>
  <c r="BK207" i="7"/>
  <c r="BK203" i="7"/>
  <c r="BK206" i="7"/>
  <c r="BK205" i="7"/>
  <c r="BK204" i="7"/>
  <c r="BT9" i="7"/>
  <c r="AB11" i="7"/>
  <c r="BT11" i="7"/>
  <c r="AB13" i="7"/>
  <c r="BT13" i="7"/>
  <c r="R59" i="7"/>
  <c r="S60" i="7"/>
  <c r="S63" i="7"/>
  <c r="BJ74" i="7"/>
  <c r="BK74" i="7" s="1"/>
  <c r="Q36" i="3"/>
  <c r="P36" i="3"/>
  <c r="P35" i="3"/>
  <c r="T35" i="3" s="1"/>
  <c r="P34" i="3"/>
  <c r="T34" i="3" s="1"/>
  <c r="P33" i="3"/>
  <c r="T33" i="3" s="1"/>
  <c r="P32" i="3"/>
  <c r="T32" i="3" s="1"/>
  <c r="P31" i="3"/>
  <c r="T31" i="3" s="1"/>
  <c r="BS239" i="3"/>
  <c r="BS162" i="3"/>
  <c r="BS89" i="3"/>
  <c r="BW89" i="3" s="1"/>
  <c r="BS88" i="3"/>
  <c r="BW88" i="3" s="1"/>
  <c r="BS87" i="3"/>
  <c r="BW87" i="3" s="1"/>
  <c r="BS86" i="3"/>
  <c r="BW86" i="3" s="1"/>
  <c r="BS85" i="3"/>
  <c r="BS8" i="3"/>
  <c r="BS5" i="3"/>
  <c r="BP9" i="3"/>
  <c r="BH203" i="3"/>
  <c r="BH138" i="3"/>
  <c r="BH77" i="3"/>
  <c r="BL77" i="3" s="1"/>
  <c r="BH76" i="3"/>
  <c r="BL76" i="3" s="1"/>
  <c r="BH75" i="3"/>
  <c r="BL75" i="3" s="1"/>
  <c r="BH74" i="3"/>
  <c r="BL74" i="3" s="1"/>
  <c r="BH73" i="3"/>
  <c r="BH8" i="3"/>
  <c r="BH5" i="3"/>
  <c r="BE9" i="3"/>
  <c r="AW167" i="3"/>
  <c r="AW114" i="3"/>
  <c r="AW66" i="3"/>
  <c r="AW65" i="3"/>
  <c r="BA65" i="3" s="1"/>
  <c r="AW64" i="3"/>
  <c r="BA64" i="3" s="1"/>
  <c r="AW63" i="3"/>
  <c r="BA63" i="3" s="1"/>
  <c r="AW62" i="3"/>
  <c r="BA62" i="3" s="1"/>
  <c r="AW61" i="3"/>
  <c r="BA61" i="3" s="1"/>
  <c r="AW8" i="3"/>
  <c r="AW5" i="3"/>
  <c r="AT9" i="3"/>
  <c r="AL131" i="3"/>
  <c r="AL90" i="3"/>
  <c r="AL54" i="3"/>
  <c r="AL53" i="3"/>
  <c r="AP53" i="3" s="1"/>
  <c r="AL52" i="3"/>
  <c r="AP52" i="3" s="1"/>
  <c r="AL51" i="3"/>
  <c r="AP51" i="3" s="1"/>
  <c r="AL50" i="3"/>
  <c r="AP50" i="3" s="1"/>
  <c r="AL49" i="3"/>
  <c r="AP49" i="3" s="1"/>
  <c r="AL8" i="3"/>
  <c r="AL5" i="3"/>
  <c r="AI9" i="3"/>
  <c r="AA42" i="3"/>
  <c r="AA41" i="3"/>
  <c r="AE41" i="3" s="1"/>
  <c r="AA40" i="3"/>
  <c r="AE40" i="3" s="1"/>
  <c r="AA39" i="3"/>
  <c r="AE39" i="3" s="1"/>
  <c r="AA38" i="3"/>
  <c r="AE38" i="3" s="1"/>
  <c r="AA37" i="3"/>
  <c r="AE37" i="3" s="1"/>
  <c r="AA8" i="3"/>
  <c r="AA5" i="3"/>
  <c r="X9" i="3"/>
  <c r="P59" i="3"/>
  <c r="P42" i="3"/>
  <c r="P30" i="3"/>
  <c r="P29" i="3"/>
  <c r="T29" i="3" s="1"/>
  <c r="P28" i="3"/>
  <c r="T28" i="3" s="1"/>
  <c r="P27" i="3"/>
  <c r="T27" i="3" s="1"/>
  <c r="P26" i="3"/>
  <c r="T26" i="3" s="1"/>
  <c r="P25" i="3"/>
  <c r="T25" i="3" s="1"/>
  <c r="S62" i="3"/>
  <c r="P8" i="3"/>
  <c r="P5" i="3"/>
  <c r="Q18" i="3" s="1"/>
  <c r="AD119" i="7" l="1"/>
  <c r="S71" i="7"/>
  <c r="AO166" i="7"/>
  <c r="BV8" i="7"/>
  <c r="BU87" i="7"/>
  <c r="BV87" i="7" s="1"/>
  <c r="BU88" i="7"/>
  <c r="BV88" i="7" s="1"/>
  <c r="BU86" i="7"/>
  <c r="BV86" i="7" s="1"/>
  <c r="BU90" i="7"/>
  <c r="BV90" i="7" s="1"/>
  <c r="AD90" i="7"/>
  <c r="S54" i="7"/>
  <c r="AO126" i="7"/>
  <c r="AM151" i="8"/>
  <c r="AP151" i="8" s="1"/>
  <c r="AL152" i="8" s="1"/>
  <c r="AN152" i="8" s="1"/>
  <c r="AM8" i="3"/>
  <c r="AO125" i="3"/>
  <c r="AO121" i="3"/>
  <c r="AO117" i="3"/>
  <c r="AO113" i="3"/>
  <c r="AO109" i="3"/>
  <c r="AO105" i="3"/>
  <c r="AO101" i="3"/>
  <c r="AO97" i="3"/>
  <c r="AM40" i="3"/>
  <c r="AM36" i="3"/>
  <c r="AM32" i="3"/>
  <c r="AM28" i="3"/>
  <c r="AM24" i="3"/>
  <c r="AM20" i="3"/>
  <c r="AM16" i="3"/>
  <c r="AO124" i="3"/>
  <c r="AO120" i="3"/>
  <c r="AO116" i="3"/>
  <c r="AO112" i="3"/>
  <c r="AO108" i="3"/>
  <c r="AO104" i="3"/>
  <c r="AO100" i="3"/>
  <c r="AO96" i="3"/>
  <c r="AM43" i="3"/>
  <c r="AM39" i="3"/>
  <c r="AM35" i="3"/>
  <c r="AM31" i="3"/>
  <c r="AM27" i="3"/>
  <c r="AM23" i="3"/>
  <c r="AM19" i="3"/>
  <c r="AM15" i="3"/>
  <c r="AM18" i="3"/>
  <c r="AO123" i="3"/>
  <c r="AO119" i="3"/>
  <c r="AO115" i="3"/>
  <c r="AO111" i="3"/>
  <c r="AO107" i="3"/>
  <c r="AO103" i="3"/>
  <c r="AO99" i="3"/>
  <c r="AM42" i="3"/>
  <c r="AM38" i="3"/>
  <c r="AM34" i="3"/>
  <c r="AM30" i="3"/>
  <c r="AM26" i="3"/>
  <c r="AM22" i="3"/>
  <c r="AM14" i="3"/>
  <c r="AO122" i="3"/>
  <c r="AO118" i="3"/>
  <c r="AO114" i="3"/>
  <c r="AO110" i="3"/>
  <c r="AO106" i="3"/>
  <c r="AO102" i="3"/>
  <c r="AO98" i="3"/>
  <c r="AM41" i="3"/>
  <c r="AM37" i="3"/>
  <c r="AM33" i="3"/>
  <c r="AM29" i="3"/>
  <c r="AM25" i="3"/>
  <c r="AM21" i="3"/>
  <c r="AM17" i="3"/>
  <c r="AZ162" i="8"/>
  <c r="AN81" i="7"/>
  <c r="AO81" i="7" s="1"/>
  <c r="AN77" i="7"/>
  <c r="AO77" i="7" s="1"/>
  <c r="AN73" i="7"/>
  <c r="AO73" i="7" s="1"/>
  <c r="AN69" i="7"/>
  <c r="AO69" i="7" s="1"/>
  <c r="AN65" i="7"/>
  <c r="AO65" i="7" s="1"/>
  <c r="AN62" i="7"/>
  <c r="AO62" i="7" s="1"/>
  <c r="AN58" i="7"/>
  <c r="AO58" i="7" s="1"/>
  <c r="AN54" i="7"/>
  <c r="AO54" i="7" s="1"/>
  <c r="AN51" i="7"/>
  <c r="AO51" i="7" s="1"/>
  <c r="AN84" i="7"/>
  <c r="AO84" i="7" s="1"/>
  <c r="AN80" i="7"/>
  <c r="AO80" i="7" s="1"/>
  <c r="AN76" i="7"/>
  <c r="AO76" i="7" s="1"/>
  <c r="AN72" i="7"/>
  <c r="AO72" i="7" s="1"/>
  <c r="AN68" i="7"/>
  <c r="AO68" i="7" s="1"/>
  <c r="AN64" i="7"/>
  <c r="AO64" i="7" s="1"/>
  <c r="AN61" i="7"/>
  <c r="AO61" i="7" s="1"/>
  <c r="AN57" i="7"/>
  <c r="AO57" i="7" s="1"/>
  <c r="AN53" i="7"/>
  <c r="AO53" i="7" s="1"/>
  <c r="AN49" i="7"/>
  <c r="AO49" i="7" s="1"/>
  <c r="AN83" i="7"/>
  <c r="AO83" i="7" s="1"/>
  <c r="AN79" i="7"/>
  <c r="AO79" i="7" s="1"/>
  <c r="AN75" i="7"/>
  <c r="AO75" i="7" s="1"/>
  <c r="AN71" i="7"/>
  <c r="AO71" i="7" s="1"/>
  <c r="AN67" i="7"/>
  <c r="AO67" i="7" s="1"/>
  <c r="AN60" i="7"/>
  <c r="AO60" i="7" s="1"/>
  <c r="AN56" i="7"/>
  <c r="AO56" i="7" s="1"/>
  <c r="AN52" i="7"/>
  <c r="AO52" i="7" s="1"/>
  <c r="AN8" i="7"/>
  <c r="AN82" i="7"/>
  <c r="AO82" i="7" s="1"/>
  <c r="AN78" i="7"/>
  <c r="AO78" i="7" s="1"/>
  <c r="AN74" i="7"/>
  <c r="AO74" i="7" s="1"/>
  <c r="AN70" i="7"/>
  <c r="AO70" i="7" s="1"/>
  <c r="AN66" i="7"/>
  <c r="AO66" i="7" s="1"/>
  <c r="AN63" i="7"/>
  <c r="AO63" i="7" s="1"/>
  <c r="AN59" i="7"/>
  <c r="AO59" i="7" s="1"/>
  <c r="AN55" i="7"/>
  <c r="AO55" i="7" s="1"/>
  <c r="AN50" i="7"/>
  <c r="AO50" i="7" s="1"/>
  <c r="BW156" i="7"/>
  <c r="AC60" i="8"/>
  <c r="AD60" i="8" s="1"/>
  <c r="AC56" i="8"/>
  <c r="AD56" i="8" s="1"/>
  <c r="AC52" i="8"/>
  <c r="AD52" i="8" s="1"/>
  <c r="AC48" i="8"/>
  <c r="AD48" i="8" s="1"/>
  <c r="AC44" i="8"/>
  <c r="AD44" i="8" s="1"/>
  <c r="AC59" i="8"/>
  <c r="AD59" i="8" s="1"/>
  <c r="AC55" i="8"/>
  <c r="AD55" i="8" s="1"/>
  <c r="AC51" i="8"/>
  <c r="AD51" i="8" s="1"/>
  <c r="AC47" i="8"/>
  <c r="AD47" i="8" s="1"/>
  <c r="AC43" i="8"/>
  <c r="AD43" i="8" s="1"/>
  <c r="AC58" i="8"/>
  <c r="AD58" i="8" s="1"/>
  <c r="AC54" i="8"/>
  <c r="AD54" i="8" s="1"/>
  <c r="AC50" i="8"/>
  <c r="AD50" i="8" s="1"/>
  <c r="AC46" i="8"/>
  <c r="AD46" i="8" s="1"/>
  <c r="AC57" i="8"/>
  <c r="AD57" i="8" s="1"/>
  <c r="AC53" i="8"/>
  <c r="AD53" i="8" s="1"/>
  <c r="AC49" i="8"/>
  <c r="AD49" i="8" s="1"/>
  <c r="AC45" i="8"/>
  <c r="AD45" i="8" s="1"/>
  <c r="AX32" i="7"/>
  <c r="AX31" i="7"/>
  <c r="AX34" i="7"/>
  <c r="AX43" i="7"/>
  <c r="AX42" i="7"/>
  <c r="AX41" i="7"/>
  <c r="AX40" i="7"/>
  <c r="AX39" i="7"/>
  <c r="AX38" i="7"/>
  <c r="AX37" i="7"/>
  <c r="AX36" i="7"/>
  <c r="AX35" i="7"/>
  <c r="AX33" i="7"/>
  <c r="BA8" i="7"/>
  <c r="AW9" i="7" s="1"/>
  <c r="AO133" i="3"/>
  <c r="AO158" i="3"/>
  <c r="AO142" i="3"/>
  <c r="AO157" i="3"/>
  <c r="AO141" i="3"/>
  <c r="AO156" i="3"/>
  <c r="AO140" i="3"/>
  <c r="AO151" i="3"/>
  <c r="AO154" i="3"/>
  <c r="AO138" i="3"/>
  <c r="AO153" i="3"/>
  <c r="AO137" i="3"/>
  <c r="AO152" i="3"/>
  <c r="AO163" i="3"/>
  <c r="AO147" i="3"/>
  <c r="AO166" i="3"/>
  <c r="AO150" i="3"/>
  <c r="AO165" i="3"/>
  <c r="AO149" i="3"/>
  <c r="AO164" i="3"/>
  <c r="AO148" i="3"/>
  <c r="AO159" i="3"/>
  <c r="AO143" i="3"/>
  <c r="AO162" i="3"/>
  <c r="AO146" i="3"/>
  <c r="AO161" i="3"/>
  <c r="AO145" i="3"/>
  <c r="AO160" i="3"/>
  <c r="AO144" i="3"/>
  <c r="AO155" i="3"/>
  <c r="AO139" i="3"/>
  <c r="BL73" i="3"/>
  <c r="BI132" i="3"/>
  <c r="BV230" i="3"/>
  <c r="BV226" i="3"/>
  <c r="BV222" i="3"/>
  <c r="BV218" i="3"/>
  <c r="BV214" i="3"/>
  <c r="BV210" i="3"/>
  <c r="BV206" i="3"/>
  <c r="BV202" i="3"/>
  <c r="BV198" i="3"/>
  <c r="BV194" i="3"/>
  <c r="BV190" i="3"/>
  <c r="BV186" i="3"/>
  <c r="BV182" i="3"/>
  <c r="BV178" i="3"/>
  <c r="BV174" i="3"/>
  <c r="BV170" i="3"/>
  <c r="BV233" i="3"/>
  <c r="BV229" i="3"/>
  <c r="BV225" i="3"/>
  <c r="BV221" i="3"/>
  <c r="BV217" i="3"/>
  <c r="BV213" i="3"/>
  <c r="BV209" i="3"/>
  <c r="BV205" i="3"/>
  <c r="BV201" i="3"/>
  <c r="BV197" i="3"/>
  <c r="BV193" i="3"/>
  <c r="BV189" i="3"/>
  <c r="BV185" i="3"/>
  <c r="BV181" i="3"/>
  <c r="BV177" i="3"/>
  <c r="BV173" i="3"/>
  <c r="BV169" i="3"/>
  <c r="BV232" i="3"/>
  <c r="BV228" i="3"/>
  <c r="BV224" i="3"/>
  <c r="BV220" i="3"/>
  <c r="BV216" i="3"/>
  <c r="BV212" i="3"/>
  <c r="BV208" i="3"/>
  <c r="BV204" i="3"/>
  <c r="BV200" i="3"/>
  <c r="BV196" i="3"/>
  <c r="BV192" i="3"/>
  <c r="BV188" i="3"/>
  <c r="BV184" i="3"/>
  <c r="BV180" i="3"/>
  <c r="BV176" i="3"/>
  <c r="BV172" i="3"/>
  <c r="BV168" i="3"/>
  <c r="BV231" i="3"/>
  <c r="BV227" i="3"/>
  <c r="BV223" i="3"/>
  <c r="BV219" i="3"/>
  <c r="BV215" i="3"/>
  <c r="BV211" i="3"/>
  <c r="BV207" i="3"/>
  <c r="BV203" i="3"/>
  <c r="BV199" i="3"/>
  <c r="BV195" i="3"/>
  <c r="BV191" i="3"/>
  <c r="BV187" i="3"/>
  <c r="BV183" i="3"/>
  <c r="BV179" i="3"/>
  <c r="BV175" i="3"/>
  <c r="BV171" i="3"/>
  <c r="BV167" i="3"/>
  <c r="BT76" i="3"/>
  <c r="BT72" i="3"/>
  <c r="BT68" i="3"/>
  <c r="BT64" i="3"/>
  <c r="BT60" i="3"/>
  <c r="BT56" i="3"/>
  <c r="BT52" i="3"/>
  <c r="BT48" i="3"/>
  <c r="BT44" i="3"/>
  <c r="BT40" i="3"/>
  <c r="BT36" i="3"/>
  <c r="BT32" i="3"/>
  <c r="BT28" i="3"/>
  <c r="BT24" i="3"/>
  <c r="BT20" i="3"/>
  <c r="BT16" i="3"/>
  <c r="BT79" i="3"/>
  <c r="BT75" i="3"/>
  <c r="BT71" i="3"/>
  <c r="BT67" i="3"/>
  <c r="BT63" i="3"/>
  <c r="BT59" i="3"/>
  <c r="BT55" i="3"/>
  <c r="BT51" i="3"/>
  <c r="BT47" i="3"/>
  <c r="BT43" i="3"/>
  <c r="BT39" i="3"/>
  <c r="BT35" i="3"/>
  <c r="BT31" i="3"/>
  <c r="BT27" i="3"/>
  <c r="BT23" i="3"/>
  <c r="BT19" i="3"/>
  <c r="BT15" i="3"/>
  <c r="BT78" i="3"/>
  <c r="BT74" i="3"/>
  <c r="BT70" i="3"/>
  <c r="BT66" i="3"/>
  <c r="BT62" i="3"/>
  <c r="BT58" i="3"/>
  <c r="BT54" i="3"/>
  <c r="BT50" i="3"/>
  <c r="BT46" i="3"/>
  <c r="BT42" i="3"/>
  <c r="BT38" i="3"/>
  <c r="BT34" i="3"/>
  <c r="BT30" i="3"/>
  <c r="BT26" i="3"/>
  <c r="BT22" i="3"/>
  <c r="BT18" i="3"/>
  <c r="BT14" i="3"/>
  <c r="BT77" i="3"/>
  <c r="BT73" i="3"/>
  <c r="BT69" i="3"/>
  <c r="BT65" i="3"/>
  <c r="BT61" i="3"/>
  <c r="BT57" i="3"/>
  <c r="BT53" i="3"/>
  <c r="BT49" i="3"/>
  <c r="BT45" i="3"/>
  <c r="BT41" i="3"/>
  <c r="BT37" i="3"/>
  <c r="BT33" i="3"/>
  <c r="BT29" i="3"/>
  <c r="BT25" i="3"/>
  <c r="BT21" i="3"/>
  <c r="BT17" i="3"/>
  <c r="BT13" i="3"/>
  <c r="BK263" i="7"/>
  <c r="BK207" i="3"/>
  <c r="BK261" i="3"/>
  <c r="BK245" i="3"/>
  <c r="BK229" i="3"/>
  <c r="BK213" i="3"/>
  <c r="BK256" i="3"/>
  <c r="BK240" i="3"/>
  <c r="BK224" i="3"/>
  <c r="BK208" i="3"/>
  <c r="BK255" i="3"/>
  <c r="BK239" i="3"/>
  <c r="BK223" i="3"/>
  <c r="BK254" i="3"/>
  <c r="BK238" i="3"/>
  <c r="BK222" i="3"/>
  <c r="BK257" i="3"/>
  <c r="BK241" i="3"/>
  <c r="BK225" i="3"/>
  <c r="BK209" i="3"/>
  <c r="BK252" i="3"/>
  <c r="BK236" i="3"/>
  <c r="BK220" i="3"/>
  <c r="BK251" i="3"/>
  <c r="BK235" i="3"/>
  <c r="BK219" i="3"/>
  <c r="BK250" i="3"/>
  <c r="BK234" i="3"/>
  <c r="BK218" i="3"/>
  <c r="BK253" i="3"/>
  <c r="BK237" i="3"/>
  <c r="BK221" i="3"/>
  <c r="BK248" i="3"/>
  <c r="BK232" i="3"/>
  <c r="BK216" i="3"/>
  <c r="BK247" i="3"/>
  <c r="BK231" i="3"/>
  <c r="BK215" i="3"/>
  <c r="BK262" i="3"/>
  <c r="BK246" i="3"/>
  <c r="BK230" i="3"/>
  <c r="BK214" i="3"/>
  <c r="BK249" i="3"/>
  <c r="BK233" i="3"/>
  <c r="BK217" i="3"/>
  <c r="BK260" i="3"/>
  <c r="BK244" i="3"/>
  <c r="BK228" i="3"/>
  <c r="BK212" i="3"/>
  <c r="BK259" i="3"/>
  <c r="BK243" i="3"/>
  <c r="BK227" i="3"/>
  <c r="BK211" i="3"/>
  <c r="BK258" i="3"/>
  <c r="BK242" i="3"/>
  <c r="BK226" i="3"/>
  <c r="BK210" i="3"/>
  <c r="AD119" i="8"/>
  <c r="AZ8" i="8"/>
  <c r="BK198" i="8"/>
  <c r="AO126" i="8"/>
  <c r="BV234" i="7"/>
  <c r="AM42" i="7"/>
  <c r="AM38" i="7"/>
  <c r="AM34" i="7"/>
  <c r="AM41" i="7"/>
  <c r="AM37" i="7"/>
  <c r="AM33" i="7"/>
  <c r="AM40" i="7"/>
  <c r="AM36" i="7"/>
  <c r="AM32" i="7"/>
  <c r="AM43" i="7"/>
  <c r="AM39" i="7"/>
  <c r="AM35" i="7"/>
  <c r="AM31" i="7"/>
  <c r="AY108" i="8"/>
  <c r="AZ108" i="8" s="1"/>
  <c r="AY104" i="8"/>
  <c r="AZ104" i="8" s="1"/>
  <c r="AY100" i="8"/>
  <c r="AZ100" i="8" s="1"/>
  <c r="AY96" i="8"/>
  <c r="AZ96" i="8" s="1"/>
  <c r="AY92" i="8"/>
  <c r="AZ92" i="8" s="1"/>
  <c r="AY88" i="8"/>
  <c r="AZ88" i="8" s="1"/>
  <c r="AY84" i="8"/>
  <c r="AZ84" i="8" s="1"/>
  <c r="AY80" i="8"/>
  <c r="AZ80" i="8" s="1"/>
  <c r="AY76" i="8"/>
  <c r="AZ76" i="8" s="1"/>
  <c r="AY72" i="8"/>
  <c r="AZ72" i="8" s="1"/>
  <c r="AY68" i="8"/>
  <c r="AZ68" i="8" s="1"/>
  <c r="AY107" i="8"/>
  <c r="AZ107" i="8" s="1"/>
  <c r="AY103" i="8"/>
  <c r="AZ103" i="8" s="1"/>
  <c r="AY99" i="8"/>
  <c r="AZ99" i="8" s="1"/>
  <c r="AY95" i="8"/>
  <c r="AZ95" i="8" s="1"/>
  <c r="AY91" i="8"/>
  <c r="AZ91" i="8" s="1"/>
  <c r="AY87" i="8"/>
  <c r="AZ87" i="8" s="1"/>
  <c r="AY83" i="8"/>
  <c r="AZ83" i="8" s="1"/>
  <c r="AY79" i="8"/>
  <c r="AZ79" i="8" s="1"/>
  <c r="AY75" i="8"/>
  <c r="AZ75" i="8" s="1"/>
  <c r="AY71" i="8"/>
  <c r="AZ71" i="8" s="1"/>
  <c r="AY67" i="8"/>
  <c r="AZ67" i="8" s="1"/>
  <c r="AZ109" i="8" s="1"/>
  <c r="AY106" i="8"/>
  <c r="AZ106" i="8" s="1"/>
  <c r="AY102" i="8"/>
  <c r="AZ102" i="8" s="1"/>
  <c r="AY98" i="8"/>
  <c r="AZ98" i="8" s="1"/>
  <c r="AY94" i="8"/>
  <c r="AZ94" i="8" s="1"/>
  <c r="AY90" i="8"/>
  <c r="AZ90" i="8" s="1"/>
  <c r="AY86" i="8"/>
  <c r="AZ86" i="8" s="1"/>
  <c r="AY82" i="8"/>
  <c r="AZ82" i="8" s="1"/>
  <c r="AY78" i="8"/>
  <c r="AZ78" i="8" s="1"/>
  <c r="AY74" i="8"/>
  <c r="AZ74" i="8" s="1"/>
  <c r="AY70" i="8"/>
  <c r="AZ70" i="8" s="1"/>
  <c r="AY105" i="8"/>
  <c r="AZ105" i="8" s="1"/>
  <c r="AY101" i="8"/>
  <c r="AZ101" i="8" s="1"/>
  <c r="AY97" i="8"/>
  <c r="AZ97" i="8" s="1"/>
  <c r="AY93" i="8"/>
  <c r="AZ93" i="8" s="1"/>
  <c r="AY89" i="8"/>
  <c r="AZ89" i="8" s="1"/>
  <c r="AY85" i="8"/>
  <c r="AZ85" i="8" s="1"/>
  <c r="AY81" i="8"/>
  <c r="AZ81" i="8" s="1"/>
  <c r="AY77" i="8"/>
  <c r="AZ77" i="8" s="1"/>
  <c r="AY73" i="8"/>
  <c r="AZ73" i="8" s="1"/>
  <c r="AY69" i="8"/>
  <c r="AZ69" i="8" s="1"/>
  <c r="BU155" i="7"/>
  <c r="BV155" i="7" s="1"/>
  <c r="BU151" i="7"/>
  <c r="BV151" i="7" s="1"/>
  <c r="BU147" i="7"/>
  <c r="BV147" i="7" s="1"/>
  <c r="BU143" i="7"/>
  <c r="BV143" i="7" s="1"/>
  <c r="BU139" i="7"/>
  <c r="BV139" i="7" s="1"/>
  <c r="BU135" i="7"/>
  <c r="BV135" i="7" s="1"/>
  <c r="BU131" i="7"/>
  <c r="BV131" i="7" s="1"/>
  <c r="BU127" i="7"/>
  <c r="BV127" i="7" s="1"/>
  <c r="BU123" i="7"/>
  <c r="BV123" i="7" s="1"/>
  <c r="BU119" i="7"/>
  <c r="BV119" i="7" s="1"/>
  <c r="BU115" i="7"/>
  <c r="BV115" i="7" s="1"/>
  <c r="BU111" i="7"/>
  <c r="BV111" i="7" s="1"/>
  <c r="BU107" i="7"/>
  <c r="BV107" i="7" s="1"/>
  <c r="BU103" i="7"/>
  <c r="BV103" i="7" s="1"/>
  <c r="BU99" i="7"/>
  <c r="BV99" i="7" s="1"/>
  <c r="BU95" i="7"/>
  <c r="BV95" i="7" s="1"/>
  <c r="BU91" i="7"/>
  <c r="BV91" i="7" s="1"/>
  <c r="BU154" i="7"/>
  <c r="BV154" i="7" s="1"/>
  <c r="BU150" i="7"/>
  <c r="BV150" i="7" s="1"/>
  <c r="BU146" i="7"/>
  <c r="BV146" i="7" s="1"/>
  <c r="BU142" i="7"/>
  <c r="BV142" i="7" s="1"/>
  <c r="BU138" i="7"/>
  <c r="BV138" i="7" s="1"/>
  <c r="BU134" i="7"/>
  <c r="BV134" i="7" s="1"/>
  <c r="BU130" i="7"/>
  <c r="BV130" i="7" s="1"/>
  <c r="BU126" i="7"/>
  <c r="BV126" i="7" s="1"/>
  <c r="BU122" i="7"/>
  <c r="BV122" i="7" s="1"/>
  <c r="BU118" i="7"/>
  <c r="BV118" i="7" s="1"/>
  <c r="BU114" i="7"/>
  <c r="BV114" i="7" s="1"/>
  <c r="BU110" i="7"/>
  <c r="BV110" i="7" s="1"/>
  <c r="BU106" i="7"/>
  <c r="BV106" i="7" s="1"/>
  <c r="BU102" i="7"/>
  <c r="BV102" i="7" s="1"/>
  <c r="BU98" i="7"/>
  <c r="BV98" i="7" s="1"/>
  <c r="BU94" i="7"/>
  <c r="BV94" i="7" s="1"/>
  <c r="BU153" i="7"/>
  <c r="BV153" i="7" s="1"/>
  <c r="BU149" i="7"/>
  <c r="BV149" i="7" s="1"/>
  <c r="BU145" i="7"/>
  <c r="BV145" i="7" s="1"/>
  <c r="BU141" i="7"/>
  <c r="BV141" i="7" s="1"/>
  <c r="BU137" i="7"/>
  <c r="BV137" i="7" s="1"/>
  <c r="BU133" i="7"/>
  <c r="BV133" i="7" s="1"/>
  <c r="BU129" i="7"/>
  <c r="BV129" i="7" s="1"/>
  <c r="BU125" i="7"/>
  <c r="BV125" i="7" s="1"/>
  <c r="BU121" i="7"/>
  <c r="BV121" i="7" s="1"/>
  <c r="BU117" i="7"/>
  <c r="BV117" i="7" s="1"/>
  <c r="BU113" i="7"/>
  <c r="BV113" i="7" s="1"/>
  <c r="BU109" i="7"/>
  <c r="BV109" i="7" s="1"/>
  <c r="BU105" i="7"/>
  <c r="BV105" i="7" s="1"/>
  <c r="BU101" i="7"/>
  <c r="BV101" i="7" s="1"/>
  <c r="BU97" i="7"/>
  <c r="BV97" i="7" s="1"/>
  <c r="BU93" i="7"/>
  <c r="BV93" i="7" s="1"/>
  <c r="BU144" i="7"/>
  <c r="BV144" i="7" s="1"/>
  <c r="BU128" i="7"/>
  <c r="BV128" i="7" s="1"/>
  <c r="BU112" i="7"/>
  <c r="BV112" i="7" s="1"/>
  <c r="BU96" i="7"/>
  <c r="BV96" i="7" s="1"/>
  <c r="BU156" i="7"/>
  <c r="BV156" i="7" s="1"/>
  <c r="BU140" i="7"/>
  <c r="BV140" i="7" s="1"/>
  <c r="BU124" i="7"/>
  <c r="BV124" i="7" s="1"/>
  <c r="BU108" i="7"/>
  <c r="BV108" i="7" s="1"/>
  <c r="BU92" i="7"/>
  <c r="BV92" i="7" s="1"/>
  <c r="BU152" i="7"/>
  <c r="BV152" i="7" s="1"/>
  <c r="BU136" i="7"/>
  <c r="BV136" i="7" s="1"/>
  <c r="BU120" i="7"/>
  <c r="BV120" i="7" s="1"/>
  <c r="BU104" i="7"/>
  <c r="BV104" i="7" s="1"/>
  <c r="BU148" i="7"/>
  <c r="BV148" i="7" s="1"/>
  <c r="BU132" i="7"/>
  <c r="BV132" i="7" s="1"/>
  <c r="BU116" i="7"/>
  <c r="BV116" i="7" s="1"/>
  <c r="BU100" i="7"/>
  <c r="BV100" i="7" s="1"/>
  <c r="AE51" i="7"/>
  <c r="AA52" i="7"/>
  <c r="AZ162" i="7"/>
  <c r="AX114" i="7"/>
  <c r="BA114" i="7" s="1"/>
  <c r="AW115" i="7" s="1"/>
  <c r="AY115" i="7" s="1"/>
  <c r="AX115" i="7" s="1"/>
  <c r="BA115" i="7" s="1"/>
  <c r="AW116" i="7" s="1"/>
  <c r="AY116" i="7" s="1"/>
  <c r="AX116" i="7" s="1"/>
  <c r="BA116" i="7" s="1"/>
  <c r="AW117" i="7" s="1"/>
  <c r="AY117" i="7" s="1"/>
  <c r="AX117" i="7" s="1"/>
  <c r="BA117" i="7" s="1"/>
  <c r="AW118" i="7" s="1"/>
  <c r="AY118" i="7" s="1"/>
  <c r="AX118" i="7" s="1"/>
  <c r="BA118" i="7" s="1"/>
  <c r="AW119" i="7" s="1"/>
  <c r="AY119" i="7" s="1"/>
  <c r="AX119" i="7" s="1"/>
  <c r="BA119" i="7" s="1"/>
  <c r="AW120" i="7" s="1"/>
  <c r="AY120" i="7" s="1"/>
  <c r="AX120" i="7" s="1"/>
  <c r="BA120" i="7" s="1"/>
  <c r="AW121" i="7" s="1"/>
  <c r="AY121" i="7" s="1"/>
  <c r="AX121" i="7" s="1"/>
  <c r="BA121" i="7" s="1"/>
  <c r="AW122" i="7" s="1"/>
  <c r="AY122" i="7" s="1"/>
  <c r="AX122" i="7" s="1"/>
  <c r="BA122" i="7" s="1"/>
  <c r="AW123" i="7" s="1"/>
  <c r="AY123" i="7" s="1"/>
  <c r="AX123" i="7" s="1"/>
  <c r="BA123" i="7" s="1"/>
  <c r="AW124" i="7" s="1"/>
  <c r="AY124" i="7" s="1"/>
  <c r="AX124" i="7" s="1"/>
  <c r="BA124" i="7" s="1"/>
  <c r="AW125" i="7" s="1"/>
  <c r="AY125" i="7" s="1"/>
  <c r="AX125" i="7" s="1"/>
  <c r="BA125" i="7" s="1"/>
  <c r="AW126" i="7" s="1"/>
  <c r="AY126" i="7" s="1"/>
  <c r="AX126" i="7" s="1"/>
  <c r="BA126" i="7" s="1"/>
  <c r="AW127" i="7" s="1"/>
  <c r="AY127" i="7" s="1"/>
  <c r="AX127" i="7" s="1"/>
  <c r="BA127" i="7" s="1"/>
  <c r="AW128" i="7" s="1"/>
  <c r="AY128" i="7" s="1"/>
  <c r="AX128" i="7" s="1"/>
  <c r="BA128" i="7" s="1"/>
  <c r="AW129" i="7" s="1"/>
  <c r="AY129" i="7" s="1"/>
  <c r="AX129" i="7" s="1"/>
  <c r="BA129" i="7" s="1"/>
  <c r="AW130" i="7" s="1"/>
  <c r="AY130" i="7" s="1"/>
  <c r="AX130" i="7" s="1"/>
  <c r="BA130" i="7" s="1"/>
  <c r="AW131" i="7" s="1"/>
  <c r="AY131" i="7" s="1"/>
  <c r="AX131" i="7" s="1"/>
  <c r="BA131" i="7" s="1"/>
  <c r="AW132" i="7" s="1"/>
  <c r="AY132" i="7" s="1"/>
  <c r="AX132" i="7" s="1"/>
  <c r="BA132" i="7" s="1"/>
  <c r="AW133" i="7" s="1"/>
  <c r="AY133" i="7" s="1"/>
  <c r="AX133" i="7" s="1"/>
  <c r="BA133" i="7" s="1"/>
  <c r="AW134" i="7" s="1"/>
  <c r="AY134" i="7" s="1"/>
  <c r="AZ171" i="3"/>
  <c r="AZ208" i="3"/>
  <c r="AZ192" i="3"/>
  <c r="AZ176" i="3"/>
  <c r="AZ207" i="3"/>
  <c r="AZ191" i="3"/>
  <c r="AZ175" i="3"/>
  <c r="AZ214" i="3"/>
  <c r="AZ198" i="3"/>
  <c r="AZ182" i="3"/>
  <c r="AZ205" i="3"/>
  <c r="AZ189" i="3"/>
  <c r="AZ173" i="3"/>
  <c r="AZ204" i="3"/>
  <c r="AZ188" i="3"/>
  <c r="AZ203" i="3"/>
  <c r="AZ187" i="3"/>
  <c r="AZ210" i="3"/>
  <c r="AZ194" i="3"/>
  <c r="AZ178" i="3"/>
  <c r="AZ201" i="3"/>
  <c r="AZ185" i="3"/>
  <c r="AZ200" i="3"/>
  <c r="AZ184" i="3"/>
  <c r="AZ199" i="3"/>
  <c r="AZ183" i="3"/>
  <c r="AZ206" i="3"/>
  <c r="AZ190" i="3"/>
  <c r="AZ174" i="3"/>
  <c r="AZ213" i="3"/>
  <c r="AZ197" i="3"/>
  <c r="AZ181" i="3"/>
  <c r="AZ212" i="3"/>
  <c r="AZ196" i="3"/>
  <c r="AZ180" i="3"/>
  <c r="AZ211" i="3"/>
  <c r="AZ195" i="3"/>
  <c r="AZ179" i="3"/>
  <c r="AZ202" i="3"/>
  <c r="AZ186" i="3"/>
  <c r="AZ209" i="3"/>
  <c r="AZ193" i="3"/>
  <c r="AZ177" i="3"/>
  <c r="BK197" i="3"/>
  <c r="BK193" i="3"/>
  <c r="BK189" i="3"/>
  <c r="BK185" i="3"/>
  <c r="BK181" i="3"/>
  <c r="BK177" i="3"/>
  <c r="BK173" i="3"/>
  <c r="BK169" i="3"/>
  <c r="BK165" i="3"/>
  <c r="BK161" i="3"/>
  <c r="BK157" i="3"/>
  <c r="BK153" i="3"/>
  <c r="BK149" i="3"/>
  <c r="BK145" i="3"/>
  <c r="BK196" i="3"/>
  <c r="BK192" i="3"/>
  <c r="BK188" i="3"/>
  <c r="BK184" i="3"/>
  <c r="BK180" i="3"/>
  <c r="BK176" i="3"/>
  <c r="BK172" i="3"/>
  <c r="BK168" i="3"/>
  <c r="BK164" i="3"/>
  <c r="BK160" i="3"/>
  <c r="BK156" i="3"/>
  <c r="BK152" i="3"/>
  <c r="BK148" i="3"/>
  <c r="BK144" i="3"/>
  <c r="BK195" i="3"/>
  <c r="BK191" i="3"/>
  <c r="BK187" i="3"/>
  <c r="BK183" i="3"/>
  <c r="BK179" i="3"/>
  <c r="BK175" i="3"/>
  <c r="BK171" i="3"/>
  <c r="BK167" i="3"/>
  <c r="BK163" i="3"/>
  <c r="BK159" i="3"/>
  <c r="BK155" i="3"/>
  <c r="BK151" i="3"/>
  <c r="BK147" i="3"/>
  <c r="BK194" i="3"/>
  <c r="BK190" i="3"/>
  <c r="BK186" i="3"/>
  <c r="BK182" i="3"/>
  <c r="BK178" i="3"/>
  <c r="BK174" i="3"/>
  <c r="BK170" i="3"/>
  <c r="BK166" i="3"/>
  <c r="BK162" i="3"/>
  <c r="BK158" i="3"/>
  <c r="BK154" i="3"/>
  <c r="BK150" i="3"/>
  <c r="BK146" i="3"/>
  <c r="BI65" i="3"/>
  <c r="BI61" i="3"/>
  <c r="BI57" i="3"/>
  <c r="BI53" i="3"/>
  <c r="BI49" i="3"/>
  <c r="BI45" i="3"/>
  <c r="BI41" i="3"/>
  <c r="BI37" i="3"/>
  <c r="BI33" i="3"/>
  <c r="BI29" i="3"/>
  <c r="BI25" i="3"/>
  <c r="BI21" i="3"/>
  <c r="BI17" i="3"/>
  <c r="BI64" i="3"/>
  <c r="BI60" i="3"/>
  <c r="BI56" i="3"/>
  <c r="BI52" i="3"/>
  <c r="BI48" i="3"/>
  <c r="BI44" i="3"/>
  <c r="BI40" i="3"/>
  <c r="BI36" i="3"/>
  <c r="BI32" i="3"/>
  <c r="BI28" i="3"/>
  <c r="BI24" i="3"/>
  <c r="BI20" i="3"/>
  <c r="BI16" i="3"/>
  <c r="BI67" i="3"/>
  <c r="BI63" i="3"/>
  <c r="BI59" i="3"/>
  <c r="BI55" i="3"/>
  <c r="BI51" i="3"/>
  <c r="BI47" i="3"/>
  <c r="BI43" i="3"/>
  <c r="BI39" i="3"/>
  <c r="BI35" i="3"/>
  <c r="BI31" i="3"/>
  <c r="BI27" i="3"/>
  <c r="BI23" i="3"/>
  <c r="BI19" i="3"/>
  <c r="BI15" i="3"/>
  <c r="BI66" i="3"/>
  <c r="BI62" i="3"/>
  <c r="BI58" i="3"/>
  <c r="BI54" i="3"/>
  <c r="BI50" i="3"/>
  <c r="BI46" i="3"/>
  <c r="BI42" i="3"/>
  <c r="BI38" i="3"/>
  <c r="BI34" i="3"/>
  <c r="BI30" i="3"/>
  <c r="BI26" i="3"/>
  <c r="BI22" i="3"/>
  <c r="BI18" i="3"/>
  <c r="BI14" i="3"/>
  <c r="BW85" i="3"/>
  <c r="BT156" i="3"/>
  <c r="BK133" i="7"/>
  <c r="AC58" i="7"/>
  <c r="AD58" i="7" s="1"/>
  <c r="AC54" i="7"/>
  <c r="AD54" i="7" s="1"/>
  <c r="AC50" i="7"/>
  <c r="AD50" i="7" s="1"/>
  <c r="AC46" i="7"/>
  <c r="AD46" i="7" s="1"/>
  <c r="AC57" i="7"/>
  <c r="AD57" i="7" s="1"/>
  <c r="AC53" i="7"/>
  <c r="AD53" i="7" s="1"/>
  <c r="AC49" i="7"/>
  <c r="AD49" i="7" s="1"/>
  <c r="AC45" i="7"/>
  <c r="AD45" i="7" s="1"/>
  <c r="AC60" i="7"/>
  <c r="AD60" i="7" s="1"/>
  <c r="AC56" i="7"/>
  <c r="AD56" i="7" s="1"/>
  <c r="AC52" i="7"/>
  <c r="AD52" i="7" s="1"/>
  <c r="AC48" i="7"/>
  <c r="AD48" i="7" s="1"/>
  <c r="AC44" i="7"/>
  <c r="AD44" i="7" s="1"/>
  <c r="AC59" i="7"/>
  <c r="AD59" i="7" s="1"/>
  <c r="AC55" i="7"/>
  <c r="AD55" i="7" s="1"/>
  <c r="AC51" i="7"/>
  <c r="AD51" i="7" s="1"/>
  <c r="AC47" i="7"/>
  <c r="AD47" i="7" s="1"/>
  <c r="AC43" i="7"/>
  <c r="AD43" i="7" s="1"/>
  <c r="BV311" i="7"/>
  <c r="BK198" i="7"/>
  <c r="BV157" i="8"/>
  <c r="AD61" i="8"/>
  <c r="AW75" i="7"/>
  <c r="BA74" i="7"/>
  <c r="AM90" i="7"/>
  <c r="AP90" i="7" s="1"/>
  <c r="AL91" i="7" s="1"/>
  <c r="AN91" i="7" s="1"/>
  <c r="AM91" i="7" s="1"/>
  <c r="AP91" i="7" s="1"/>
  <c r="AL92" i="7" s="1"/>
  <c r="AN92" i="7" s="1"/>
  <c r="AM92" i="7" s="1"/>
  <c r="AP92" i="7" s="1"/>
  <c r="AL93" i="7" s="1"/>
  <c r="AN93" i="7" s="1"/>
  <c r="AM93" i="7" s="1"/>
  <c r="AP93" i="7" s="1"/>
  <c r="AL94" i="7" s="1"/>
  <c r="AN94" i="7" s="1"/>
  <c r="AM94" i="7" s="1"/>
  <c r="AP94" i="7" s="1"/>
  <c r="AL95" i="7" s="1"/>
  <c r="AN95" i="7" s="1"/>
  <c r="AM95" i="7" s="1"/>
  <c r="AP95" i="7" s="1"/>
  <c r="AL96" i="7" s="1"/>
  <c r="AN96" i="7" s="1"/>
  <c r="AM96" i="7" s="1"/>
  <c r="AP96" i="7" s="1"/>
  <c r="AL97" i="7" s="1"/>
  <c r="AN97" i="7" s="1"/>
  <c r="AM97" i="7" s="1"/>
  <c r="AP97" i="7" s="1"/>
  <c r="AL98" i="7" s="1"/>
  <c r="AN98" i="7" s="1"/>
  <c r="AM98" i="7" s="1"/>
  <c r="AP98" i="7" s="1"/>
  <c r="AL99" i="7" s="1"/>
  <c r="AN99" i="7" s="1"/>
  <c r="AM99" i="7" s="1"/>
  <c r="AP99" i="7" s="1"/>
  <c r="AL100" i="7" s="1"/>
  <c r="AN100" i="7" s="1"/>
  <c r="AM100" i="7" s="1"/>
  <c r="AP100" i="7" s="1"/>
  <c r="AL101" i="7" s="1"/>
  <c r="AN101" i="7" s="1"/>
  <c r="AM101" i="7" s="1"/>
  <c r="AP101" i="7" s="1"/>
  <c r="AL102" i="7" s="1"/>
  <c r="AN102" i="7" s="1"/>
  <c r="AM102" i="7" s="1"/>
  <c r="AP102" i="7" s="1"/>
  <c r="AL103" i="7" s="1"/>
  <c r="AN103" i="7" s="1"/>
  <c r="AM103" i="7" s="1"/>
  <c r="AP103" i="7" s="1"/>
  <c r="AL104" i="7" s="1"/>
  <c r="AN104" i="7" s="1"/>
  <c r="AM104" i="7" s="1"/>
  <c r="AP104" i="7" s="1"/>
  <c r="AL105" i="7" s="1"/>
  <c r="AN105" i="7" s="1"/>
  <c r="AM105" i="7" s="1"/>
  <c r="AP105" i="7" s="1"/>
  <c r="AL106" i="7" s="1"/>
  <c r="AN106" i="7" s="1"/>
  <c r="AM106" i="7" s="1"/>
  <c r="AP106" i="7" s="1"/>
  <c r="AL107" i="7" s="1"/>
  <c r="AN107" i="7" s="1"/>
  <c r="AM107" i="7" s="1"/>
  <c r="AP107" i="7" s="1"/>
  <c r="AL108" i="7" s="1"/>
  <c r="AN108" i="7" s="1"/>
  <c r="AM108" i="7" s="1"/>
  <c r="AP108" i="7" s="1"/>
  <c r="AL109" i="7" s="1"/>
  <c r="AN109" i="7" s="1"/>
  <c r="AM109" i="7" s="1"/>
  <c r="AP109" i="7" s="1"/>
  <c r="AL110" i="7" s="1"/>
  <c r="AN110" i="7" s="1"/>
  <c r="AP63" i="7"/>
  <c r="AL64" i="7"/>
  <c r="AM131" i="7"/>
  <c r="AP131" i="7" s="1"/>
  <c r="AL132" i="7" s="1"/>
  <c r="AN132" i="7" s="1"/>
  <c r="AM132" i="7" s="1"/>
  <c r="AP132" i="7" s="1"/>
  <c r="AL133" i="7" s="1"/>
  <c r="AN133" i="7" s="1"/>
  <c r="AM133" i="7" s="1"/>
  <c r="AP133" i="7" s="1"/>
  <c r="AL134" i="7" s="1"/>
  <c r="AN134" i="7" s="1"/>
  <c r="AM134" i="7" s="1"/>
  <c r="AP134" i="7" s="1"/>
  <c r="AL135" i="7" s="1"/>
  <c r="AN135" i="7" s="1"/>
  <c r="AM135" i="7" s="1"/>
  <c r="AP135" i="7" s="1"/>
  <c r="AL136" i="7" s="1"/>
  <c r="AN136" i="7" s="1"/>
  <c r="AM136" i="7" s="1"/>
  <c r="AP136" i="7" s="1"/>
  <c r="AL137" i="7" s="1"/>
  <c r="AO167" i="7"/>
  <c r="AZ160" i="3"/>
  <c r="AZ156" i="3"/>
  <c r="AZ152" i="3"/>
  <c r="AZ148" i="3"/>
  <c r="AZ144" i="3"/>
  <c r="AZ140" i="3"/>
  <c r="AZ136" i="3"/>
  <c r="AZ132" i="3"/>
  <c r="AZ128" i="3"/>
  <c r="AZ124" i="3"/>
  <c r="AZ120" i="3"/>
  <c r="AX52" i="3"/>
  <c r="AX48" i="3"/>
  <c r="AX44" i="3"/>
  <c r="AX40" i="3"/>
  <c r="AX36" i="3"/>
  <c r="AX32" i="3"/>
  <c r="AX28" i="3"/>
  <c r="AX24" i="3"/>
  <c r="AX20" i="3"/>
  <c r="AX16" i="3"/>
  <c r="AZ159" i="3"/>
  <c r="AZ155" i="3"/>
  <c r="AZ151" i="3"/>
  <c r="AZ147" i="3"/>
  <c r="AZ143" i="3"/>
  <c r="AZ139" i="3"/>
  <c r="AZ135" i="3"/>
  <c r="AZ131" i="3"/>
  <c r="AZ127" i="3"/>
  <c r="AZ123" i="3"/>
  <c r="AX55" i="3"/>
  <c r="AX51" i="3"/>
  <c r="AX47" i="3"/>
  <c r="AX43" i="3"/>
  <c r="AX39" i="3"/>
  <c r="AX35" i="3"/>
  <c r="AX31" i="3"/>
  <c r="AX27" i="3"/>
  <c r="AX23" i="3"/>
  <c r="AX19" i="3"/>
  <c r="AX15" i="3"/>
  <c r="AZ158" i="3"/>
  <c r="AZ154" i="3"/>
  <c r="AZ150" i="3"/>
  <c r="AZ146" i="3"/>
  <c r="AZ142" i="3"/>
  <c r="AZ138" i="3"/>
  <c r="AZ134" i="3"/>
  <c r="AZ130" i="3"/>
  <c r="AZ126" i="3"/>
  <c r="AZ122" i="3"/>
  <c r="AX54" i="3"/>
  <c r="AX50" i="3"/>
  <c r="AX46" i="3"/>
  <c r="AX42" i="3"/>
  <c r="AX38" i="3"/>
  <c r="AX34" i="3"/>
  <c r="AX30" i="3"/>
  <c r="AX26" i="3"/>
  <c r="AX22" i="3"/>
  <c r="AX18" i="3"/>
  <c r="AX14" i="3"/>
  <c r="AZ161" i="3"/>
  <c r="AZ157" i="3"/>
  <c r="AZ153" i="3"/>
  <c r="AZ149" i="3"/>
  <c r="AZ145" i="3"/>
  <c r="AZ141" i="3"/>
  <c r="AZ137" i="3"/>
  <c r="AZ133" i="3"/>
  <c r="AZ129" i="3"/>
  <c r="AZ125" i="3"/>
  <c r="AZ121" i="3"/>
  <c r="AX53" i="3"/>
  <c r="AX49" i="3"/>
  <c r="AX45" i="3"/>
  <c r="AX41" i="3"/>
  <c r="AX37" i="3"/>
  <c r="AX33" i="3"/>
  <c r="AX29" i="3"/>
  <c r="AX25" i="3"/>
  <c r="AX21" i="3"/>
  <c r="AX17" i="3"/>
  <c r="BV308" i="3"/>
  <c r="BV292" i="3"/>
  <c r="BV276" i="3"/>
  <c r="BV260" i="3"/>
  <c r="BV244" i="3"/>
  <c r="BV307" i="3"/>
  <c r="BV291" i="3"/>
  <c r="BV275" i="3"/>
  <c r="BV259" i="3"/>
  <c r="BV310" i="3"/>
  <c r="BV294" i="3"/>
  <c r="BV278" i="3"/>
  <c r="BV262" i="3"/>
  <c r="BV246" i="3"/>
  <c r="BV297" i="3"/>
  <c r="BV281" i="3"/>
  <c r="BV265" i="3"/>
  <c r="BV249" i="3"/>
  <c r="BV304" i="3"/>
  <c r="BV288" i="3"/>
  <c r="BV272" i="3"/>
  <c r="BV256" i="3"/>
  <c r="BV303" i="3"/>
  <c r="BV287" i="3"/>
  <c r="BV271" i="3"/>
  <c r="BV255" i="3"/>
  <c r="BV306" i="3"/>
  <c r="BV290" i="3"/>
  <c r="BV274" i="3"/>
  <c r="BV258" i="3"/>
  <c r="BV309" i="3"/>
  <c r="BV293" i="3"/>
  <c r="BV277" i="3"/>
  <c r="BV261" i="3"/>
  <c r="BV245" i="3"/>
  <c r="BV300" i="3"/>
  <c r="BV284" i="3"/>
  <c r="BV268" i="3"/>
  <c r="BV252" i="3"/>
  <c r="BV299" i="3"/>
  <c r="BV283" i="3"/>
  <c r="BV267" i="3"/>
  <c r="BV251" i="3"/>
  <c r="BV302" i="3"/>
  <c r="BV286" i="3"/>
  <c r="BV270" i="3"/>
  <c r="BV254" i="3"/>
  <c r="BV305" i="3"/>
  <c r="BV289" i="3"/>
  <c r="BV273" i="3"/>
  <c r="BV257" i="3"/>
  <c r="BV296" i="3"/>
  <c r="BV280" i="3"/>
  <c r="BV264" i="3"/>
  <c r="BV248" i="3"/>
  <c r="BV295" i="3"/>
  <c r="BV279" i="3"/>
  <c r="BV263" i="3"/>
  <c r="BV247" i="3"/>
  <c r="BV298" i="3"/>
  <c r="BV282" i="3"/>
  <c r="BV266" i="3"/>
  <c r="BV250" i="3"/>
  <c r="BV301" i="3"/>
  <c r="BV285" i="3"/>
  <c r="BV269" i="3"/>
  <c r="BV253" i="3"/>
  <c r="AZ215" i="8"/>
  <c r="BK9" i="8"/>
  <c r="AD90" i="8"/>
  <c r="AO167" i="8"/>
  <c r="BV234" i="8"/>
  <c r="BJ78" i="8"/>
  <c r="BK78" i="8" s="1"/>
  <c r="BK133" i="8" s="1"/>
  <c r="BJ131" i="8"/>
  <c r="BK131" i="8" s="1"/>
  <c r="BJ127" i="8"/>
  <c r="BK127" i="8" s="1"/>
  <c r="BJ123" i="8"/>
  <c r="BK123" i="8" s="1"/>
  <c r="BJ119" i="8"/>
  <c r="BK119" i="8" s="1"/>
  <c r="BJ115" i="8"/>
  <c r="BK115" i="8" s="1"/>
  <c r="BJ111" i="8"/>
  <c r="BK111" i="8" s="1"/>
  <c r="BJ107" i="8"/>
  <c r="BK107" i="8" s="1"/>
  <c r="BJ103" i="8"/>
  <c r="BK103" i="8" s="1"/>
  <c r="BJ99" i="8"/>
  <c r="BK99" i="8" s="1"/>
  <c r="BJ95" i="8"/>
  <c r="BK95" i="8" s="1"/>
  <c r="BJ91" i="8"/>
  <c r="BK91" i="8" s="1"/>
  <c r="BJ87" i="8"/>
  <c r="BK87" i="8" s="1"/>
  <c r="BJ83" i="8"/>
  <c r="BK83" i="8" s="1"/>
  <c r="BJ79" i="8"/>
  <c r="BK79" i="8" s="1"/>
  <c r="BJ130" i="8"/>
  <c r="BK130" i="8" s="1"/>
  <c r="BJ126" i="8"/>
  <c r="BK126" i="8" s="1"/>
  <c r="BJ122" i="8"/>
  <c r="BK122" i="8" s="1"/>
  <c r="BJ118" i="8"/>
  <c r="BK118" i="8" s="1"/>
  <c r="BJ114" i="8"/>
  <c r="BK114" i="8" s="1"/>
  <c r="BJ110" i="8"/>
  <c r="BK110" i="8" s="1"/>
  <c r="BJ106" i="8"/>
  <c r="BK106" i="8" s="1"/>
  <c r="BJ102" i="8"/>
  <c r="BK102" i="8" s="1"/>
  <c r="BJ98" i="8"/>
  <c r="BK98" i="8" s="1"/>
  <c r="BJ94" i="8"/>
  <c r="BK94" i="8" s="1"/>
  <c r="BJ90" i="8"/>
  <c r="BK90" i="8" s="1"/>
  <c r="BJ86" i="8"/>
  <c r="BK86" i="8" s="1"/>
  <c r="BJ82" i="8"/>
  <c r="BK82" i="8" s="1"/>
  <c r="BJ129" i="8"/>
  <c r="BK129" i="8" s="1"/>
  <c r="BJ125" i="8"/>
  <c r="BK125" i="8" s="1"/>
  <c r="BJ121" i="8"/>
  <c r="BK121" i="8" s="1"/>
  <c r="BJ117" i="8"/>
  <c r="BK117" i="8" s="1"/>
  <c r="BJ113" i="8"/>
  <c r="BK113" i="8" s="1"/>
  <c r="BJ109" i="8"/>
  <c r="BK109" i="8" s="1"/>
  <c r="BJ105" i="8"/>
  <c r="BK105" i="8" s="1"/>
  <c r="BJ101" i="8"/>
  <c r="BK101" i="8" s="1"/>
  <c r="BJ97" i="8"/>
  <c r="BK97" i="8" s="1"/>
  <c r="BJ93" i="8"/>
  <c r="BK93" i="8" s="1"/>
  <c r="BJ89" i="8"/>
  <c r="BK89" i="8" s="1"/>
  <c r="BJ85" i="8"/>
  <c r="BK85" i="8" s="1"/>
  <c r="BJ81" i="8"/>
  <c r="BK81" i="8" s="1"/>
  <c r="BJ132" i="8"/>
  <c r="BK132" i="8" s="1"/>
  <c r="BJ128" i="8"/>
  <c r="BK128" i="8" s="1"/>
  <c r="BJ124" i="8"/>
  <c r="BK124" i="8" s="1"/>
  <c r="BJ120" i="8"/>
  <c r="BK120" i="8" s="1"/>
  <c r="BJ116" i="8"/>
  <c r="BK116" i="8" s="1"/>
  <c r="BJ112" i="8"/>
  <c r="BK112" i="8" s="1"/>
  <c r="BJ108" i="8"/>
  <c r="BK108" i="8" s="1"/>
  <c r="BJ104" i="8"/>
  <c r="BK104" i="8" s="1"/>
  <c r="BJ100" i="8"/>
  <c r="BK100" i="8" s="1"/>
  <c r="BJ96" i="8"/>
  <c r="BK96" i="8" s="1"/>
  <c r="BJ92" i="8"/>
  <c r="BK92" i="8" s="1"/>
  <c r="BJ88" i="8"/>
  <c r="BK88" i="8" s="1"/>
  <c r="BJ84" i="8"/>
  <c r="BK84" i="8" s="1"/>
  <c r="BJ80" i="8"/>
  <c r="BK80" i="8" s="1"/>
  <c r="AO8" i="7"/>
  <c r="AP8" i="7"/>
  <c r="AL9" i="7" s="1"/>
  <c r="AX167" i="7"/>
  <c r="BA167" i="7" s="1"/>
  <c r="AW168" i="7" s="1"/>
  <c r="AY168" i="7" s="1"/>
  <c r="AX168" i="7" s="1"/>
  <c r="BA168" i="7" s="1"/>
  <c r="AW169" i="7" s="1"/>
  <c r="AZ215" i="7"/>
  <c r="AY106" i="7"/>
  <c r="AZ106" i="7" s="1"/>
  <c r="AY102" i="7"/>
  <c r="AZ102" i="7" s="1"/>
  <c r="AY98" i="7"/>
  <c r="AZ98" i="7" s="1"/>
  <c r="AY94" i="7"/>
  <c r="AZ94" i="7" s="1"/>
  <c r="AY90" i="7"/>
  <c r="AZ90" i="7" s="1"/>
  <c r="AY85" i="7"/>
  <c r="AZ85" i="7" s="1"/>
  <c r="AY81" i="7"/>
  <c r="AZ81" i="7" s="1"/>
  <c r="AY77" i="7"/>
  <c r="AZ77" i="7" s="1"/>
  <c r="AY73" i="7"/>
  <c r="AZ73" i="7" s="1"/>
  <c r="AY69" i="7"/>
  <c r="AZ69" i="7" s="1"/>
  <c r="AY65" i="7"/>
  <c r="AZ65" i="7" s="1"/>
  <c r="AY61" i="7"/>
  <c r="AZ61" i="7" s="1"/>
  <c r="AY8" i="7"/>
  <c r="AZ8" i="7" s="1"/>
  <c r="AY89" i="7"/>
  <c r="AZ89" i="7" s="1"/>
  <c r="AY105" i="7"/>
  <c r="AZ105" i="7" s="1"/>
  <c r="AY101" i="7"/>
  <c r="AZ101" i="7" s="1"/>
  <c r="AY97" i="7"/>
  <c r="AZ97" i="7" s="1"/>
  <c r="AY93" i="7"/>
  <c r="AZ93" i="7" s="1"/>
  <c r="AY88" i="7"/>
  <c r="AZ88" i="7" s="1"/>
  <c r="AY84" i="7"/>
  <c r="AZ84" i="7" s="1"/>
  <c r="AY80" i="7"/>
  <c r="AZ80" i="7" s="1"/>
  <c r="AY76" i="7"/>
  <c r="AZ76" i="7" s="1"/>
  <c r="AY72" i="7"/>
  <c r="AZ72" i="7" s="1"/>
  <c r="AY68" i="7"/>
  <c r="AZ68" i="7" s="1"/>
  <c r="AY64" i="7"/>
  <c r="AZ64" i="7" s="1"/>
  <c r="AY108" i="7"/>
  <c r="AZ108" i="7" s="1"/>
  <c r="AY104" i="7"/>
  <c r="AZ104" i="7" s="1"/>
  <c r="AY100" i="7"/>
  <c r="AZ100" i="7" s="1"/>
  <c r="AY96" i="7"/>
  <c r="AZ96" i="7" s="1"/>
  <c r="AY92" i="7"/>
  <c r="AZ92" i="7" s="1"/>
  <c r="AY87" i="7"/>
  <c r="AZ87" i="7" s="1"/>
  <c r="AY83" i="7"/>
  <c r="AZ83" i="7" s="1"/>
  <c r="AY79" i="7"/>
  <c r="AZ79" i="7" s="1"/>
  <c r="AY75" i="7"/>
  <c r="AZ75" i="7" s="1"/>
  <c r="AY71" i="7"/>
  <c r="AZ71" i="7" s="1"/>
  <c r="AY67" i="7"/>
  <c r="AZ67" i="7" s="1"/>
  <c r="AY63" i="7"/>
  <c r="AZ63" i="7" s="1"/>
  <c r="AY107" i="7"/>
  <c r="AZ107" i="7" s="1"/>
  <c r="AY103" i="7"/>
  <c r="AZ103" i="7" s="1"/>
  <c r="AY99" i="7"/>
  <c r="AZ99" i="7" s="1"/>
  <c r="AY95" i="7"/>
  <c r="AZ95" i="7" s="1"/>
  <c r="AY91" i="7"/>
  <c r="AZ91" i="7" s="1"/>
  <c r="AY86" i="7"/>
  <c r="AZ86" i="7" s="1"/>
  <c r="AY82" i="7"/>
  <c r="AZ82" i="7" s="1"/>
  <c r="AY78" i="7"/>
  <c r="AZ78" i="7" s="1"/>
  <c r="AY74" i="7"/>
  <c r="AZ74" i="7" s="1"/>
  <c r="AY70" i="7"/>
  <c r="AZ70" i="7" s="1"/>
  <c r="AY66" i="7"/>
  <c r="AZ66" i="7" s="1"/>
  <c r="AY62" i="7"/>
  <c r="AZ62" i="7" s="1"/>
  <c r="AN81" i="8"/>
  <c r="AO81" i="8" s="1"/>
  <c r="AN77" i="8"/>
  <c r="AO77" i="8" s="1"/>
  <c r="AN73" i="8"/>
  <c r="AO73" i="8" s="1"/>
  <c r="AN69" i="8"/>
  <c r="AO69" i="8" s="1"/>
  <c r="AN65" i="8"/>
  <c r="AO65" i="8" s="1"/>
  <c r="AN61" i="8"/>
  <c r="AO61" i="8" s="1"/>
  <c r="AN57" i="8"/>
  <c r="AO57" i="8" s="1"/>
  <c r="AN84" i="8"/>
  <c r="AO84" i="8" s="1"/>
  <c r="AN80" i="8"/>
  <c r="AO80" i="8" s="1"/>
  <c r="AN76" i="8"/>
  <c r="AO76" i="8" s="1"/>
  <c r="AN72" i="8"/>
  <c r="AO72" i="8" s="1"/>
  <c r="AN68" i="8"/>
  <c r="AO68" i="8" s="1"/>
  <c r="AN64" i="8"/>
  <c r="AO64" i="8" s="1"/>
  <c r="AN60" i="8"/>
  <c r="AO60" i="8" s="1"/>
  <c r="AN56" i="8"/>
  <c r="AO56" i="8" s="1"/>
  <c r="AN83" i="8"/>
  <c r="AO83" i="8" s="1"/>
  <c r="AN79" i="8"/>
  <c r="AO79" i="8" s="1"/>
  <c r="AN75" i="8"/>
  <c r="AO75" i="8" s="1"/>
  <c r="AN71" i="8"/>
  <c r="AO71" i="8" s="1"/>
  <c r="AN67" i="8"/>
  <c r="AO67" i="8" s="1"/>
  <c r="AN63" i="8"/>
  <c r="AO63" i="8" s="1"/>
  <c r="AN59" i="8"/>
  <c r="AO59" i="8" s="1"/>
  <c r="AN55" i="8"/>
  <c r="AO55" i="8" s="1"/>
  <c r="AO85" i="8" s="1"/>
  <c r="AN82" i="8"/>
  <c r="AO82" i="8" s="1"/>
  <c r="AN78" i="8"/>
  <c r="AO78" i="8" s="1"/>
  <c r="AN74" i="8"/>
  <c r="AO74" i="8" s="1"/>
  <c r="AN70" i="8"/>
  <c r="AO70" i="8" s="1"/>
  <c r="AN66" i="8"/>
  <c r="AO66" i="8" s="1"/>
  <c r="AN62" i="8"/>
  <c r="AO62" i="8" s="1"/>
  <c r="AN58" i="8"/>
  <c r="AO58" i="8" s="1"/>
  <c r="BL9" i="8"/>
  <c r="BH10" i="8" s="1"/>
  <c r="BA8" i="8"/>
  <c r="AW9" i="8" s="1"/>
  <c r="S9" i="8"/>
  <c r="AD103" i="3"/>
  <c r="AD110" i="3"/>
  <c r="AD113" i="3"/>
  <c r="AD116" i="3"/>
  <c r="AD115" i="3"/>
  <c r="AD106" i="3"/>
  <c r="AD109" i="3"/>
  <c r="AD112" i="3"/>
  <c r="AD111" i="3"/>
  <c r="AD118" i="3"/>
  <c r="AD102" i="3"/>
  <c r="AD105" i="3"/>
  <c r="AD108" i="3"/>
  <c r="AD107" i="3"/>
  <c r="AD114" i="3"/>
  <c r="AD117" i="3"/>
  <c r="AD101" i="3"/>
  <c r="AD104" i="3"/>
  <c r="AD89" i="3"/>
  <c r="AD85" i="3"/>
  <c r="AD81" i="3"/>
  <c r="AD77" i="3"/>
  <c r="AD73" i="3"/>
  <c r="AD88" i="3"/>
  <c r="AD84" i="3"/>
  <c r="AD80" i="3"/>
  <c r="AD76" i="3"/>
  <c r="AD72" i="3"/>
  <c r="AD87" i="3"/>
  <c r="AD83" i="3"/>
  <c r="AD79" i="3"/>
  <c r="AD75" i="3"/>
  <c r="AD86" i="3"/>
  <c r="AD78" i="3"/>
  <c r="AD74" i="3"/>
  <c r="AD82" i="3"/>
  <c r="AB29" i="3"/>
  <c r="AB25" i="3"/>
  <c r="AB21" i="3"/>
  <c r="AB17" i="3"/>
  <c r="AB13" i="3"/>
  <c r="AB28" i="3"/>
  <c r="AB24" i="3"/>
  <c r="AB20" i="3"/>
  <c r="AB16" i="3"/>
  <c r="AB12" i="3"/>
  <c r="AB31" i="3"/>
  <c r="AB27" i="3"/>
  <c r="AB23" i="3"/>
  <c r="AB19" i="3"/>
  <c r="AB15" i="3"/>
  <c r="AB30" i="3"/>
  <c r="AB26" i="3"/>
  <c r="AB22" i="3"/>
  <c r="AB18" i="3"/>
  <c r="AB14" i="3"/>
  <c r="BT162" i="7"/>
  <c r="BW162" i="7" s="1"/>
  <c r="BS163" i="7" s="1"/>
  <c r="BU163" i="7" s="1"/>
  <c r="BT163" i="7" s="1"/>
  <c r="BW163" i="7" s="1"/>
  <c r="BS164" i="7" s="1"/>
  <c r="R30" i="7"/>
  <c r="S30" i="7" s="1"/>
  <c r="R32" i="7"/>
  <c r="S32" i="7" s="1"/>
  <c r="R36" i="7"/>
  <c r="S36" i="7" s="1"/>
  <c r="R35" i="7"/>
  <c r="S35" i="7" s="1"/>
  <c r="R33" i="7"/>
  <c r="S33" i="7" s="1"/>
  <c r="R34" i="7"/>
  <c r="S34" i="7" s="1"/>
  <c r="R29" i="7"/>
  <c r="S29" i="7" s="1"/>
  <c r="R25" i="7"/>
  <c r="S25" i="7" s="1"/>
  <c r="R28" i="7"/>
  <c r="S28" i="7" s="1"/>
  <c r="R31" i="7"/>
  <c r="S31" i="7" s="1"/>
  <c r="R27" i="7"/>
  <c r="S27" i="7" s="1"/>
  <c r="BW9" i="8"/>
  <c r="BS10" i="8" s="1"/>
  <c r="BU9" i="8"/>
  <c r="BV9" i="8" s="1"/>
  <c r="BA9" i="8"/>
  <c r="AW10" i="8" s="1"/>
  <c r="AY9" i="8"/>
  <c r="AZ9" i="8" s="1"/>
  <c r="AB95" i="8"/>
  <c r="AE95" i="8" s="1"/>
  <c r="AA96" i="8" s="1"/>
  <c r="BI138" i="8"/>
  <c r="BL138" i="8" s="1"/>
  <c r="BH139" i="8" s="1"/>
  <c r="BI203" i="8"/>
  <c r="BL203" i="8" s="1"/>
  <c r="BH204" i="8" s="1"/>
  <c r="BJ10" i="8"/>
  <c r="BK10" i="8" s="1"/>
  <c r="BL10" i="8"/>
  <c r="BH11" i="8" s="1"/>
  <c r="S37" i="8"/>
  <c r="T9" i="8"/>
  <c r="P10" i="8" s="1"/>
  <c r="S71" i="8"/>
  <c r="Q59" i="8"/>
  <c r="T59" i="8" s="1"/>
  <c r="P60" i="8" s="1"/>
  <c r="AE8" i="8"/>
  <c r="AA9" i="8" s="1"/>
  <c r="BU163" i="8"/>
  <c r="BT163" i="8" s="1"/>
  <c r="BW163" i="8" s="1"/>
  <c r="BS164" i="8" s="1"/>
  <c r="AM90" i="8"/>
  <c r="AP90" i="8" s="1"/>
  <c r="AL91" i="8" s="1"/>
  <c r="AM131" i="8"/>
  <c r="AP131" i="8" s="1"/>
  <c r="AL132" i="8" s="1"/>
  <c r="AX114" i="8"/>
  <c r="BA114" i="8" s="1"/>
  <c r="AW115" i="8" s="1"/>
  <c r="BT239" i="8"/>
  <c r="BW239" i="8" s="1"/>
  <c r="BS240" i="8" s="1"/>
  <c r="AX167" i="8"/>
  <c r="BA167" i="8" s="1"/>
  <c r="AW168" i="8" s="1"/>
  <c r="AB66" i="8"/>
  <c r="AE66" i="8" s="1"/>
  <c r="AA67" i="8" s="1"/>
  <c r="S54" i="8"/>
  <c r="Q42" i="8"/>
  <c r="T42" i="8" s="1"/>
  <c r="P43" i="8" s="1"/>
  <c r="AO8" i="8"/>
  <c r="BV8" i="8"/>
  <c r="AP8" i="8"/>
  <c r="AL9" i="8" s="1"/>
  <c r="AC67" i="7"/>
  <c r="AB67" i="7" s="1"/>
  <c r="AE67" i="7" s="1"/>
  <c r="AA68" i="7" s="1"/>
  <c r="Q42" i="7"/>
  <c r="T42" i="7" s="1"/>
  <c r="P43" i="7" s="1"/>
  <c r="AC41" i="7"/>
  <c r="AD41" i="7" s="1"/>
  <c r="AC40" i="7"/>
  <c r="AD40" i="7" s="1"/>
  <c r="AC39" i="7"/>
  <c r="AD39" i="7" s="1"/>
  <c r="AC38" i="7"/>
  <c r="AD38" i="7" s="1"/>
  <c r="AC37" i="7"/>
  <c r="AD37" i="7" s="1"/>
  <c r="AC8" i="7"/>
  <c r="AD8" i="7" s="1"/>
  <c r="AC42" i="7"/>
  <c r="AD42" i="7" s="1"/>
  <c r="BT239" i="7"/>
  <c r="BW239" i="7" s="1"/>
  <c r="BS240" i="7" s="1"/>
  <c r="BI138" i="7"/>
  <c r="BL138" i="7" s="1"/>
  <c r="BH139" i="7" s="1"/>
  <c r="BI203" i="7"/>
  <c r="BL203" i="7" s="1"/>
  <c r="BH204" i="7" s="1"/>
  <c r="Q59" i="7"/>
  <c r="T59" i="7" s="1"/>
  <c r="P60" i="7" s="1"/>
  <c r="AE9" i="7"/>
  <c r="AA10" i="7" s="1"/>
  <c r="AD9" i="7"/>
  <c r="P9" i="7"/>
  <c r="BW8" i="7"/>
  <c r="BS9" i="7" s="1"/>
  <c r="BK8" i="7"/>
  <c r="BL8" i="7"/>
  <c r="BH9" i="7" s="1"/>
  <c r="AB95" i="7"/>
  <c r="AE95" i="7" s="1"/>
  <c r="AA96" i="7" s="1"/>
  <c r="AD95" i="3"/>
  <c r="AD96" i="3"/>
  <c r="AC66" i="3"/>
  <c r="AC95" i="3"/>
  <c r="AD67" i="3"/>
  <c r="AD71" i="3"/>
  <c r="AD68" i="3"/>
  <c r="AD69" i="3"/>
  <c r="AD66" i="3"/>
  <c r="AD70" i="3"/>
  <c r="AD98" i="3"/>
  <c r="AD99" i="3"/>
  <c r="AD100" i="3"/>
  <c r="AD97" i="3"/>
  <c r="S66" i="3"/>
  <c r="S70" i="3"/>
  <c r="S65" i="3"/>
  <c r="S69" i="3"/>
  <c r="S67" i="3"/>
  <c r="S68" i="3"/>
  <c r="T36" i="3"/>
  <c r="S48" i="3"/>
  <c r="S52" i="3"/>
  <c r="S49" i="3"/>
  <c r="S53" i="3"/>
  <c r="S50" i="3"/>
  <c r="BL78" i="3"/>
  <c r="S47" i="3"/>
  <c r="S51" i="3"/>
  <c r="Q15" i="3"/>
  <c r="Q19" i="3"/>
  <c r="Q16" i="3"/>
  <c r="Q17" i="3"/>
  <c r="Q14" i="3"/>
  <c r="AZ116" i="3"/>
  <c r="AY114" i="3"/>
  <c r="BA66" i="3"/>
  <c r="AZ168" i="3"/>
  <c r="BU162" i="3"/>
  <c r="AD5" i="3"/>
  <c r="AE42" i="3"/>
  <c r="AZ5" i="3"/>
  <c r="AZ169" i="3"/>
  <c r="BJ138" i="3"/>
  <c r="BU239" i="3"/>
  <c r="BK204" i="3"/>
  <c r="AO91" i="3"/>
  <c r="AP54" i="3"/>
  <c r="AZ172" i="3"/>
  <c r="BW90" i="3"/>
  <c r="BV241" i="3"/>
  <c r="AN90" i="3"/>
  <c r="AO134" i="3"/>
  <c r="AM11" i="3"/>
  <c r="BK205" i="3"/>
  <c r="BV242" i="3"/>
  <c r="AO5" i="3"/>
  <c r="AM12" i="3"/>
  <c r="AO132" i="3"/>
  <c r="AO136" i="3"/>
  <c r="AY167" i="3"/>
  <c r="AZ170" i="3"/>
  <c r="BK140" i="3"/>
  <c r="BJ203" i="3"/>
  <c r="BK206" i="3"/>
  <c r="BV164" i="3"/>
  <c r="BV239" i="3"/>
  <c r="BV311" i="3" s="1"/>
  <c r="BV243" i="3"/>
  <c r="AN131" i="3"/>
  <c r="AO92" i="3"/>
  <c r="AO90" i="3"/>
  <c r="AO126" i="3" s="1"/>
  <c r="AO131" i="3"/>
  <c r="AO135" i="3"/>
  <c r="AZ117" i="3"/>
  <c r="AP8" i="3"/>
  <c r="AL9" i="3" s="1"/>
  <c r="AN9" i="3" s="1"/>
  <c r="AO95" i="3"/>
  <c r="AX10" i="3"/>
  <c r="AZ167" i="3"/>
  <c r="BK5" i="3"/>
  <c r="BK203" i="3"/>
  <c r="BV5" i="3"/>
  <c r="BV240" i="3"/>
  <c r="BV165" i="3"/>
  <c r="BT11" i="3"/>
  <c r="BV162" i="3"/>
  <c r="BV166" i="3"/>
  <c r="BT9" i="3"/>
  <c r="BT10" i="3"/>
  <c r="BT8" i="3"/>
  <c r="BT12" i="3"/>
  <c r="BV163" i="3"/>
  <c r="BI10" i="3"/>
  <c r="BK141" i="3"/>
  <c r="BI11" i="3"/>
  <c r="BK138" i="3"/>
  <c r="BK142" i="3"/>
  <c r="BI8" i="3"/>
  <c r="BI12" i="3"/>
  <c r="BK139" i="3"/>
  <c r="BK143" i="3"/>
  <c r="BI9" i="3"/>
  <c r="BI13" i="3"/>
  <c r="AX11" i="3"/>
  <c r="AZ114" i="3"/>
  <c r="AZ118" i="3"/>
  <c r="AX8" i="3"/>
  <c r="AX12" i="3"/>
  <c r="AZ115" i="3"/>
  <c r="AZ119" i="3"/>
  <c r="AX9" i="3"/>
  <c r="AX13" i="3"/>
  <c r="AO93" i="3"/>
  <c r="AM10" i="3"/>
  <c r="AO94" i="3"/>
  <c r="AB8" i="3"/>
  <c r="AE8" i="3" s="1"/>
  <c r="AA9" i="3" s="1"/>
  <c r="AC9" i="3" s="1"/>
  <c r="AB11" i="3"/>
  <c r="AM9" i="3"/>
  <c r="AM13" i="3"/>
  <c r="AB10" i="3"/>
  <c r="AB9" i="3"/>
  <c r="T30" i="3"/>
  <c r="S44" i="3"/>
  <c r="Q10" i="3"/>
  <c r="S60" i="3"/>
  <c r="Q11" i="3"/>
  <c r="S46" i="3"/>
  <c r="S63" i="3"/>
  <c r="S42" i="3"/>
  <c r="S59" i="3"/>
  <c r="S45" i="3"/>
  <c r="Q8" i="3"/>
  <c r="T8" i="3" s="1"/>
  <c r="P9" i="3" s="1"/>
  <c r="R42" i="3"/>
  <c r="R59" i="3"/>
  <c r="S64" i="3"/>
  <c r="Q9" i="3"/>
  <c r="Q12" i="3"/>
  <c r="S43" i="3"/>
  <c r="S61" i="3"/>
  <c r="S5" i="3"/>
  <c r="Q13" i="3"/>
  <c r="AO85" i="7" l="1"/>
  <c r="AD61" i="7"/>
  <c r="S37" i="7"/>
  <c r="BV157" i="7"/>
  <c r="AM152" i="8"/>
  <c r="AP152" i="8" s="1"/>
  <c r="AL153" i="8" s="1"/>
  <c r="AN153" i="8" s="1"/>
  <c r="AZ162" i="3"/>
  <c r="AO167" i="3"/>
  <c r="AN9" i="7"/>
  <c r="AO9" i="7" s="1"/>
  <c r="AP9" i="7"/>
  <c r="AL10" i="7" s="1"/>
  <c r="AE52" i="7"/>
  <c r="AA53" i="7"/>
  <c r="AZ109" i="7"/>
  <c r="AL65" i="7"/>
  <c r="AP64" i="7"/>
  <c r="BW156" i="3"/>
  <c r="BL132" i="3"/>
  <c r="AZ215" i="3"/>
  <c r="AN137" i="7"/>
  <c r="AM137" i="7" s="1"/>
  <c r="AP137" i="7" s="1"/>
  <c r="AL138" i="7" s="1"/>
  <c r="AN138" i="7" s="1"/>
  <c r="AM138" i="7" s="1"/>
  <c r="AP138" i="7" s="1"/>
  <c r="AL139" i="7" s="1"/>
  <c r="AN139" i="7" s="1"/>
  <c r="AM139" i="7" s="1"/>
  <c r="AP139" i="7" s="1"/>
  <c r="AL140" i="7" s="1"/>
  <c r="AN140" i="7" s="1"/>
  <c r="AM140" i="7" s="1"/>
  <c r="AP140" i="7" s="1"/>
  <c r="AL141" i="7" s="1"/>
  <c r="AN141" i="7" s="1"/>
  <c r="AM141" i="7" s="1"/>
  <c r="AP141" i="7" s="1"/>
  <c r="AL142" i="7" s="1"/>
  <c r="BJ8" i="3"/>
  <c r="BJ130" i="3"/>
  <c r="BK130" i="3" s="1"/>
  <c r="BJ126" i="3"/>
  <c r="BK126" i="3" s="1"/>
  <c r="BJ122" i="3"/>
  <c r="BK122" i="3" s="1"/>
  <c r="BJ118" i="3"/>
  <c r="BK118" i="3" s="1"/>
  <c r="BJ114" i="3"/>
  <c r="BK114" i="3" s="1"/>
  <c r="BJ110" i="3"/>
  <c r="BK110" i="3" s="1"/>
  <c r="BJ106" i="3"/>
  <c r="BK106" i="3" s="1"/>
  <c r="BJ102" i="3"/>
  <c r="BK102" i="3" s="1"/>
  <c r="BJ98" i="3"/>
  <c r="BK98" i="3" s="1"/>
  <c r="BJ94" i="3"/>
  <c r="BK94" i="3" s="1"/>
  <c r="BJ90" i="3"/>
  <c r="BK90" i="3" s="1"/>
  <c r="BJ86" i="3"/>
  <c r="BK86" i="3" s="1"/>
  <c r="BJ82" i="3"/>
  <c r="BK82" i="3" s="1"/>
  <c r="BJ78" i="3"/>
  <c r="BJ129" i="3"/>
  <c r="BK129" i="3" s="1"/>
  <c r="BJ125" i="3"/>
  <c r="BK125" i="3" s="1"/>
  <c r="BJ121" i="3"/>
  <c r="BK121" i="3" s="1"/>
  <c r="BJ117" i="3"/>
  <c r="BK117" i="3" s="1"/>
  <c r="BJ113" i="3"/>
  <c r="BK113" i="3" s="1"/>
  <c r="BJ109" i="3"/>
  <c r="BK109" i="3" s="1"/>
  <c r="BJ105" i="3"/>
  <c r="BK105" i="3" s="1"/>
  <c r="BJ101" i="3"/>
  <c r="BK101" i="3" s="1"/>
  <c r="BJ97" i="3"/>
  <c r="BK97" i="3" s="1"/>
  <c r="BJ93" i="3"/>
  <c r="BK93" i="3" s="1"/>
  <c r="BJ89" i="3"/>
  <c r="BK89" i="3" s="1"/>
  <c r="BJ85" i="3"/>
  <c r="BK85" i="3" s="1"/>
  <c r="BJ81" i="3"/>
  <c r="BK81" i="3" s="1"/>
  <c r="BJ132" i="3"/>
  <c r="BK132" i="3" s="1"/>
  <c r="BJ128" i="3"/>
  <c r="BK128" i="3" s="1"/>
  <c r="BJ124" i="3"/>
  <c r="BK124" i="3" s="1"/>
  <c r="BJ120" i="3"/>
  <c r="BK120" i="3" s="1"/>
  <c r="BJ116" i="3"/>
  <c r="BK116" i="3" s="1"/>
  <c r="BJ112" i="3"/>
  <c r="BK112" i="3" s="1"/>
  <c r="BJ108" i="3"/>
  <c r="BK108" i="3" s="1"/>
  <c r="BJ104" i="3"/>
  <c r="BK104" i="3" s="1"/>
  <c r="BJ99" i="3"/>
  <c r="BK99" i="3" s="1"/>
  <c r="BJ96" i="3"/>
  <c r="BK96" i="3" s="1"/>
  <c r="BJ92" i="3"/>
  <c r="BK92" i="3" s="1"/>
  <c r="BJ88" i="3"/>
  <c r="BK88" i="3" s="1"/>
  <c r="BJ84" i="3"/>
  <c r="BK84" i="3" s="1"/>
  <c r="BJ80" i="3"/>
  <c r="BK80" i="3" s="1"/>
  <c r="BJ131" i="3"/>
  <c r="BK131" i="3" s="1"/>
  <c r="BJ127" i="3"/>
  <c r="BK127" i="3" s="1"/>
  <c r="BJ123" i="3"/>
  <c r="BK123" i="3" s="1"/>
  <c r="BJ119" i="3"/>
  <c r="BK119" i="3" s="1"/>
  <c r="BJ115" i="3"/>
  <c r="BK115" i="3" s="1"/>
  <c r="BJ111" i="3"/>
  <c r="BK111" i="3" s="1"/>
  <c r="BJ107" i="3"/>
  <c r="BK107" i="3" s="1"/>
  <c r="BJ103" i="3"/>
  <c r="BK103" i="3" s="1"/>
  <c r="BJ100" i="3"/>
  <c r="BK100" i="3" s="1"/>
  <c r="BJ95" i="3"/>
  <c r="BK95" i="3" s="1"/>
  <c r="BJ91" i="3"/>
  <c r="BK91" i="3" s="1"/>
  <c r="BJ87" i="3"/>
  <c r="BK87" i="3" s="1"/>
  <c r="BJ83" i="3"/>
  <c r="BK83" i="3" s="1"/>
  <c r="BJ79" i="3"/>
  <c r="BK79" i="3" s="1"/>
  <c r="AY8" i="3"/>
  <c r="AY108" i="3"/>
  <c r="AZ108" i="3" s="1"/>
  <c r="AY105" i="3"/>
  <c r="AZ105" i="3" s="1"/>
  <c r="AY100" i="3"/>
  <c r="AZ100" i="3" s="1"/>
  <c r="AY96" i="3"/>
  <c r="AZ96" i="3" s="1"/>
  <c r="AY92" i="3"/>
  <c r="AZ92" i="3" s="1"/>
  <c r="AY88" i="3"/>
  <c r="AZ88" i="3" s="1"/>
  <c r="AY84" i="3"/>
  <c r="AZ84" i="3" s="1"/>
  <c r="AY80" i="3"/>
  <c r="AZ80" i="3" s="1"/>
  <c r="AY76" i="3"/>
  <c r="AZ76" i="3" s="1"/>
  <c r="AY72" i="3"/>
  <c r="AZ72" i="3" s="1"/>
  <c r="AY68" i="3"/>
  <c r="AZ68" i="3" s="1"/>
  <c r="AY107" i="3"/>
  <c r="AZ107" i="3" s="1"/>
  <c r="AY103" i="3"/>
  <c r="AZ103" i="3" s="1"/>
  <c r="AY99" i="3"/>
  <c r="AZ99" i="3" s="1"/>
  <c r="AY95" i="3"/>
  <c r="AZ95" i="3" s="1"/>
  <c r="AY91" i="3"/>
  <c r="AZ91" i="3" s="1"/>
  <c r="AY87" i="3"/>
  <c r="AZ87" i="3" s="1"/>
  <c r="AY83" i="3"/>
  <c r="AZ83" i="3" s="1"/>
  <c r="AY79" i="3"/>
  <c r="AZ79" i="3" s="1"/>
  <c r="AY75" i="3"/>
  <c r="AZ75" i="3" s="1"/>
  <c r="AY71" i="3"/>
  <c r="AZ71" i="3" s="1"/>
  <c r="AY67" i="3"/>
  <c r="AZ67" i="3" s="1"/>
  <c r="AY106" i="3"/>
  <c r="AZ106" i="3" s="1"/>
  <c r="AY102" i="3"/>
  <c r="AZ102" i="3" s="1"/>
  <c r="AY98" i="3"/>
  <c r="AZ98" i="3" s="1"/>
  <c r="AY94" i="3"/>
  <c r="AZ94" i="3" s="1"/>
  <c r="AY90" i="3"/>
  <c r="AZ90" i="3" s="1"/>
  <c r="AY86" i="3"/>
  <c r="AZ86" i="3" s="1"/>
  <c r="AY82" i="3"/>
  <c r="AZ82" i="3" s="1"/>
  <c r="AY78" i="3"/>
  <c r="AZ78" i="3" s="1"/>
  <c r="AY74" i="3"/>
  <c r="AZ74" i="3" s="1"/>
  <c r="AY70" i="3"/>
  <c r="AZ70" i="3" s="1"/>
  <c r="AY104" i="3"/>
  <c r="AZ104" i="3" s="1"/>
  <c r="AY101" i="3"/>
  <c r="AZ101" i="3" s="1"/>
  <c r="AY97" i="3"/>
  <c r="AZ97" i="3" s="1"/>
  <c r="AY93" i="3"/>
  <c r="AZ93" i="3" s="1"/>
  <c r="AY89" i="3"/>
  <c r="AZ89" i="3" s="1"/>
  <c r="AY85" i="3"/>
  <c r="AZ85" i="3" s="1"/>
  <c r="AY81" i="3"/>
  <c r="AZ81" i="3" s="1"/>
  <c r="AY77" i="3"/>
  <c r="AZ77" i="3" s="1"/>
  <c r="AY73" i="3"/>
  <c r="AZ73" i="3" s="1"/>
  <c r="AY69" i="3"/>
  <c r="AZ69" i="3" s="1"/>
  <c r="BV234" i="3"/>
  <c r="BU85" i="3"/>
  <c r="BV85" i="3" s="1"/>
  <c r="BU156" i="3"/>
  <c r="BV156" i="3" s="1"/>
  <c r="BU152" i="3"/>
  <c r="BV152" i="3" s="1"/>
  <c r="BU148" i="3"/>
  <c r="BV148" i="3" s="1"/>
  <c r="BU144" i="3"/>
  <c r="BV144" i="3" s="1"/>
  <c r="BU140" i="3"/>
  <c r="BV140" i="3" s="1"/>
  <c r="BU136" i="3"/>
  <c r="BV136" i="3" s="1"/>
  <c r="BU132" i="3"/>
  <c r="BV132" i="3" s="1"/>
  <c r="BU128" i="3"/>
  <c r="BV128" i="3" s="1"/>
  <c r="BU124" i="3"/>
  <c r="BV124" i="3" s="1"/>
  <c r="BU120" i="3"/>
  <c r="BV120" i="3" s="1"/>
  <c r="BU116" i="3"/>
  <c r="BV116" i="3" s="1"/>
  <c r="BU112" i="3"/>
  <c r="BV112" i="3" s="1"/>
  <c r="BU108" i="3"/>
  <c r="BV108" i="3" s="1"/>
  <c r="BU104" i="3"/>
  <c r="BV104" i="3" s="1"/>
  <c r="BU100" i="3"/>
  <c r="BV100" i="3" s="1"/>
  <c r="BU96" i="3"/>
  <c r="BV96" i="3" s="1"/>
  <c r="BU92" i="3"/>
  <c r="BV92" i="3" s="1"/>
  <c r="BU153" i="3"/>
  <c r="BV153" i="3" s="1"/>
  <c r="BU150" i="3"/>
  <c r="BV150" i="3" s="1"/>
  <c r="BU145" i="3"/>
  <c r="BV145" i="3" s="1"/>
  <c r="BU141" i="3"/>
  <c r="BV141" i="3" s="1"/>
  <c r="BU137" i="3"/>
  <c r="BV137" i="3" s="1"/>
  <c r="BU133" i="3"/>
  <c r="BV133" i="3" s="1"/>
  <c r="BU129" i="3"/>
  <c r="BV129" i="3" s="1"/>
  <c r="BU125" i="3"/>
  <c r="BV125" i="3" s="1"/>
  <c r="BU121" i="3"/>
  <c r="BV121" i="3" s="1"/>
  <c r="BU117" i="3"/>
  <c r="BV117" i="3" s="1"/>
  <c r="BU113" i="3"/>
  <c r="BV113" i="3" s="1"/>
  <c r="BU109" i="3"/>
  <c r="BV109" i="3" s="1"/>
  <c r="BU105" i="3"/>
  <c r="BV105" i="3" s="1"/>
  <c r="BU101" i="3"/>
  <c r="BV101" i="3" s="1"/>
  <c r="BU97" i="3"/>
  <c r="BV97" i="3" s="1"/>
  <c r="BU93" i="3"/>
  <c r="BV93" i="3" s="1"/>
  <c r="BU151" i="3"/>
  <c r="BV151" i="3" s="1"/>
  <c r="BU143" i="3"/>
  <c r="BV143" i="3" s="1"/>
  <c r="BU135" i="3"/>
  <c r="BV135" i="3" s="1"/>
  <c r="BU127" i="3"/>
  <c r="BV127" i="3" s="1"/>
  <c r="BU119" i="3"/>
  <c r="BV119" i="3" s="1"/>
  <c r="BU111" i="3"/>
  <c r="BV111" i="3" s="1"/>
  <c r="BU103" i="3"/>
  <c r="BV103" i="3" s="1"/>
  <c r="BU95" i="3"/>
  <c r="BV95" i="3" s="1"/>
  <c r="BU149" i="3"/>
  <c r="BV149" i="3" s="1"/>
  <c r="BU142" i="3"/>
  <c r="BV142" i="3" s="1"/>
  <c r="BU134" i="3"/>
  <c r="BV134" i="3" s="1"/>
  <c r="BU126" i="3"/>
  <c r="BV126" i="3" s="1"/>
  <c r="BU118" i="3"/>
  <c r="BV118" i="3" s="1"/>
  <c r="BU110" i="3"/>
  <c r="BV110" i="3" s="1"/>
  <c r="BU102" i="3"/>
  <c r="BV102" i="3" s="1"/>
  <c r="BU94" i="3"/>
  <c r="BV94" i="3" s="1"/>
  <c r="BU155" i="3"/>
  <c r="BV155" i="3" s="1"/>
  <c r="BU147" i="3"/>
  <c r="BV147" i="3" s="1"/>
  <c r="BU139" i="3"/>
  <c r="BV139" i="3" s="1"/>
  <c r="BU131" i="3"/>
  <c r="BV131" i="3" s="1"/>
  <c r="BU123" i="3"/>
  <c r="BV123" i="3" s="1"/>
  <c r="BU115" i="3"/>
  <c r="BV115" i="3" s="1"/>
  <c r="BU107" i="3"/>
  <c r="BV107" i="3" s="1"/>
  <c r="BU99" i="3"/>
  <c r="BV99" i="3" s="1"/>
  <c r="BU91" i="3"/>
  <c r="BV91" i="3" s="1"/>
  <c r="BU154" i="3"/>
  <c r="BV154" i="3" s="1"/>
  <c r="BU146" i="3"/>
  <c r="BV146" i="3" s="1"/>
  <c r="BU138" i="3"/>
  <c r="BV138" i="3" s="1"/>
  <c r="BU130" i="3"/>
  <c r="BV130" i="3" s="1"/>
  <c r="BU122" i="3"/>
  <c r="BV122" i="3" s="1"/>
  <c r="BU114" i="3"/>
  <c r="BV114" i="3" s="1"/>
  <c r="BU106" i="3"/>
  <c r="BV106" i="3" s="1"/>
  <c r="BU98" i="3"/>
  <c r="BV98" i="3" s="1"/>
  <c r="BU90" i="3"/>
  <c r="AN8" i="3"/>
  <c r="AO8" i="3" s="1"/>
  <c r="AN82" i="3"/>
  <c r="AO82" i="3" s="1"/>
  <c r="AN78" i="3"/>
  <c r="AO78" i="3" s="1"/>
  <c r="AN74" i="3"/>
  <c r="AO74" i="3" s="1"/>
  <c r="AN70" i="3"/>
  <c r="AO70" i="3" s="1"/>
  <c r="AN66" i="3"/>
  <c r="AO66" i="3" s="1"/>
  <c r="AN62" i="3"/>
  <c r="AO62" i="3" s="1"/>
  <c r="AN58" i="3"/>
  <c r="AO58" i="3" s="1"/>
  <c r="AN81" i="3"/>
  <c r="AO81" i="3" s="1"/>
  <c r="AN77" i="3"/>
  <c r="AO77" i="3" s="1"/>
  <c r="AN73" i="3"/>
  <c r="AO73" i="3" s="1"/>
  <c r="AN69" i="3"/>
  <c r="AO69" i="3" s="1"/>
  <c r="AN65" i="3"/>
  <c r="AO65" i="3" s="1"/>
  <c r="AN61" i="3"/>
  <c r="AO61" i="3" s="1"/>
  <c r="AN57" i="3"/>
  <c r="AO57" i="3" s="1"/>
  <c r="AN84" i="3"/>
  <c r="AO84" i="3" s="1"/>
  <c r="AN80" i="3"/>
  <c r="AO80" i="3" s="1"/>
  <c r="AN76" i="3"/>
  <c r="AO76" i="3" s="1"/>
  <c r="AN72" i="3"/>
  <c r="AO72" i="3" s="1"/>
  <c r="AN68" i="3"/>
  <c r="AO68" i="3" s="1"/>
  <c r="AN64" i="3"/>
  <c r="AO64" i="3" s="1"/>
  <c r="AN60" i="3"/>
  <c r="AO60" i="3" s="1"/>
  <c r="AN56" i="3"/>
  <c r="AO56" i="3" s="1"/>
  <c r="AN83" i="3"/>
  <c r="AO83" i="3" s="1"/>
  <c r="AN79" i="3"/>
  <c r="AO79" i="3" s="1"/>
  <c r="AN75" i="3"/>
  <c r="AO75" i="3" s="1"/>
  <c r="AN71" i="3"/>
  <c r="AO71" i="3" s="1"/>
  <c r="AN67" i="3"/>
  <c r="AO67" i="3" s="1"/>
  <c r="AN63" i="3"/>
  <c r="AO63" i="3" s="1"/>
  <c r="AN59" i="3"/>
  <c r="AO59" i="3" s="1"/>
  <c r="AN55" i="3"/>
  <c r="AO55" i="3" s="1"/>
  <c r="AY169" i="7"/>
  <c r="AX169" i="7" s="1"/>
  <c r="BA169" i="7" s="1"/>
  <c r="AW170" i="7" s="1"/>
  <c r="AW76" i="7"/>
  <c r="BA75" i="7"/>
  <c r="BA9" i="7"/>
  <c r="AW10" i="7" s="1"/>
  <c r="AY9" i="7"/>
  <c r="AZ9" i="7" s="1"/>
  <c r="AX134" i="7"/>
  <c r="BA134" i="7" s="1"/>
  <c r="AW135" i="7" s="1"/>
  <c r="AY135" i="7" s="1"/>
  <c r="AM110" i="7"/>
  <c r="AP110" i="7" s="1"/>
  <c r="AL111" i="7" s="1"/>
  <c r="AN111" i="7" s="1"/>
  <c r="AD90" i="3"/>
  <c r="AD119" i="3"/>
  <c r="AC8" i="3"/>
  <c r="AC56" i="3"/>
  <c r="AD56" i="3" s="1"/>
  <c r="AC52" i="3"/>
  <c r="AD52" i="3" s="1"/>
  <c r="AC48" i="3"/>
  <c r="AD48" i="3" s="1"/>
  <c r="AC44" i="3"/>
  <c r="AD44" i="3" s="1"/>
  <c r="AC60" i="3"/>
  <c r="AD60" i="3" s="1"/>
  <c r="AC59" i="3"/>
  <c r="AD59" i="3" s="1"/>
  <c r="AC55" i="3"/>
  <c r="AD55" i="3" s="1"/>
  <c r="AC51" i="3"/>
  <c r="AD51" i="3" s="1"/>
  <c r="AC47" i="3"/>
  <c r="AD47" i="3" s="1"/>
  <c r="AC43" i="3"/>
  <c r="AD43" i="3" s="1"/>
  <c r="AC58" i="3"/>
  <c r="AD58" i="3" s="1"/>
  <c r="AC54" i="3"/>
  <c r="AD54" i="3" s="1"/>
  <c r="AC50" i="3"/>
  <c r="AD50" i="3" s="1"/>
  <c r="AC46" i="3"/>
  <c r="AD46" i="3" s="1"/>
  <c r="AC45" i="3"/>
  <c r="AD45" i="3" s="1"/>
  <c r="AC57" i="3"/>
  <c r="AD57" i="3" s="1"/>
  <c r="AC53" i="3"/>
  <c r="AD53" i="3" s="1"/>
  <c r="AC49" i="3"/>
  <c r="AD49" i="3" s="1"/>
  <c r="BU164" i="8"/>
  <c r="BT164" i="8" s="1"/>
  <c r="BW164" i="8" s="1"/>
  <c r="BS165" i="8" s="1"/>
  <c r="BU240" i="8"/>
  <c r="BT240" i="8" s="1"/>
  <c r="BW240" i="8" s="1"/>
  <c r="BS241" i="8" s="1"/>
  <c r="AN132" i="8"/>
  <c r="AM132" i="8" s="1"/>
  <c r="AP132" i="8" s="1"/>
  <c r="AL133" i="8" s="1"/>
  <c r="AC96" i="8"/>
  <c r="AB96" i="8" s="1"/>
  <c r="AE96" i="8" s="1"/>
  <c r="AA97" i="8" s="1"/>
  <c r="BU10" i="8"/>
  <c r="BV10" i="8" s="1"/>
  <c r="BW10" i="8"/>
  <c r="BS11" i="8" s="1"/>
  <c r="R10" i="8"/>
  <c r="S10" i="8" s="1"/>
  <c r="T10" i="8"/>
  <c r="P11" i="8" s="1"/>
  <c r="BJ204" i="8"/>
  <c r="BI204" i="8" s="1"/>
  <c r="BL204" i="8" s="1"/>
  <c r="BH205" i="8" s="1"/>
  <c r="R43" i="8"/>
  <c r="Q43" i="8" s="1"/>
  <c r="T43" i="8" s="1"/>
  <c r="P44" i="8" s="1"/>
  <c r="AC67" i="8"/>
  <c r="AB67" i="8" s="1"/>
  <c r="AE67" i="8" s="1"/>
  <c r="AA68" i="8" s="1"/>
  <c r="AP9" i="8"/>
  <c r="AL10" i="8" s="1"/>
  <c r="AN9" i="8"/>
  <c r="AO9" i="8" s="1"/>
  <c r="AY168" i="8"/>
  <c r="AX168" i="8" s="1"/>
  <c r="BA168" i="8" s="1"/>
  <c r="AW169" i="8" s="1"/>
  <c r="AY115" i="8"/>
  <c r="AX115" i="8" s="1"/>
  <c r="BA115" i="8"/>
  <c r="AW116" i="8" s="1"/>
  <c r="AN91" i="8"/>
  <c r="AM91" i="8" s="1"/>
  <c r="AP91" i="8" s="1"/>
  <c r="AL92" i="8" s="1"/>
  <c r="AC9" i="8"/>
  <c r="AD9" i="8" s="1"/>
  <c r="AE9" i="8"/>
  <c r="AA10" i="8" s="1"/>
  <c r="R60" i="8"/>
  <c r="Q60" i="8" s="1"/>
  <c r="T60" i="8" s="1"/>
  <c r="P61" i="8" s="1"/>
  <c r="BL11" i="8"/>
  <c r="BH12" i="8" s="1"/>
  <c r="BJ11" i="8"/>
  <c r="BK11" i="8" s="1"/>
  <c r="BJ139" i="8"/>
  <c r="BI139" i="8" s="1"/>
  <c r="BL139" i="8" s="1"/>
  <c r="BH140" i="8" s="1"/>
  <c r="BA10" i="8"/>
  <c r="AW11" i="8" s="1"/>
  <c r="AY10" i="8"/>
  <c r="AZ10" i="8" s="1"/>
  <c r="AC68" i="7"/>
  <c r="AB68" i="7" s="1"/>
  <c r="BJ204" i="7"/>
  <c r="BI204" i="7" s="1"/>
  <c r="BL204" i="7" s="1"/>
  <c r="BH205" i="7" s="1"/>
  <c r="BU240" i="7"/>
  <c r="BT240" i="7" s="1"/>
  <c r="BW240" i="7" s="1"/>
  <c r="BS241" i="7" s="1"/>
  <c r="BU164" i="7"/>
  <c r="BT164" i="7" s="1"/>
  <c r="BW164" i="7" s="1"/>
  <c r="BS165" i="7" s="1"/>
  <c r="AC96" i="7"/>
  <c r="AB96" i="7" s="1"/>
  <c r="AE96" i="7" s="1"/>
  <c r="AA97" i="7" s="1"/>
  <c r="BW9" i="7"/>
  <c r="BS10" i="7" s="1"/>
  <c r="BU9" i="7"/>
  <c r="BV9" i="7" s="1"/>
  <c r="R60" i="7"/>
  <c r="Q60" i="7" s="1"/>
  <c r="T60" i="7" s="1"/>
  <c r="P61" i="7" s="1"/>
  <c r="BJ139" i="7"/>
  <c r="BI139" i="7" s="1"/>
  <c r="BL139" i="7" s="1"/>
  <c r="BH140" i="7" s="1"/>
  <c r="R43" i="7"/>
  <c r="Q43" i="7" s="1"/>
  <c r="T43" i="7" s="1"/>
  <c r="P44" i="7" s="1"/>
  <c r="BJ9" i="7"/>
  <c r="BK9" i="7" s="1"/>
  <c r="BL9" i="7"/>
  <c r="BH10" i="7" s="1"/>
  <c r="R9" i="7"/>
  <c r="S9" i="7" s="1"/>
  <c r="T9" i="7"/>
  <c r="P10" i="7" s="1"/>
  <c r="AC10" i="7"/>
  <c r="AD10" i="7" s="1"/>
  <c r="AE10" i="7"/>
  <c r="AA11" i="7" s="1"/>
  <c r="AB66" i="3"/>
  <c r="AE66" i="3" s="1"/>
  <c r="AA67" i="3" s="1"/>
  <c r="AC67" i="3" s="1"/>
  <c r="AB67" i="3" s="1"/>
  <c r="AE67" i="3" s="1"/>
  <c r="AA68" i="3" s="1"/>
  <c r="AB95" i="3"/>
  <c r="AE95" i="3" s="1"/>
  <c r="AA96" i="3" s="1"/>
  <c r="AC96" i="3" s="1"/>
  <c r="AB96" i="3" s="1"/>
  <c r="AE96" i="3" s="1"/>
  <c r="AA97" i="3" s="1"/>
  <c r="AC97" i="3" s="1"/>
  <c r="AB97" i="3" s="1"/>
  <c r="AE97" i="3" s="1"/>
  <c r="AA98" i="3" s="1"/>
  <c r="AY64" i="3"/>
  <c r="AZ64" i="3" s="1"/>
  <c r="S71" i="3"/>
  <c r="BU89" i="3"/>
  <c r="BV89" i="3" s="1"/>
  <c r="S54" i="3"/>
  <c r="R34" i="3"/>
  <c r="S34" i="3" s="1"/>
  <c r="R36" i="3"/>
  <c r="S36" i="3" s="1"/>
  <c r="R35" i="3"/>
  <c r="S35" i="3" s="1"/>
  <c r="R33" i="3"/>
  <c r="S33" i="3" s="1"/>
  <c r="R32" i="3"/>
  <c r="S32" i="3" s="1"/>
  <c r="R31" i="3"/>
  <c r="S31" i="3" s="1"/>
  <c r="AM131" i="3"/>
  <c r="AP131" i="3" s="1"/>
  <c r="AL132" i="3" s="1"/>
  <c r="AN132" i="3" s="1"/>
  <c r="AM132" i="3" s="1"/>
  <c r="AP132" i="3" s="1"/>
  <c r="AL133" i="3" s="1"/>
  <c r="AX167" i="3"/>
  <c r="BA167" i="3" s="1"/>
  <c r="AW168" i="3" s="1"/>
  <c r="AY168" i="3" s="1"/>
  <c r="AX168" i="3" s="1"/>
  <c r="BA168" i="3" s="1"/>
  <c r="AW169" i="3" s="1"/>
  <c r="AC40" i="3"/>
  <c r="AD40" i="3" s="1"/>
  <c r="AC37" i="3"/>
  <c r="AD37" i="3" s="1"/>
  <c r="AC41" i="3"/>
  <c r="AD41" i="3" s="1"/>
  <c r="AC38" i="3"/>
  <c r="AD38" i="3" s="1"/>
  <c r="AC42" i="3"/>
  <c r="AD42" i="3" s="1"/>
  <c r="AZ8" i="3"/>
  <c r="AC39" i="3"/>
  <c r="AD39" i="3" s="1"/>
  <c r="AY63" i="3"/>
  <c r="AZ63" i="3" s="1"/>
  <c r="BJ77" i="3"/>
  <c r="BK77" i="3" s="1"/>
  <c r="AY66" i="3"/>
  <c r="AZ66" i="3" s="1"/>
  <c r="AY62" i="3"/>
  <c r="AZ62" i="3" s="1"/>
  <c r="AY65" i="3"/>
  <c r="AZ65" i="3" s="1"/>
  <c r="AY61" i="3"/>
  <c r="AZ61" i="3" s="1"/>
  <c r="BI203" i="3"/>
  <c r="BL203" i="3" s="1"/>
  <c r="BH204" i="3" s="1"/>
  <c r="BJ204" i="3" s="1"/>
  <c r="BI204" i="3" s="1"/>
  <c r="BL204" i="3" s="1"/>
  <c r="BH205" i="3" s="1"/>
  <c r="BU88" i="3"/>
  <c r="BV88" i="3" s="1"/>
  <c r="AM90" i="3"/>
  <c r="AP90" i="3" s="1"/>
  <c r="AL91" i="3" s="1"/>
  <c r="AN91" i="3" s="1"/>
  <c r="AM91" i="3" s="1"/>
  <c r="AP91" i="3" s="1"/>
  <c r="AL92" i="3" s="1"/>
  <c r="BT239" i="3"/>
  <c r="BW239" i="3" s="1"/>
  <c r="BS240" i="3" s="1"/>
  <c r="BU240" i="3" s="1"/>
  <c r="BT240" i="3" s="1"/>
  <c r="BW240" i="3" s="1"/>
  <c r="BS241" i="3" s="1"/>
  <c r="BU86" i="3"/>
  <c r="BV86" i="3" s="1"/>
  <c r="AN52" i="3"/>
  <c r="AO52" i="3" s="1"/>
  <c r="AO9" i="3"/>
  <c r="BJ73" i="3"/>
  <c r="BK73" i="3" s="1"/>
  <c r="AN49" i="3"/>
  <c r="AO49" i="3" s="1"/>
  <c r="AN53" i="3"/>
  <c r="AO53" i="3" s="1"/>
  <c r="BJ76" i="3"/>
  <c r="BK76" i="3" s="1"/>
  <c r="AN50" i="3"/>
  <c r="AO50" i="3" s="1"/>
  <c r="AN54" i="3"/>
  <c r="AO54" i="3" s="1"/>
  <c r="BJ75" i="3"/>
  <c r="BK75" i="3" s="1"/>
  <c r="BV90" i="3"/>
  <c r="BU8" i="3"/>
  <c r="BV8" i="3" s="1"/>
  <c r="BK8" i="3"/>
  <c r="AD8" i="3"/>
  <c r="AN51" i="3"/>
  <c r="AO51" i="3" s="1"/>
  <c r="BK78" i="3"/>
  <c r="BJ74" i="3"/>
  <c r="BK74" i="3" s="1"/>
  <c r="BU87" i="3"/>
  <c r="BV87" i="3" s="1"/>
  <c r="BK263" i="3"/>
  <c r="BT162" i="3"/>
  <c r="BW162" i="3" s="1"/>
  <c r="BS163" i="3" s="1"/>
  <c r="BW8" i="3"/>
  <c r="BS9" i="3" s="1"/>
  <c r="BI138" i="3"/>
  <c r="BL138" i="3" s="1"/>
  <c r="BH139" i="3" s="1"/>
  <c r="BK198" i="3"/>
  <c r="BL8" i="3"/>
  <c r="BH9" i="3" s="1"/>
  <c r="BA8" i="3"/>
  <c r="AW9" i="3" s="1"/>
  <c r="AX114" i="3"/>
  <c r="BA114" i="3" s="1"/>
  <c r="AW115" i="3" s="1"/>
  <c r="AP9" i="3"/>
  <c r="AL10" i="3" s="1"/>
  <c r="AP10" i="3" s="1"/>
  <c r="AL11" i="3" s="1"/>
  <c r="AD9" i="3"/>
  <c r="AE9" i="3"/>
  <c r="AA10" i="3" s="1"/>
  <c r="Q59" i="3"/>
  <c r="T59" i="3" s="1"/>
  <c r="P60" i="3" s="1"/>
  <c r="R60" i="3" s="1"/>
  <c r="Q60" i="3" s="1"/>
  <c r="T60" i="3" s="1"/>
  <c r="P61" i="3" s="1"/>
  <c r="T9" i="3"/>
  <c r="P10" i="3" s="1"/>
  <c r="R10" i="3" s="1"/>
  <c r="S10" i="3" s="1"/>
  <c r="R9" i="3"/>
  <c r="S9" i="3" s="1"/>
  <c r="Q42" i="3"/>
  <c r="T42" i="3" s="1"/>
  <c r="P43" i="3" s="1"/>
  <c r="R43" i="3" s="1"/>
  <c r="Q43" i="3" s="1"/>
  <c r="T43" i="3" s="1"/>
  <c r="P44" i="3" s="1"/>
  <c r="R28" i="3"/>
  <c r="S28" i="3" s="1"/>
  <c r="R26" i="3"/>
  <c r="S26" i="3" s="1"/>
  <c r="R25" i="3"/>
  <c r="S25" i="3" s="1"/>
  <c r="R30" i="3"/>
  <c r="S30" i="3" s="1"/>
  <c r="R8" i="3"/>
  <c r="S8" i="3" s="1"/>
  <c r="R29" i="3"/>
  <c r="S29" i="3" s="1"/>
  <c r="R27" i="3"/>
  <c r="S27" i="3" s="1"/>
  <c r="AM153" i="8" l="1"/>
  <c r="AP153" i="8" s="1"/>
  <c r="AL154" i="8" s="1"/>
  <c r="AN154" i="8" s="1"/>
  <c r="AN142" i="7"/>
  <c r="AM142" i="7" s="1"/>
  <c r="AP142" i="7" s="1"/>
  <c r="AL143" i="7" s="1"/>
  <c r="AN143" i="7" s="1"/>
  <c r="AM143" i="7" s="1"/>
  <c r="AP143" i="7" s="1"/>
  <c r="AL144" i="7" s="1"/>
  <c r="AN144" i="7" s="1"/>
  <c r="AM144" i="7" s="1"/>
  <c r="AP144" i="7" s="1"/>
  <c r="AL145" i="7" s="1"/>
  <c r="AN145" i="7" s="1"/>
  <c r="AM145" i="7" s="1"/>
  <c r="AP145" i="7" s="1"/>
  <c r="AL146" i="7" s="1"/>
  <c r="AN146" i="7" s="1"/>
  <c r="AM146" i="7" s="1"/>
  <c r="AP146" i="7" s="1"/>
  <c r="AL147" i="7" s="1"/>
  <c r="AN147" i="7" s="1"/>
  <c r="AM147" i="7" s="1"/>
  <c r="AP147" i="7" s="1"/>
  <c r="AL148" i="7" s="1"/>
  <c r="AN148" i="7" s="1"/>
  <c r="AM148" i="7" s="1"/>
  <c r="AP148" i="7" s="1"/>
  <c r="AL149" i="7" s="1"/>
  <c r="AN149" i="7" s="1"/>
  <c r="AM149" i="7" s="1"/>
  <c r="AP149" i="7" s="1"/>
  <c r="AL150" i="7" s="1"/>
  <c r="AY170" i="7"/>
  <c r="AX170" i="7" s="1"/>
  <c r="BA170" i="7" s="1"/>
  <c r="AW171" i="7" s="1"/>
  <c r="AY171" i="7" s="1"/>
  <c r="AX171" i="7" s="1"/>
  <c r="BA171" i="7" s="1"/>
  <c r="AW172" i="7" s="1"/>
  <c r="AY172" i="7" s="1"/>
  <c r="AX172" i="7" s="1"/>
  <c r="BA172" i="7" s="1"/>
  <c r="AW173" i="7" s="1"/>
  <c r="AL66" i="7"/>
  <c r="AP65" i="7"/>
  <c r="AW77" i="7"/>
  <c r="BA76" i="7"/>
  <c r="AE68" i="7"/>
  <c r="AA69" i="7" s="1"/>
  <c r="AZ109" i="3"/>
  <c r="AE53" i="7"/>
  <c r="AA54" i="7"/>
  <c r="AN10" i="7"/>
  <c r="AO10" i="7" s="1"/>
  <c r="AP10" i="7"/>
  <c r="AL11" i="7" s="1"/>
  <c r="AO85" i="3"/>
  <c r="BV157" i="3"/>
  <c r="AY10" i="7"/>
  <c r="AZ10" i="7" s="1"/>
  <c r="BA10" i="7"/>
  <c r="AW11" i="7" s="1"/>
  <c r="AX135" i="7"/>
  <c r="BA135" i="7" s="1"/>
  <c r="AW136" i="7" s="1"/>
  <c r="AY136" i="7" s="1"/>
  <c r="AM111" i="7"/>
  <c r="AP111" i="7" s="1"/>
  <c r="AL112" i="7" s="1"/>
  <c r="AN112" i="7" s="1"/>
  <c r="AD61" i="3"/>
  <c r="BJ205" i="8"/>
  <c r="BI205" i="8" s="1"/>
  <c r="BL205" i="8" s="1"/>
  <c r="BH206" i="8" s="1"/>
  <c r="BU241" i="8"/>
  <c r="BT241" i="8" s="1"/>
  <c r="BW241" i="8" s="1"/>
  <c r="BS242" i="8" s="1"/>
  <c r="R61" i="8"/>
  <c r="Q61" i="8" s="1"/>
  <c r="T61" i="8" s="1"/>
  <c r="P62" i="8" s="1"/>
  <c r="AC97" i="8"/>
  <c r="AB97" i="8" s="1"/>
  <c r="AE97" i="8" s="1"/>
  <c r="AA98" i="8" s="1"/>
  <c r="BJ140" i="8"/>
  <c r="BI140" i="8" s="1"/>
  <c r="BL140" i="8" s="1"/>
  <c r="BH141" i="8" s="1"/>
  <c r="AY169" i="8"/>
  <c r="AX169" i="8" s="1"/>
  <c r="BA169" i="8" s="1"/>
  <c r="AW170" i="8" s="1"/>
  <c r="AN92" i="8"/>
  <c r="AM92" i="8" s="1"/>
  <c r="AP92" i="8" s="1"/>
  <c r="AL93" i="8" s="1"/>
  <c r="AC68" i="8"/>
  <c r="AB68" i="8" s="1"/>
  <c r="AE68" i="8" s="1"/>
  <c r="AA69" i="8" s="1"/>
  <c r="AE10" i="8"/>
  <c r="AA11" i="8" s="1"/>
  <c r="AC10" i="8"/>
  <c r="AD10" i="8" s="1"/>
  <c r="AY116" i="8"/>
  <c r="AX116" i="8" s="1"/>
  <c r="BA116" i="8"/>
  <c r="AW117" i="8" s="1"/>
  <c r="R44" i="8"/>
  <c r="Q44" i="8" s="1"/>
  <c r="T44" i="8" s="1"/>
  <c r="P45" i="8" s="1"/>
  <c r="T11" i="8"/>
  <c r="P12" i="8" s="1"/>
  <c r="R11" i="8"/>
  <c r="S11" i="8" s="1"/>
  <c r="BW11" i="8"/>
  <c r="BS12" i="8" s="1"/>
  <c r="BU11" i="8"/>
  <c r="BV11" i="8" s="1"/>
  <c r="AN133" i="8"/>
  <c r="AM133" i="8" s="1"/>
  <c r="AP133" i="8" s="1"/>
  <c r="AL134" i="8" s="1"/>
  <c r="BU165" i="8"/>
  <c r="BT165" i="8" s="1"/>
  <c r="BW165" i="8" s="1"/>
  <c r="BS166" i="8" s="1"/>
  <c r="AY11" i="8"/>
  <c r="AZ11" i="8" s="1"/>
  <c r="BA11" i="8"/>
  <c r="AW12" i="8" s="1"/>
  <c r="BJ12" i="8"/>
  <c r="BK12" i="8" s="1"/>
  <c r="BL12" i="8"/>
  <c r="BH13" i="8" s="1"/>
  <c r="AP10" i="8"/>
  <c r="AL11" i="8" s="1"/>
  <c r="AN10" i="8"/>
  <c r="AO10" i="8" s="1"/>
  <c r="BJ140" i="7"/>
  <c r="BI140" i="7" s="1"/>
  <c r="BL140" i="7" s="1"/>
  <c r="BH141" i="7" s="1"/>
  <c r="AC97" i="7"/>
  <c r="AB97" i="7" s="1"/>
  <c r="AE97" i="7" s="1"/>
  <c r="AA98" i="7" s="1"/>
  <c r="R61" i="7"/>
  <c r="Q61" i="7" s="1"/>
  <c r="T61" i="7" s="1"/>
  <c r="P62" i="7" s="1"/>
  <c r="BU241" i="7"/>
  <c r="BT241" i="7" s="1"/>
  <c r="BW241" i="7" s="1"/>
  <c r="BS242" i="7" s="1"/>
  <c r="R44" i="7"/>
  <c r="Q44" i="7" s="1"/>
  <c r="T44" i="7" s="1"/>
  <c r="P45" i="7" s="1"/>
  <c r="BL10" i="7"/>
  <c r="BH11" i="7" s="1"/>
  <c r="BJ10" i="7"/>
  <c r="BK10" i="7" s="1"/>
  <c r="BU165" i="7"/>
  <c r="BT165" i="7" s="1"/>
  <c r="BW165" i="7" s="1"/>
  <c r="BS166" i="7" s="1"/>
  <c r="BJ205" i="7"/>
  <c r="BI205" i="7" s="1"/>
  <c r="BL205" i="7" s="1"/>
  <c r="BH206" i="7" s="1"/>
  <c r="BU10" i="7"/>
  <c r="BV10" i="7" s="1"/>
  <c r="BW10" i="7"/>
  <c r="BS11" i="7" s="1"/>
  <c r="AE11" i="7"/>
  <c r="AA12" i="7" s="1"/>
  <c r="AC11" i="7"/>
  <c r="AD11" i="7" s="1"/>
  <c r="T10" i="7"/>
  <c r="P11" i="7" s="1"/>
  <c r="R10" i="7"/>
  <c r="S10" i="7" s="1"/>
  <c r="AC68" i="3"/>
  <c r="AB68" i="3" s="1"/>
  <c r="AE68" i="3" s="1"/>
  <c r="AA69" i="3" s="1"/>
  <c r="AC69" i="3" s="1"/>
  <c r="AB69" i="3" s="1"/>
  <c r="AE69" i="3" s="1"/>
  <c r="AA70" i="3" s="1"/>
  <c r="AC70" i="3" s="1"/>
  <c r="AB70" i="3" s="1"/>
  <c r="AE70" i="3" s="1"/>
  <c r="AA71" i="3" s="1"/>
  <c r="AC98" i="3"/>
  <c r="AB98" i="3" s="1"/>
  <c r="AE98" i="3" s="1"/>
  <c r="AA99" i="3" s="1"/>
  <c r="S37" i="3"/>
  <c r="T10" i="3"/>
  <c r="P11" i="3" s="1"/>
  <c r="R11" i="3" s="1"/>
  <c r="S11" i="3" s="1"/>
  <c r="BK133" i="3"/>
  <c r="AN10" i="3"/>
  <c r="AO10" i="3" s="1"/>
  <c r="BU241" i="3"/>
  <c r="BT241" i="3" s="1"/>
  <c r="BW241" i="3" s="1"/>
  <c r="BS242" i="3" s="1"/>
  <c r="BW9" i="3"/>
  <c r="BS10" i="3" s="1"/>
  <c r="BU9" i="3"/>
  <c r="BV9" i="3" s="1"/>
  <c r="BU163" i="3"/>
  <c r="BT163" i="3" s="1"/>
  <c r="BW163" i="3" s="1"/>
  <c r="BS164" i="3" s="1"/>
  <c r="BJ205" i="3"/>
  <c r="BI205" i="3" s="1"/>
  <c r="BL205" i="3" s="1"/>
  <c r="BH206" i="3" s="1"/>
  <c r="BJ139" i="3"/>
  <c r="BI139" i="3" s="1"/>
  <c r="BL139" i="3" s="1"/>
  <c r="BH140" i="3" s="1"/>
  <c r="BL9" i="3"/>
  <c r="BH10" i="3" s="1"/>
  <c r="BJ9" i="3"/>
  <c r="BK9" i="3" s="1"/>
  <c r="AY169" i="3"/>
  <c r="AX169" i="3" s="1"/>
  <c r="BA169" i="3" s="1"/>
  <c r="AW170" i="3" s="1"/>
  <c r="AY115" i="3"/>
  <c r="AX115" i="3" s="1"/>
  <c r="BA115" i="3" s="1"/>
  <c r="AW116" i="3" s="1"/>
  <c r="BA9" i="3"/>
  <c r="AW10" i="3" s="1"/>
  <c r="AY9" i="3"/>
  <c r="AZ9" i="3" s="1"/>
  <c r="AN92" i="3"/>
  <c r="AM92" i="3" s="1"/>
  <c r="AP92" i="3" s="1"/>
  <c r="AL93" i="3" s="1"/>
  <c r="AN133" i="3"/>
  <c r="AM133" i="3" s="1"/>
  <c r="AP133" i="3" s="1"/>
  <c r="AL134" i="3" s="1"/>
  <c r="AN11" i="3"/>
  <c r="AO11" i="3" s="1"/>
  <c r="AP11" i="3"/>
  <c r="AL12" i="3" s="1"/>
  <c r="AE10" i="3"/>
  <c r="AA11" i="3" s="1"/>
  <c r="AC10" i="3"/>
  <c r="AD10" i="3" s="1"/>
  <c r="R44" i="3"/>
  <c r="Q44" i="3" s="1"/>
  <c r="T44" i="3" s="1"/>
  <c r="P45" i="3" s="1"/>
  <c r="R61" i="3"/>
  <c r="Q61" i="3" s="1"/>
  <c r="T61" i="3" s="1"/>
  <c r="P62" i="3" s="1"/>
  <c r="AM154" i="8" l="1"/>
  <c r="AP154" i="8" s="1"/>
  <c r="AL155" i="8" s="1"/>
  <c r="AN155" i="8" s="1"/>
  <c r="AC69" i="7"/>
  <c r="AB69" i="7" s="1"/>
  <c r="AE69" i="7" s="1"/>
  <c r="AA70" i="7" s="1"/>
  <c r="AC70" i="7" s="1"/>
  <c r="AY173" i="7"/>
  <c r="AX173" i="7" s="1"/>
  <c r="BA173" i="7" s="1"/>
  <c r="AW174" i="7" s="1"/>
  <c r="AA55" i="7"/>
  <c r="AE54" i="7"/>
  <c r="BA11" i="7"/>
  <c r="AW12" i="7" s="1"/>
  <c r="AY11" i="7"/>
  <c r="AZ11" i="7" s="1"/>
  <c r="BA77" i="7"/>
  <c r="AW78" i="7"/>
  <c r="AL67" i="7"/>
  <c r="AP66" i="7"/>
  <c r="AN150" i="7"/>
  <c r="AM150" i="7" s="1"/>
  <c r="AP150" i="7" s="1"/>
  <c r="AL151" i="7" s="1"/>
  <c r="AN151" i="7" s="1"/>
  <c r="AM151" i="7" s="1"/>
  <c r="AP151" i="7" s="1"/>
  <c r="AL152" i="7" s="1"/>
  <c r="AN152" i="7" s="1"/>
  <c r="AM152" i="7" s="1"/>
  <c r="AP152" i="7" s="1"/>
  <c r="AL153" i="7" s="1"/>
  <c r="AN153" i="7" s="1"/>
  <c r="AM153" i="7" s="1"/>
  <c r="AP153" i="7" s="1"/>
  <c r="AL154" i="7" s="1"/>
  <c r="AN154" i="7" s="1"/>
  <c r="AM154" i="7" s="1"/>
  <c r="AP154" i="7" s="1"/>
  <c r="AL155" i="7" s="1"/>
  <c r="AP11" i="7"/>
  <c r="AL12" i="7" s="1"/>
  <c r="AN11" i="7"/>
  <c r="AO11" i="7" s="1"/>
  <c r="AX136" i="7"/>
  <c r="BA136" i="7" s="1"/>
  <c r="AW137" i="7" s="1"/>
  <c r="AY137" i="7" s="1"/>
  <c r="AM112" i="7"/>
  <c r="AP112" i="7" s="1"/>
  <c r="AL113" i="7" s="1"/>
  <c r="AN113" i="7" s="1"/>
  <c r="R45" i="8"/>
  <c r="Q45" i="8" s="1"/>
  <c r="T45" i="8" s="1"/>
  <c r="P46" i="8" s="1"/>
  <c r="BU166" i="8"/>
  <c r="BT166" i="8" s="1"/>
  <c r="BW166" i="8" s="1"/>
  <c r="BS167" i="8" s="1"/>
  <c r="AY170" i="8"/>
  <c r="AX170" i="8" s="1"/>
  <c r="BA170" i="8" s="1"/>
  <c r="AW171" i="8" s="1"/>
  <c r="BJ206" i="8"/>
  <c r="BI206" i="8" s="1"/>
  <c r="BL206" i="8" s="1"/>
  <c r="BH207" i="8" s="1"/>
  <c r="BW12" i="8"/>
  <c r="BS13" i="8" s="1"/>
  <c r="BU12" i="8"/>
  <c r="BV12" i="8" s="1"/>
  <c r="AC11" i="8"/>
  <c r="AD11" i="8" s="1"/>
  <c r="AE11" i="8"/>
  <c r="AA12" i="8" s="1"/>
  <c r="AN93" i="8"/>
  <c r="AM93" i="8" s="1"/>
  <c r="AP93" i="8" s="1"/>
  <c r="AL94" i="8" s="1"/>
  <c r="BJ141" i="8"/>
  <c r="BI141" i="8" s="1"/>
  <c r="BL141" i="8" s="1"/>
  <c r="BH142" i="8" s="1"/>
  <c r="AC98" i="8"/>
  <c r="AB98" i="8" s="1"/>
  <c r="AE98" i="8" s="1"/>
  <c r="AA99" i="8" s="1"/>
  <c r="BU242" i="8"/>
  <c r="BT242" i="8" s="1"/>
  <c r="BW242" i="8" s="1"/>
  <c r="BS243" i="8" s="1"/>
  <c r="AN11" i="8"/>
  <c r="AO11" i="8" s="1"/>
  <c r="AP11" i="8"/>
  <c r="AL12" i="8" s="1"/>
  <c r="BA12" i="8"/>
  <c r="AW13" i="8" s="1"/>
  <c r="AY12" i="8"/>
  <c r="AZ12" i="8" s="1"/>
  <c r="AN134" i="8"/>
  <c r="AM134" i="8" s="1"/>
  <c r="AP134" i="8" s="1"/>
  <c r="AL135" i="8" s="1"/>
  <c r="AY117" i="8"/>
  <c r="AX117" i="8" s="1"/>
  <c r="BA117" i="8" s="1"/>
  <c r="AW118" i="8" s="1"/>
  <c r="R62" i="8"/>
  <c r="Q62" i="8" s="1"/>
  <c r="T62" i="8" s="1"/>
  <c r="P63" i="8" s="1"/>
  <c r="R12" i="8"/>
  <c r="S12" i="8" s="1"/>
  <c r="T12" i="8"/>
  <c r="P13" i="8" s="1"/>
  <c r="AC69" i="8"/>
  <c r="AB69" i="8" s="1"/>
  <c r="AE69" i="8" s="1"/>
  <c r="AA70" i="8" s="1"/>
  <c r="BL13" i="8"/>
  <c r="BH14" i="8" s="1"/>
  <c r="BJ13" i="8"/>
  <c r="BK13" i="8" s="1"/>
  <c r="R62" i="7"/>
  <c r="Q62" i="7" s="1"/>
  <c r="T62" i="7" s="1"/>
  <c r="P63" i="7" s="1"/>
  <c r="BJ206" i="7"/>
  <c r="BI206" i="7" s="1"/>
  <c r="BL206" i="7" s="1"/>
  <c r="BH207" i="7" s="1"/>
  <c r="BU242" i="7"/>
  <c r="BT242" i="7" s="1"/>
  <c r="BW242" i="7" s="1"/>
  <c r="BS243" i="7" s="1"/>
  <c r="BJ141" i="7"/>
  <c r="BI141" i="7" s="1"/>
  <c r="BL141" i="7" s="1"/>
  <c r="BH142" i="7" s="1"/>
  <c r="BW11" i="7"/>
  <c r="BS12" i="7" s="1"/>
  <c r="BU11" i="7"/>
  <c r="BV11" i="7" s="1"/>
  <c r="BU166" i="7"/>
  <c r="BT166" i="7" s="1"/>
  <c r="BW166" i="7" s="1"/>
  <c r="BS167" i="7" s="1"/>
  <c r="BJ11" i="7"/>
  <c r="BK11" i="7" s="1"/>
  <c r="BL11" i="7"/>
  <c r="BH12" i="7" s="1"/>
  <c r="AC98" i="7"/>
  <c r="AB98" i="7" s="1"/>
  <c r="AE98" i="7" s="1"/>
  <c r="AA99" i="7" s="1"/>
  <c r="R11" i="7"/>
  <c r="S11" i="7" s="1"/>
  <c r="T11" i="7"/>
  <c r="P12" i="7" s="1"/>
  <c r="R45" i="7"/>
  <c r="Q45" i="7" s="1"/>
  <c r="T45" i="7" s="1"/>
  <c r="P46" i="7" s="1"/>
  <c r="AC12" i="7"/>
  <c r="AD12" i="7" s="1"/>
  <c r="AE12" i="7"/>
  <c r="AA13" i="7" s="1"/>
  <c r="AC71" i="3"/>
  <c r="AB71" i="3" s="1"/>
  <c r="AE71" i="3" s="1"/>
  <c r="AA72" i="3" s="1"/>
  <c r="AC99" i="3"/>
  <c r="AB99" i="3" s="1"/>
  <c r="AE99" i="3" s="1"/>
  <c r="AA100" i="3" s="1"/>
  <c r="T11" i="3"/>
  <c r="P12" i="3" s="1"/>
  <c r="T12" i="3" s="1"/>
  <c r="P13" i="3" s="1"/>
  <c r="BU164" i="3"/>
  <c r="BT164" i="3" s="1"/>
  <c r="BW164" i="3" s="1"/>
  <c r="BS165" i="3" s="1"/>
  <c r="BU242" i="3"/>
  <c r="BT242" i="3" s="1"/>
  <c r="BW242" i="3" s="1"/>
  <c r="BS243" i="3" s="1"/>
  <c r="BU10" i="3"/>
  <c r="BV10" i="3" s="1"/>
  <c r="BW10" i="3"/>
  <c r="BS11" i="3" s="1"/>
  <c r="BJ140" i="3"/>
  <c r="BI140" i="3" s="1"/>
  <c r="BL140" i="3" s="1"/>
  <c r="BH141" i="3" s="1"/>
  <c r="BJ206" i="3"/>
  <c r="BI206" i="3" s="1"/>
  <c r="BL206" i="3" s="1"/>
  <c r="BH207" i="3" s="1"/>
  <c r="BL10" i="3"/>
  <c r="BH11" i="3" s="1"/>
  <c r="BJ10" i="3"/>
  <c r="BK10" i="3" s="1"/>
  <c r="AY116" i="3"/>
  <c r="AX116" i="3" s="1"/>
  <c r="BA116" i="3" s="1"/>
  <c r="AW117" i="3" s="1"/>
  <c r="AY170" i="3"/>
  <c r="AX170" i="3" s="1"/>
  <c r="BA170" i="3" s="1"/>
  <c r="AW171" i="3" s="1"/>
  <c r="BA10" i="3"/>
  <c r="AW11" i="3" s="1"/>
  <c r="AY10" i="3"/>
  <c r="AZ10" i="3" s="1"/>
  <c r="AN134" i="3"/>
  <c r="AM134" i="3" s="1"/>
  <c r="AP134" i="3" s="1"/>
  <c r="AL135" i="3" s="1"/>
  <c r="AN12" i="3"/>
  <c r="AO12" i="3" s="1"/>
  <c r="AP12" i="3"/>
  <c r="AL13" i="3" s="1"/>
  <c r="AN93" i="3"/>
  <c r="AM93" i="3" s="1"/>
  <c r="AP93" i="3" s="1"/>
  <c r="AL94" i="3" s="1"/>
  <c r="AC11" i="3"/>
  <c r="AD11" i="3" s="1"/>
  <c r="AE11" i="3"/>
  <c r="AA12" i="3" s="1"/>
  <c r="R62" i="3"/>
  <c r="Q62" i="3" s="1"/>
  <c r="T62" i="3" s="1"/>
  <c r="P63" i="3" s="1"/>
  <c r="R45" i="3"/>
  <c r="Q45" i="3" s="1"/>
  <c r="T45" i="3" s="1"/>
  <c r="P46" i="3" s="1"/>
  <c r="AM155" i="8" l="1"/>
  <c r="AP155" i="8" s="1"/>
  <c r="AL156" i="8" s="1"/>
  <c r="AN156" i="8" s="1"/>
  <c r="AY174" i="7"/>
  <c r="AX174" i="7" s="1"/>
  <c r="BA174" i="7"/>
  <c r="AW175" i="7" s="1"/>
  <c r="AY175" i="7" s="1"/>
  <c r="AX175" i="7" s="1"/>
  <c r="BA175" i="7" s="1"/>
  <c r="AW176" i="7" s="1"/>
  <c r="AY176" i="7" s="1"/>
  <c r="AX176" i="7" s="1"/>
  <c r="BA176" i="7" s="1"/>
  <c r="AW177" i="7" s="1"/>
  <c r="AY177" i="7" s="1"/>
  <c r="AX177" i="7" s="1"/>
  <c r="BA177" i="7" s="1"/>
  <c r="AW178" i="7" s="1"/>
  <c r="AN12" i="7"/>
  <c r="AO12" i="7" s="1"/>
  <c r="AP12" i="7"/>
  <c r="AL13" i="7" s="1"/>
  <c r="AL68" i="7"/>
  <c r="AP67" i="7"/>
  <c r="BA12" i="7"/>
  <c r="AW13" i="7" s="1"/>
  <c r="AY12" i="7"/>
  <c r="AZ12" i="7" s="1"/>
  <c r="BJ14" i="8"/>
  <c r="BK14" i="8" s="1"/>
  <c r="BL14" i="8"/>
  <c r="BH15" i="8" s="1"/>
  <c r="AN155" i="7"/>
  <c r="AM155" i="7" s="1"/>
  <c r="AP155" i="7" s="1"/>
  <c r="AL156" i="7" s="1"/>
  <c r="AW79" i="7"/>
  <c r="BA78" i="7"/>
  <c r="AB70" i="7"/>
  <c r="AE70" i="7" s="1"/>
  <c r="AA71" i="7" s="1"/>
  <c r="AE55" i="7"/>
  <c r="AA56" i="7"/>
  <c r="AX137" i="7"/>
  <c r="BA137" i="7" s="1"/>
  <c r="AW138" i="7" s="1"/>
  <c r="AY138" i="7" s="1"/>
  <c r="AM113" i="7"/>
  <c r="AP113" i="7" s="1"/>
  <c r="AL114" i="7" s="1"/>
  <c r="AC72" i="3"/>
  <c r="AB72" i="3" s="1"/>
  <c r="AE72" i="3" s="1"/>
  <c r="AA73" i="3" s="1"/>
  <c r="AC73" i="3" s="1"/>
  <c r="AB73" i="3" s="1"/>
  <c r="AE73" i="3" s="1"/>
  <c r="AA74" i="3" s="1"/>
  <c r="AC74" i="3" s="1"/>
  <c r="AB74" i="3" s="1"/>
  <c r="AE74" i="3" s="1"/>
  <c r="AA75" i="3" s="1"/>
  <c r="BU243" i="8"/>
  <c r="BT243" i="8" s="1"/>
  <c r="BW243" i="8" s="1"/>
  <c r="BS244" i="8" s="1"/>
  <c r="AY118" i="8"/>
  <c r="AX118" i="8" s="1"/>
  <c r="BA118" i="8" s="1"/>
  <c r="AW119" i="8" s="1"/>
  <c r="BJ207" i="8"/>
  <c r="BI207" i="8" s="1"/>
  <c r="BL207" i="8" s="1"/>
  <c r="BH208" i="8" s="1"/>
  <c r="R63" i="8"/>
  <c r="Q63" i="8" s="1"/>
  <c r="T63" i="8" s="1"/>
  <c r="P64" i="8" s="1"/>
  <c r="AC99" i="8"/>
  <c r="AB99" i="8" s="1"/>
  <c r="AE99" i="8" s="1"/>
  <c r="AA100" i="8" s="1"/>
  <c r="AN135" i="8"/>
  <c r="AM135" i="8" s="1"/>
  <c r="AP135" i="8" s="1"/>
  <c r="R46" i="8"/>
  <c r="Q46" i="8" s="1"/>
  <c r="T46" i="8" s="1"/>
  <c r="P47" i="8" s="1"/>
  <c r="AC70" i="8"/>
  <c r="AB70" i="8" s="1"/>
  <c r="AE70" i="8" s="1"/>
  <c r="AA71" i="8" s="1"/>
  <c r="AP12" i="8"/>
  <c r="AL13" i="8" s="1"/>
  <c r="AN12" i="8"/>
  <c r="AO12" i="8" s="1"/>
  <c r="AN94" i="8"/>
  <c r="AM94" i="8" s="1"/>
  <c r="AP94" i="8" s="1"/>
  <c r="AL95" i="8" s="1"/>
  <c r="BU167" i="8"/>
  <c r="BT167" i="8" s="1"/>
  <c r="BW167" i="8" s="1"/>
  <c r="BS168" i="8" s="1"/>
  <c r="BU168" i="8" s="1"/>
  <c r="BT168" i="8" s="1"/>
  <c r="BW168" i="8" s="1"/>
  <c r="BS169" i="8" s="1"/>
  <c r="BU169" i="8" s="1"/>
  <c r="BT169" i="8" s="1"/>
  <c r="BW169" i="8" s="1"/>
  <c r="BS170" i="8" s="1"/>
  <c r="BU170" i="8" s="1"/>
  <c r="BT170" i="8" s="1"/>
  <c r="BW170" i="8" s="1"/>
  <c r="BS171" i="8" s="1"/>
  <c r="BU171" i="8" s="1"/>
  <c r="BT171" i="8" s="1"/>
  <c r="BW171" i="8" s="1"/>
  <c r="BS172" i="8" s="1"/>
  <c r="BU172" i="8" s="1"/>
  <c r="BT172" i="8" s="1"/>
  <c r="BW172" i="8" s="1"/>
  <c r="BS173" i="8" s="1"/>
  <c r="BU173" i="8" s="1"/>
  <c r="BT173" i="8" s="1"/>
  <c r="BW173" i="8" s="1"/>
  <c r="BS174" i="8" s="1"/>
  <c r="BU174" i="8" s="1"/>
  <c r="BT174" i="8" s="1"/>
  <c r="BW174" i="8" s="1"/>
  <c r="BS175" i="8" s="1"/>
  <c r="BU175" i="8" s="1"/>
  <c r="BT175" i="8" s="1"/>
  <c r="BW175" i="8" s="1"/>
  <c r="BS176" i="8" s="1"/>
  <c r="BU176" i="8" s="1"/>
  <c r="BT176" i="8" s="1"/>
  <c r="BW176" i="8" s="1"/>
  <c r="BS177" i="8" s="1"/>
  <c r="BU177" i="8" s="1"/>
  <c r="BT177" i="8" s="1"/>
  <c r="BW177" i="8" s="1"/>
  <c r="BS178" i="8" s="1"/>
  <c r="BU178" i="8" s="1"/>
  <c r="BT178" i="8" s="1"/>
  <c r="BW178" i="8" s="1"/>
  <c r="BS179" i="8" s="1"/>
  <c r="BU179" i="8" s="1"/>
  <c r="BT179" i="8" s="1"/>
  <c r="BW179" i="8" s="1"/>
  <c r="BS180" i="8" s="1"/>
  <c r="BU180" i="8" s="1"/>
  <c r="BT180" i="8" s="1"/>
  <c r="BW180" i="8" s="1"/>
  <c r="BS181" i="8" s="1"/>
  <c r="BU181" i="8" s="1"/>
  <c r="BT181" i="8" s="1"/>
  <c r="BW181" i="8" s="1"/>
  <c r="BS182" i="8" s="1"/>
  <c r="BU182" i="8" s="1"/>
  <c r="BT182" i="8" s="1"/>
  <c r="BW182" i="8" s="1"/>
  <c r="BS183" i="8" s="1"/>
  <c r="BU183" i="8" s="1"/>
  <c r="BT183" i="8" s="1"/>
  <c r="BW183" i="8" s="1"/>
  <c r="BS184" i="8" s="1"/>
  <c r="BU184" i="8" s="1"/>
  <c r="BT184" i="8" s="1"/>
  <c r="BW184" i="8" s="1"/>
  <c r="BS185" i="8" s="1"/>
  <c r="BU185" i="8" s="1"/>
  <c r="BT185" i="8" s="1"/>
  <c r="BW185" i="8" s="1"/>
  <c r="BS186" i="8" s="1"/>
  <c r="BU186" i="8" s="1"/>
  <c r="BT186" i="8" s="1"/>
  <c r="BW186" i="8" s="1"/>
  <c r="BS187" i="8" s="1"/>
  <c r="BU187" i="8" s="1"/>
  <c r="BT187" i="8" s="1"/>
  <c r="BW187" i="8" s="1"/>
  <c r="BS188" i="8" s="1"/>
  <c r="BU188" i="8" s="1"/>
  <c r="BT188" i="8" s="1"/>
  <c r="BW188" i="8" s="1"/>
  <c r="BS189" i="8" s="1"/>
  <c r="BU189" i="8" s="1"/>
  <c r="BT189" i="8" s="1"/>
  <c r="BW189" i="8" s="1"/>
  <c r="BS190" i="8" s="1"/>
  <c r="BU190" i="8" s="1"/>
  <c r="BT190" i="8" s="1"/>
  <c r="BW190" i="8" s="1"/>
  <c r="BS191" i="8" s="1"/>
  <c r="BU191" i="8" s="1"/>
  <c r="BT191" i="8" s="1"/>
  <c r="BW191" i="8" s="1"/>
  <c r="BS192" i="8" s="1"/>
  <c r="BU192" i="8" s="1"/>
  <c r="BT192" i="8" s="1"/>
  <c r="BW192" i="8" s="1"/>
  <c r="BS193" i="8" s="1"/>
  <c r="BU193" i="8" s="1"/>
  <c r="BT193" i="8" s="1"/>
  <c r="BW193" i="8" s="1"/>
  <c r="BS194" i="8" s="1"/>
  <c r="BU194" i="8" s="1"/>
  <c r="BU13" i="8"/>
  <c r="BV13" i="8" s="1"/>
  <c r="BW13" i="8"/>
  <c r="BS14" i="8" s="1"/>
  <c r="AY171" i="8"/>
  <c r="AX171" i="8" s="1"/>
  <c r="BA171" i="8" s="1"/>
  <c r="AW172" i="8" s="1"/>
  <c r="T13" i="8"/>
  <c r="P14" i="8" s="1"/>
  <c r="R13" i="8"/>
  <c r="S13" i="8" s="1"/>
  <c r="BJ142" i="8"/>
  <c r="BI142" i="8" s="1"/>
  <c r="BL142" i="8" s="1"/>
  <c r="BH143" i="8" s="1"/>
  <c r="AE12" i="8"/>
  <c r="AA13" i="8" s="1"/>
  <c r="AC12" i="8"/>
  <c r="AD12" i="8" s="1"/>
  <c r="AY13" i="8"/>
  <c r="AZ13" i="8" s="1"/>
  <c r="BA13" i="8"/>
  <c r="AW14" i="8" s="1"/>
  <c r="BJ207" i="7"/>
  <c r="BI207" i="7" s="1"/>
  <c r="BL207" i="7" s="1"/>
  <c r="BH208" i="7" s="1"/>
  <c r="R46" i="7"/>
  <c r="Q46" i="7" s="1"/>
  <c r="T46" i="7" s="1"/>
  <c r="P47" i="7" s="1"/>
  <c r="AC99" i="7"/>
  <c r="AB99" i="7" s="1"/>
  <c r="AE99" i="7" s="1"/>
  <c r="AA100" i="7" s="1"/>
  <c r="BU167" i="7"/>
  <c r="BT167" i="7" s="1"/>
  <c r="BW167" i="7" s="1"/>
  <c r="BS168" i="7" s="1"/>
  <c r="BU168" i="7" s="1"/>
  <c r="BT168" i="7" s="1"/>
  <c r="BW168" i="7" s="1"/>
  <c r="BS169" i="7" s="1"/>
  <c r="BU169" i="7" s="1"/>
  <c r="BT169" i="7" s="1"/>
  <c r="BW169" i="7" s="1"/>
  <c r="BS170" i="7" s="1"/>
  <c r="BU170" i="7" s="1"/>
  <c r="BT170" i="7" s="1"/>
  <c r="BW170" i="7" s="1"/>
  <c r="BS171" i="7" s="1"/>
  <c r="BU171" i="7" s="1"/>
  <c r="BT171" i="7" s="1"/>
  <c r="BW171" i="7" s="1"/>
  <c r="BS172" i="7" s="1"/>
  <c r="BU172" i="7" s="1"/>
  <c r="BT172" i="7" s="1"/>
  <c r="BW172" i="7" s="1"/>
  <c r="BS173" i="7" s="1"/>
  <c r="BU173" i="7" s="1"/>
  <c r="BT173" i="7" s="1"/>
  <c r="BW173" i="7" s="1"/>
  <c r="BS174" i="7" s="1"/>
  <c r="BU174" i="7" s="1"/>
  <c r="BT174" i="7" s="1"/>
  <c r="BW174" i="7" s="1"/>
  <c r="BS175" i="7" s="1"/>
  <c r="BU175" i="7" s="1"/>
  <c r="BT175" i="7" s="1"/>
  <c r="BW175" i="7" s="1"/>
  <c r="BS176" i="7" s="1"/>
  <c r="BU176" i="7" s="1"/>
  <c r="BT176" i="7" s="1"/>
  <c r="BW176" i="7" s="1"/>
  <c r="BS177" i="7" s="1"/>
  <c r="BU177" i="7" s="1"/>
  <c r="BT177" i="7" s="1"/>
  <c r="BW177" i="7" s="1"/>
  <c r="BS178" i="7" s="1"/>
  <c r="BU178" i="7" s="1"/>
  <c r="BT178" i="7" s="1"/>
  <c r="BW178" i="7" s="1"/>
  <c r="BS179" i="7" s="1"/>
  <c r="BU179" i="7" s="1"/>
  <c r="BT179" i="7" s="1"/>
  <c r="BW179" i="7" s="1"/>
  <c r="BS180" i="7" s="1"/>
  <c r="BU180" i="7" s="1"/>
  <c r="BT180" i="7" s="1"/>
  <c r="BW180" i="7" s="1"/>
  <c r="BS181" i="7" s="1"/>
  <c r="BU181" i="7" s="1"/>
  <c r="BT181" i="7" s="1"/>
  <c r="BW181" i="7" s="1"/>
  <c r="BS182" i="7" s="1"/>
  <c r="BU182" i="7" s="1"/>
  <c r="BT182" i="7" s="1"/>
  <c r="BW182" i="7" s="1"/>
  <c r="BS183" i="7" s="1"/>
  <c r="BU183" i="7" s="1"/>
  <c r="BT183" i="7" s="1"/>
  <c r="BW183" i="7" s="1"/>
  <c r="BS184" i="7" s="1"/>
  <c r="BU184" i="7" s="1"/>
  <c r="BT184" i="7" s="1"/>
  <c r="BW184" i="7" s="1"/>
  <c r="BS185" i="7" s="1"/>
  <c r="BU185" i="7" s="1"/>
  <c r="BT185" i="7" s="1"/>
  <c r="BW185" i="7" s="1"/>
  <c r="BS186" i="7" s="1"/>
  <c r="BU186" i="7" s="1"/>
  <c r="BT186" i="7" s="1"/>
  <c r="BW186" i="7" s="1"/>
  <c r="BS187" i="7" s="1"/>
  <c r="BU187" i="7" s="1"/>
  <c r="BT187" i="7" s="1"/>
  <c r="BW187" i="7" s="1"/>
  <c r="BS188" i="7" s="1"/>
  <c r="BU188" i="7" s="1"/>
  <c r="BT188" i="7" s="1"/>
  <c r="BW188" i="7" s="1"/>
  <c r="BS189" i="7" s="1"/>
  <c r="BU189" i="7" s="1"/>
  <c r="BT189" i="7" s="1"/>
  <c r="BW189" i="7" s="1"/>
  <c r="BS190" i="7" s="1"/>
  <c r="BU190" i="7" s="1"/>
  <c r="BT190" i="7" s="1"/>
  <c r="BW190" i="7" s="1"/>
  <c r="BS191" i="7" s="1"/>
  <c r="BU191" i="7" s="1"/>
  <c r="BT191" i="7" s="1"/>
  <c r="BW191" i="7" s="1"/>
  <c r="BS192" i="7" s="1"/>
  <c r="BU192" i="7" s="1"/>
  <c r="BT192" i="7" s="1"/>
  <c r="BW192" i="7" s="1"/>
  <c r="BS193" i="7" s="1"/>
  <c r="BU193" i="7" s="1"/>
  <c r="BU243" i="7"/>
  <c r="BT243" i="7" s="1"/>
  <c r="BW243" i="7" s="1"/>
  <c r="BS244" i="7" s="1"/>
  <c r="AE13" i="7"/>
  <c r="AA14" i="7" s="1"/>
  <c r="AC13" i="7"/>
  <c r="AD13" i="7" s="1"/>
  <c r="T12" i="7"/>
  <c r="P13" i="7" s="1"/>
  <c r="R12" i="7"/>
  <c r="S12" i="7" s="1"/>
  <c r="BU12" i="7"/>
  <c r="BV12" i="7" s="1"/>
  <c r="BW12" i="7"/>
  <c r="BS13" i="7" s="1"/>
  <c r="BJ142" i="7"/>
  <c r="BI142" i="7" s="1"/>
  <c r="BL142" i="7" s="1"/>
  <c r="BH143" i="7" s="1"/>
  <c r="BL12" i="7"/>
  <c r="BH13" i="7" s="1"/>
  <c r="BJ12" i="7"/>
  <c r="BK12" i="7" s="1"/>
  <c r="R63" i="7"/>
  <c r="Q63" i="7" s="1"/>
  <c r="T63" i="7" s="1"/>
  <c r="P64" i="7" s="1"/>
  <c r="AC100" i="3"/>
  <c r="AB100" i="3" s="1"/>
  <c r="AE100" i="3" s="1"/>
  <c r="AA101" i="3" s="1"/>
  <c r="R12" i="3"/>
  <c r="S12" i="3" s="1"/>
  <c r="BU165" i="3"/>
  <c r="BT165" i="3" s="1"/>
  <c r="BW165" i="3" s="1"/>
  <c r="BS166" i="3" s="1"/>
  <c r="BU243" i="3"/>
  <c r="BT243" i="3" s="1"/>
  <c r="BW243" i="3" s="1"/>
  <c r="BS244" i="3" s="1"/>
  <c r="BU11" i="3"/>
  <c r="BV11" i="3" s="1"/>
  <c r="BW11" i="3"/>
  <c r="BS12" i="3" s="1"/>
  <c r="BJ207" i="3"/>
  <c r="BI207" i="3" s="1"/>
  <c r="BL207" i="3" s="1"/>
  <c r="BH208" i="3" s="1"/>
  <c r="BJ11" i="3"/>
  <c r="BK11" i="3" s="1"/>
  <c r="BL11" i="3"/>
  <c r="BH12" i="3" s="1"/>
  <c r="BJ141" i="3"/>
  <c r="BI141" i="3" s="1"/>
  <c r="BL141" i="3" s="1"/>
  <c r="BH142" i="3" s="1"/>
  <c r="AY171" i="3"/>
  <c r="AX171" i="3" s="1"/>
  <c r="BA171" i="3" s="1"/>
  <c r="AW172" i="3" s="1"/>
  <c r="AY172" i="3" s="1"/>
  <c r="AY117" i="3"/>
  <c r="AX117" i="3" s="1"/>
  <c r="BA117" i="3" s="1"/>
  <c r="AW118" i="3" s="1"/>
  <c r="AY11" i="3"/>
  <c r="AZ11" i="3" s="1"/>
  <c r="BA11" i="3"/>
  <c r="AW12" i="3" s="1"/>
  <c r="AN135" i="3"/>
  <c r="AM135" i="3" s="1"/>
  <c r="AP135" i="3" s="1"/>
  <c r="AL136" i="3" s="1"/>
  <c r="AP13" i="3"/>
  <c r="AL14" i="3" s="1"/>
  <c r="AN13" i="3"/>
  <c r="AO13" i="3" s="1"/>
  <c r="AN94" i="3"/>
  <c r="AM94" i="3" s="1"/>
  <c r="AP94" i="3" s="1"/>
  <c r="AL95" i="3" s="1"/>
  <c r="AC12" i="3"/>
  <c r="AD12" i="3" s="1"/>
  <c r="AE12" i="3"/>
  <c r="AA13" i="3" s="1"/>
  <c r="R46" i="3"/>
  <c r="Q46" i="3" s="1"/>
  <c r="T46" i="3" s="1"/>
  <c r="P47" i="3" s="1"/>
  <c r="T13" i="3"/>
  <c r="P14" i="3" s="1"/>
  <c r="R13" i="3"/>
  <c r="S13" i="3" s="1"/>
  <c r="R63" i="3"/>
  <c r="Q63" i="3" s="1"/>
  <c r="T63" i="3" s="1"/>
  <c r="P64" i="3" s="1"/>
  <c r="AM156" i="8" l="1"/>
  <c r="AP156" i="8" s="1"/>
  <c r="AL157" i="8" s="1"/>
  <c r="AN157" i="8" s="1"/>
  <c r="AC71" i="7"/>
  <c r="AB71" i="7" s="1"/>
  <c r="AE71" i="7" s="1"/>
  <c r="AA72" i="7" s="1"/>
  <c r="AP14" i="3"/>
  <c r="AL15" i="3" s="1"/>
  <c r="AN14" i="3"/>
  <c r="AO14" i="3" s="1"/>
  <c r="BA79" i="7"/>
  <c r="AW80" i="7"/>
  <c r="AP68" i="7"/>
  <c r="AL69" i="7"/>
  <c r="BW14" i="8"/>
  <c r="BS15" i="8" s="1"/>
  <c r="BU14" i="8"/>
  <c r="BV14" i="8" s="1"/>
  <c r="BJ15" i="8"/>
  <c r="BK15" i="8" s="1"/>
  <c r="BL15" i="8"/>
  <c r="BH16" i="8" s="1"/>
  <c r="AE56" i="7"/>
  <c r="AA57" i="7"/>
  <c r="AN156" i="7"/>
  <c r="AM156" i="7" s="1"/>
  <c r="AP156" i="7" s="1"/>
  <c r="AL157" i="7" s="1"/>
  <c r="AY14" i="8"/>
  <c r="AZ14" i="8" s="1"/>
  <c r="BA14" i="8"/>
  <c r="AW15" i="8" s="1"/>
  <c r="AY178" i="7"/>
  <c r="AX178" i="7" s="1"/>
  <c r="BA178" i="7" s="1"/>
  <c r="AW179" i="7" s="1"/>
  <c r="AY179" i="7" s="1"/>
  <c r="AX179" i="7" s="1"/>
  <c r="BA179" i="7" s="1"/>
  <c r="AW180" i="7" s="1"/>
  <c r="AY180" i="7" s="1"/>
  <c r="AX180" i="7" s="1"/>
  <c r="BA180" i="7" s="1"/>
  <c r="AW181" i="7" s="1"/>
  <c r="AY181" i="7" s="1"/>
  <c r="AX181" i="7" s="1"/>
  <c r="BA181" i="7" s="1"/>
  <c r="AW182" i="7" s="1"/>
  <c r="AY182" i="7" s="1"/>
  <c r="AX182" i="7" s="1"/>
  <c r="BA182" i="7" s="1"/>
  <c r="AW183" i="7" s="1"/>
  <c r="AY183" i="7" s="1"/>
  <c r="AX183" i="7" s="1"/>
  <c r="BA183" i="7" s="1"/>
  <c r="AW184" i="7" s="1"/>
  <c r="AC14" i="7"/>
  <c r="AD14" i="7" s="1"/>
  <c r="AE14" i="7"/>
  <c r="AA15" i="7" s="1"/>
  <c r="AY13" i="7"/>
  <c r="AZ13" i="7" s="1"/>
  <c r="BA13" i="7"/>
  <c r="AW14" i="7" s="1"/>
  <c r="AN13" i="7"/>
  <c r="AO13" i="7" s="1"/>
  <c r="AP13" i="7"/>
  <c r="AL14" i="7" s="1"/>
  <c r="BT194" i="8"/>
  <c r="BW194" i="8" s="1"/>
  <c r="BS195" i="8" s="1"/>
  <c r="BU195" i="8" s="1"/>
  <c r="BT193" i="7"/>
  <c r="BW193" i="7" s="1"/>
  <c r="BS194" i="7" s="1"/>
  <c r="BU194" i="7" s="1"/>
  <c r="AX138" i="7"/>
  <c r="BA138" i="7" s="1"/>
  <c r="AW139" i="7" s="1"/>
  <c r="AY139" i="7" s="1"/>
  <c r="AN114" i="7"/>
  <c r="AM114" i="7" s="1"/>
  <c r="AP114" i="7" s="1"/>
  <c r="AL115" i="7" s="1"/>
  <c r="AC75" i="3"/>
  <c r="AB75" i="3" s="1"/>
  <c r="AE75" i="3"/>
  <c r="AA76" i="3" s="1"/>
  <c r="AC76" i="3" s="1"/>
  <c r="AB76" i="3" s="1"/>
  <c r="AE76" i="3" s="1"/>
  <c r="AA77" i="3" s="1"/>
  <c r="AC77" i="3" s="1"/>
  <c r="AB77" i="3" s="1"/>
  <c r="AE77" i="3" s="1"/>
  <c r="AA78" i="3" s="1"/>
  <c r="AC78" i="3" s="1"/>
  <c r="AB78" i="3" s="1"/>
  <c r="AE78" i="3" s="1"/>
  <c r="AA79" i="3" s="1"/>
  <c r="AC101" i="3"/>
  <c r="AB101" i="3" s="1"/>
  <c r="AE101" i="3" s="1"/>
  <c r="AA102" i="3" s="1"/>
  <c r="AC102" i="3" s="1"/>
  <c r="AB102" i="3" s="1"/>
  <c r="AE102" i="3" s="1"/>
  <c r="AA103" i="3" s="1"/>
  <c r="R64" i="8"/>
  <c r="Q64" i="8" s="1"/>
  <c r="T64" i="8" s="1"/>
  <c r="P65" i="8" s="1"/>
  <c r="AY119" i="8"/>
  <c r="AX119" i="8" s="1"/>
  <c r="BA119" i="8" s="1"/>
  <c r="AW120" i="8" s="1"/>
  <c r="AY120" i="8" s="1"/>
  <c r="AX120" i="8" s="1"/>
  <c r="BA120" i="8" s="1"/>
  <c r="AW121" i="8" s="1"/>
  <c r="AY121" i="8" s="1"/>
  <c r="AX121" i="8" s="1"/>
  <c r="BA121" i="8" s="1"/>
  <c r="AW122" i="8" s="1"/>
  <c r="AY122" i="8" s="1"/>
  <c r="AX122" i="8" s="1"/>
  <c r="BA122" i="8" s="1"/>
  <c r="AW123" i="8" s="1"/>
  <c r="AY123" i="8" s="1"/>
  <c r="AX123" i="8" s="1"/>
  <c r="BA123" i="8" s="1"/>
  <c r="AW124" i="8" s="1"/>
  <c r="AY124" i="8" s="1"/>
  <c r="AX124" i="8" s="1"/>
  <c r="BA124" i="8" s="1"/>
  <c r="AW125" i="8" s="1"/>
  <c r="AY125" i="8" s="1"/>
  <c r="AX125" i="8" s="1"/>
  <c r="BA125" i="8" s="1"/>
  <c r="AW126" i="8" s="1"/>
  <c r="AY126" i="8" s="1"/>
  <c r="AX126" i="8" s="1"/>
  <c r="BA126" i="8" s="1"/>
  <c r="AW127" i="8" s="1"/>
  <c r="AY127" i="8" s="1"/>
  <c r="AX127" i="8" s="1"/>
  <c r="BA127" i="8" s="1"/>
  <c r="AW128" i="8" s="1"/>
  <c r="AY128" i="8" s="1"/>
  <c r="AX128" i="8" s="1"/>
  <c r="BA128" i="8" s="1"/>
  <c r="AW129" i="8" s="1"/>
  <c r="AY129" i="8" s="1"/>
  <c r="AX129" i="8" s="1"/>
  <c r="BA129" i="8" s="1"/>
  <c r="AW130" i="8" s="1"/>
  <c r="AY130" i="8" s="1"/>
  <c r="AX130" i="8" s="1"/>
  <c r="BA130" i="8" s="1"/>
  <c r="AW131" i="8" s="1"/>
  <c r="AY131" i="8" s="1"/>
  <c r="AX131" i="8" s="1"/>
  <c r="BA131" i="8" s="1"/>
  <c r="AW132" i="8" s="1"/>
  <c r="AY132" i="8" s="1"/>
  <c r="AX132" i="8" s="1"/>
  <c r="BA132" i="8" s="1"/>
  <c r="AW133" i="8" s="1"/>
  <c r="AY133" i="8" s="1"/>
  <c r="AX133" i="8" s="1"/>
  <c r="BA133" i="8" s="1"/>
  <c r="AW134" i="8" s="1"/>
  <c r="AY134" i="8" s="1"/>
  <c r="AX134" i="8" s="1"/>
  <c r="BA134" i="8" s="1"/>
  <c r="AW135" i="8" s="1"/>
  <c r="AY135" i="8" s="1"/>
  <c r="AX135" i="8" s="1"/>
  <c r="BA135" i="8" s="1"/>
  <c r="AW136" i="8" s="1"/>
  <c r="AY136" i="8" s="1"/>
  <c r="AX136" i="8" s="1"/>
  <c r="BA136" i="8" s="1"/>
  <c r="AW137" i="8" s="1"/>
  <c r="AY137" i="8" s="1"/>
  <c r="AX137" i="8" s="1"/>
  <c r="BA137" i="8" s="1"/>
  <c r="AW138" i="8" s="1"/>
  <c r="AY138" i="8" s="1"/>
  <c r="AX138" i="8" s="1"/>
  <c r="BA138" i="8" s="1"/>
  <c r="AW139" i="8" s="1"/>
  <c r="AY139" i="8" s="1"/>
  <c r="AX139" i="8" s="1"/>
  <c r="BA139" i="8" s="1"/>
  <c r="AW140" i="8" s="1"/>
  <c r="AY140" i="8" s="1"/>
  <c r="AX140" i="8" s="1"/>
  <c r="BA140" i="8" s="1"/>
  <c r="AW141" i="8" s="1"/>
  <c r="AY141" i="8" s="1"/>
  <c r="AX141" i="8" s="1"/>
  <c r="BA141" i="8" s="1"/>
  <c r="AW142" i="8" s="1"/>
  <c r="AY142" i="8" s="1"/>
  <c r="AX142" i="8" s="1"/>
  <c r="BA142" i="8" s="1"/>
  <c r="AW143" i="8" s="1"/>
  <c r="AY143" i="8" s="1"/>
  <c r="AX143" i="8" s="1"/>
  <c r="BA143" i="8" s="1"/>
  <c r="AW144" i="8" s="1"/>
  <c r="AY144" i="8" s="1"/>
  <c r="AX144" i="8" s="1"/>
  <c r="BA144" i="8" s="1"/>
  <c r="AW145" i="8" s="1"/>
  <c r="AY145" i="8" s="1"/>
  <c r="AX145" i="8" s="1"/>
  <c r="BA145" i="8" s="1"/>
  <c r="AW146" i="8" s="1"/>
  <c r="AY146" i="8" s="1"/>
  <c r="AX146" i="8" s="1"/>
  <c r="BA146" i="8" s="1"/>
  <c r="AW147" i="8" s="1"/>
  <c r="AY147" i="8" s="1"/>
  <c r="BJ143" i="8"/>
  <c r="BI143" i="8" s="1"/>
  <c r="BL143" i="8" s="1"/>
  <c r="BH144" i="8" s="1"/>
  <c r="BJ144" i="8" s="1"/>
  <c r="BI144" i="8" s="1"/>
  <c r="BL144" i="8" s="1"/>
  <c r="BH145" i="8" s="1"/>
  <c r="AC71" i="8"/>
  <c r="AB71" i="8" s="1"/>
  <c r="AE71" i="8" s="1"/>
  <c r="AA72" i="8" s="1"/>
  <c r="AN13" i="8"/>
  <c r="AO13" i="8" s="1"/>
  <c r="AP13" i="8"/>
  <c r="AL14" i="8" s="1"/>
  <c r="BJ208" i="8"/>
  <c r="BI208" i="8" s="1"/>
  <c r="BL208" i="8" s="1"/>
  <c r="BH209" i="8" s="1"/>
  <c r="BJ209" i="8" s="1"/>
  <c r="BI209" i="8" s="1"/>
  <c r="BL209" i="8" s="1"/>
  <c r="BH210" i="8" s="1"/>
  <c r="BJ210" i="8" s="1"/>
  <c r="BI210" i="8" s="1"/>
  <c r="BL210" i="8" s="1"/>
  <c r="BH211" i="8" s="1"/>
  <c r="BJ211" i="8" s="1"/>
  <c r="BI211" i="8" s="1"/>
  <c r="BL211" i="8" s="1"/>
  <c r="BH212" i="8" s="1"/>
  <c r="BJ212" i="8" s="1"/>
  <c r="BI212" i="8" s="1"/>
  <c r="BL212" i="8" s="1"/>
  <c r="BH213" i="8" s="1"/>
  <c r="BJ213" i="8" s="1"/>
  <c r="BI213" i="8" s="1"/>
  <c r="BL213" i="8" s="1"/>
  <c r="BH214" i="8" s="1"/>
  <c r="BJ214" i="8" s="1"/>
  <c r="BI214" i="8" s="1"/>
  <c r="BL214" i="8" s="1"/>
  <c r="BH215" i="8" s="1"/>
  <c r="BJ215" i="8" s="1"/>
  <c r="BI215" i="8" s="1"/>
  <c r="BL215" i="8" s="1"/>
  <c r="BH216" i="8" s="1"/>
  <c r="BJ216" i="8" s="1"/>
  <c r="BI216" i="8" s="1"/>
  <c r="BL216" i="8" s="1"/>
  <c r="BH217" i="8" s="1"/>
  <c r="BJ217" i="8" s="1"/>
  <c r="BI217" i="8" s="1"/>
  <c r="BL217" i="8" s="1"/>
  <c r="BH218" i="8" s="1"/>
  <c r="BJ218" i="8" s="1"/>
  <c r="BI218" i="8" s="1"/>
  <c r="BL218" i="8" s="1"/>
  <c r="BH219" i="8" s="1"/>
  <c r="BJ219" i="8" s="1"/>
  <c r="BI219" i="8" s="1"/>
  <c r="BL219" i="8" s="1"/>
  <c r="BH220" i="8" s="1"/>
  <c r="BJ220" i="8" s="1"/>
  <c r="BI220" i="8" s="1"/>
  <c r="BL220" i="8" s="1"/>
  <c r="BH221" i="8" s="1"/>
  <c r="BJ221" i="8" s="1"/>
  <c r="BI221" i="8" s="1"/>
  <c r="BL221" i="8" s="1"/>
  <c r="BH222" i="8" s="1"/>
  <c r="BJ222" i="8" s="1"/>
  <c r="BI222" i="8" s="1"/>
  <c r="BL222" i="8" s="1"/>
  <c r="BH223" i="8" s="1"/>
  <c r="BJ223" i="8" s="1"/>
  <c r="BI223" i="8" s="1"/>
  <c r="BL223" i="8" s="1"/>
  <c r="BH224" i="8" s="1"/>
  <c r="BJ224" i="8" s="1"/>
  <c r="BI224" i="8" s="1"/>
  <c r="BL224" i="8" s="1"/>
  <c r="BH225" i="8" s="1"/>
  <c r="BJ225" i="8" s="1"/>
  <c r="BI225" i="8" s="1"/>
  <c r="BL225" i="8" s="1"/>
  <c r="BH226" i="8" s="1"/>
  <c r="BJ226" i="8" s="1"/>
  <c r="BI226" i="8" s="1"/>
  <c r="BL226" i="8" s="1"/>
  <c r="BH227" i="8" s="1"/>
  <c r="BJ227" i="8" s="1"/>
  <c r="BI227" i="8" s="1"/>
  <c r="BL227" i="8" s="1"/>
  <c r="BH228" i="8" s="1"/>
  <c r="BJ228" i="8" s="1"/>
  <c r="BI228" i="8" s="1"/>
  <c r="BL228" i="8" s="1"/>
  <c r="BH229" i="8" s="1"/>
  <c r="BJ229" i="8" s="1"/>
  <c r="BI229" i="8" s="1"/>
  <c r="BL229" i="8" s="1"/>
  <c r="BH230" i="8" s="1"/>
  <c r="BJ230" i="8" s="1"/>
  <c r="BI230" i="8" s="1"/>
  <c r="BL230" i="8" s="1"/>
  <c r="BH231" i="8" s="1"/>
  <c r="BJ231" i="8" s="1"/>
  <c r="BI231" i="8" s="1"/>
  <c r="BL231" i="8" s="1"/>
  <c r="BH232" i="8" s="1"/>
  <c r="BJ232" i="8" s="1"/>
  <c r="BI232" i="8" s="1"/>
  <c r="BL232" i="8" s="1"/>
  <c r="BH233" i="8" s="1"/>
  <c r="BJ233" i="8" s="1"/>
  <c r="BI233" i="8" s="1"/>
  <c r="BL233" i="8" s="1"/>
  <c r="BH234" i="8" s="1"/>
  <c r="BJ234" i="8" s="1"/>
  <c r="BI234" i="8" s="1"/>
  <c r="BL234" i="8" s="1"/>
  <c r="BH235" i="8" s="1"/>
  <c r="BJ235" i="8" s="1"/>
  <c r="BI235" i="8" s="1"/>
  <c r="BL235" i="8" s="1"/>
  <c r="BH236" i="8" s="1"/>
  <c r="BJ236" i="8" s="1"/>
  <c r="BU244" i="8"/>
  <c r="BT244" i="8" s="1"/>
  <c r="BW244" i="8" s="1"/>
  <c r="BS245" i="8" s="1"/>
  <c r="BU245" i="8" s="1"/>
  <c r="BT245" i="8" s="1"/>
  <c r="BW245" i="8" s="1"/>
  <c r="BS246" i="8" s="1"/>
  <c r="BU246" i="8" s="1"/>
  <c r="BT246" i="8" s="1"/>
  <c r="BW246" i="8" s="1"/>
  <c r="BS247" i="8" s="1"/>
  <c r="BU247" i="8" s="1"/>
  <c r="BT247" i="8" s="1"/>
  <c r="BW247" i="8" s="1"/>
  <c r="BS248" i="8" s="1"/>
  <c r="BU248" i="8" s="1"/>
  <c r="BT248" i="8" s="1"/>
  <c r="BW248" i="8" s="1"/>
  <c r="BS249" i="8" s="1"/>
  <c r="BU249" i="8" s="1"/>
  <c r="BT249" i="8" s="1"/>
  <c r="BW249" i="8" s="1"/>
  <c r="BS250" i="8" s="1"/>
  <c r="BU250" i="8" s="1"/>
  <c r="BT250" i="8" s="1"/>
  <c r="BW250" i="8" s="1"/>
  <c r="BS251" i="8" s="1"/>
  <c r="BU251" i="8" s="1"/>
  <c r="BT251" i="8" s="1"/>
  <c r="BW251" i="8" s="1"/>
  <c r="BS252" i="8" s="1"/>
  <c r="BU252" i="8" s="1"/>
  <c r="BT252" i="8" s="1"/>
  <c r="BW252" i="8" s="1"/>
  <c r="BS253" i="8" s="1"/>
  <c r="BU253" i="8" s="1"/>
  <c r="BT253" i="8" s="1"/>
  <c r="BW253" i="8" s="1"/>
  <c r="BS254" i="8" s="1"/>
  <c r="BU254" i="8" s="1"/>
  <c r="BT254" i="8" s="1"/>
  <c r="BW254" i="8" s="1"/>
  <c r="BS255" i="8" s="1"/>
  <c r="BU255" i="8" s="1"/>
  <c r="BT255" i="8" s="1"/>
  <c r="BW255" i="8" s="1"/>
  <c r="BS256" i="8" s="1"/>
  <c r="BU256" i="8" s="1"/>
  <c r="BT256" i="8" s="1"/>
  <c r="BW256" i="8" s="1"/>
  <c r="BS257" i="8" s="1"/>
  <c r="BU257" i="8" s="1"/>
  <c r="BT257" i="8" s="1"/>
  <c r="BW257" i="8" s="1"/>
  <c r="BS258" i="8" s="1"/>
  <c r="BU258" i="8" s="1"/>
  <c r="BT258" i="8" s="1"/>
  <c r="BW258" i="8" s="1"/>
  <c r="BS259" i="8" s="1"/>
  <c r="BU259" i="8" s="1"/>
  <c r="BT259" i="8" s="1"/>
  <c r="BW259" i="8" s="1"/>
  <c r="BS260" i="8" s="1"/>
  <c r="BU260" i="8" s="1"/>
  <c r="BT260" i="8" s="1"/>
  <c r="BW260" i="8" s="1"/>
  <c r="BS261" i="8" s="1"/>
  <c r="BU261" i="8" s="1"/>
  <c r="BT261" i="8" s="1"/>
  <c r="BW261" i="8" s="1"/>
  <c r="BS262" i="8" s="1"/>
  <c r="BU262" i="8" s="1"/>
  <c r="BT262" i="8" s="1"/>
  <c r="BW262" i="8" s="1"/>
  <c r="BS263" i="8" s="1"/>
  <c r="BU263" i="8" s="1"/>
  <c r="BT263" i="8" s="1"/>
  <c r="BW263" i="8" s="1"/>
  <c r="BS264" i="8" s="1"/>
  <c r="BU264" i="8" s="1"/>
  <c r="BT264" i="8" s="1"/>
  <c r="BW264" i="8" s="1"/>
  <c r="BS265" i="8" s="1"/>
  <c r="BU265" i="8" s="1"/>
  <c r="BT265" i="8" s="1"/>
  <c r="BW265" i="8" s="1"/>
  <c r="BS266" i="8" s="1"/>
  <c r="BU266" i="8" s="1"/>
  <c r="BT266" i="8" s="1"/>
  <c r="BW266" i="8" s="1"/>
  <c r="BS267" i="8" s="1"/>
  <c r="BU267" i="8" s="1"/>
  <c r="BT267" i="8" s="1"/>
  <c r="BW267" i="8" s="1"/>
  <c r="BS268" i="8" s="1"/>
  <c r="BU268" i="8" s="1"/>
  <c r="BT268" i="8" s="1"/>
  <c r="BW268" i="8" s="1"/>
  <c r="BS269" i="8" s="1"/>
  <c r="BU269" i="8" s="1"/>
  <c r="BT269" i="8" s="1"/>
  <c r="BW269" i="8" s="1"/>
  <c r="BS270" i="8" s="1"/>
  <c r="BU270" i="8" s="1"/>
  <c r="BT270" i="8" s="1"/>
  <c r="BW270" i="8" s="1"/>
  <c r="BS271" i="8" s="1"/>
  <c r="BU271" i="8" s="1"/>
  <c r="BT271" i="8" s="1"/>
  <c r="BW271" i="8" s="1"/>
  <c r="BS272" i="8" s="1"/>
  <c r="BU272" i="8" s="1"/>
  <c r="R14" i="8"/>
  <c r="S14" i="8" s="1"/>
  <c r="T14" i="8"/>
  <c r="P15" i="8" s="1"/>
  <c r="AN95" i="8"/>
  <c r="AM95" i="8" s="1"/>
  <c r="AP95" i="8" s="1"/>
  <c r="AL96" i="8" s="1"/>
  <c r="AY172" i="8"/>
  <c r="AX172" i="8" s="1"/>
  <c r="BA172" i="8" s="1"/>
  <c r="AW173" i="8" s="1"/>
  <c r="AY173" i="8" s="1"/>
  <c r="AX173" i="8" s="1"/>
  <c r="BA173" i="8" s="1"/>
  <c r="AW174" i="8" s="1"/>
  <c r="AY174" i="8" s="1"/>
  <c r="AX174" i="8" s="1"/>
  <c r="BA174" i="8" s="1"/>
  <c r="AW175" i="8" s="1"/>
  <c r="AY175" i="8" s="1"/>
  <c r="AX175" i="8" s="1"/>
  <c r="BA175" i="8" s="1"/>
  <c r="AW176" i="8" s="1"/>
  <c r="AY176" i="8" s="1"/>
  <c r="AX176" i="8" s="1"/>
  <c r="BA176" i="8" s="1"/>
  <c r="AW177" i="8" s="1"/>
  <c r="AY177" i="8" s="1"/>
  <c r="AX177" i="8" s="1"/>
  <c r="BA177" i="8" s="1"/>
  <c r="AW178" i="8" s="1"/>
  <c r="AY178" i="8" s="1"/>
  <c r="AX178" i="8" s="1"/>
  <c r="BA178" i="8" s="1"/>
  <c r="AW179" i="8" s="1"/>
  <c r="AY179" i="8" s="1"/>
  <c r="AX179" i="8" s="1"/>
  <c r="BA179" i="8" s="1"/>
  <c r="AW180" i="8" s="1"/>
  <c r="AY180" i="8" s="1"/>
  <c r="AX180" i="8" s="1"/>
  <c r="BA180" i="8" s="1"/>
  <c r="AW181" i="8" s="1"/>
  <c r="AY181" i="8" s="1"/>
  <c r="AX181" i="8" s="1"/>
  <c r="BA181" i="8" s="1"/>
  <c r="AW182" i="8" s="1"/>
  <c r="AY182" i="8" s="1"/>
  <c r="AX182" i="8" s="1"/>
  <c r="BA182" i="8" s="1"/>
  <c r="AW183" i="8" s="1"/>
  <c r="AY183" i="8" s="1"/>
  <c r="AX183" i="8" s="1"/>
  <c r="BA183" i="8" s="1"/>
  <c r="AW184" i="8" s="1"/>
  <c r="AY184" i="8" s="1"/>
  <c r="AX184" i="8" s="1"/>
  <c r="BA184" i="8" s="1"/>
  <c r="AW185" i="8" s="1"/>
  <c r="AY185" i="8" s="1"/>
  <c r="AX185" i="8" s="1"/>
  <c r="BA185" i="8" s="1"/>
  <c r="AW186" i="8" s="1"/>
  <c r="AY186" i="8" s="1"/>
  <c r="AX186" i="8" s="1"/>
  <c r="BA186" i="8" s="1"/>
  <c r="AW187" i="8" s="1"/>
  <c r="AY187" i="8" s="1"/>
  <c r="AX187" i="8" s="1"/>
  <c r="BA187" i="8" s="1"/>
  <c r="AW188" i="8" s="1"/>
  <c r="AY188" i="8" s="1"/>
  <c r="AX188" i="8" s="1"/>
  <c r="BA188" i="8" s="1"/>
  <c r="AW189" i="8" s="1"/>
  <c r="AY189" i="8" s="1"/>
  <c r="AX189" i="8" s="1"/>
  <c r="BA189" i="8" s="1"/>
  <c r="AW190" i="8" s="1"/>
  <c r="AY190" i="8" s="1"/>
  <c r="AX190" i="8" s="1"/>
  <c r="BA190" i="8" s="1"/>
  <c r="AW191" i="8" s="1"/>
  <c r="AY191" i="8" s="1"/>
  <c r="AX191" i="8" s="1"/>
  <c r="BA191" i="8" s="1"/>
  <c r="AW192" i="8" s="1"/>
  <c r="AY192" i="8" s="1"/>
  <c r="AX192" i="8" s="1"/>
  <c r="BA192" i="8" s="1"/>
  <c r="AW193" i="8" s="1"/>
  <c r="AY193" i="8" s="1"/>
  <c r="AX193" i="8" s="1"/>
  <c r="BA193" i="8" s="1"/>
  <c r="AW194" i="8" s="1"/>
  <c r="AY194" i="8" s="1"/>
  <c r="AX194" i="8" s="1"/>
  <c r="BA194" i="8" s="1"/>
  <c r="AW195" i="8" s="1"/>
  <c r="AY195" i="8" s="1"/>
  <c r="AX195" i="8" s="1"/>
  <c r="BA195" i="8" s="1"/>
  <c r="AW196" i="8" s="1"/>
  <c r="AY196" i="8" s="1"/>
  <c r="AX196" i="8" s="1"/>
  <c r="BA196" i="8" s="1"/>
  <c r="AW197" i="8" s="1"/>
  <c r="AY197" i="8" s="1"/>
  <c r="AX197" i="8" s="1"/>
  <c r="BA197" i="8" s="1"/>
  <c r="AW198" i="8" s="1"/>
  <c r="AY198" i="8" s="1"/>
  <c r="AX198" i="8" s="1"/>
  <c r="BA198" i="8" s="1"/>
  <c r="AW199" i="8" s="1"/>
  <c r="AY199" i="8" s="1"/>
  <c r="AX199" i="8" s="1"/>
  <c r="BA199" i="8" s="1"/>
  <c r="AW200" i="8" s="1"/>
  <c r="AY200" i="8" s="1"/>
  <c r="R47" i="8"/>
  <c r="Q47" i="8" s="1"/>
  <c r="T47" i="8" s="1"/>
  <c r="P48" i="8" s="1"/>
  <c r="AC100" i="8"/>
  <c r="AB100" i="8" s="1"/>
  <c r="AE100" i="8" s="1"/>
  <c r="AA101" i="8" s="1"/>
  <c r="AC101" i="8" s="1"/>
  <c r="AB101" i="8" s="1"/>
  <c r="AE101" i="8" s="1"/>
  <c r="AA102" i="8" s="1"/>
  <c r="AC102" i="8" s="1"/>
  <c r="AB102" i="8" s="1"/>
  <c r="AE102" i="8" s="1"/>
  <c r="AA103" i="8" s="1"/>
  <c r="AC103" i="8" s="1"/>
  <c r="AB103" i="8" s="1"/>
  <c r="AE103" i="8" s="1"/>
  <c r="AA104" i="8" s="1"/>
  <c r="AC104" i="8" s="1"/>
  <c r="AB104" i="8" s="1"/>
  <c r="AE104" i="8" s="1"/>
  <c r="AA105" i="8" s="1"/>
  <c r="AC105" i="8" s="1"/>
  <c r="AB105" i="8" s="1"/>
  <c r="AE105" i="8" s="1"/>
  <c r="AA106" i="8" s="1"/>
  <c r="AC106" i="8" s="1"/>
  <c r="AB106" i="8" s="1"/>
  <c r="AE106" i="8" s="1"/>
  <c r="AA107" i="8" s="1"/>
  <c r="AC107" i="8" s="1"/>
  <c r="AB107" i="8" s="1"/>
  <c r="AE107" i="8" s="1"/>
  <c r="AA108" i="8" s="1"/>
  <c r="AC108" i="8" s="1"/>
  <c r="AB108" i="8" s="1"/>
  <c r="AE108" i="8" s="1"/>
  <c r="AA109" i="8" s="1"/>
  <c r="AC109" i="8" s="1"/>
  <c r="AB109" i="8" s="1"/>
  <c r="AE109" i="8" s="1"/>
  <c r="AA110" i="8" s="1"/>
  <c r="AC110" i="8" s="1"/>
  <c r="AB110" i="8" s="1"/>
  <c r="AE110" i="8" s="1"/>
  <c r="AA111" i="8" s="1"/>
  <c r="AC111" i="8" s="1"/>
  <c r="AB111" i="8" s="1"/>
  <c r="AE111" i="8" s="1"/>
  <c r="AA112" i="8" s="1"/>
  <c r="AC112" i="8" s="1"/>
  <c r="AB112" i="8" s="1"/>
  <c r="AE112" i="8" s="1"/>
  <c r="AA113" i="8" s="1"/>
  <c r="AC113" i="8" s="1"/>
  <c r="AB113" i="8" s="1"/>
  <c r="AE113" i="8" s="1"/>
  <c r="AA114" i="8" s="1"/>
  <c r="AC114" i="8" s="1"/>
  <c r="AB114" i="8" s="1"/>
  <c r="AE114" i="8" s="1"/>
  <c r="AA115" i="8" s="1"/>
  <c r="AC115" i="8" s="1"/>
  <c r="AB115" i="8" s="1"/>
  <c r="AE115" i="8" s="1"/>
  <c r="AA116" i="8" s="1"/>
  <c r="AC116" i="8" s="1"/>
  <c r="AB116" i="8" s="1"/>
  <c r="AE116" i="8" s="1"/>
  <c r="AA117" i="8" s="1"/>
  <c r="AC117" i="8" s="1"/>
  <c r="AB117" i="8" s="1"/>
  <c r="AE117" i="8" s="1"/>
  <c r="AA118" i="8" s="1"/>
  <c r="AC118" i="8" s="1"/>
  <c r="AB118" i="8" s="1"/>
  <c r="AE118" i="8" s="1"/>
  <c r="AC13" i="8"/>
  <c r="AD13" i="8" s="1"/>
  <c r="AE13" i="8"/>
  <c r="AA14" i="8" s="1"/>
  <c r="AC100" i="7"/>
  <c r="AB100" i="7" s="1"/>
  <c r="AE100" i="7" s="1"/>
  <c r="AA101" i="7" s="1"/>
  <c r="BU244" i="7"/>
  <c r="BT244" i="7" s="1"/>
  <c r="BW244" i="7" s="1"/>
  <c r="BS245" i="7" s="1"/>
  <c r="BU245" i="7" s="1"/>
  <c r="BT245" i="7" s="1"/>
  <c r="BW245" i="7" s="1"/>
  <c r="BS246" i="7" s="1"/>
  <c r="R47" i="7"/>
  <c r="Q47" i="7" s="1"/>
  <c r="T47" i="7" s="1"/>
  <c r="P48" i="7" s="1"/>
  <c r="BJ208" i="7"/>
  <c r="BI208" i="7" s="1"/>
  <c r="BL208" i="7" s="1"/>
  <c r="BH209" i="7" s="1"/>
  <c r="BJ209" i="7" s="1"/>
  <c r="BI209" i="7" s="1"/>
  <c r="BL209" i="7" s="1"/>
  <c r="BH210" i="7" s="1"/>
  <c r="R64" i="7"/>
  <c r="Q64" i="7" s="1"/>
  <c r="T64" i="7" s="1"/>
  <c r="P65" i="7" s="1"/>
  <c r="BJ143" i="7"/>
  <c r="BI143" i="7" s="1"/>
  <c r="BL143" i="7" s="1"/>
  <c r="BH144" i="7" s="1"/>
  <c r="BJ13" i="7"/>
  <c r="BK13" i="7" s="1"/>
  <c r="BL13" i="7"/>
  <c r="BH14" i="7" s="1"/>
  <c r="R13" i="7"/>
  <c r="S13" i="7" s="1"/>
  <c r="T13" i="7"/>
  <c r="P14" i="7" s="1"/>
  <c r="BW13" i="7"/>
  <c r="BS14" i="7" s="1"/>
  <c r="BU13" i="7"/>
  <c r="BV13" i="7" s="1"/>
  <c r="T14" i="3"/>
  <c r="P15" i="3" s="1"/>
  <c r="R14" i="3"/>
  <c r="S14" i="3" s="1"/>
  <c r="BU166" i="3"/>
  <c r="BT166" i="3" s="1"/>
  <c r="BW166" i="3" s="1"/>
  <c r="BS167" i="3" s="1"/>
  <c r="BU244" i="3"/>
  <c r="BT244" i="3" s="1"/>
  <c r="BW244" i="3" s="1"/>
  <c r="BS245" i="3" s="1"/>
  <c r="BU12" i="3"/>
  <c r="BV12" i="3" s="1"/>
  <c r="BW12" i="3"/>
  <c r="BS13" i="3" s="1"/>
  <c r="BJ208" i="3"/>
  <c r="BI208" i="3" s="1"/>
  <c r="BL208" i="3" s="1"/>
  <c r="BH209" i="3" s="1"/>
  <c r="BJ209" i="3" s="1"/>
  <c r="BI209" i="3" s="1"/>
  <c r="BL209" i="3" s="1"/>
  <c r="BH210" i="3" s="1"/>
  <c r="BJ210" i="3" s="1"/>
  <c r="BI210" i="3" s="1"/>
  <c r="BL210" i="3" s="1"/>
  <c r="BH211" i="3" s="1"/>
  <c r="BJ142" i="3"/>
  <c r="BI142" i="3" s="1"/>
  <c r="BL142" i="3" s="1"/>
  <c r="BH143" i="3" s="1"/>
  <c r="BJ12" i="3"/>
  <c r="BK12" i="3" s="1"/>
  <c r="BL12" i="3"/>
  <c r="BH13" i="3" s="1"/>
  <c r="BJ13" i="3" s="1"/>
  <c r="AY118" i="3"/>
  <c r="AX118" i="3" s="1"/>
  <c r="BA118" i="3" s="1"/>
  <c r="AW119" i="3" s="1"/>
  <c r="AY12" i="3"/>
  <c r="AZ12" i="3" s="1"/>
  <c r="BA12" i="3"/>
  <c r="AW13" i="3" s="1"/>
  <c r="AX172" i="3"/>
  <c r="BA172" i="3" s="1"/>
  <c r="AW173" i="3" s="1"/>
  <c r="AN95" i="3"/>
  <c r="AM95" i="3" s="1"/>
  <c r="AP95" i="3" s="1"/>
  <c r="AL96" i="3" s="1"/>
  <c r="AN136" i="3"/>
  <c r="AM136" i="3" s="1"/>
  <c r="AP136" i="3" s="1"/>
  <c r="AL137" i="3" s="1"/>
  <c r="AE13" i="3"/>
  <c r="AA14" i="3" s="1"/>
  <c r="AC13" i="3"/>
  <c r="AD13" i="3" s="1"/>
  <c r="R47" i="3"/>
  <c r="Q47" i="3" s="1"/>
  <c r="T47" i="3" s="1"/>
  <c r="P48" i="3" s="1"/>
  <c r="R64" i="3"/>
  <c r="Q64" i="3" s="1"/>
  <c r="T64" i="3" s="1"/>
  <c r="P65" i="3" s="1"/>
  <c r="AM157" i="8" l="1"/>
  <c r="AP157" i="8" s="1"/>
  <c r="AL158" i="8" s="1"/>
  <c r="AN158" i="8" s="1"/>
  <c r="AC101" i="7"/>
  <c r="AB101" i="7" s="1"/>
  <c r="AE101" i="7" s="1"/>
  <c r="AA102" i="7" s="1"/>
  <c r="AC72" i="7"/>
  <c r="AB72" i="7" s="1"/>
  <c r="AE72" i="7" s="1"/>
  <c r="AA73" i="7" s="1"/>
  <c r="BJ144" i="7"/>
  <c r="BI144" i="7" s="1"/>
  <c r="BL144" i="7" s="1"/>
  <c r="BH145" i="7" s="1"/>
  <c r="BJ145" i="7" s="1"/>
  <c r="BI145" i="7" s="1"/>
  <c r="BL145" i="7" s="1"/>
  <c r="BH146" i="7" s="1"/>
  <c r="BJ146" i="7" s="1"/>
  <c r="BI146" i="7" s="1"/>
  <c r="BL146" i="7" s="1"/>
  <c r="BH147" i="7" s="1"/>
  <c r="BJ147" i="7" s="1"/>
  <c r="BI147" i="7" s="1"/>
  <c r="BL147" i="7" s="1"/>
  <c r="BH148" i="7" s="1"/>
  <c r="BJ148" i="7" s="1"/>
  <c r="BI148" i="7" s="1"/>
  <c r="BL148" i="7" s="1"/>
  <c r="BH149" i="7" s="1"/>
  <c r="BJ149" i="7" s="1"/>
  <c r="BI149" i="7" s="1"/>
  <c r="BL149" i="7" s="1"/>
  <c r="BH150" i="7" s="1"/>
  <c r="AN14" i="8"/>
  <c r="AO14" i="8" s="1"/>
  <c r="AP14" i="8"/>
  <c r="AL15" i="8" s="1"/>
  <c r="BJ145" i="8"/>
  <c r="BI145" i="8" s="1"/>
  <c r="BL145" i="8"/>
  <c r="BH146" i="8" s="1"/>
  <c r="BJ146" i="8" s="1"/>
  <c r="BI146" i="8" s="1"/>
  <c r="BL146" i="8" s="1"/>
  <c r="BH147" i="8" s="1"/>
  <c r="BJ147" i="8" s="1"/>
  <c r="BI147" i="8" s="1"/>
  <c r="BL147" i="8" s="1"/>
  <c r="BH148" i="8" s="1"/>
  <c r="BJ148" i="8" s="1"/>
  <c r="BI148" i="8" s="1"/>
  <c r="BL148" i="8" s="1"/>
  <c r="BH149" i="8" s="1"/>
  <c r="BJ149" i="8" s="1"/>
  <c r="BI149" i="8" s="1"/>
  <c r="BL149" i="8" s="1"/>
  <c r="BH150" i="8" s="1"/>
  <c r="BJ150" i="8" s="1"/>
  <c r="BI150" i="8" s="1"/>
  <c r="BL150" i="8" s="1"/>
  <c r="BH151" i="8" s="1"/>
  <c r="BJ151" i="8" s="1"/>
  <c r="BI151" i="8" s="1"/>
  <c r="BL151" i="8" s="1"/>
  <c r="BH152" i="8" s="1"/>
  <c r="BJ152" i="8" s="1"/>
  <c r="BI152" i="8" s="1"/>
  <c r="BL152" i="8" s="1"/>
  <c r="BH153" i="8" s="1"/>
  <c r="BJ153" i="8" s="1"/>
  <c r="BI153" i="8" s="1"/>
  <c r="BL153" i="8" s="1"/>
  <c r="BH154" i="8" s="1"/>
  <c r="BJ154" i="8" s="1"/>
  <c r="BI154" i="8" s="1"/>
  <c r="BL154" i="8" s="1"/>
  <c r="BH155" i="8" s="1"/>
  <c r="BJ155" i="8" s="1"/>
  <c r="BI155" i="8" s="1"/>
  <c r="BL155" i="8" s="1"/>
  <c r="BH156" i="8" s="1"/>
  <c r="BJ156" i="8" s="1"/>
  <c r="BI156" i="8" s="1"/>
  <c r="BL156" i="8" s="1"/>
  <c r="BH157" i="8" s="1"/>
  <c r="BJ157" i="8" s="1"/>
  <c r="BI157" i="8" s="1"/>
  <c r="BL157" i="8" s="1"/>
  <c r="BH158" i="8" s="1"/>
  <c r="BJ158" i="8" s="1"/>
  <c r="BI158" i="8" s="1"/>
  <c r="BL158" i="8" s="1"/>
  <c r="BH159" i="8" s="1"/>
  <c r="BJ159" i="8" s="1"/>
  <c r="BI159" i="8" s="1"/>
  <c r="BL159" i="8" s="1"/>
  <c r="BH160" i="8" s="1"/>
  <c r="BJ160" i="8" s="1"/>
  <c r="BI160" i="8" s="1"/>
  <c r="BL160" i="8" s="1"/>
  <c r="BH161" i="8" s="1"/>
  <c r="BJ161" i="8" s="1"/>
  <c r="BI161" i="8" s="1"/>
  <c r="BL161" i="8" s="1"/>
  <c r="BH162" i="8" s="1"/>
  <c r="BJ162" i="8" s="1"/>
  <c r="BI162" i="8" s="1"/>
  <c r="BL162" i="8" s="1"/>
  <c r="BH163" i="8" s="1"/>
  <c r="BJ163" i="8" s="1"/>
  <c r="BI163" i="8" s="1"/>
  <c r="BL163" i="8" s="1"/>
  <c r="BH164" i="8" s="1"/>
  <c r="BJ164" i="8" s="1"/>
  <c r="BI164" i="8" s="1"/>
  <c r="BL164" i="8" s="1"/>
  <c r="BH165" i="8" s="1"/>
  <c r="BJ165" i="8" s="1"/>
  <c r="BI165" i="8" s="1"/>
  <c r="BL165" i="8" s="1"/>
  <c r="BH166" i="8" s="1"/>
  <c r="BJ166" i="8" s="1"/>
  <c r="BI166" i="8" s="1"/>
  <c r="BL166" i="8" s="1"/>
  <c r="BH167" i="8" s="1"/>
  <c r="BJ167" i="8" s="1"/>
  <c r="BI167" i="8" s="1"/>
  <c r="BL167" i="8" s="1"/>
  <c r="BH168" i="8" s="1"/>
  <c r="BJ168" i="8" s="1"/>
  <c r="BI168" i="8" s="1"/>
  <c r="BL168" i="8" s="1"/>
  <c r="BH169" i="8" s="1"/>
  <c r="BJ169" i="8" s="1"/>
  <c r="BI169" i="8" s="1"/>
  <c r="BL169" i="8" s="1"/>
  <c r="BH170" i="8" s="1"/>
  <c r="BJ170" i="8" s="1"/>
  <c r="BI170" i="8" s="1"/>
  <c r="BL170" i="8" s="1"/>
  <c r="BH171" i="8" s="1"/>
  <c r="BJ171" i="8" s="1"/>
  <c r="BI171" i="8" s="1"/>
  <c r="BL171" i="8" s="1"/>
  <c r="BH172" i="8" s="1"/>
  <c r="BJ172" i="8" s="1"/>
  <c r="AP14" i="7"/>
  <c r="AL15" i="7" s="1"/>
  <c r="AN14" i="7"/>
  <c r="AO14" i="7" s="1"/>
  <c r="AY184" i="7"/>
  <c r="AX184" i="7" s="1"/>
  <c r="BA184" i="7" s="1"/>
  <c r="AW185" i="7" s="1"/>
  <c r="AY185" i="7" s="1"/>
  <c r="AX185" i="7" s="1"/>
  <c r="BA185" i="7" s="1"/>
  <c r="AW186" i="7" s="1"/>
  <c r="AY186" i="7" s="1"/>
  <c r="AX186" i="7" s="1"/>
  <c r="BA186" i="7" s="1"/>
  <c r="AW187" i="7" s="1"/>
  <c r="AN157" i="7"/>
  <c r="AM157" i="7" s="1"/>
  <c r="AP157" i="7" s="1"/>
  <c r="AL158" i="7" s="1"/>
  <c r="BJ16" i="8"/>
  <c r="BK16" i="8" s="1"/>
  <c r="BL16" i="8"/>
  <c r="BH17" i="8" s="1"/>
  <c r="AN15" i="3"/>
  <c r="AO15" i="3" s="1"/>
  <c r="AP15" i="3"/>
  <c r="AL16" i="3" s="1"/>
  <c r="AN137" i="3"/>
  <c r="AM137" i="3" s="1"/>
  <c r="AP137" i="3"/>
  <c r="AL138" i="3" s="1"/>
  <c r="AN138" i="3" s="1"/>
  <c r="AM138" i="3" s="1"/>
  <c r="AP138" i="3" s="1"/>
  <c r="AL139" i="3" s="1"/>
  <c r="AN139" i="3" s="1"/>
  <c r="AM139" i="3" s="1"/>
  <c r="AP139" i="3" s="1"/>
  <c r="AL140" i="3" s="1"/>
  <c r="AN140" i="3" s="1"/>
  <c r="AM140" i="3" s="1"/>
  <c r="AP140" i="3" s="1"/>
  <c r="AL141" i="3" s="1"/>
  <c r="AN141" i="3" s="1"/>
  <c r="AM141" i="3" s="1"/>
  <c r="AP141" i="3" s="1"/>
  <c r="AL142" i="3" s="1"/>
  <c r="AN142" i="3" s="1"/>
  <c r="AM142" i="3" s="1"/>
  <c r="AP142" i="3" s="1"/>
  <c r="AL143" i="3" s="1"/>
  <c r="AN143" i="3" s="1"/>
  <c r="AM143" i="3" s="1"/>
  <c r="AP143" i="3" s="1"/>
  <c r="AL144" i="3" s="1"/>
  <c r="AN144" i="3" s="1"/>
  <c r="AM144" i="3" s="1"/>
  <c r="AP144" i="3" s="1"/>
  <c r="AL145" i="3" s="1"/>
  <c r="AN145" i="3" s="1"/>
  <c r="AM145" i="3" s="1"/>
  <c r="AP145" i="3" s="1"/>
  <c r="AL146" i="3" s="1"/>
  <c r="AN146" i="3" s="1"/>
  <c r="AM146" i="3" s="1"/>
  <c r="AP146" i="3" s="1"/>
  <c r="AL147" i="3" s="1"/>
  <c r="AN147" i="3" s="1"/>
  <c r="AM147" i="3" s="1"/>
  <c r="AP147" i="3" s="1"/>
  <c r="AL148" i="3" s="1"/>
  <c r="AN148" i="3" s="1"/>
  <c r="AM148" i="3" s="1"/>
  <c r="AP148" i="3" s="1"/>
  <c r="AL149" i="3" s="1"/>
  <c r="AN149" i="3" s="1"/>
  <c r="AM149" i="3" s="1"/>
  <c r="AP149" i="3" s="1"/>
  <c r="AL150" i="3" s="1"/>
  <c r="AN150" i="3" s="1"/>
  <c r="AM150" i="3" s="1"/>
  <c r="AP150" i="3" s="1"/>
  <c r="AL151" i="3" s="1"/>
  <c r="AN151" i="3" s="1"/>
  <c r="AM151" i="3" s="1"/>
  <c r="AP151" i="3" s="1"/>
  <c r="AL152" i="3" s="1"/>
  <c r="AN152" i="3" s="1"/>
  <c r="AM152" i="3" s="1"/>
  <c r="AP152" i="3" s="1"/>
  <c r="AL153" i="3" s="1"/>
  <c r="AN153" i="3" s="1"/>
  <c r="AM153" i="3" s="1"/>
  <c r="AP153" i="3" s="1"/>
  <c r="AL154" i="3" s="1"/>
  <c r="AN154" i="3" s="1"/>
  <c r="AM154" i="3" s="1"/>
  <c r="AP154" i="3" s="1"/>
  <c r="AL155" i="3" s="1"/>
  <c r="AY173" i="3"/>
  <c r="AX173" i="3" s="1"/>
  <c r="BA173" i="3" s="1"/>
  <c r="AW174" i="3" s="1"/>
  <c r="AY174" i="3" s="1"/>
  <c r="AX174" i="3" s="1"/>
  <c r="BA174" i="3" s="1"/>
  <c r="AW175" i="3" s="1"/>
  <c r="AY175" i="3" s="1"/>
  <c r="AX175" i="3" s="1"/>
  <c r="BA175" i="3" s="1"/>
  <c r="AW176" i="3" s="1"/>
  <c r="AY176" i="3" s="1"/>
  <c r="AX176" i="3" s="1"/>
  <c r="BA176" i="3" s="1"/>
  <c r="AW177" i="3" s="1"/>
  <c r="AY177" i="3" s="1"/>
  <c r="AX177" i="3" s="1"/>
  <c r="BA177" i="3" s="1"/>
  <c r="AW178" i="3" s="1"/>
  <c r="AY178" i="3" s="1"/>
  <c r="AX178" i="3" s="1"/>
  <c r="BA178" i="3" s="1"/>
  <c r="AW179" i="3" s="1"/>
  <c r="AY179" i="3" s="1"/>
  <c r="AX179" i="3" s="1"/>
  <c r="BA179" i="3" s="1"/>
  <c r="AW180" i="3" s="1"/>
  <c r="AY180" i="3" s="1"/>
  <c r="AX180" i="3" s="1"/>
  <c r="BA180" i="3" s="1"/>
  <c r="AW181" i="3" s="1"/>
  <c r="AY181" i="3" s="1"/>
  <c r="AX181" i="3" s="1"/>
  <c r="BA181" i="3" s="1"/>
  <c r="AW182" i="3" s="1"/>
  <c r="AY182" i="3" s="1"/>
  <c r="AX182" i="3" s="1"/>
  <c r="BA182" i="3" s="1"/>
  <c r="AW183" i="3" s="1"/>
  <c r="AY183" i="3" s="1"/>
  <c r="AX183" i="3" s="1"/>
  <c r="BA183" i="3" s="1"/>
  <c r="AW184" i="3" s="1"/>
  <c r="AY184" i="3" s="1"/>
  <c r="AX184" i="3" s="1"/>
  <c r="BA184" i="3" s="1"/>
  <c r="AW185" i="3" s="1"/>
  <c r="AY185" i="3" s="1"/>
  <c r="AX185" i="3" s="1"/>
  <c r="BA185" i="3" s="1"/>
  <c r="AW186" i="3" s="1"/>
  <c r="AY186" i="3" s="1"/>
  <c r="AX186" i="3" s="1"/>
  <c r="BA186" i="3" s="1"/>
  <c r="AW187" i="3" s="1"/>
  <c r="AY187" i="3" s="1"/>
  <c r="AX187" i="3" s="1"/>
  <c r="BA187" i="3" s="1"/>
  <c r="AW188" i="3" s="1"/>
  <c r="AY188" i="3" s="1"/>
  <c r="AX188" i="3" s="1"/>
  <c r="BA188" i="3" s="1"/>
  <c r="AW189" i="3" s="1"/>
  <c r="AY189" i="3" s="1"/>
  <c r="AX189" i="3" s="1"/>
  <c r="BA189" i="3" s="1"/>
  <c r="AW190" i="3" s="1"/>
  <c r="AY190" i="3" s="1"/>
  <c r="AX190" i="3" s="1"/>
  <c r="BA190" i="3" s="1"/>
  <c r="AW191" i="3" s="1"/>
  <c r="BU246" i="7"/>
  <c r="BT246" i="7" s="1"/>
  <c r="BW246" i="7" s="1"/>
  <c r="BS247" i="7" s="1"/>
  <c r="BU247" i="7" s="1"/>
  <c r="BT247" i="7" s="1"/>
  <c r="BW247" i="7" s="1"/>
  <c r="BS248" i="7" s="1"/>
  <c r="BU248" i="7" s="1"/>
  <c r="BT248" i="7" s="1"/>
  <c r="BW248" i="7" s="1"/>
  <c r="BS249" i="7" s="1"/>
  <c r="BU249" i="7" s="1"/>
  <c r="BT249" i="7" s="1"/>
  <c r="BW249" i="7" s="1"/>
  <c r="BS250" i="7" s="1"/>
  <c r="BU250" i="7" s="1"/>
  <c r="BT250" i="7" s="1"/>
  <c r="BW250" i="7" s="1"/>
  <c r="BS251" i="7" s="1"/>
  <c r="BU251" i="7" s="1"/>
  <c r="BT251" i="7" s="1"/>
  <c r="BW251" i="7" s="1"/>
  <c r="BS252" i="7" s="1"/>
  <c r="BU252" i="7" s="1"/>
  <c r="BT252" i="7" s="1"/>
  <c r="BW252" i="7" s="1"/>
  <c r="BS253" i="7" s="1"/>
  <c r="BU253" i="7" s="1"/>
  <c r="BT253" i="7" s="1"/>
  <c r="BW253" i="7" s="1"/>
  <c r="BS254" i="7" s="1"/>
  <c r="BU254" i="7" s="1"/>
  <c r="BT254" i="7" s="1"/>
  <c r="BW254" i="7" s="1"/>
  <c r="BS255" i="7" s="1"/>
  <c r="BU255" i="7" s="1"/>
  <c r="BT255" i="7" s="1"/>
  <c r="BW255" i="7" s="1"/>
  <c r="BS256" i="7" s="1"/>
  <c r="BU256" i="7" s="1"/>
  <c r="BT256" i="7" s="1"/>
  <c r="BW256" i="7" s="1"/>
  <c r="BS257" i="7" s="1"/>
  <c r="BU257" i="7" s="1"/>
  <c r="BT257" i="7" s="1"/>
  <c r="BW257" i="7" s="1"/>
  <c r="BS258" i="7" s="1"/>
  <c r="BU258" i="7" s="1"/>
  <c r="BT258" i="7" s="1"/>
  <c r="BW258" i="7" s="1"/>
  <c r="BS259" i="7" s="1"/>
  <c r="BU259" i="7" s="1"/>
  <c r="BT259" i="7" s="1"/>
  <c r="BW259" i="7" s="1"/>
  <c r="BS260" i="7" s="1"/>
  <c r="BU260" i="7" s="1"/>
  <c r="BT260" i="7" s="1"/>
  <c r="BW260" i="7" s="1"/>
  <c r="BS261" i="7" s="1"/>
  <c r="BU261" i="7" s="1"/>
  <c r="BT261" i="7" s="1"/>
  <c r="BW261" i="7" s="1"/>
  <c r="BS262" i="7" s="1"/>
  <c r="BU262" i="7" s="1"/>
  <c r="BT262" i="7" s="1"/>
  <c r="BW262" i="7" s="1"/>
  <c r="BS263" i="7" s="1"/>
  <c r="BU263" i="7" s="1"/>
  <c r="BT263" i="7" s="1"/>
  <c r="BW263" i="7" s="1"/>
  <c r="BS264" i="7" s="1"/>
  <c r="BU264" i="7" s="1"/>
  <c r="BT264" i="7" s="1"/>
  <c r="BW264" i="7" s="1"/>
  <c r="BS265" i="7" s="1"/>
  <c r="BU265" i="7" s="1"/>
  <c r="BT265" i="7" s="1"/>
  <c r="BW265" i="7" s="1"/>
  <c r="BS266" i="7" s="1"/>
  <c r="BU266" i="7" s="1"/>
  <c r="BT266" i="7" s="1"/>
  <c r="BW266" i="7" s="1"/>
  <c r="BS267" i="7" s="1"/>
  <c r="BU267" i="7" s="1"/>
  <c r="BT267" i="7" s="1"/>
  <c r="BW267" i="7" s="1"/>
  <c r="BS268" i="7" s="1"/>
  <c r="BU268" i="7" s="1"/>
  <c r="BT268" i="7" s="1"/>
  <c r="BW268" i="7" s="1"/>
  <c r="BS269" i="7" s="1"/>
  <c r="BU269" i="7" s="1"/>
  <c r="BT269" i="7" s="1"/>
  <c r="BW269" i="7" s="1"/>
  <c r="BS270" i="7" s="1"/>
  <c r="BU270" i="7" s="1"/>
  <c r="BT270" i="7" s="1"/>
  <c r="BW270" i="7" s="1"/>
  <c r="BS271" i="7" s="1"/>
  <c r="BU271" i="7" s="1"/>
  <c r="BT271" i="7" s="1"/>
  <c r="BW271" i="7" s="1"/>
  <c r="BS272" i="7" s="1"/>
  <c r="BU272" i="7" s="1"/>
  <c r="AE15" i="7"/>
  <c r="AA16" i="7" s="1"/>
  <c r="AC15" i="7"/>
  <c r="AD15" i="7" s="1"/>
  <c r="AW81" i="7"/>
  <c r="BA80" i="7"/>
  <c r="AC72" i="8"/>
  <c r="AB72" i="8" s="1"/>
  <c r="AE72" i="8" s="1"/>
  <c r="AA73" i="8" s="1"/>
  <c r="AC73" i="8" s="1"/>
  <c r="AB73" i="8" s="1"/>
  <c r="AE73" i="8" s="1"/>
  <c r="AA74" i="8" s="1"/>
  <c r="AC74" i="8" s="1"/>
  <c r="AB74" i="8" s="1"/>
  <c r="AE74" i="8" s="1"/>
  <c r="AA75" i="8" s="1"/>
  <c r="AC75" i="8" s="1"/>
  <c r="AB75" i="8" s="1"/>
  <c r="AE75" i="8" s="1"/>
  <c r="AA76" i="8" s="1"/>
  <c r="AC76" i="8" s="1"/>
  <c r="AB76" i="8" s="1"/>
  <c r="AE76" i="8" s="1"/>
  <c r="AA77" i="8" s="1"/>
  <c r="AC77" i="8" s="1"/>
  <c r="AB77" i="8" s="1"/>
  <c r="AE77" i="8" s="1"/>
  <c r="AA78" i="8" s="1"/>
  <c r="AC78" i="8" s="1"/>
  <c r="AB78" i="8" s="1"/>
  <c r="AE78" i="8" s="1"/>
  <c r="AA79" i="8" s="1"/>
  <c r="AC79" i="8" s="1"/>
  <c r="AB79" i="8" s="1"/>
  <c r="AE79" i="8" s="1"/>
  <c r="AA80" i="8" s="1"/>
  <c r="AC80" i="8" s="1"/>
  <c r="AB80" i="8" s="1"/>
  <c r="AE80" i="8" s="1"/>
  <c r="AA81" i="8" s="1"/>
  <c r="AC81" i="8" s="1"/>
  <c r="AB81" i="8" s="1"/>
  <c r="AE81" i="8" s="1"/>
  <c r="AA82" i="8" s="1"/>
  <c r="AC82" i="8" s="1"/>
  <c r="AB82" i="8" s="1"/>
  <c r="AE82" i="8" s="1"/>
  <c r="AA83" i="8" s="1"/>
  <c r="AC83" i="8" s="1"/>
  <c r="AB83" i="8" s="1"/>
  <c r="AE83" i="8" s="1"/>
  <c r="AA84" i="8" s="1"/>
  <c r="AC84" i="8" s="1"/>
  <c r="AB84" i="8" s="1"/>
  <c r="AE84" i="8" s="1"/>
  <c r="AA85" i="8" s="1"/>
  <c r="AC85" i="8" s="1"/>
  <c r="AB85" i="8" s="1"/>
  <c r="AE85" i="8" s="1"/>
  <c r="AA86" i="8" s="1"/>
  <c r="AC86" i="8" s="1"/>
  <c r="AB86" i="8" s="1"/>
  <c r="AE86" i="8" s="1"/>
  <c r="AA87" i="8" s="1"/>
  <c r="AC87" i="8" s="1"/>
  <c r="AB87" i="8" s="1"/>
  <c r="AE87" i="8" s="1"/>
  <c r="AA88" i="8" s="1"/>
  <c r="AC88" i="8" s="1"/>
  <c r="AB88" i="8" s="1"/>
  <c r="AE88" i="8" s="1"/>
  <c r="AA89" i="8" s="1"/>
  <c r="AC89" i="8" s="1"/>
  <c r="AB89" i="8" s="1"/>
  <c r="AE89" i="8" s="1"/>
  <c r="AY14" i="7"/>
  <c r="AZ14" i="7" s="1"/>
  <c r="BA14" i="7"/>
  <c r="AW15" i="7" s="1"/>
  <c r="BA15" i="8"/>
  <c r="AW16" i="8" s="1"/>
  <c r="AY15" i="8"/>
  <c r="AZ15" i="8" s="1"/>
  <c r="AE57" i="7"/>
  <c r="AA58" i="7"/>
  <c r="BU15" i="8"/>
  <c r="BV15" i="8" s="1"/>
  <c r="BW15" i="8"/>
  <c r="BS16" i="8" s="1"/>
  <c r="BW245" i="3"/>
  <c r="BS246" i="3" s="1"/>
  <c r="BU246" i="3" s="1"/>
  <c r="BT246" i="3" s="1"/>
  <c r="BW246" i="3" s="1"/>
  <c r="BS247" i="3" s="1"/>
  <c r="BU247" i="3" s="1"/>
  <c r="BT247" i="3" s="1"/>
  <c r="BW247" i="3" s="1"/>
  <c r="BS248" i="3" s="1"/>
  <c r="BU248" i="3" s="1"/>
  <c r="BT248" i="3" s="1"/>
  <c r="BW248" i="3" s="1"/>
  <c r="BS249" i="3" s="1"/>
  <c r="BU249" i="3" s="1"/>
  <c r="BT249" i="3" s="1"/>
  <c r="BW249" i="3" s="1"/>
  <c r="BS250" i="3" s="1"/>
  <c r="BU250" i="3" s="1"/>
  <c r="BT250" i="3" s="1"/>
  <c r="BW250" i="3" s="1"/>
  <c r="BS251" i="3" s="1"/>
  <c r="BU251" i="3" s="1"/>
  <c r="BT251" i="3" s="1"/>
  <c r="BW251" i="3" s="1"/>
  <c r="BS252" i="3" s="1"/>
  <c r="BU252" i="3" s="1"/>
  <c r="BT252" i="3" s="1"/>
  <c r="BW252" i="3" s="1"/>
  <c r="BS253" i="3" s="1"/>
  <c r="BU253" i="3" s="1"/>
  <c r="BT253" i="3" s="1"/>
  <c r="BW253" i="3" s="1"/>
  <c r="BS254" i="3" s="1"/>
  <c r="BU254" i="3" s="1"/>
  <c r="BT254" i="3" s="1"/>
  <c r="BW254" i="3" s="1"/>
  <c r="BS255" i="3" s="1"/>
  <c r="BU255" i="3" s="1"/>
  <c r="BT255" i="3" s="1"/>
  <c r="BW255" i="3" s="1"/>
  <c r="BS256" i="3" s="1"/>
  <c r="BU256" i="3" s="1"/>
  <c r="BT256" i="3" s="1"/>
  <c r="BW256" i="3" s="1"/>
  <c r="BS257" i="3" s="1"/>
  <c r="BU257" i="3" s="1"/>
  <c r="BT257" i="3" s="1"/>
  <c r="BW257" i="3" s="1"/>
  <c r="BS258" i="3" s="1"/>
  <c r="BU258" i="3" s="1"/>
  <c r="BT258" i="3" s="1"/>
  <c r="BW258" i="3" s="1"/>
  <c r="BS259" i="3" s="1"/>
  <c r="BU259" i="3" s="1"/>
  <c r="BT259" i="3" s="1"/>
  <c r="BW259" i="3" s="1"/>
  <c r="BS260" i="3" s="1"/>
  <c r="BU260" i="3" s="1"/>
  <c r="BT260" i="3" s="1"/>
  <c r="BW260" i="3" s="1"/>
  <c r="BS261" i="3" s="1"/>
  <c r="BU261" i="3" s="1"/>
  <c r="BT261" i="3" s="1"/>
  <c r="BW261" i="3" s="1"/>
  <c r="BS262" i="3" s="1"/>
  <c r="BU262" i="3" s="1"/>
  <c r="BT262" i="3" s="1"/>
  <c r="BW262" i="3" s="1"/>
  <c r="BS263" i="3" s="1"/>
  <c r="BU263" i="3" s="1"/>
  <c r="BT263" i="3" s="1"/>
  <c r="BW263" i="3" s="1"/>
  <c r="BS264" i="3" s="1"/>
  <c r="BU264" i="3" s="1"/>
  <c r="BT264" i="3" s="1"/>
  <c r="BW264" i="3" s="1"/>
  <c r="BS265" i="3" s="1"/>
  <c r="BU265" i="3" s="1"/>
  <c r="BT265" i="3" s="1"/>
  <c r="BW265" i="3" s="1"/>
  <c r="BS266" i="3" s="1"/>
  <c r="BU266" i="3" s="1"/>
  <c r="BT266" i="3" s="1"/>
  <c r="BW266" i="3" s="1"/>
  <c r="BS267" i="3" s="1"/>
  <c r="BU267" i="3" s="1"/>
  <c r="BT267" i="3" s="1"/>
  <c r="BW267" i="3" s="1"/>
  <c r="BS268" i="3" s="1"/>
  <c r="BU268" i="3" s="1"/>
  <c r="BT268" i="3" s="1"/>
  <c r="BW268" i="3" s="1"/>
  <c r="BS269" i="3" s="1"/>
  <c r="BU269" i="3" s="1"/>
  <c r="BT269" i="3" s="1"/>
  <c r="BW269" i="3" s="1"/>
  <c r="BS270" i="3" s="1"/>
  <c r="BU270" i="3" s="1"/>
  <c r="BT270" i="3" s="1"/>
  <c r="BW270" i="3" s="1"/>
  <c r="BS271" i="3" s="1"/>
  <c r="BU271" i="3" s="1"/>
  <c r="BT271" i="3" s="1"/>
  <c r="BW271" i="3" s="1"/>
  <c r="BS272" i="3" s="1"/>
  <c r="BU272" i="3" s="1"/>
  <c r="BU245" i="3"/>
  <c r="BT245" i="3" s="1"/>
  <c r="BL14" i="7"/>
  <c r="BH15" i="7" s="1"/>
  <c r="BJ14" i="7"/>
  <c r="BK14" i="7" s="1"/>
  <c r="BJ210" i="7"/>
  <c r="BI210" i="7" s="1"/>
  <c r="BL210" i="7" s="1"/>
  <c r="BH211" i="7" s="1"/>
  <c r="BJ211" i="7" s="1"/>
  <c r="BI211" i="7" s="1"/>
  <c r="BL211" i="7" s="1"/>
  <c r="BH212" i="7" s="1"/>
  <c r="BJ212" i="7" s="1"/>
  <c r="BI212" i="7" s="1"/>
  <c r="BL212" i="7" s="1"/>
  <c r="BH213" i="7" s="1"/>
  <c r="BJ213" i="7" s="1"/>
  <c r="BI213" i="7" s="1"/>
  <c r="BL213" i="7" s="1"/>
  <c r="BH214" i="7" s="1"/>
  <c r="BJ214" i="7" s="1"/>
  <c r="BI214" i="7" s="1"/>
  <c r="BL214" i="7" s="1"/>
  <c r="BH215" i="7" s="1"/>
  <c r="BJ215" i="7" s="1"/>
  <c r="BI215" i="7" s="1"/>
  <c r="BL215" i="7" s="1"/>
  <c r="BH216" i="7" s="1"/>
  <c r="BJ216" i="7" s="1"/>
  <c r="BI216" i="7" s="1"/>
  <c r="BL216" i="7" s="1"/>
  <c r="BH217" i="7" s="1"/>
  <c r="BJ217" i="7" s="1"/>
  <c r="BI217" i="7" s="1"/>
  <c r="BL217" i="7" s="1"/>
  <c r="BH218" i="7" s="1"/>
  <c r="BJ218" i="7" s="1"/>
  <c r="BI218" i="7" s="1"/>
  <c r="BL218" i="7" s="1"/>
  <c r="BH219" i="7" s="1"/>
  <c r="BJ219" i="7" s="1"/>
  <c r="BI219" i="7" s="1"/>
  <c r="BL219" i="7" s="1"/>
  <c r="BH220" i="7" s="1"/>
  <c r="BJ220" i="7" s="1"/>
  <c r="BI220" i="7" s="1"/>
  <c r="BL220" i="7" s="1"/>
  <c r="BH221" i="7" s="1"/>
  <c r="BJ221" i="7" s="1"/>
  <c r="BI221" i="7" s="1"/>
  <c r="BL221" i="7" s="1"/>
  <c r="BH222" i="7" s="1"/>
  <c r="BJ222" i="7" s="1"/>
  <c r="BI222" i="7" s="1"/>
  <c r="BL222" i="7" s="1"/>
  <c r="BH223" i="7" s="1"/>
  <c r="BJ223" i="7" s="1"/>
  <c r="BI223" i="7" s="1"/>
  <c r="BL223" i="7" s="1"/>
  <c r="BH224" i="7" s="1"/>
  <c r="BJ224" i="7" s="1"/>
  <c r="BI224" i="7" s="1"/>
  <c r="BL224" i="7" s="1"/>
  <c r="BH225" i="7" s="1"/>
  <c r="BJ225" i="7" s="1"/>
  <c r="BI225" i="7" s="1"/>
  <c r="BL225" i="7" s="1"/>
  <c r="BH226" i="7" s="1"/>
  <c r="BJ226" i="7" s="1"/>
  <c r="BI226" i="7" s="1"/>
  <c r="BL226" i="7" s="1"/>
  <c r="BH227" i="7" s="1"/>
  <c r="BJ227" i="7" s="1"/>
  <c r="BI227" i="7" s="1"/>
  <c r="BL227" i="7" s="1"/>
  <c r="BH228" i="7" s="1"/>
  <c r="BJ228" i="7" s="1"/>
  <c r="BI228" i="7" s="1"/>
  <c r="BL228" i="7" s="1"/>
  <c r="BH229" i="7" s="1"/>
  <c r="BJ229" i="7" s="1"/>
  <c r="BI229" i="7" s="1"/>
  <c r="BL229" i="7" s="1"/>
  <c r="BH230" i="7" s="1"/>
  <c r="BJ230" i="7" s="1"/>
  <c r="BI230" i="7" s="1"/>
  <c r="BL230" i="7" s="1"/>
  <c r="BH231" i="7" s="1"/>
  <c r="BJ231" i="7" s="1"/>
  <c r="BI231" i="7" s="1"/>
  <c r="BL231" i="7" s="1"/>
  <c r="BH232" i="7" s="1"/>
  <c r="BJ232" i="7" s="1"/>
  <c r="BI232" i="7" s="1"/>
  <c r="BL232" i="7" s="1"/>
  <c r="BH233" i="7" s="1"/>
  <c r="BJ233" i="7" s="1"/>
  <c r="BI233" i="7" s="1"/>
  <c r="BL233" i="7" s="1"/>
  <c r="BH234" i="7" s="1"/>
  <c r="BJ234" i="7" s="1"/>
  <c r="BI234" i="7" s="1"/>
  <c r="BL234" i="7" s="1"/>
  <c r="BH235" i="7" s="1"/>
  <c r="BJ235" i="7" s="1"/>
  <c r="BI235" i="7" s="1"/>
  <c r="BL235" i="7" s="1"/>
  <c r="BH236" i="7" s="1"/>
  <c r="BJ236" i="7" s="1"/>
  <c r="AN96" i="3"/>
  <c r="AM96" i="3" s="1"/>
  <c r="AP96" i="3" s="1"/>
  <c r="AL97" i="3" s="1"/>
  <c r="AN97" i="3" s="1"/>
  <c r="AM97" i="3" s="1"/>
  <c r="AP97" i="3" s="1"/>
  <c r="AL98" i="3" s="1"/>
  <c r="AN98" i="3" s="1"/>
  <c r="AM98" i="3" s="1"/>
  <c r="AP98" i="3" s="1"/>
  <c r="AL99" i="3" s="1"/>
  <c r="AN99" i="3" s="1"/>
  <c r="AM99" i="3" s="1"/>
  <c r="AP99" i="3" s="1"/>
  <c r="AL100" i="3" s="1"/>
  <c r="AN100" i="3" s="1"/>
  <c r="AM100" i="3" s="1"/>
  <c r="AP100" i="3" s="1"/>
  <c r="AL101" i="3" s="1"/>
  <c r="AN101" i="3" s="1"/>
  <c r="AM101" i="3" s="1"/>
  <c r="AP101" i="3" s="1"/>
  <c r="AL102" i="3" s="1"/>
  <c r="BJ211" i="3"/>
  <c r="BI211" i="3" s="1"/>
  <c r="BL211" i="3" s="1"/>
  <c r="BH212" i="3" s="1"/>
  <c r="BJ212" i="3" s="1"/>
  <c r="BI212" i="3" s="1"/>
  <c r="BL212" i="3" s="1"/>
  <c r="BH213" i="3" s="1"/>
  <c r="BJ213" i="3" s="1"/>
  <c r="BI213" i="3" s="1"/>
  <c r="BL213" i="3" s="1"/>
  <c r="BH214" i="3" s="1"/>
  <c r="BJ214" i="3" s="1"/>
  <c r="BI214" i="3" s="1"/>
  <c r="BL214" i="3" s="1"/>
  <c r="BH215" i="3" s="1"/>
  <c r="BJ215" i="3" s="1"/>
  <c r="BI215" i="3" s="1"/>
  <c r="BL215" i="3" s="1"/>
  <c r="BH216" i="3" s="1"/>
  <c r="BJ216" i="3" s="1"/>
  <c r="BI216" i="3" s="1"/>
  <c r="BL216" i="3" s="1"/>
  <c r="BH217" i="3" s="1"/>
  <c r="BJ217" i="3" s="1"/>
  <c r="BI217" i="3" s="1"/>
  <c r="BL217" i="3" s="1"/>
  <c r="BH218" i="3" s="1"/>
  <c r="BJ218" i="3" s="1"/>
  <c r="BI218" i="3" s="1"/>
  <c r="BL218" i="3" s="1"/>
  <c r="BH219" i="3" s="1"/>
  <c r="BJ219" i="3" s="1"/>
  <c r="BI219" i="3" s="1"/>
  <c r="BL219" i="3" s="1"/>
  <c r="BH220" i="3" s="1"/>
  <c r="BJ220" i="3" s="1"/>
  <c r="BI220" i="3" s="1"/>
  <c r="BL220" i="3" s="1"/>
  <c r="BH221" i="3" s="1"/>
  <c r="BJ221" i="3" s="1"/>
  <c r="BI221" i="3" s="1"/>
  <c r="BL221" i="3" s="1"/>
  <c r="BH222" i="3" s="1"/>
  <c r="BJ222" i="3" s="1"/>
  <c r="BI222" i="3" s="1"/>
  <c r="BL222" i="3" s="1"/>
  <c r="BH223" i="3" s="1"/>
  <c r="BJ223" i="3" s="1"/>
  <c r="BI223" i="3" s="1"/>
  <c r="BL223" i="3" s="1"/>
  <c r="BH224" i="3" s="1"/>
  <c r="BJ224" i="3" s="1"/>
  <c r="BI224" i="3" s="1"/>
  <c r="BL224" i="3" s="1"/>
  <c r="BH225" i="3" s="1"/>
  <c r="BJ225" i="3" s="1"/>
  <c r="BI225" i="3" s="1"/>
  <c r="BL225" i="3" s="1"/>
  <c r="BH226" i="3" s="1"/>
  <c r="BJ226" i="3" s="1"/>
  <c r="BI226" i="3" s="1"/>
  <c r="BL226" i="3" s="1"/>
  <c r="BH227" i="3" s="1"/>
  <c r="BJ227" i="3" s="1"/>
  <c r="BI227" i="3" s="1"/>
  <c r="BL227" i="3" s="1"/>
  <c r="BH228" i="3" s="1"/>
  <c r="BJ228" i="3" s="1"/>
  <c r="BI228" i="3" s="1"/>
  <c r="BL228" i="3" s="1"/>
  <c r="BH229" i="3" s="1"/>
  <c r="BJ229" i="3" s="1"/>
  <c r="BI229" i="3" s="1"/>
  <c r="BL229" i="3" s="1"/>
  <c r="BH230" i="3" s="1"/>
  <c r="BJ230" i="3" s="1"/>
  <c r="BI230" i="3" s="1"/>
  <c r="BL230" i="3" s="1"/>
  <c r="BH231" i="3" s="1"/>
  <c r="BJ231" i="3" s="1"/>
  <c r="BI231" i="3" s="1"/>
  <c r="BL231" i="3" s="1"/>
  <c r="BH232" i="3" s="1"/>
  <c r="BJ232" i="3" s="1"/>
  <c r="BI232" i="3" s="1"/>
  <c r="BL232" i="3" s="1"/>
  <c r="BH233" i="3" s="1"/>
  <c r="BJ233" i="3" s="1"/>
  <c r="BI233" i="3" s="1"/>
  <c r="BL233" i="3" s="1"/>
  <c r="BH234" i="3" s="1"/>
  <c r="BJ234" i="3" s="1"/>
  <c r="BI234" i="3" s="1"/>
  <c r="BL234" i="3" s="1"/>
  <c r="BH235" i="3" s="1"/>
  <c r="BJ235" i="3" s="1"/>
  <c r="BI235" i="3" s="1"/>
  <c r="BL235" i="3" s="1"/>
  <c r="BH236" i="3" s="1"/>
  <c r="BJ236" i="3" s="1"/>
  <c r="BI236" i="3" s="1"/>
  <c r="BL236" i="3" s="1"/>
  <c r="BH237" i="3" s="1"/>
  <c r="BJ237" i="3" s="1"/>
  <c r="BW14" i="7"/>
  <c r="BS15" i="7" s="1"/>
  <c r="BU14" i="7"/>
  <c r="BV14" i="7" s="1"/>
  <c r="AN96" i="8"/>
  <c r="AM96" i="8" s="1"/>
  <c r="AP96" i="8" s="1"/>
  <c r="AL97" i="8" s="1"/>
  <c r="AN97" i="8" s="1"/>
  <c r="AM97" i="8" s="1"/>
  <c r="AP97" i="8" s="1"/>
  <c r="AL98" i="8" s="1"/>
  <c r="AN98" i="8" s="1"/>
  <c r="AM98" i="8" s="1"/>
  <c r="AP98" i="8" s="1"/>
  <c r="AL99" i="8" s="1"/>
  <c r="AN99" i="8" s="1"/>
  <c r="AM99" i="8" s="1"/>
  <c r="AP99" i="8" s="1"/>
  <c r="AL100" i="8" s="1"/>
  <c r="AN100" i="8" s="1"/>
  <c r="AM100" i="8" s="1"/>
  <c r="AP100" i="8" s="1"/>
  <c r="AL101" i="8" s="1"/>
  <c r="AN101" i="8" s="1"/>
  <c r="AM101" i="8" s="1"/>
  <c r="AP101" i="8" s="1"/>
  <c r="AL102" i="8" s="1"/>
  <c r="AN102" i="8" s="1"/>
  <c r="AM102" i="8" s="1"/>
  <c r="AP102" i="8" s="1"/>
  <c r="AL103" i="8" s="1"/>
  <c r="AN103" i="8" s="1"/>
  <c r="AM103" i="8" s="1"/>
  <c r="AP103" i="8" s="1"/>
  <c r="AL104" i="8" s="1"/>
  <c r="AN104" i="8" s="1"/>
  <c r="AM104" i="8" s="1"/>
  <c r="AP104" i="8" s="1"/>
  <c r="AL105" i="8" s="1"/>
  <c r="AN105" i="8" s="1"/>
  <c r="AM105" i="8" s="1"/>
  <c r="AP105" i="8" s="1"/>
  <c r="AL106" i="8" s="1"/>
  <c r="AN106" i="8" s="1"/>
  <c r="AM106" i="8" s="1"/>
  <c r="AP106" i="8" s="1"/>
  <c r="AL107" i="8" s="1"/>
  <c r="AN107" i="8" s="1"/>
  <c r="AM107" i="8" s="1"/>
  <c r="AP107" i="8" s="1"/>
  <c r="AL108" i="8" s="1"/>
  <c r="AN108" i="8" s="1"/>
  <c r="AM108" i="8" s="1"/>
  <c r="AP108" i="8" s="1"/>
  <c r="AL109" i="8" s="1"/>
  <c r="AN109" i="8" s="1"/>
  <c r="AM109" i="8" s="1"/>
  <c r="AP109" i="8" s="1"/>
  <c r="AL110" i="8" s="1"/>
  <c r="AN110" i="8" s="1"/>
  <c r="AM110" i="8" s="1"/>
  <c r="AP110" i="8" s="1"/>
  <c r="AL111" i="8" s="1"/>
  <c r="AN111" i="8" s="1"/>
  <c r="AM111" i="8" s="1"/>
  <c r="AP111" i="8" s="1"/>
  <c r="AL112" i="8" s="1"/>
  <c r="AN112" i="8" s="1"/>
  <c r="AM112" i="8" s="1"/>
  <c r="AP112" i="8" s="1"/>
  <c r="AL113" i="8" s="1"/>
  <c r="AN113" i="8" s="1"/>
  <c r="AM113" i="8" s="1"/>
  <c r="AP113" i="8" s="1"/>
  <c r="AL114" i="8" s="1"/>
  <c r="AN114" i="8" s="1"/>
  <c r="AM114" i="8" s="1"/>
  <c r="AP114" i="8" s="1"/>
  <c r="AL115" i="8" s="1"/>
  <c r="AN115" i="8" s="1"/>
  <c r="AM115" i="8" s="1"/>
  <c r="AP115" i="8" s="1"/>
  <c r="AL116" i="8" s="1"/>
  <c r="AN116" i="8" s="1"/>
  <c r="AM116" i="8" s="1"/>
  <c r="AP116" i="8" s="1"/>
  <c r="AL117" i="8" s="1"/>
  <c r="AN117" i="8" s="1"/>
  <c r="AM117" i="8" s="1"/>
  <c r="AP117" i="8" s="1"/>
  <c r="AL118" i="8" s="1"/>
  <c r="AN118" i="8" s="1"/>
  <c r="AM118" i="8" s="1"/>
  <c r="AP118" i="8" s="1"/>
  <c r="AL119" i="8" s="1"/>
  <c r="AN119" i="8" s="1"/>
  <c r="AM119" i="8" s="1"/>
  <c r="AP119" i="8" s="1"/>
  <c r="AL120" i="8" s="1"/>
  <c r="AN120" i="8" s="1"/>
  <c r="AM120" i="8" s="1"/>
  <c r="AP120" i="8" s="1"/>
  <c r="AL121" i="8" s="1"/>
  <c r="AN121" i="8" s="1"/>
  <c r="AM121" i="8" s="1"/>
  <c r="AP121" i="8" s="1"/>
  <c r="AL122" i="8" s="1"/>
  <c r="AN122" i="8" s="1"/>
  <c r="AM122" i="8" s="1"/>
  <c r="AP122" i="8" s="1"/>
  <c r="AL123" i="8" s="1"/>
  <c r="AN123" i="8" s="1"/>
  <c r="AM123" i="8" s="1"/>
  <c r="AP123" i="8" s="1"/>
  <c r="AL124" i="8" s="1"/>
  <c r="AL70" i="7"/>
  <c r="AP69" i="7"/>
  <c r="BT195" i="8"/>
  <c r="BW195" i="8" s="1"/>
  <c r="BS196" i="8" s="1"/>
  <c r="BU196" i="8" s="1"/>
  <c r="BI236" i="8"/>
  <c r="BL236" i="8" s="1"/>
  <c r="BH237" i="8" s="1"/>
  <c r="BJ237" i="8" s="1"/>
  <c r="BT272" i="8"/>
  <c r="BW272" i="8" s="1"/>
  <c r="BS273" i="8" s="1"/>
  <c r="BU273" i="8" s="1"/>
  <c r="AX200" i="8"/>
  <c r="BA200" i="8" s="1"/>
  <c r="AW201" i="8" s="1"/>
  <c r="AY201" i="8" s="1"/>
  <c r="AX147" i="8"/>
  <c r="BA147" i="8" s="1"/>
  <c r="AW148" i="8" s="1"/>
  <c r="AY148" i="8" s="1"/>
  <c r="AE14" i="8"/>
  <c r="AA15" i="8" s="1"/>
  <c r="AC14" i="8"/>
  <c r="AD14" i="8" s="1"/>
  <c r="BT194" i="7"/>
  <c r="BW194" i="7" s="1"/>
  <c r="BS195" i="7" s="1"/>
  <c r="BU195" i="7" s="1"/>
  <c r="AX139" i="7"/>
  <c r="BA139" i="7" s="1"/>
  <c r="AW140" i="7" s="1"/>
  <c r="AY140" i="7" s="1"/>
  <c r="AN115" i="7"/>
  <c r="AM115" i="7" s="1"/>
  <c r="AP115" i="7" s="1"/>
  <c r="AL116" i="7" s="1"/>
  <c r="AC103" i="3"/>
  <c r="AB103" i="3" s="1"/>
  <c r="AE103" i="3" s="1"/>
  <c r="AA104" i="3" s="1"/>
  <c r="AC104" i="3" s="1"/>
  <c r="AB104" i="3" s="1"/>
  <c r="AE104" i="3" s="1"/>
  <c r="AA105" i="3" s="1"/>
  <c r="AC105" i="3" s="1"/>
  <c r="AB105" i="3" s="1"/>
  <c r="AE105" i="3" s="1"/>
  <c r="AA106" i="3" s="1"/>
  <c r="AC106" i="3" s="1"/>
  <c r="AB106" i="3" s="1"/>
  <c r="AE106" i="3" s="1"/>
  <c r="AA107" i="3" s="1"/>
  <c r="AC107" i="3" s="1"/>
  <c r="AB107" i="3" s="1"/>
  <c r="AE107" i="3" s="1"/>
  <c r="AA108" i="3" s="1"/>
  <c r="AC108" i="3" s="1"/>
  <c r="AB108" i="3" s="1"/>
  <c r="AE108" i="3" s="1"/>
  <c r="AA109" i="3" s="1"/>
  <c r="AC109" i="3" s="1"/>
  <c r="AB109" i="3" s="1"/>
  <c r="AE109" i="3" s="1"/>
  <c r="AA110" i="3" s="1"/>
  <c r="AC110" i="3" s="1"/>
  <c r="AB110" i="3" s="1"/>
  <c r="AE110" i="3" s="1"/>
  <c r="AA111" i="3" s="1"/>
  <c r="AC111" i="3" s="1"/>
  <c r="AB111" i="3" s="1"/>
  <c r="AE111" i="3" s="1"/>
  <c r="AA112" i="3" s="1"/>
  <c r="AC112" i="3" s="1"/>
  <c r="AB112" i="3" s="1"/>
  <c r="AE112" i="3" s="1"/>
  <c r="AA113" i="3" s="1"/>
  <c r="AC113" i="3" s="1"/>
  <c r="AB113" i="3" s="1"/>
  <c r="AE113" i="3" s="1"/>
  <c r="AA114" i="3" s="1"/>
  <c r="AC114" i="3" s="1"/>
  <c r="AB114" i="3" s="1"/>
  <c r="AE114" i="3" s="1"/>
  <c r="AA115" i="3" s="1"/>
  <c r="AC115" i="3" s="1"/>
  <c r="AB115" i="3" s="1"/>
  <c r="AE115" i="3" s="1"/>
  <c r="AA116" i="3" s="1"/>
  <c r="AC116" i="3" s="1"/>
  <c r="AB116" i="3" s="1"/>
  <c r="AE116" i="3" s="1"/>
  <c r="AA117" i="3" s="1"/>
  <c r="AC117" i="3" s="1"/>
  <c r="AB117" i="3" s="1"/>
  <c r="AE117" i="3" s="1"/>
  <c r="AA118" i="3" s="1"/>
  <c r="AC118" i="3" s="1"/>
  <c r="AB118" i="3" s="1"/>
  <c r="AE118" i="3" s="1"/>
  <c r="AE14" i="3"/>
  <c r="AA15" i="3" s="1"/>
  <c r="AC14" i="3"/>
  <c r="AD14" i="3" s="1"/>
  <c r="AC79" i="3"/>
  <c r="AB79" i="3" s="1"/>
  <c r="AE79" i="3" s="1"/>
  <c r="AA80" i="3" s="1"/>
  <c r="AC80" i="3" s="1"/>
  <c r="AB80" i="3" s="1"/>
  <c r="AE80" i="3" s="1"/>
  <c r="AA81" i="3" s="1"/>
  <c r="AC81" i="3" s="1"/>
  <c r="AB81" i="3" s="1"/>
  <c r="AE81" i="3" s="1"/>
  <c r="AA82" i="3" s="1"/>
  <c r="AC82" i="3" s="1"/>
  <c r="AB82" i="3" s="1"/>
  <c r="AE82" i="3" s="1"/>
  <c r="AA83" i="3" s="1"/>
  <c r="AC83" i="3" s="1"/>
  <c r="AB83" i="3" s="1"/>
  <c r="AE83" i="3" s="1"/>
  <c r="AA84" i="3" s="1"/>
  <c r="AC84" i="3" s="1"/>
  <c r="AB84" i="3" s="1"/>
  <c r="AE84" i="3" s="1"/>
  <c r="AA85" i="3" s="1"/>
  <c r="AC85" i="3" s="1"/>
  <c r="AB85" i="3" s="1"/>
  <c r="AE85" i="3" s="1"/>
  <c r="AA86" i="3" s="1"/>
  <c r="AC86" i="3" s="1"/>
  <c r="AB86" i="3" s="1"/>
  <c r="AE86" i="3" s="1"/>
  <c r="AA87" i="3" s="1"/>
  <c r="AC87" i="3" s="1"/>
  <c r="AB87" i="3" s="1"/>
  <c r="AE87" i="3" s="1"/>
  <c r="AA88" i="3" s="1"/>
  <c r="AC88" i="3" s="1"/>
  <c r="AB88" i="3" s="1"/>
  <c r="AE88" i="3" s="1"/>
  <c r="AA89" i="3" s="1"/>
  <c r="AC89" i="3" s="1"/>
  <c r="AB89" i="3" s="1"/>
  <c r="R48" i="8"/>
  <c r="Q48" i="8" s="1"/>
  <c r="T48" i="8" s="1"/>
  <c r="P49" i="8" s="1"/>
  <c r="R15" i="8"/>
  <c r="S15" i="8" s="1"/>
  <c r="T15" i="8"/>
  <c r="P16" i="8" s="1"/>
  <c r="R65" i="8"/>
  <c r="Q65" i="8" s="1"/>
  <c r="T65" i="8" s="1"/>
  <c r="P66" i="8" s="1"/>
  <c r="R65" i="7"/>
  <c r="Q65" i="7" s="1"/>
  <c r="T65" i="7" s="1"/>
  <c r="P66" i="7" s="1"/>
  <c r="R48" i="7"/>
  <c r="Q48" i="7" s="1"/>
  <c r="T48" i="7" s="1"/>
  <c r="P49" i="7" s="1"/>
  <c r="T14" i="7"/>
  <c r="P15" i="7" s="1"/>
  <c r="R14" i="7"/>
  <c r="S14" i="7" s="1"/>
  <c r="R65" i="3"/>
  <c r="Q65" i="3" s="1"/>
  <c r="T65" i="3" s="1"/>
  <c r="P66" i="3" s="1"/>
  <c r="R66" i="3" s="1"/>
  <c r="Q66" i="3" s="1"/>
  <c r="T66" i="3" s="1"/>
  <c r="P67" i="3" s="1"/>
  <c r="R48" i="3"/>
  <c r="Q48" i="3" s="1"/>
  <c r="T48" i="3" s="1"/>
  <c r="P49" i="3" s="1"/>
  <c r="R15" i="3"/>
  <c r="S15" i="3" s="1"/>
  <c r="T15" i="3"/>
  <c r="P16" i="3" s="1"/>
  <c r="BU167" i="3"/>
  <c r="BT167" i="3" s="1"/>
  <c r="BW167" i="3" s="1"/>
  <c r="BS168" i="3" s="1"/>
  <c r="BU168" i="3" s="1"/>
  <c r="BT168" i="3" s="1"/>
  <c r="BW168" i="3" s="1"/>
  <c r="BS169" i="3" s="1"/>
  <c r="BW13" i="3"/>
  <c r="BS14" i="3" s="1"/>
  <c r="BU13" i="3"/>
  <c r="BV13" i="3" s="1"/>
  <c r="BJ143" i="3"/>
  <c r="BI143" i="3" s="1"/>
  <c r="BL143" i="3" s="1"/>
  <c r="BH144" i="3" s="1"/>
  <c r="BJ144" i="3" s="1"/>
  <c r="BI144" i="3" s="1"/>
  <c r="BL144" i="3" s="1"/>
  <c r="BH145" i="3" s="1"/>
  <c r="BJ145" i="3" s="1"/>
  <c r="BI145" i="3" s="1"/>
  <c r="BL145" i="3" s="1"/>
  <c r="BH146" i="3" s="1"/>
  <c r="BJ146" i="3" s="1"/>
  <c r="BI146" i="3" s="1"/>
  <c r="BL146" i="3" s="1"/>
  <c r="BH147" i="3" s="1"/>
  <c r="BJ147" i="3" s="1"/>
  <c r="BI147" i="3" s="1"/>
  <c r="BL147" i="3" s="1"/>
  <c r="BH148" i="3" s="1"/>
  <c r="BJ148" i="3" s="1"/>
  <c r="BI148" i="3" s="1"/>
  <c r="BL148" i="3" s="1"/>
  <c r="BH149" i="3" s="1"/>
  <c r="BJ149" i="3" s="1"/>
  <c r="BI149" i="3" s="1"/>
  <c r="BL149" i="3" s="1"/>
  <c r="BH150" i="3" s="1"/>
  <c r="BJ150" i="3" s="1"/>
  <c r="BI150" i="3" s="1"/>
  <c r="BL150" i="3" s="1"/>
  <c r="BH151" i="3" s="1"/>
  <c r="BJ151" i="3" s="1"/>
  <c r="BI151" i="3" s="1"/>
  <c r="BL151" i="3" s="1"/>
  <c r="BH152" i="3" s="1"/>
  <c r="BJ152" i="3" s="1"/>
  <c r="BI152" i="3" s="1"/>
  <c r="BL152" i="3" s="1"/>
  <c r="BH153" i="3" s="1"/>
  <c r="BJ153" i="3" s="1"/>
  <c r="BI153" i="3" s="1"/>
  <c r="BL153" i="3" s="1"/>
  <c r="BH154" i="3" s="1"/>
  <c r="BJ154" i="3" s="1"/>
  <c r="BI154" i="3" s="1"/>
  <c r="BL154" i="3" s="1"/>
  <c r="BH155" i="3" s="1"/>
  <c r="BJ155" i="3" s="1"/>
  <c r="BI155" i="3" s="1"/>
  <c r="BL155" i="3" s="1"/>
  <c r="BH156" i="3" s="1"/>
  <c r="BJ156" i="3" s="1"/>
  <c r="BI156" i="3" s="1"/>
  <c r="BL156" i="3" s="1"/>
  <c r="BH157" i="3" s="1"/>
  <c r="BJ157" i="3" s="1"/>
  <c r="BI157" i="3" s="1"/>
  <c r="BL157" i="3" s="1"/>
  <c r="BH158" i="3" s="1"/>
  <c r="BJ158" i="3" s="1"/>
  <c r="BI158" i="3" s="1"/>
  <c r="BL158" i="3" s="1"/>
  <c r="BH159" i="3" s="1"/>
  <c r="BJ159" i="3" s="1"/>
  <c r="BI159" i="3" s="1"/>
  <c r="BL159" i="3" s="1"/>
  <c r="BH160" i="3" s="1"/>
  <c r="BJ160" i="3" s="1"/>
  <c r="BI160" i="3" s="1"/>
  <c r="BL160" i="3" s="1"/>
  <c r="BH161" i="3" s="1"/>
  <c r="BJ161" i="3" s="1"/>
  <c r="BI161" i="3" s="1"/>
  <c r="BL161" i="3" s="1"/>
  <c r="BH162" i="3" s="1"/>
  <c r="BJ162" i="3" s="1"/>
  <c r="BI162" i="3" s="1"/>
  <c r="BL162" i="3" s="1"/>
  <c r="BH163" i="3" s="1"/>
  <c r="BJ163" i="3" s="1"/>
  <c r="BI163" i="3" s="1"/>
  <c r="BL163" i="3" s="1"/>
  <c r="BH164" i="3" s="1"/>
  <c r="BJ164" i="3" s="1"/>
  <c r="BI164" i="3" s="1"/>
  <c r="BL164" i="3" s="1"/>
  <c r="BH165" i="3" s="1"/>
  <c r="BJ165" i="3" s="1"/>
  <c r="BI165" i="3" s="1"/>
  <c r="BL165" i="3" s="1"/>
  <c r="BH166" i="3" s="1"/>
  <c r="BJ166" i="3" s="1"/>
  <c r="BI166" i="3" s="1"/>
  <c r="BL166" i="3" s="1"/>
  <c r="BH167" i="3" s="1"/>
  <c r="BJ167" i="3" s="1"/>
  <c r="BI167" i="3" s="1"/>
  <c r="BL167" i="3" s="1"/>
  <c r="BH168" i="3" s="1"/>
  <c r="BJ168" i="3" s="1"/>
  <c r="BI168" i="3" s="1"/>
  <c r="BL168" i="3" s="1"/>
  <c r="BH169" i="3" s="1"/>
  <c r="BJ169" i="3" s="1"/>
  <c r="BI169" i="3" s="1"/>
  <c r="BL169" i="3" s="1"/>
  <c r="BH170" i="3" s="1"/>
  <c r="BJ170" i="3" s="1"/>
  <c r="BI170" i="3" s="1"/>
  <c r="BL170" i="3" s="1"/>
  <c r="BH171" i="3" s="1"/>
  <c r="BJ171" i="3" s="1"/>
  <c r="BL13" i="3"/>
  <c r="BH14" i="3" s="1"/>
  <c r="BK13" i="3"/>
  <c r="AY119" i="3"/>
  <c r="AX119" i="3" s="1"/>
  <c r="BA119" i="3" s="1"/>
  <c r="AW120" i="3" s="1"/>
  <c r="BA13" i="3"/>
  <c r="AW14" i="3" s="1"/>
  <c r="AY13" i="3"/>
  <c r="AZ13" i="3" s="1"/>
  <c r="AM158" i="8" l="1"/>
  <c r="AP158" i="8" s="1"/>
  <c r="AL159" i="8" s="1"/>
  <c r="AN159" i="8" s="1"/>
  <c r="BJ150" i="7"/>
  <c r="BI150" i="7" s="1"/>
  <c r="BL150" i="7" s="1"/>
  <c r="BH151" i="7" s="1"/>
  <c r="BJ151" i="7" s="1"/>
  <c r="BI151" i="7" s="1"/>
  <c r="BL151" i="7" s="1"/>
  <c r="BH152" i="7" s="1"/>
  <c r="BJ152" i="7" s="1"/>
  <c r="BI152" i="7" s="1"/>
  <c r="BL152" i="7" s="1"/>
  <c r="BH153" i="7" s="1"/>
  <c r="BJ153" i="7" s="1"/>
  <c r="BI153" i="7" s="1"/>
  <c r="BL153" i="7" s="1"/>
  <c r="BH154" i="7" s="1"/>
  <c r="BJ154" i="7" s="1"/>
  <c r="BI154" i="7" s="1"/>
  <c r="BL154" i="7" s="1"/>
  <c r="BH155" i="7" s="1"/>
  <c r="BJ155" i="7" s="1"/>
  <c r="BI155" i="7" s="1"/>
  <c r="BL155" i="7" s="1"/>
  <c r="BH156" i="7" s="1"/>
  <c r="BJ156" i="7" s="1"/>
  <c r="BI156" i="7" s="1"/>
  <c r="BL156" i="7" s="1"/>
  <c r="BH157" i="7" s="1"/>
  <c r="BJ157" i="7" s="1"/>
  <c r="BI157" i="7" s="1"/>
  <c r="BL157" i="7" s="1"/>
  <c r="BH158" i="7" s="1"/>
  <c r="BJ158" i="7" s="1"/>
  <c r="BI158" i="7" s="1"/>
  <c r="BL158" i="7" s="1"/>
  <c r="BH159" i="7" s="1"/>
  <c r="BJ159" i="7" s="1"/>
  <c r="BI159" i="7" s="1"/>
  <c r="BL159" i="7" s="1"/>
  <c r="BH160" i="7" s="1"/>
  <c r="BJ160" i="7" s="1"/>
  <c r="BI160" i="7" s="1"/>
  <c r="BL160" i="7" s="1"/>
  <c r="BH161" i="7" s="1"/>
  <c r="BJ161" i="7" s="1"/>
  <c r="BI161" i="7" s="1"/>
  <c r="BL161" i="7" s="1"/>
  <c r="BH162" i="7" s="1"/>
  <c r="BJ162" i="7" s="1"/>
  <c r="BI162" i="7" s="1"/>
  <c r="BL162" i="7" s="1"/>
  <c r="BH163" i="7" s="1"/>
  <c r="BJ163" i="7" s="1"/>
  <c r="BI163" i="7" s="1"/>
  <c r="BL163" i="7" s="1"/>
  <c r="BH164" i="7" s="1"/>
  <c r="BJ164" i="7" s="1"/>
  <c r="BI164" i="7" s="1"/>
  <c r="BL164" i="7" s="1"/>
  <c r="BH165" i="7" s="1"/>
  <c r="BJ165" i="7" s="1"/>
  <c r="BI165" i="7" s="1"/>
  <c r="BL165" i="7" s="1"/>
  <c r="BH166" i="7" s="1"/>
  <c r="BJ166" i="7" s="1"/>
  <c r="BI166" i="7" s="1"/>
  <c r="BL166" i="7" s="1"/>
  <c r="BH167" i="7" s="1"/>
  <c r="BJ167" i="7" s="1"/>
  <c r="BI167" i="7" s="1"/>
  <c r="BL167" i="7" s="1"/>
  <c r="BH168" i="7" s="1"/>
  <c r="BJ168" i="7" s="1"/>
  <c r="BI168" i="7" s="1"/>
  <c r="BL168" i="7" s="1"/>
  <c r="BH169" i="7" s="1"/>
  <c r="BJ169" i="7" s="1"/>
  <c r="BI169" i="7" s="1"/>
  <c r="BL169" i="7" s="1"/>
  <c r="BH170" i="7" s="1"/>
  <c r="BJ170" i="7" s="1"/>
  <c r="BI170" i="7" s="1"/>
  <c r="BL170" i="7" s="1"/>
  <c r="BH171" i="7" s="1"/>
  <c r="BJ171" i="7" s="1"/>
  <c r="BI171" i="7" s="1"/>
  <c r="BL171" i="7" s="1"/>
  <c r="BH172" i="7" s="1"/>
  <c r="AN102" i="3"/>
  <c r="AM102" i="3" s="1"/>
  <c r="AP102" i="3" s="1"/>
  <c r="AL103" i="3" s="1"/>
  <c r="AN103" i="3" s="1"/>
  <c r="AM103" i="3" s="1"/>
  <c r="AP103" i="3" s="1"/>
  <c r="AL104" i="3" s="1"/>
  <c r="AN104" i="3" s="1"/>
  <c r="AM104" i="3" s="1"/>
  <c r="AP104" i="3" s="1"/>
  <c r="AL105" i="3" s="1"/>
  <c r="AN105" i="3" s="1"/>
  <c r="AM105" i="3" s="1"/>
  <c r="AP105" i="3" s="1"/>
  <c r="AL106" i="3" s="1"/>
  <c r="AN106" i="3" s="1"/>
  <c r="AM106" i="3" s="1"/>
  <c r="AP106" i="3" s="1"/>
  <c r="AL107" i="3" s="1"/>
  <c r="AN107" i="3" s="1"/>
  <c r="AM107" i="3" s="1"/>
  <c r="AP107" i="3" s="1"/>
  <c r="AL108" i="3" s="1"/>
  <c r="AN108" i="3" s="1"/>
  <c r="AM108" i="3" s="1"/>
  <c r="AP108" i="3" s="1"/>
  <c r="AL109" i="3" s="1"/>
  <c r="AN109" i="3" s="1"/>
  <c r="AM109" i="3" s="1"/>
  <c r="AP109" i="3" s="1"/>
  <c r="AL110" i="3" s="1"/>
  <c r="AC102" i="7"/>
  <c r="AB102" i="7" s="1"/>
  <c r="AE102" i="7" s="1"/>
  <c r="AA103" i="7" s="1"/>
  <c r="BA81" i="7"/>
  <c r="AW82" i="7"/>
  <c r="BJ14" i="3"/>
  <c r="BK14" i="3" s="1"/>
  <c r="BL14" i="3"/>
  <c r="BH15" i="3" s="1"/>
  <c r="BU169" i="3"/>
  <c r="BT169" i="3" s="1"/>
  <c r="BW169" i="3" s="1"/>
  <c r="BS170" i="3" s="1"/>
  <c r="BU170" i="3" s="1"/>
  <c r="BT170" i="3" s="1"/>
  <c r="BW170" i="3" s="1"/>
  <c r="BS171" i="3" s="1"/>
  <c r="BU171" i="3" s="1"/>
  <c r="BT171" i="3" s="1"/>
  <c r="BW171" i="3" s="1"/>
  <c r="BS172" i="3" s="1"/>
  <c r="BU172" i="3" s="1"/>
  <c r="BT172" i="3" s="1"/>
  <c r="BW172" i="3" s="1"/>
  <c r="BS173" i="3" s="1"/>
  <c r="BU173" i="3" s="1"/>
  <c r="BT173" i="3" s="1"/>
  <c r="BW173" i="3" s="1"/>
  <c r="BS174" i="3" s="1"/>
  <c r="BU174" i="3" s="1"/>
  <c r="BT174" i="3" s="1"/>
  <c r="BW174" i="3" s="1"/>
  <c r="BS175" i="3" s="1"/>
  <c r="BU175" i="3" s="1"/>
  <c r="BT175" i="3" s="1"/>
  <c r="BW175" i="3" s="1"/>
  <c r="BS176" i="3" s="1"/>
  <c r="BU176" i="3" s="1"/>
  <c r="BT176" i="3" s="1"/>
  <c r="BW176" i="3" s="1"/>
  <c r="BS177" i="3" s="1"/>
  <c r="BU177" i="3" s="1"/>
  <c r="BT177" i="3" s="1"/>
  <c r="BW177" i="3" s="1"/>
  <c r="BS178" i="3" s="1"/>
  <c r="BU178" i="3" s="1"/>
  <c r="BT178" i="3" s="1"/>
  <c r="BW178" i="3" s="1"/>
  <c r="BS179" i="3" s="1"/>
  <c r="BU179" i="3" s="1"/>
  <c r="BT179" i="3" s="1"/>
  <c r="BW179" i="3" s="1"/>
  <c r="BS180" i="3" s="1"/>
  <c r="BU180" i="3" s="1"/>
  <c r="BT180" i="3" s="1"/>
  <c r="BW180" i="3" s="1"/>
  <c r="BS181" i="3" s="1"/>
  <c r="BU181" i="3" s="1"/>
  <c r="BT181" i="3" s="1"/>
  <c r="BW181" i="3" s="1"/>
  <c r="BS182" i="3" s="1"/>
  <c r="BU182" i="3" s="1"/>
  <c r="BT182" i="3" s="1"/>
  <c r="BW182" i="3" s="1"/>
  <c r="BS183" i="3" s="1"/>
  <c r="BU183" i="3" s="1"/>
  <c r="BT183" i="3" s="1"/>
  <c r="BW183" i="3" s="1"/>
  <c r="BS184" i="3" s="1"/>
  <c r="BU184" i="3" s="1"/>
  <c r="BT184" i="3" s="1"/>
  <c r="BW184" i="3" s="1"/>
  <c r="BS185" i="3" s="1"/>
  <c r="BU185" i="3" s="1"/>
  <c r="BT185" i="3" s="1"/>
  <c r="BW185" i="3" s="1"/>
  <c r="BS186" i="3" s="1"/>
  <c r="BU186" i="3" s="1"/>
  <c r="BT186" i="3" s="1"/>
  <c r="BW186" i="3" s="1"/>
  <c r="BS187" i="3" s="1"/>
  <c r="BU187" i="3" s="1"/>
  <c r="BT187" i="3" s="1"/>
  <c r="BW187" i="3" s="1"/>
  <c r="BS188" i="3" s="1"/>
  <c r="BU188" i="3" s="1"/>
  <c r="BT188" i="3" s="1"/>
  <c r="BW188" i="3" s="1"/>
  <c r="BS189" i="3" s="1"/>
  <c r="BU189" i="3" s="1"/>
  <c r="BT189" i="3" s="1"/>
  <c r="BW189" i="3" s="1"/>
  <c r="BS190" i="3" s="1"/>
  <c r="BU190" i="3" s="1"/>
  <c r="BT190" i="3" s="1"/>
  <c r="BW190" i="3" s="1"/>
  <c r="BS191" i="3" s="1"/>
  <c r="BU191" i="3" s="1"/>
  <c r="BT191" i="3" s="1"/>
  <c r="BW191" i="3" s="1"/>
  <c r="BS192" i="3" s="1"/>
  <c r="BU192" i="3" s="1"/>
  <c r="BT192" i="3" s="1"/>
  <c r="BW192" i="3" s="1"/>
  <c r="BS193" i="3" s="1"/>
  <c r="BU193" i="3" s="1"/>
  <c r="BT193" i="3" s="1"/>
  <c r="BW193" i="3" s="1"/>
  <c r="BS194" i="3" s="1"/>
  <c r="BU194" i="3" s="1"/>
  <c r="BT194" i="3" s="1"/>
  <c r="BW194" i="3" s="1"/>
  <c r="BS195" i="3" s="1"/>
  <c r="BU195" i="3" s="1"/>
  <c r="BT195" i="3" s="1"/>
  <c r="BW195" i="3" s="1"/>
  <c r="BS196" i="3" s="1"/>
  <c r="BU196" i="3" s="1"/>
  <c r="BT196" i="3" s="1"/>
  <c r="BW196" i="3" s="1"/>
  <c r="BS197" i="3" s="1"/>
  <c r="BU197" i="3" s="1"/>
  <c r="AL71" i="7"/>
  <c r="AP70" i="7"/>
  <c r="BU15" i="7"/>
  <c r="BV15" i="7" s="1"/>
  <c r="BW15" i="7"/>
  <c r="BS16" i="7" s="1"/>
  <c r="BJ15" i="7"/>
  <c r="BK15" i="7" s="1"/>
  <c r="BL15" i="7"/>
  <c r="BH16" i="7" s="1"/>
  <c r="BA16" i="8"/>
  <c r="AW17" i="8" s="1"/>
  <c r="AY16" i="8"/>
  <c r="AZ16" i="8" s="1"/>
  <c r="AC16" i="7"/>
  <c r="AD16" i="7" s="1"/>
  <c r="AE16" i="7"/>
  <c r="AA17" i="7" s="1"/>
  <c r="AN16" i="3"/>
  <c r="AO16" i="3" s="1"/>
  <c r="AP16" i="3"/>
  <c r="AL17" i="3" s="1"/>
  <c r="AN158" i="7"/>
  <c r="AM158" i="7" s="1"/>
  <c r="AP158" i="7" s="1"/>
  <c r="AL159" i="7" s="1"/>
  <c r="AN15" i="8"/>
  <c r="AO15" i="8" s="1"/>
  <c r="AP15" i="8"/>
  <c r="AL16" i="8" s="1"/>
  <c r="AC73" i="7"/>
  <c r="AB73" i="7" s="1"/>
  <c r="AE73" i="7" s="1"/>
  <c r="AA74" i="7" s="1"/>
  <c r="AC74" i="7" s="1"/>
  <c r="AB74" i="7" s="1"/>
  <c r="AE74" i="7" s="1"/>
  <c r="AA75" i="7" s="1"/>
  <c r="AY14" i="3"/>
  <c r="AZ14" i="3" s="1"/>
  <c r="BA14" i="3"/>
  <c r="AW15" i="3" s="1"/>
  <c r="AA59" i="7"/>
  <c r="AE58" i="7"/>
  <c r="BA15" i="7"/>
  <c r="AW16" i="7" s="1"/>
  <c r="AY15" i="7"/>
  <c r="AZ15" i="7" s="1"/>
  <c r="AN15" i="7"/>
  <c r="AO15" i="7" s="1"/>
  <c r="AP15" i="7"/>
  <c r="AL16" i="7" s="1"/>
  <c r="AY120" i="3"/>
  <c r="AX120" i="3" s="1"/>
  <c r="BA120" i="3" s="1"/>
  <c r="AW121" i="3" s="1"/>
  <c r="BJ17" i="8"/>
  <c r="BK17" i="8" s="1"/>
  <c r="BL17" i="8"/>
  <c r="BH18" i="8" s="1"/>
  <c r="AY187" i="7"/>
  <c r="AX187" i="7" s="1"/>
  <c r="BA187" i="7" s="1"/>
  <c r="AW188" i="7" s="1"/>
  <c r="AY188" i="7" s="1"/>
  <c r="AX188" i="7" s="1"/>
  <c r="BA188" i="7" s="1"/>
  <c r="AW189" i="7" s="1"/>
  <c r="AY189" i="7" s="1"/>
  <c r="AX189" i="7" s="1"/>
  <c r="BA189" i="7" s="1"/>
  <c r="AW190" i="7" s="1"/>
  <c r="BU14" i="3"/>
  <c r="BV14" i="3" s="1"/>
  <c r="BW14" i="3"/>
  <c r="BS15" i="3" s="1"/>
  <c r="BU16" i="8"/>
  <c r="BV16" i="8" s="1"/>
  <c r="BW16" i="8"/>
  <c r="BS17" i="8" s="1"/>
  <c r="BT196" i="8"/>
  <c r="BW196" i="8" s="1"/>
  <c r="BS197" i="8" s="1"/>
  <c r="BU197" i="8" s="1"/>
  <c r="BI237" i="8"/>
  <c r="BL237" i="8" s="1"/>
  <c r="BH238" i="8" s="1"/>
  <c r="BJ238" i="8" s="1"/>
  <c r="BT273" i="8"/>
  <c r="BW273" i="8" s="1"/>
  <c r="BS274" i="8" s="1"/>
  <c r="BU274" i="8" s="1"/>
  <c r="BI172" i="8"/>
  <c r="BL172" i="8" s="1"/>
  <c r="BH173" i="8" s="1"/>
  <c r="BJ173" i="8" s="1"/>
  <c r="AX201" i="8"/>
  <c r="BA201" i="8" s="1"/>
  <c r="AW202" i="8" s="1"/>
  <c r="AY202" i="8" s="1"/>
  <c r="AX148" i="8"/>
  <c r="BA148" i="8" s="1"/>
  <c r="AW149" i="8" s="1"/>
  <c r="AY149" i="8" s="1"/>
  <c r="AN124" i="8"/>
  <c r="AM124" i="8" s="1"/>
  <c r="AP124" i="8" s="1"/>
  <c r="AL125" i="8" s="1"/>
  <c r="AC15" i="8"/>
  <c r="AD15" i="8" s="1"/>
  <c r="AE15" i="8"/>
  <c r="AA16" i="8" s="1"/>
  <c r="BT272" i="3"/>
  <c r="BW272" i="3" s="1"/>
  <c r="BS273" i="3" s="1"/>
  <c r="BU273" i="3" s="1"/>
  <c r="BI237" i="3"/>
  <c r="BL237" i="3" s="1"/>
  <c r="BH238" i="3" s="1"/>
  <c r="BJ238" i="3" s="1"/>
  <c r="BI171" i="3"/>
  <c r="BL171" i="3" s="1"/>
  <c r="BH172" i="3" s="1"/>
  <c r="BJ172" i="3" s="1"/>
  <c r="BT272" i="7"/>
  <c r="BW272" i="7" s="1"/>
  <c r="BS273" i="7" s="1"/>
  <c r="BU273" i="7" s="1"/>
  <c r="BT195" i="7"/>
  <c r="BW195" i="7" s="1"/>
  <c r="BS196" i="7" s="1"/>
  <c r="BU196" i="7" s="1"/>
  <c r="BI236" i="7"/>
  <c r="BL236" i="7" s="1"/>
  <c r="BH237" i="7" s="1"/>
  <c r="BJ237" i="7" s="1"/>
  <c r="AX140" i="7"/>
  <c r="BA140" i="7" s="1"/>
  <c r="AW141" i="7" s="1"/>
  <c r="AY141" i="7" s="1"/>
  <c r="AN116" i="7"/>
  <c r="AM116" i="7" s="1"/>
  <c r="AP116" i="7" s="1"/>
  <c r="AL117" i="7" s="1"/>
  <c r="AY191" i="3"/>
  <c r="AX191" i="3" s="1"/>
  <c r="BA191" i="3" s="1"/>
  <c r="AW192" i="3" s="1"/>
  <c r="AN155" i="3"/>
  <c r="AM155" i="3" s="1"/>
  <c r="AP155" i="3" s="1"/>
  <c r="AL156" i="3" s="1"/>
  <c r="AE89" i="3"/>
  <c r="AE15" i="3"/>
  <c r="AA16" i="3" s="1"/>
  <c r="AC15" i="3"/>
  <c r="AD15" i="3" s="1"/>
  <c r="R66" i="8"/>
  <c r="Q66" i="8" s="1"/>
  <c r="T66" i="8" s="1"/>
  <c r="P67" i="8" s="1"/>
  <c r="R49" i="8"/>
  <c r="Q49" i="8" s="1"/>
  <c r="T49" i="8" s="1"/>
  <c r="P50" i="8" s="1"/>
  <c r="T16" i="8"/>
  <c r="P17" i="8" s="1"/>
  <c r="R16" i="8"/>
  <c r="S16" i="8" s="1"/>
  <c r="R66" i="7"/>
  <c r="Q66" i="7" s="1"/>
  <c r="T66" i="7" s="1"/>
  <c r="P67" i="7" s="1"/>
  <c r="R49" i="7"/>
  <c r="Q49" i="7" s="1"/>
  <c r="T49" i="7" s="1"/>
  <c r="P50" i="7" s="1"/>
  <c r="R15" i="7"/>
  <c r="S15" i="7" s="1"/>
  <c r="T15" i="7"/>
  <c r="P16" i="7" s="1"/>
  <c r="R67" i="3"/>
  <c r="Q67" i="3" s="1"/>
  <c r="T67" i="3" s="1"/>
  <c r="P68" i="3" s="1"/>
  <c r="R68" i="3" s="1"/>
  <c r="Q68" i="3" s="1"/>
  <c r="T68" i="3" s="1"/>
  <c r="P69" i="3" s="1"/>
  <c r="R49" i="3"/>
  <c r="Q49" i="3" s="1"/>
  <c r="T49" i="3" s="1"/>
  <c r="P50" i="3" s="1"/>
  <c r="R50" i="3" s="1"/>
  <c r="Q50" i="3" s="1"/>
  <c r="T50" i="3" s="1"/>
  <c r="P51" i="3" s="1"/>
  <c r="T16" i="3"/>
  <c r="P17" i="3" s="1"/>
  <c r="R16" i="3"/>
  <c r="S16" i="3" s="1"/>
  <c r="AM159" i="8" l="1"/>
  <c r="AP159" i="8" s="1"/>
  <c r="AL160" i="8" s="1"/>
  <c r="AN160" i="8" s="1"/>
  <c r="AN159" i="7"/>
  <c r="AM159" i="7" s="1"/>
  <c r="AP159" i="7" s="1"/>
  <c r="AL160" i="7" s="1"/>
  <c r="AY190" i="7"/>
  <c r="AX190" i="7" s="1"/>
  <c r="BA190" i="7" s="1"/>
  <c r="AW191" i="7" s="1"/>
  <c r="AY191" i="7" s="1"/>
  <c r="AX191" i="7" s="1"/>
  <c r="BA191" i="7" s="1"/>
  <c r="AW192" i="7" s="1"/>
  <c r="AC75" i="7"/>
  <c r="AB75" i="7" s="1"/>
  <c r="AE75" i="7" s="1"/>
  <c r="AA76" i="7" s="1"/>
  <c r="AC76" i="7" s="1"/>
  <c r="AB76" i="7" s="1"/>
  <c r="AE76" i="7" s="1"/>
  <c r="AA77" i="7" s="1"/>
  <c r="AC103" i="7"/>
  <c r="AB103" i="7" s="1"/>
  <c r="AE103" i="7" s="1"/>
  <c r="AA104" i="7" s="1"/>
  <c r="AY121" i="3"/>
  <c r="AX121" i="3" s="1"/>
  <c r="BA121" i="3"/>
  <c r="AW122" i="3" s="1"/>
  <c r="AN110" i="3"/>
  <c r="AM110" i="3" s="1"/>
  <c r="AP110" i="3" s="1"/>
  <c r="AL111" i="3" s="1"/>
  <c r="AN111" i="3" s="1"/>
  <c r="AM111" i="3" s="1"/>
  <c r="AP111" i="3" s="1"/>
  <c r="AL112" i="3" s="1"/>
  <c r="AN112" i="3" s="1"/>
  <c r="AM112" i="3" s="1"/>
  <c r="AP112" i="3" s="1"/>
  <c r="AL113" i="3" s="1"/>
  <c r="AN113" i="3" s="1"/>
  <c r="AM113" i="3" s="1"/>
  <c r="AP113" i="3" s="1"/>
  <c r="AL114" i="3" s="1"/>
  <c r="AN114" i="3" s="1"/>
  <c r="AM114" i="3" s="1"/>
  <c r="AP114" i="3" s="1"/>
  <c r="AL115" i="3" s="1"/>
  <c r="AN115" i="3" s="1"/>
  <c r="AM115" i="3" s="1"/>
  <c r="AP115" i="3" s="1"/>
  <c r="AL116" i="3" s="1"/>
  <c r="AE59" i="7"/>
  <c r="AA60" i="7"/>
  <c r="AE60" i="7" s="1"/>
  <c r="BU17" i="8"/>
  <c r="BV17" i="8" s="1"/>
  <c r="BW17" i="8"/>
  <c r="BS18" i="8" s="1"/>
  <c r="BA15" i="3"/>
  <c r="AW16" i="3" s="1"/>
  <c r="AY15" i="3"/>
  <c r="AZ15" i="3" s="1"/>
  <c r="AP16" i="8"/>
  <c r="AL17" i="8" s="1"/>
  <c r="AN16" i="8"/>
  <c r="AO16" i="8" s="1"/>
  <c r="AN17" i="3"/>
  <c r="AO17" i="3" s="1"/>
  <c r="AP17" i="3"/>
  <c r="AL18" i="3" s="1"/>
  <c r="BW16" i="7"/>
  <c r="BS17" i="7" s="1"/>
  <c r="BU16" i="7"/>
  <c r="BV16" i="7" s="1"/>
  <c r="BA82" i="7"/>
  <c r="AW83" i="7"/>
  <c r="BA16" i="7"/>
  <c r="AW17" i="7" s="1"/>
  <c r="AY16" i="7"/>
  <c r="AZ16" i="7" s="1"/>
  <c r="AY17" i="8"/>
  <c r="AZ17" i="8" s="1"/>
  <c r="BA17" i="8"/>
  <c r="AW18" i="8" s="1"/>
  <c r="BW15" i="3"/>
  <c r="BS16" i="3" s="1"/>
  <c r="BU15" i="3"/>
  <c r="BV15" i="3" s="1"/>
  <c r="BL18" i="8"/>
  <c r="BH19" i="8" s="1"/>
  <c r="BJ18" i="8"/>
  <c r="BK18" i="8" s="1"/>
  <c r="AP16" i="7"/>
  <c r="AL17" i="7" s="1"/>
  <c r="AN16" i="7"/>
  <c r="AO16" i="7" s="1"/>
  <c r="AC17" i="7"/>
  <c r="AD17" i="7" s="1"/>
  <c r="AE17" i="7"/>
  <c r="AA18" i="7" s="1"/>
  <c r="BL16" i="7"/>
  <c r="BH17" i="7" s="1"/>
  <c r="BJ16" i="7"/>
  <c r="BK16" i="7" s="1"/>
  <c r="BL15" i="3"/>
  <c r="BH16" i="3" s="1"/>
  <c r="BJ15" i="3"/>
  <c r="BK15" i="3" s="1"/>
  <c r="AL72" i="7"/>
  <c r="AP72" i="7" s="1"/>
  <c r="AP71" i="7"/>
  <c r="BT197" i="8"/>
  <c r="BW197" i="8" s="1"/>
  <c r="BS198" i="8" s="1"/>
  <c r="BU198" i="8" s="1"/>
  <c r="BI238" i="8"/>
  <c r="BL238" i="8" s="1"/>
  <c r="BH239" i="8" s="1"/>
  <c r="BJ239" i="8" s="1"/>
  <c r="BT274" i="8"/>
  <c r="BW274" i="8" s="1"/>
  <c r="BS275" i="8" s="1"/>
  <c r="BU275" i="8" s="1"/>
  <c r="BI173" i="8"/>
  <c r="BL173" i="8" s="1"/>
  <c r="BH174" i="8" s="1"/>
  <c r="BJ174" i="8" s="1"/>
  <c r="AX202" i="8"/>
  <c r="BA202" i="8" s="1"/>
  <c r="AW203" i="8" s="1"/>
  <c r="AY203" i="8" s="1"/>
  <c r="AX149" i="8"/>
  <c r="BA149" i="8" s="1"/>
  <c r="AW150" i="8" s="1"/>
  <c r="AY150" i="8" s="1"/>
  <c r="AN125" i="8"/>
  <c r="AM125" i="8" s="1"/>
  <c r="AP125" i="8" s="1"/>
  <c r="AC16" i="8"/>
  <c r="AD16" i="8" s="1"/>
  <c r="AE16" i="8"/>
  <c r="AA17" i="8" s="1"/>
  <c r="BT273" i="3"/>
  <c r="BW273" i="3" s="1"/>
  <c r="BS274" i="3" s="1"/>
  <c r="BU274" i="3" s="1"/>
  <c r="BT197" i="3"/>
  <c r="BW197" i="3" s="1"/>
  <c r="BS198" i="3" s="1"/>
  <c r="BU198" i="3" s="1"/>
  <c r="BI238" i="3"/>
  <c r="BL238" i="3" s="1"/>
  <c r="BH239" i="3" s="1"/>
  <c r="BJ239" i="3" s="1"/>
  <c r="BI172" i="3"/>
  <c r="BL172" i="3" s="1"/>
  <c r="BH173" i="3" s="1"/>
  <c r="BJ173" i="3" s="1"/>
  <c r="BT273" i="7"/>
  <c r="BW273" i="7" s="1"/>
  <c r="BS274" i="7" s="1"/>
  <c r="BU274" i="7" s="1"/>
  <c r="BT196" i="7"/>
  <c r="BW196" i="7" s="1"/>
  <c r="BS197" i="7" s="1"/>
  <c r="BU197" i="7" s="1"/>
  <c r="BI237" i="7"/>
  <c r="BL237" i="7" s="1"/>
  <c r="BH238" i="7" s="1"/>
  <c r="BJ238" i="7" s="1"/>
  <c r="BJ172" i="7"/>
  <c r="BI172" i="7" s="1"/>
  <c r="BL172" i="7" s="1"/>
  <c r="BH173" i="7" s="1"/>
  <c r="AX141" i="7"/>
  <c r="BA141" i="7" s="1"/>
  <c r="AW142" i="7" s="1"/>
  <c r="AY142" i="7" s="1"/>
  <c r="AN117" i="7"/>
  <c r="AM117" i="7" s="1"/>
  <c r="AP117" i="7" s="1"/>
  <c r="AL118" i="7" s="1"/>
  <c r="AY192" i="3"/>
  <c r="AX192" i="3" s="1"/>
  <c r="BA192" i="3" s="1"/>
  <c r="AW193" i="3" s="1"/>
  <c r="AN156" i="3"/>
  <c r="AM156" i="3" s="1"/>
  <c r="AP156" i="3" s="1"/>
  <c r="AL157" i="3" s="1"/>
  <c r="AC16" i="3"/>
  <c r="AD16" i="3" s="1"/>
  <c r="AE16" i="3"/>
  <c r="AA17" i="3" s="1"/>
  <c r="R50" i="8"/>
  <c r="Q50" i="8" s="1"/>
  <c r="T50" i="8" s="1"/>
  <c r="P51" i="8" s="1"/>
  <c r="R67" i="8"/>
  <c r="Q67" i="8" s="1"/>
  <c r="T67" i="8" s="1"/>
  <c r="P68" i="8" s="1"/>
  <c r="T17" i="8"/>
  <c r="P18" i="8" s="1"/>
  <c r="R17" i="8"/>
  <c r="S17" i="8" s="1"/>
  <c r="R50" i="7"/>
  <c r="Q50" i="7" s="1"/>
  <c r="T50" i="7" s="1"/>
  <c r="P51" i="7" s="1"/>
  <c r="R16" i="7"/>
  <c r="S16" i="7" s="1"/>
  <c r="T16" i="7"/>
  <c r="P17" i="7" s="1"/>
  <c r="R67" i="7"/>
  <c r="Q67" i="7" s="1"/>
  <c r="T67" i="7" s="1"/>
  <c r="P68" i="7" s="1"/>
  <c r="R69" i="3"/>
  <c r="Q69" i="3" s="1"/>
  <c r="T69" i="3" s="1"/>
  <c r="P70" i="3" s="1"/>
  <c r="R70" i="3" s="1"/>
  <c r="Q70" i="3" s="1"/>
  <c r="T70" i="3" s="1"/>
  <c r="R51" i="3"/>
  <c r="Q51" i="3" s="1"/>
  <c r="T51" i="3" s="1"/>
  <c r="P52" i="3" s="1"/>
  <c r="R52" i="3" s="1"/>
  <c r="Q52" i="3" s="1"/>
  <c r="T52" i="3" s="1"/>
  <c r="P53" i="3" s="1"/>
  <c r="R17" i="3"/>
  <c r="S17" i="3" s="1"/>
  <c r="T17" i="3"/>
  <c r="P18" i="3" s="1"/>
  <c r="AM160" i="8" l="1"/>
  <c r="AP160" i="8" s="1"/>
  <c r="AL161" i="8" s="1"/>
  <c r="AN161" i="8" s="1"/>
  <c r="AY192" i="7"/>
  <c r="AX192" i="7" s="1"/>
  <c r="BA192" i="7" s="1"/>
  <c r="AW193" i="7" s="1"/>
  <c r="AY193" i="7" s="1"/>
  <c r="AX193" i="7" s="1"/>
  <c r="BA193" i="7" s="1"/>
  <c r="AW194" i="7" s="1"/>
  <c r="AY194" i="7" s="1"/>
  <c r="AX194" i="7" s="1"/>
  <c r="BA194" i="7" s="1"/>
  <c r="AW195" i="7" s="1"/>
  <c r="AC104" i="7"/>
  <c r="AB104" i="7" s="1"/>
  <c r="AE104" i="7" s="1"/>
  <c r="AA105" i="7" s="1"/>
  <c r="BU18" i="8"/>
  <c r="BV18" i="8" s="1"/>
  <c r="BW18" i="8"/>
  <c r="BS19" i="8" s="1"/>
  <c r="BL17" i="7"/>
  <c r="BH18" i="7" s="1"/>
  <c r="BJ17" i="7"/>
  <c r="BK17" i="7" s="1"/>
  <c r="AP17" i="7"/>
  <c r="AL18" i="7" s="1"/>
  <c r="AN17" i="7"/>
  <c r="AO17" i="7" s="1"/>
  <c r="BW16" i="3"/>
  <c r="BS17" i="3" s="1"/>
  <c r="BU16" i="3"/>
  <c r="BV16" i="3" s="1"/>
  <c r="BA17" i="7"/>
  <c r="AW18" i="7" s="1"/>
  <c r="AY17" i="7"/>
  <c r="AZ17" i="7" s="1"/>
  <c r="BW17" i="7"/>
  <c r="BS18" i="7" s="1"/>
  <c r="BU17" i="7"/>
  <c r="BV17" i="7" s="1"/>
  <c r="AP17" i="8"/>
  <c r="AL18" i="8" s="1"/>
  <c r="AN17" i="8"/>
  <c r="AO17" i="8" s="1"/>
  <c r="AC18" i="7"/>
  <c r="AD18" i="7" s="1"/>
  <c r="AE18" i="7"/>
  <c r="AA19" i="7" s="1"/>
  <c r="BA18" i="8"/>
  <c r="AW19" i="8" s="1"/>
  <c r="AY18" i="8"/>
  <c r="AZ18" i="8" s="1"/>
  <c r="BA83" i="7"/>
  <c r="AW84" i="7"/>
  <c r="BA84" i="7" s="1"/>
  <c r="AN18" i="3"/>
  <c r="AO18" i="3" s="1"/>
  <c r="AP18" i="3"/>
  <c r="AL19" i="3" s="1"/>
  <c r="AY122" i="3"/>
  <c r="AX122" i="3" s="1"/>
  <c r="BA122" i="3"/>
  <c r="AW123" i="3" s="1"/>
  <c r="AC77" i="7"/>
  <c r="AB77" i="7" s="1"/>
  <c r="AE77" i="7" s="1"/>
  <c r="AA78" i="7" s="1"/>
  <c r="AN160" i="7"/>
  <c r="AM160" i="7" s="1"/>
  <c r="AP160" i="7"/>
  <c r="AL161" i="7" s="1"/>
  <c r="BL16" i="3"/>
  <c r="BH17" i="3" s="1"/>
  <c r="BJ16" i="3"/>
  <c r="BK16" i="3" s="1"/>
  <c r="BJ19" i="8"/>
  <c r="BK19" i="8" s="1"/>
  <c r="BL19" i="8"/>
  <c r="BH20" i="8" s="1"/>
  <c r="BA16" i="3"/>
  <c r="AW17" i="3" s="1"/>
  <c r="AY16" i="3"/>
  <c r="AZ16" i="3" s="1"/>
  <c r="BT198" i="8"/>
  <c r="BW198" i="8" s="1"/>
  <c r="BS199" i="8" s="1"/>
  <c r="BU199" i="8" s="1"/>
  <c r="BI239" i="8"/>
  <c r="BL239" i="8" s="1"/>
  <c r="BH240" i="8" s="1"/>
  <c r="BJ240" i="8" s="1"/>
  <c r="BT275" i="8"/>
  <c r="BW275" i="8" s="1"/>
  <c r="BS276" i="8" s="1"/>
  <c r="BU276" i="8" s="1"/>
  <c r="BI174" i="8"/>
  <c r="BL174" i="8" s="1"/>
  <c r="BH175" i="8" s="1"/>
  <c r="BJ175" i="8" s="1"/>
  <c r="AX203" i="8"/>
  <c r="BA203" i="8" s="1"/>
  <c r="AW204" i="8" s="1"/>
  <c r="AY204" i="8" s="1"/>
  <c r="AX150" i="8"/>
  <c r="BA150" i="8" s="1"/>
  <c r="AW151" i="8" s="1"/>
  <c r="AY151" i="8" s="1"/>
  <c r="AC17" i="8"/>
  <c r="AD17" i="8" s="1"/>
  <c r="AE17" i="8"/>
  <c r="AA18" i="8" s="1"/>
  <c r="BT274" i="3"/>
  <c r="BW274" i="3" s="1"/>
  <c r="BS275" i="3" s="1"/>
  <c r="BU275" i="3" s="1"/>
  <c r="BT198" i="3"/>
  <c r="BW198" i="3" s="1"/>
  <c r="BS199" i="3" s="1"/>
  <c r="BU199" i="3" s="1"/>
  <c r="BI239" i="3"/>
  <c r="BL239" i="3" s="1"/>
  <c r="BH240" i="3" s="1"/>
  <c r="BJ240" i="3" s="1"/>
  <c r="BI173" i="3"/>
  <c r="BL173" i="3" s="1"/>
  <c r="BH174" i="3" s="1"/>
  <c r="BJ174" i="3" s="1"/>
  <c r="BT274" i="7"/>
  <c r="BW274" i="7" s="1"/>
  <c r="BS275" i="7" s="1"/>
  <c r="BU275" i="7" s="1"/>
  <c r="BT197" i="7"/>
  <c r="BW197" i="7" s="1"/>
  <c r="BS198" i="7" s="1"/>
  <c r="BU198" i="7" s="1"/>
  <c r="BI238" i="7"/>
  <c r="BL238" i="7" s="1"/>
  <c r="BH239" i="7" s="1"/>
  <c r="BJ239" i="7" s="1"/>
  <c r="BJ173" i="7"/>
  <c r="BI173" i="7" s="1"/>
  <c r="BL173" i="7" s="1"/>
  <c r="BH174" i="7" s="1"/>
  <c r="AX142" i="7"/>
  <c r="BA142" i="7" s="1"/>
  <c r="AW143" i="7" s="1"/>
  <c r="AY143" i="7" s="1"/>
  <c r="AN118" i="7"/>
  <c r="AM118" i="7" s="1"/>
  <c r="AP118" i="7" s="1"/>
  <c r="AL119" i="7" s="1"/>
  <c r="AY193" i="3"/>
  <c r="AX193" i="3" s="1"/>
  <c r="BA193" i="3" s="1"/>
  <c r="AW194" i="3" s="1"/>
  <c r="AN157" i="3"/>
  <c r="AM157" i="3" s="1"/>
  <c r="AP157" i="3" s="1"/>
  <c r="AL158" i="3" s="1"/>
  <c r="AN116" i="3"/>
  <c r="AM116" i="3" s="1"/>
  <c r="AP116" i="3" s="1"/>
  <c r="AL117" i="3" s="1"/>
  <c r="AE17" i="3"/>
  <c r="AA18" i="3" s="1"/>
  <c r="AC17" i="3"/>
  <c r="AD17" i="3" s="1"/>
  <c r="R68" i="8"/>
  <c r="Q68" i="8" s="1"/>
  <c r="T68" i="8" s="1"/>
  <c r="P69" i="8" s="1"/>
  <c r="R51" i="8"/>
  <c r="Q51" i="8" s="1"/>
  <c r="T51" i="8" s="1"/>
  <c r="P52" i="8" s="1"/>
  <c r="R18" i="8"/>
  <c r="S18" i="8" s="1"/>
  <c r="T18" i="8"/>
  <c r="P19" i="8" s="1"/>
  <c r="R68" i="7"/>
  <c r="Q68" i="7" s="1"/>
  <c r="T68" i="7" s="1"/>
  <c r="P69" i="7" s="1"/>
  <c r="R51" i="7"/>
  <c r="Q51" i="7" s="1"/>
  <c r="T51" i="7" s="1"/>
  <c r="P52" i="7" s="1"/>
  <c r="T17" i="7"/>
  <c r="P18" i="7" s="1"/>
  <c r="R17" i="7"/>
  <c r="S17" i="7" s="1"/>
  <c r="R53" i="3"/>
  <c r="Q53" i="3" s="1"/>
  <c r="T53" i="3" s="1"/>
  <c r="T18" i="3"/>
  <c r="P19" i="3" s="1"/>
  <c r="R18" i="3"/>
  <c r="S18" i="3" s="1"/>
  <c r="AM161" i="8" l="1"/>
  <c r="AP161" i="8" s="1"/>
  <c r="AL162" i="8" s="1"/>
  <c r="AN162" i="8" s="1"/>
  <c r="AC78" i="7"/>
  <c r="AB78" i="7" s="1"/>
  <c r="AE78" i="7" s="1"/>
  <c r="AA79" i="7" s="1"/>
  <c r="AC79" i="7" s="1"/>
  <c r="AB79" i="7" s="1"/>
  <c r="AE79" i="7" s="1"/>
  <c r="AA80" i="7" s="1"/>
  <c r="AC105" i="7"/>
  <c r="AB105" i="7" s="1"/>
  <c r="AE105" i="7" s="1"/>
  <c r="AA106" i="7" s="1"/>
  <c r="BL17" i="3"/>
  <c r="BH18" i="3" s="1"/>
  <c r="BJ17" i="3"/>
  <c r="BK17" i="3" s="1"/>
  <c r="AY19" i="8"/>
  <c r="AZ19" i="8" s="1"/>
  <c r="BA19" i="8"/>
  <c r="AW20" i="8" s="1"/>
  <c r="AY18" i="7"/>
  <c r="AZ18" i="7" s="1"/>
  <c r="BA18" i="7"/>
  <c r="AW19" i="7" s="1"/>
  <c r="AP18" i="7"/>
  <c r="AL19" i="7" s="1"/>
  <c r="AN18" i="7"/>
  <c r="AO18" i="7" s="1"/>
  <c r="BJ20" i="8"/>
  <c r="BK20" i="8" s="1"/>
  <c r="BL20" i="8"/>
  <c r="BH21" i="8" s="1"/>
  <c r="AN161" i="7"/>
  <c r="AM161" i="7" s="1"/>
  <c r="AP161" i="7" s="1"/>
  <c r="AL162" i="7" s="1"/>
  <c r="AY123" i="3"/>
  <c r="AX123" i="3" s="1"/>
  <c r="BA123" i="3" s="1"/>
  <c r="AW124" i="3" s="1"/>
  <c r="AY124" i="3" s="1"/>
  <c r="AX124" i="3" s="1"/>
  <c r="BA124" i="3" s="1"/>
  <c r="AW125" i="3" s="1"/>
  <c r="AY125" i="3" s="1"/>
  <c r="AX125" i="3" s="1"/>
  <c r="BA125" i="3" s="1"/>
  <c r="AW126" i="3" s="1"/>
  <c r="AY126" i="3" s="1"/>
  <c r="AX126" i="3" s="1"/>
  <c r="BA126" i="3" s="1"/>
  <c r="AW127" i="3" s="1"/>
  <c r="AY127" i="3" s="1"/>
  <c r="AX127" i="3" s="1"/>
  <c r="BA127" i="3" s="1"/>
  <c r="AW128" i="3" s="1"/>
  <c r="AY128" i="3" s="1"/>
  <c r="AX128" i="3" s="1"/>
  <c r="BA128" i="3" s="1"/>
  <c r="AW129" i="3" s="1"/>
  <c r="AC19" i="7"/>
  <c r="AD19" i="7" s="1"/>
  <c r="AE19" i="7"/>
  <c r="AA20" i="7" s="1"/>
  <c r="AP18" i="8"/>
  <c r="AL19" i="8" s="1"/>
  <c r="AN18" i="8"/>
  <c r="AO18" i="8" s="1"/>
  <c r="BW18" i="7"/>
  <c r="BS19" i="7" s="1"/>
  <c r="BU18" i="7"/>
  <c r="BV18" i="7" s="1"/>
  <c r="BW17" i="3"/>
  <c r="BS18" i="3" s="1"/>
  <c r="BU17" i="3"/>
  <c r="BV17" i="3" s="1"/>
  <c r="BL18" i="7"/>
  <c r="BH19" i="7" s="1"/>
  <c r="BJ18" i="7"/>
  <c r="BK18" i="7" s="1"/>
  <c r="BA17" i="3"/>
  <c r="AW18" i="3" s="1"/>
  <c r="AY17" i="3"/>
  <c r="AZ17" i="3" s="1"/>
  <c r="AY195" i="7"/>
  <c r="AX195" i="7" s="1"/>
  <c r="BA195" i="7" s="1"/>
  <c r="AW196" i="7" s="1"/>
  <c r="AY196" i="7" s="1"/>
  <c r="AX196" i="7" s="1"/>
  <c r="BA196" i="7" s="1"/>
  <c r="AW197" i="7" s="1"/>
  <c r="AY197" i="7" s="1"/>
  <c r="AX197" i="7" s="1"/>
  <c r="BA197" i="7" s="1"/>
  <c r="AW198" i="7" s="1"/>
  <c r="AY198" i="7" s="1"/>
  <c r="AX198" i="7" s="1"/>
  <c r="BA198" i="7" s="1"/>
  <c r="AW199" i="7" s="1"/>
  <c r="AN19" i="3"/>
  <c r="AO19" i="3" s="1"/>
  <c r="AP19" i="3"/>
  <c r="AL20" i="3" s="1"/>
  <c r="BU19" i="8"/>
  <c r="BV19" i="8" s="1"/>
  <c r="BW19" i="8"/>
  <c r="BS20" i="8" s="1"/>
  <c r="BT199" i="8"/>
  <c r="BW199" i="8" s="1"/>
  <c r="BS200" i="8" s="1"/>
  <c r="BU200" i="8" s="1"/>
  <c r="BI240" i="8"/>
  <c r="BL240" i="8" s="1"/>
  <c r="BH241" i="8" s="1"/>
  <c r="BJ241" i="8" s="1"/>
  <c r="BT276" i="8"/>
  <c r="BW276" i="8" s="1"/>
  <c r="BS277" i="8" s="1"/>
  <c r="BU277" i="8" s="1"/>
  <c r="BI175" i="8"/>
  <c r="BL175" i="8" s="1"/>
  <c r="BH176" i="8" s="1"/>
  <c r="BJ176" i="8" s="1"/>
  <c r="AX204" i="8"/>
  <c r="BA204" i="8" s="1"/>
  <c r="AW205" i="8" s="1"/>
  <c r="AY205" i="8" s="1"/>
  <c r="AX151" i="8"/>
  <c r="BA151" i="8" s="1"/>
  <c r="AW152" i="8" s="1"/>
  <c r="AY152" i="8" s="1"/>
  <c r="AC18" i="8"/>
  <c r="AD18" i="8" s="1"/>
  <c r="AE18" i="8"/>
  <c r="AA19" i="8" s="1"/>
  <c r="BT275" i="3"/>
  <c r="BW275" i="3" s="1"/>
  <c r="BS276" i="3" s="1"/>
  <c r="BU276" i="3" s="1"/>
  <c r="BT199" i="3"/>
  <c r="BW199" i="3" s="1"/>
  <c r="BS200" i="3" s="1"/>
  <c r="BU200" i="3" s="1"/>
  <c r="BI240" i="3"/>
  <c r="BL240" i="3" s="1"/>
  <c r="BH241" i="3" s="1"/>
  <c r="BJ241" i="3" s="1"/>
  <c r="BI174" i="3"/>
  <c r="BL174" i="3" s="1"/>
  <c r="BH175" i="3" s="1"/>
  <c r="BJ175" i="3" s="1"/>
  <c r="BT275" i="7"/>
  <c r="BW275" i="7" s="1"/>
  <c r="BS276" i="7" s="1"/>
  <c r="BU276" i="7" s="1"/>
  <c r="BT198" i="7"/>
  <c r="BW198" i="7" s="1"/>
  <c r="BS199" i="7" s="1"/>
  <c r="BU199" i="7" s="1"/>
  <c r="BI239" i="7"/>
  <c r="BL239" i="7" s="1"/>
  <c r="BH240" i="7" s="1"/>
  <c r="BJ240" i="7" s="1"/>
  <c r="BJ174" i="7"/>
  <c r="BI174" i="7" s="1"/>
  <c r="BL174" i="7" s="1"/>
  <c r="BH175" i="7" s="1"/>
  <c r="AX143" i="7"/>
  <c r="BA143" i="7" s="1"/>
  <c r="AW144" i="7" s="1"/>
  <c r="AY144" i="7" s="1"/>
  <c r="AN119" i="7"/>
  <c r="AM119" i="7" s="1"/>
  <c r="AP119" i="7" s="1"/>
  <c r="AL120" i="7" s="1"/>
  <c r="AY194" i="3"/>
  <c r="AX194" i="3" s="1"/>
  <c r="BA194" i="3" s="1"/>
  <c r="AW195" i="3" s="1"/>
  <c r="AN158" i="3"/>
  <c r="AM158" i="3" s="1"/>
  <c r="AP158" i="3" s="1"/>
  <c r="AL159" i="3" s="1"/>
  <c r="AN117" i="3"/>
  <c r="AM117" i="3" s="1"/>
  <c r="AP117" i="3" s="1"/>
  <c r="AL118" i="3" s="1"/>
  <c r="AE18" i="3"/>
  <c r="AA19" i="3" s="1"/>
  <c r="AC18" i="3"/>
  <c r="AD18" i="3" s="1"/>
  <c r="R52" i="8"/>
  <c r="Q52" i="8" s="1"/>
  <c r="T52" i="8" s="1"/>
  <c r="P53" i="8" s="1"/>
  <c r="R69" i="8"/>
  <c r="Q69" i="8" s="1"/>
  <c r="T69" i="8" s="1"/>
  <c r="P70" i="8" s="1"/>
  <c r="T19" i="8"/>
  <c r="R19" i="8"/>
  <c r="S19" i="8" s="1"/>
  <c r="S20" i="8" s="1"/>
  <c r="R52" i="7"/>
  <c r="Q52" i="7" s="1"/>
  <c r="T52" i="7" s="1"/>
  <c r="P53" i="7" s="1"/>
  <c r="R69" i="7"/>
  <c r="Q69" i="7" s="1"/>
  <c r="T69" i="7" s="1"/>
  <c r="P70" i="7" s="1"/>
  <c r="T18" i="7"/>
  <c r="P19" i="7" s="1"/>
  <c r="R18" i="7"/>
  <c r="S18" i="7" s="1"/>
  <c r="R19" i="3"/>
  <c r="S19" i="3" s="1"/>
  <c r="S20" i="3" s="1"/>
  <c r="T19" i="3"/>
  <c r="AM162" i="8" l="1"/>
  <c r="AP162" i="8" s="1"/>
  <c r="AL163" i="8" s="1"/>
  <c r="AN163" i="8" s="1"/>
  <c r="AY199" i="7"/>
  <c r="AX199" i="7" s="1"/>
  <c r="BA199" i="7" s="1"/>
  <c r="AW200" i="7" s="1"/>
  <c r="AY200" i="7" s="1"/>
  <c r="AX200" i="7" s="1"/>
  <c r="BA200" i="7" s="1"/>
  <c r="AW201" i="7" s="1"/>
  <c r="AY129" i="3"/>
  <c r="AX129" i="3" s="1"/>
  <c r="BA129" i="3" s="1"/>
  <c r="AW130" i="3" s="1"/>
  <c r="AY130" i="3" s="1"/>
  <c r="AX130" i="3" s="1"/>
  <c r="BA130" i="3" s="1"/>
  <c r="AW131" i="3" s="1"/>
  <c r="AC106" i="7"/>
  <c r="AB106" i="7" s="1"/>
  <c r="AE106" i="7" s="1"/>
  <c r="AA107" i="7" s="1"/>
  <c r="AN162" i="7"/>
  <c r="AM162" i="7" s="1"/>
  <c r="AP162" i="7" s="1"/>
  <c r="AL163" i="7" s="1"/>
  <c r="AC80" i="7"/>
  <c r="AB80" i="7" s="1"/>
  <c r="AE80" i="7" s="1"/>
  <c r="AA81" i="7" s="1"/>
  <c r="AC81" i="7" s="1"/>
  <c r="AB81" i="7" s="1"/>
  <c r="AE81" i="7" s="1"/>
  <c r="AA82" i="7" s="1"/>
  <c r="AC82" i="7" s="1"/>
  <c r="AB82" i="7" s="1"/>
  <c r="AE82" i="7" s="1"/>
  <c r="AA83" i="7" s="1"/>
  <c r="AC83" i="7" s="1"/>
  <c r="AB83" i="7" s="1"/>
  <c r="AE83" i="7" s="1"/>
  <c r="AA84" i="7" s="1"/>
  <c r="BU20" i="8"/>
  <c r="BV20" i="8" s="1"/>
  <c r="BW20" i="8"/>
  <c r="BS21" i="8" s="1"/>
  <c r="AC20" i="7"/>
  <c r="AD20" i="7" s="1"/>
  <c r="AE20" i="7"/>
  <c r="AA21" i="7" s="1"/>
  <c r="BA20" i="8"/>
  <c r="AW21" i="8" s="1"/>
  <c r="AY20" i="8"/>
  <c r="AZ20" i="8" s="1"/>
  <c r="BL19" i="7"/>
  <c r="BH20" i="7" s="1"/>
  <c r="BJ19" i="7"/>
  <c r="BK19" i="7" s="1"/>
  <c r="BW19" i="7"/>
  <c r="BS20" i="7" s="1"/>
  <c r="BU19" i="7"/>
  <c r="BV19" i="7" s="1"/>
  <c r="AP19" i="7"/>
  <c r="AL20" i="7" s="1"/>
  <c r="AN19" i="7"/>
  <c r="AO19" i="7" s="1"/>
  <c r="AP20" i="3"/>
  <c r="AL21" i="3" s="1"/>
  <c r="AN20" i="3"/>
  <c r="AO20" i="3" s="1"/>
  <c r="BJ21" i="8"/>
  <c r="BK21" i="8" s="1"/>
  <c r="BL21" i="8"/>
  <c r="BH22" i="8" s="1"/>
  <c r="BA19" i="7"/>
  <c r="AW20" i="7" s="1"/>
  <c r="AY19" i="7"/>
  <c r="AZ19" i="7" s="1"/>
  <c r="BA18" i="3"/>
  <c r="AW19" i="3" s="1"/>
  <c r="AY18" i="3"/>
  <c r="AZ18" i="3" s="1"/>
  <c r="BW18" i="3"/>
  <c r="BS19" i="3" s="1"/>
  <c r="BU18" i="3"/>
  <c r="BV18" i="3" s="1"/>
  <c r="AP19" i="8"/>
  <c r="AL20" i="8" s="1"/>
  <c r="AN19" i="8"/>
  <c r="AO19" i="8" s="1"/>
  <c r="BL18" i="3"/>
  <c r="BH19" i="3" s="1"/>
  <c r="BJ18" i="3"/>
  <c r="BK18" i="3" s="1"/>
  <c r="BT200" i="8"/>
  <c r="BW200" i="8" s="1"/>
  <c r="BS201" i="8" s="1"/>
  <c r="BU201" i="8" s="1"/>
  <c r="BI241" i="8"/>
  <c r="BL241" i="8" s="1"/>
  <c r="BH242" i="8" s="1"/>
  <c r="BJ242" i="8" s="1"/>
  <c r="BT277" i="8"/>
  <c r="BW277" i="8" s="1"/>
  <c r="BS278" i="8" s="1"/>
  <c r="BU278" i="8" s="1"/>
  <c r="BI176" i="8"/>
  <c r="BL176" i="8" s="1"/>
  <c r="BH177" i="8" s="1"/>
  <c r="BJ177" i="8" s="1"/>
  <c r="AX205" i="8"/>
  <c r="BA205" i="8" s="1"/>
  <c r="AW206" i="8" s="1"/>
  <c r="AY206" i="8" s="1"/>
  <c r="AX152" i="8"/>
  <c r="BA152" i="8" s="1"/>
  <c r="AW153" i="8" s="1"/>
  <c r="AY153" i="8" s="1"/>
  <c r="AC19" i="8"/>
  <c r="AD19" i="8" s="1"/>
  <c r="AE19" i="8"/>
  <c r="AA20" i="8" s="1"/>
  <c r="BT276" i="3"/>
  <c r="BW276" i="3" s="1"/>
  <c r="BS277" i="3" s="1"/>
  <c r="BU277" i="3" s="1"/>
  <c r="BT200" i="3"/>
  <c r="BW200" i="3" s="1"/>
  <c r="BS201" i="3" s="1"/>
  <c r="BU201" i="3" s="1"/>
  <c r="BI241" i="3"/>
  <c r="BL241" i="3" s="1"/>
  <c r="BH242" i="3" s="1"/>
  <c r="BJ242" i="3" s="1"/>
  <c r="BI175" i="3"/>
  <c r="BL175" i="3" s="1"/>
  <c r="BH176" i="3" s="1"/>
  <c r="BJ176" i="3" s="1"/>
  <c r="BT276" i="7"/>
  <c r="BW276" i="7" s="1"/>
  <c r="BS277" i="7" s="1"/>
  <c r="BU277" i="7" s="1"/>
  <c r="BT199" i="7"/>
  <c r="BW199" i="7" s="1"/>
  <c r="BS200" i="7" s="1"/>
  <c r="BU200" i="7" s="1"/>
  <c r="BI240" i="7"/>
  <c r="BL240" i="7" s="1"/>
  <c r="BH241" i="7" s="1"/>
  <c r="BJ241" i="7" s="1"/>
  <c r="BJ175" i="7"/>
  <c r="BI175" i="7" s="1"/>
  <c r="BL175" i="7" s="1"/>
  <c r="BH176" i="7" s="1"/>
  <c r="AX144" i="7"/>
  <c r="BA144" i="7" s="1"/>
  <c r="AW145" i="7" s="1"/>
  <c r="AY145" i="7" s="1"/>
  <c r="AN120" i="7"/>
  <c r="AM120" i="7" s="1"/>
  <c r="AP120" i="7" s="1"/>
  <c r="AL121" i="7" s="1"/>
  <c r="AY195" i="3"/>
  <c r="AX195" i="3" s="1"/>
  <c r="BA195" i="3" s="1"/>
  <c r="AW196" i="3" s="1"/>
  <c r="AN159" i="3"/>
  <c r="AM159" i="3" s="1"/>
  <c r="AP159" i="3" s="1"/>
  <c r="AL160" i="3" s="1"/>
  <c r="AN118" i="3"/>
  <c r="AM118" i="3" s="1"/>
  <c r="AP118" i="3" s="1"/>
  <c r="AL119" i="3" s="1"/>
  <c r="AE19" i="3"/>
  <c r="AA20" i="3" s="1"/>
  <c r="AC19" i="3"/>
  <c r="AD19" i="3" s="1"/>
  <c r="R70" i="8"/>
  <c r="Q70" i="8" s="1"/>
  <c r="T70" i="8" s="1"/>
  <c r="R53" i="8"/>
  <c r="Q53" i="8" s="1"/>
  <c r="T53" i="8" s="1"/>
  <c r="R53" i="7"/>
  <c r="Q53" i="7" s="1"/>
  <c r="T53" i="7" s="1"/>
  <c r="R70" i="7"/>
  <c r="Q70" i="7" s="1"/>
  <c r="T70" i="7" s="1"/>
  <c r="R19" i="7"/>
  <c r="S19" i="7" s="1"/>
  <c r="S20" i="7" s="1"/>
  <c r="T19" i="7"/>
  <c r="AM163" i="8" l="1"/>
  <c r="AP163" i="8" s="1"/>
  <c r="AL164" i="8" s="1"/>
  <c r="AN164" i="8" s="1"/>
  <c r="AN163" i="7"/>
  <c r="AM163" i="7" s="1"/>
  <c r="AP163" i="7" s="1"/>
  <c r="AL164" i="7" s="1"/>
  <c r="AC107" i="7"/>
  <c r="AB107" i="7" s="1"/>
  <c r="AE107" i="7" s="1"/>
  <c r="AA108" i="7" s="1"/>
  <c r="AY131" i="3"/>
  <c r="AX131" i="3" s="1"/>
  <c r="BA131" i="3" s="1"/>
  <c r="AW132" i="3" s="1"/>
  <c r="AY132" i="3" s="1"/>
  <c r="AX132" i="3" s="1"/>
  <c r="BA132" i="3" s="1"/>
  <c r="AW133" i="3" s="1"/>
  <c r="AY133" i="3" s="1"/>
  <c r="AX133" i="3" s="1"/>
  <c r="BA133" i="3" s="1"/>
  <c r="AW134" i="3" s="1"/>
  <c r="AC84" i="7"/>
  <c r="AB84" i="7" s="1"/>
  <c r="AE84" i="7" s="1"/>
  <c r="AA85" i="7" s="1"/>
  <c r="AC85" i="7" s="1"/>
  <c r="AB85" i="7" s="1"/>
  <c r="AE85" i="7" s="1"/>
  <c r="AA86" i="7" s="1"/>
  <c r="AC86" i="7" s="1"/>
  <c r="AB86" i="7" s="1"/>
  <c r="AE86" i="7" s="1"/>
  <c r="AA87" i="7" s="1"/>
  <c r="AC87" i="7" s="1"/>
  <c r="AB87" i="7" s="1"/>
  <c r="AE87" i="7" s="1"/>
  <c r="AA88" i="7" s="1"/>
  <c r="AC88" i="7" s="1"/>
  <c r="AB88" i="7" s="1"/>
  <c r="AE88" i="7" s="1"/>
  <c r="AA89" i="7" s="1"/>
  <c r="AY201" i="7"/>
  <c r="AX201" i="7" s="1"/>
  <c r="BA201" i="7" s="1"/>
  <c r="AW202" i="7" s="1"/>
  <c r="BU21" i="8"/>
  <c r="BV21" i="8" s="1"/>
  <c r="BW21" i="8"/>
  <c r="BS22" i="8" s="1"/>
  <c r="BL19" i="3"/>
  <c r="BH20" i="3" s="1"/>
  <c r="BJ19" i="3"/>
  <c r="BK19" i="3" s="1"/>
  <c r="BW19" i="3"/>
  <c r="BS20" i="3" s="1"/>
  <c r="BU19" i="3"/>
  <c r="BV19" i="3" s="1"/>
  <c r="BA20" i="7"/>
  <c r="AW21" i="7" s="1"/>
  <c r="AY20" i="7"/>
  <c r="AZ20" i="7" s="1"/>
  <c r="AN21" i="3"/>
  <c r="AO21" i="3" s="1"/>
  <c r="AP21" i="3"/>
  <c r="AL22" i="3" s="1"/>
  <c r="BW20" i="7"/>
  <c r="BS21" i="7" s="1"/>
  <c r="BU20" i="7"/>
  <c r="BV20" i="7" s="1"/>
  <c r="AY21" i="8"/>
  <c r="AZ21" i="8" s="1"/>
  <c r="BA21" i="8"/>
  <c r="AW22" i="8" s="1"/>
  <c r="BL22" i="8"/>
  <c r="BH23" i="8" s="1"/>
  <c r="BJ22" i="8"/>
  <c r="BK22" i="8" s="1"/>
  <c r="AC21" i="7"/>
  <c r="AD21" i="7" s="1"/>
  <c r="AE21" i="7"/>
  <c r="AA22" i="7" s="1"/>
  <c r="AP20" i="8"/>
  <c r="AL21" i="8" s="1"/>
  <c r="AN20" i="8"/>
  <c r="AO20" i="8" s="1"/>
  <c r="BA19" i="3"/>
  <c r="AW20" i="3" s="1"/>
  <c r="AY19" i="3"/>
  <c r="AZ19" i="3" s="1"/>
  <c r="AP20" i="7"/>
  <c r="AL21" i="7" s="1"/>
  <c r="AN20" i="7"/>
  <c r="AO20" i="7" s="1"/>
  <c r="BL20" i="7"/>
  <c r="BH21" i="7" s="1"/>
  <c r="BJ20" i="7"/>
  <c r="BK20" i="7" s="1"/>
  <c r="BT201" i="8"/>
  <c r="BW201" i="8" s="1"/>
  <c r="BS202" i="8" s="1"/>
  <c r="BU202" i="8" s="1"/>
  <c r="BI242" i="8"/>
  <c r="BL242" i="8" s="1"/>
  <c r="BH243" i="8" s="1"/>
  <c r="BJ243" i="8" s="1"/>
  <c r="BT278" i="8"/>
  <c r="BW278" i="8" s="1"/>
  <c r="BS279" i="8" s="1"/>
  <c r="BU279" i="8" s="1"/>
  <c r="BI177" i="8"/>
  <c r="BL177" i="8" s="1"/>
  <c r="BH178" i="8" s="1"/>
  <c r="BJ178" i="8" s="1"/>
  <c r="AX206" i="8"/>
  <c r="BA206" i="8" s="1"/>
  <c r="AW207" i="8" s="1"/>
  <c r="AY207" i="8" s="1"/>
  <c r="AX153" i="8"/>
  <c r="BA153" i="8" s="1"/>
  <c r="AW154" i="8" s="1"/>
  <c r="AY154" i="8" s="1"/>
  <c r="AC20" i="8"/>
  <c r="AD20" i="8" s="1"/>
  <c r="AE20" i="8"/>
  <c r="AA21" i="8" s="1"/>
  <c r="BT277" i="3"/>
  <c r="BW277" i="3" s="1"/>
  <c r="BS278" i="3" s="1"/>
  <c r="BU278" i="3" s="1"/>
  <c r="BT201" i="3"/>
  <c r="BW201" i="3" s="1"/>
  <c r="BS202" i="3" s="1"/>
  <c r="BU202" i="3" s="1"/>
  <c r="BI242" i="3"/>
  <c r="BL242" i="3" s="1"/>
  <c r="BH243" i="3" s="1"/>
  <c r="BJ243" i="3" s="1"/>
  <c r="BI176" i="3"/>
  <c r="BL176" i="3" s="1"/>
  <c r="BH177" i="3" s="1"/>
  <c r="BJ177" i="3" s="1"/>
  <c r="BT277" i="7"/>
  <c r="BW277" i="7" s="1"/>
  <c r="BS278" i="7" s="1"/>
  <c r="BU278" i="7" s="1"/>
  <c r="BT200" i="7"/>
  <c r="BW200" i="7" s="1"/>
  <c r="BS201" i="7" s="1"/>
  <c r="BU201" i="7" s="1"/>
  <c r="BI241" i="7"/>
  <c r="BL241" i="7" s="1"/>
  <c r="BH242" i="7" s="1"/>
  <c r="BJ242" i="7" s="1"/>
  <c r="BJ176" i="7"/>
  <c r="BI176" i="7" s="1"/>
  <c r="BL176" i="7" s="1"/>
  <c r="BH177" i="7" s="1"/>
  <c r="AX145" i="7"/>
  <c r="BA145" i="7" s="1"/>
  <c r="AW146" i="7" s="1"/>
  <c r="AY146" i="7" s="1"/>
  <c r="AN121" i="7"/>
  <c r="AM121" i="7" s="1"/>
  <c r="AP121" i="7" s="1"/>
  <c r="AL122" i="7" s="1"/>
  <c r="AY196" i="3"/>
  <c r="AX196" i="3" s="1"/>
  <c r="BA196" i="3" s="1"/>
  <c r="AW197" i="3" s="1"/>
  <c r="AN160" i="3"/>
  <c r="AM160" i="3" s="1"/>
  <c r="AP160" i="3" s="1"/>
  <c r="AL161" i="3" s="1"/>
  <c r="AN119" i="3"/>
  <c r="AM119" i="3" s="1"/>
  <c r="AP119" i="3" s="1"/>
  <c r="AL120" i="3" s="1"/>
  <c r="AE20" i="3"/>
  <c r="AA21" i="3" s="1"/>
  <c r="AC20" i="3"/>
  <c r="AD20" i="3" s="1"/>
  <c r="AM164" i="8" l="1"/>
  <c r="AP164" i="8" s="1"/>
  <c r="AL165" i="8" s="1"/>
  <c r="AN165" i="8" s="1"/>
  <c r="AY134" i="3"/>
  <c r="AX134" i="3" s="1"/>
  <c r="BA134" i="3" s="1"/>
  <c r="AW135" i="3" s="1"/>
  <c r="AC108" i="7"/>
  <c r="AB108" i="7" s="1"/>
  <c r="AE108" i="7" s="1"/>
  <c r="AA109" i="7" s="1"/>
  <c r="AC89" i="7"/>
  <c r="AB89" i="7" s="1"/>
  <c r="AE89" i="7" s="1"/>
  <c r="AE22" i="7"/>
  <c r="AA23" i="7" s="1"/>
  <c r="AC22" i="7"/>
  <c r="AD22" i="7" s="1"/>
  <c r="BA22" i="8"/>
  <c r="AW23" i="8" s="1"/>
  <c r="AY22" i="8"/>
  <c r="AZ22" i="8" s="1"/>
  <c r="AP22" i="3"/>
  <c r="AL23" i="3" s="1"/>
  <c r="AN22" i="3"/>
  <c r="AO22" i="3" s="1"/>
  <c r="BU22" i="8"/>
  <c r="BV22" i="8" s="1"/>
  <c r="BW22" i="8"/>
  <c r="BS23" i="8" s="1"/>
  <c r="BL21" i="7"/>
  <c r="BH22" i="7" s="1"/>
  <c r="BJ21" i="7"/>
  <c r="BK21" i="7" s="1"/>
  <c r="BA20" i="3"/>
  <c r="AW21" i="3" s="1"/>
  <c r="AY20" i="3"/>
  <c r="AZ20" i="3" s="1"/>
  <c r="BW20" i="3"/>
  <c r="BS21" i="3" s="1"/>
  <c r="BU20" i="3"/>
  <c r="BV20" i="3" s="1"/>
  <c r="AY202" i="7"/>
  <c r="AX202" i="7" s="1"/>
  <c r="BA202" i="7" s="1"/>
  <c r="AW203" i="7" s="1"/>
  <c r="AN164" i="7"/>
  <c r="AM164" i="7" s="1"/>
  <c r="AP164" i="7" s="1"/>
  <c r="AL165" i="7" s="1"/>
  <c r="AP21" i="7"/>
  <c r="AL22" i="7" s="1"/>
  <c r="AN21" i="7"/>
  <c r="AO21" i="7" s="1"/>
  <c r="AP21" i="8"/>
  <c r="AL22" i="8" s="1"/>
  <c r="AN21" i="8"/>
  <c r="AO21" i="8" s="1"/>
  <c r="BJ23" i="8"/>
  <c r="BK23" i="8" s="1"/>
  <c r="BL23" i="8"/>
  <c r="BH24" i="8" s="1"/>
  <c r="BW21" i="7"/>
  <c r="BS22" i="7" s="1"/>
  <c r="BU21" i="7"/>
  <c r="BV21" i="7" s="1"/>
  <c r="BA21" i="7"/>
  <c r="AW22" i="7" s="1"/>
  <c r="AY21" i="7"/>
  <c r="AZ21" i="7" s="1"/>
  <c r="BL20" i="3"/>
  <c r="BH21" i="3" s="1"/>
  <c r="BJ20" i="3"/>
  <c r="BK20" i="3" s="1"/>
  <c r="BT202" i="8"/>
  <c r="BW202" i="8" s="1"/>
  <c r="BS203" i="8" s="1"/>
  <c r="BU203" i="8" s="1"/>
  <c r="BI243" i="8"/>
  <c r="BL243" i="8" s="1"/>
  <c r="BH244" i="8" s="1"/>
  <c r="BJ244" i="8" s="1"/>
  <c r="BT279" i="8"/>
  <c r="BW279" i="8" s="1"/>
  <c r="BS280" i="8" s="1"/>
  <c r="BU280" i="8" s="1"/>
  <c r="BI178" i="8"/>
  <c r="BL178" i="8" s="1"/>
  <c r="BH179" i="8" s="1"/>
  <c r="BJ179" i="8" s="1"/>
  <c r="AX207" i="8"/>
  <c r="BA207" i="8" s="1"/>
  <c r="AW208" i="8" s="1"/>
  <c r="AY208" i="8" s="1"/>
  <c r="AX154" i="8"/>
  <c r="BA154" i="8" s="1"/>
  <c r="AW155" i="8" s="1"/>
  <c r="AY155" i="8" s="1"/>
  <c r="AC21" i="8"/>
  <c r="AD21" i="8" s="1"/>
  <c r="AE21" i="8"/>
  <c r="AA22" i="8" s="1"/>
  <c r="BT278" i="3"/>
  <c r="BW278" i="3" s="1"/>
  <c r="BS279" i="3" s="1"/>
  <c r="BU279" i="3" s="1"/>
  <c r="BT202" i="3"/>
  <c r="BW202" i="3" s="1"/>
  <c r="BS203" i="3" s="1"/>
  <c r="BU203" i="3" s="1"/>
  <c r="BI243" i="3"/>
  <c r="BL243" i="3" s="1"/>
  <c r="BH244" i="3" s="1"/>
  <c r="BJ244" i="3" s="1"/>
  <c r="BI177" i="3"/>
  <c r="BL177" i="3" s="1"/>
  <c r="BH178" i="3" s="1"/>
  <c r="BJ178" i="3" s="1"/>
  <c r="BT278" i="7"/>
  <c r="BW278" i="7" s="1"/>
  <c r="BS279" i="7" s="1"/>
  <c r="BU279" i="7" s="1"/>
  <c r="BT201" i="7"/>
  <c r="BW201" i="7" s="1"/>
  <c r="BS202" i="7" s="1"/>
  <c r="BU202" i="7" s="1"/>
  <c r="BI242" i="7"/>
  <c r="BL242" i="7" s="1"/>
  <c r="BH243" i="7" s="1"/>
  <c r="BJ243" i="7" s="1"/>
  <c r="BJ177" i="7"/>
  <c r="BI177" i="7" s="1"/>
  <c r="BL177" i="7" s="1"/>
  <c r="BH178" i="7" s="1"/>
  <c r="AX146" i="7"/>
  <c r="BA146" i="7" s="1"/>
  <c r="AW147" i="7" s="1"/>
  <c r="AY147" i="7" s="1"/>
  <c r="AN122" i="7"/>
  <c r="AM122" i="7" s="1"/>
  <c r="AP122" i="7" s="1"/>
  <c r="AL123" i="7" s="1"/>
  <c r="AY197" i="3"/>
  <c r="AX197" i="3" s="1"/>
  <c r="BA197" i="3" s="1"/>
  <c r="AW198" i="3" s="1"/>
  <c r="AN161" i="3"/>
  <c r="AM161" i="3" s="1"/>
  <c r="AP161" i="3" s="1"/>
  <c r="AL162" i="3" s="1"/>
  <c r="AN120" i="3"/>
  <c r="AM120" i="3" s="1"/>
  <c r="AP120" i="3" s="1"/>
  <c r="AL121" i="3" s="1"/>
  <c r="AE21" i="3"/>
  <c r="AA22" i="3" s="1"/>
  <c r="AC21" i="3"/>
  <c r="AD21" i="3" s="1"/>
  <c r="AM165" i="8" l="1"/>
  <c r="AP165" i="8" s="1"/>
  <c r="AL166" i="8" s="1"/>
  <c r="AN166" i="8" s="1"/>
  <c r="AY203" i="7"/>
  <c r="AX203" i="7" s="1"/>
  <c r="BA203" i="7" s="1"/>
  <c r="AW204" i="7" s="1"/>
  <c r="AC109" i="7"/>
  <c r="AB109" i="7" s="1"/>
  <c r="AE109" i="7" s="1"/>
  <c r="AA110" i="7" s="1"/>
  <c r="AY135" i="3"/>
  <c r="AX135" i="3" s="1"/>
  <c r="BA135" i="3" s="1"/>
  <c r="AW136" i="3" s="1"/>
  <c r="AY136" i="3" s="1"/>
  <c r="AX136" i="3" s="1"/>
  <c r="BA136" i="3" s="1"/>
  <c r="AW137" i="3" s="1"/>
  <c r="AN165" i="7"/>
  <c r="AM165" i="7" s="1"/>
  <c r="AP165" i="7" s="1"/>
  <c r="AL166" i="7" s="1"/>
  <c r="BL21" i="3"/>
  <c r="BH22" i="3" s="1"/>
  <c r="BJ21" i="3"/>
  <c r="BK21" i="3" s="1"/>
  <c r="BW22" i="7"/>
  <c r="BS23" i="7" s="1"/>
  <c r="BU22" i="7"/>
  <c r="BV22" i="7" s="1"/>
  <c r="AP22" i="8"/>
  <c r="AL23" i="8" s="1"/>
  <c r="AN22" i="8"/>
  <c r="AO22" i="8" s="1"/>
  <c r="BW21" i="3"/>
  <c r="BS22" i="3" s="1"/>
  <c r="BU21" i="3"/>
  <c r="BV21" i="3" s="1"/>
  <c r="BL22" i="7"/>
  <c r="BH23" i="7" s="1"/>
  <c r="BJ22" i="7"/>
  <c r="BK22" i="7" s="1"/>
  <c r="AN23" i="3"/>
  <c r="AO23" i="3" s="1"/>
  <c r="AP23" i="3"/>
  <c r="AL24" i="3" s="1"/>
  <c r="AC23" i="7"/>
  <c r="AD23" i="7" s="1"/>
  <c r="AE23" i="7"/>
  <c r="AA24" i="7" s="1"/>
  <c r="BJ24" i="8"/>
  <c r="BK24" i="8" s="1"/>
  <c r="BL24" i="8"/>
  <c r="BH25" i="8" s="1"/>
  <c r="BU23" i="8"/>
  <c r="BV23" i="8" s="1"/>
  <c r="BW23" i="8"/>
  <c r="BS24" i="8" s="1"/>
  <c r="AY22" i="7"/>
  <c r="AZ22" i="7" s="1"/>
  <c r="BA22" i="7"/>
  <c r="AW23" i="7" s="1"/>
  <c r="AP22" i="7"/>
  <c r="AL23" i="7" s="1"/>
  <c r="AN22" i="7"/>
  <c r="AO22" i="7" s="1"/>
  <c r="BA21" i="3"/>
  <c r="AW22" i="3" s="1"/>
  <c r="AY21" i="3"/>
  <c r="AZ21" i="3" s="1"/>
  <c r="AY23" i="8"/>
  <c r="AZ23" i="8" s="1"/>
  <c r="BA23" i="8"/>
  <c r="AW24" i="8" s="1"/>
  <c r="BT203" i="8"/>
  <c r="BW203" i="8" s="1"/>
  <c r="BS204" i="8" s="1"/>
  <c r="BU204" i="8" s="1"/>
  <c r="BI244" i="8"/>
  <c r="BL244" i="8" s="1"/>
  <c r="BH245" i="8" s="1"/>
  <c r="BJ245" i="8" s="1"/>
  <c r="BT280" i="8"/>
  <c r="BW280" i="8" s="1"/>
  <c r="BS281" i="8" s="1"/>
  <c r="BU281" i="8" s="1"/>
  <c r="BI179" i="8"/>
  <c r="BL179" i="8" s="1"/>
  <c r="BH180" i="8" s="1"/>
  <c r="BJ180" i="8" s="1"/>
  <c r="AX208" i="8"/>
  <c r="BA208" i="8" s="1"/>
  <c r="AW209" i="8" s="1"/>
  <c r="AY209" i="8" s="1"/>
  <c r="AX155" i="8"/>
  <c r="BA155" i="8" s="1"/>
  <c r="AW156" i="8" s="1"/>
  <c r="AY156" i="8" s="1"/>
  <c r="AC22" i="8"/>
  <c r="AD22" i="8" s="1"/>
  <c r="AE22" i="8"/>
  <c r="AA23" i="8" s="1"/>
  <c r="BT279" i="3"/>
  <c r="BW279" i="3" s="1"/>
  <c r="BS280" i="3" s="1"/>
  <c r="BU280" i="3" s="1"/>
  <c r="BT203" i="3"/>
  <c r="BW203" i="3" s="1"/>
  <c r="BS204" i="3" s="1"/>
  <c r="BU204" i="3" s="1"/>
  <c r="BI244" i="3"/>
  <c r="BL244" i="3" s="1"/>
  <c r="BH245" i="3" s="1"/>
  <c r="BJ245" i="3" s="1"/>
  <c r="BI178" i="3"/>
  <c r="BL178" i="3" s="1"/>
  <c r="BH179" i="3" s="1"/>
  <c r="BJ179" i="3" s="1"/>
  <c r="BT279" i="7"/>
  <c r="BW279" i="7" s="1"/>
  <c r="BS280" i="7" s="1"/>
  <c r="BU280" i="7" s="1"/>
  <c r="BT202" i="7"/>
  <c r="BW202" i="7" s="1"/>
  <c r="BS203" i="7" s="1"/>
  <c r="BU203" i="7" s="1"/>
  <c r="BI243" i="7"/>
  <c r="BL243" i="7" s="1"/>
  <c r="BH244" i="7" s="1"/>
  <c r="BJ244" i="7" s="1"/>
  <c r="BJ178" i="7"/>
  <c r="BI178" i="7" s="1"/>
  <c r="BL178" i="7" s="1"/>
  <c r="BH179" i="7" s="1"/>
  <c r="AX147" i="7"/>
  <c r="BA147" i="7" s="1"/>
  <c r="AW148" i="7" s="1"/>
  <c r="AY148" i="7" s="1"/>
  <c r="AN123" i="7"/>
  <c r="AM123" i="7" s="1"/>
  <c r="AP123" i="7" s="1"/>
  <c r="AL124" i="7" s="1"/>
  <c r="AY198" i="3"/>
  <c r="AX198" i="3" s="1"/>
  <c r="BA198" i="3" s="1"/>
  <c r="AW199" i="3" s="1"/>
  <c r="AN162" i="3"/>
  <c r="AM162" i="3" s="1"/>
  <c r="AP162" i="3" s="1"/>
  <c r="AL163" i="3" s="1"/>
  <c r="AN121" i="3"/>
  <c r="AM121" i="3" s="1"/>
  <c r="AP121" i="3" s="1"/>
  <c r="AL122" i="3" s="1"/>
  <c r="AE22" i="3"/>
  <c r="AA23" i="3" s="1"/>
  <c r="AC22" i="3"/>
  <c r="AD22" i="3" s="1"/>
  <c r="AM166" i="8" l="1"/>
  <c r="AP166" i="8" s="1"/>
  <c r="AN166" i="7"/>
  <c r="AM166" i="7" s="1"/>
  <c r="AP166" i="7" s="1"/>
  <c r="AY137" i="3"/>
  <c r="AX137" i="3" s="1"/>
  <c r="BA137" i="3" s="1"/>
  <c r="AW138" i="3" s="1"/>
  <c r="AY138" i="3" s="1"/>
  <c r="AX138" i="3" s="1"/>
  <c r="BA138" i="3" s="1"/>
  <c r="AW139" i="3" s="1"/>
  <c r="AC110" i="7"/>
  <c r="AB110" i="7" s="1"/>
  <c r="AE110" i="7" s="1"/>
  <c r="AA111" i="7" s="1"/>
  <c r="AY204" i="7"/>
  <c r="AX204" i="7" s="1"/>
  <c r="BA204" i="7" s="1"/>
  <c r="AW205" i="7" s="1"/>
  <c r="AY205" i="7" s="1"/>
  <c r="AX205" i="7" s="1"/>
  <c r="BA205" i="7" s="1"/>
  <c r="AW206" i="7" s="1"/>
  <c r="AY206" i="7" s="1"/>
  <c r="AX206" i="7" s="1"/>
  <c r="BA206" i="7" s="1"/>
  <c r="AW207" i="7" s="1"/>
  <c r="AY23" i="7"/>
  <c r="AZ23" i="7" s="1"/>
  <c r="BA23" i="7"/>
  <c r="AW24" i="7" s="1"/>
  <c r="BL25" i="8"/>
  <c r="BH26" i="8" s="1"/>
  <c r="BJ25" i="8"/>
  <c r="BK25" i="8" s="1"/>
  <c r="AP24" i="3"/>
  <c r="AL25" i="3" s="1"/>
  <c r="AN24" i="3"/>
  <c r="AO24" i="3" s="1"/>
  <c r="BA22" i="3"/>
  <c r="AW23" i="3" s="1"/>
  <c r="AY22" i="3"/>
  <c r="AZ22" i="3" s="1"/>
  <c r="BW22" i="3"/>
  <c r="BS23" i="3" s="1"/>
  <c r="BU22" i="3"/>
  <c r="BV22" i="3" s="1"/>
  <c r="BW23" i="7"/>
  <c r="BS24" i="7" s="1"/>
  <c r="BU23" i="7"/>
  <c r="BV23" i="7" s="1"/>
  <c r="BU24" i="8"/>
  <c r="BV24" i="8" s="1"/>
  <c r="BW24" i="8"/>
  <c r="BS25" i="8" s="1"/>
  <c r="AE24" i="7"/>
  <c r="AA25" i="7" s="1"/>
  <c r="AC24" i="7"/>
  <c r="AD24" i="7" s="1"/>
  <c r="BA24" i="8"/>
  <c r="AW25" i="8" s="1"/>
  <c r="AY24" i="8"/>
  <c r="AZ24" i="8" s="1"/>
  <c r="AP23" i="7"/>
  <c r="AL24" i="7" s="1"/>
  <c r="AN23" i="7"/>
  <c r="AO23" i="7" s="1"/>
  <c r="BL23" i="7"/>
  <c r="BH24" i="7" s="1"/>
  <c r="BJ23" i="7"/>
  <c r="BK23" i="7" s="1"/>
  <c r="AP23" i="8"/>
  <c r="AL24" i="8" s="1"/>
  <c r="AN23" i="8"/>
  <c r="AO23" i="8" s="1"/>
  <c r="BL22" i="3"/>
  <c r="BH23" i="3" s="1"/>
  <c r="BJ22" i="3"/>
  <c r="BK22" i="3" s="1"/>
  <c r="BT204" i="8"/>
  <c r="BW204" i="8" s="1"/>
  <c r="BS205" i="8" s="1"/>
  <c r="BU205" i="8" s="1"/>
  <c r="BI245" i="8"/>
  <c r="BL245" i="8" s="1"/>
  <c r="BH246" i="8" s="1"/>
  <c r="BJ246" i="8" s="1"/>
  <c r="BT281" i="8"/>
  <c r="BW281" i="8" s="1"/>
  <c r="BS282" i="8" s="1"/>
  <c r="BU282" i="8" s="1"/>
  <c r="BI180" i="8"/>
  <c r="BL180" i="8" s="1"/>
  <c r="BH181" i="8" s="1"/>
  <c r="BJ181" i="8" s="1"/>
  <c r="AX209" i="8"/>
  <c r="BA209" i="8" s="1"/>
  <c r="AW210" i="8" s="1"/>
  <c r="AY210" i="8" s="1"/>
  <c r="AX156" i="8"/>
  <c r="BA156" i="8" s="1"/>
  <c r="AW157" i="8" s="1"/>
  <c r="AY157" i="8" s="1"/>
  <c r="AC23" i="8"/>
  <c r="AD23" i="8" s="1"/>
  <c r="AE23" i="8"/>
  <c r="AA24" i="8" s="1"/>
  <c r="BT280" i="3"/>
  <c r="BW280" i="3" s="1"/>
  <c r="BS281" i="3" s="1"/>
  <c r="BU281" i="3" s="1"/>
  <c r="BT204" i="3"/>
  <c r="BW204" i="3" s="1"/>
  <c r="BS205" i="3" s="1"/>
  <c r="BU205" i="3" s="1"/>
  <c r="BI245" i="3"/>
  <c r="BL245" i="3" s="1"/>
  <c r="BH246" i="3" s="1"/>
  <c r="BJ246" i="3" s="1"/>
  <c r="BI179" i="3"/>
  <c r="BL179" i="3" s="1"/>
  <c r="BH180" i="3" s="1"/>
  <c r="BJ180" i="3" s="1"/>
  <c r="BT280" i="7"/>
  <c r="BW280" i="7" s="1"/>
  <c r="BS281" i="7" s="1"/>
  <c r="BU281" i="7" s="1"/>
  <c r="BT203" i="7"/>
  <c r="BW203" i="7" s="1"/>
  <c r="BS204" i="7" s="1"/>
  <c r="BU204" i="7" s="1"/>
  <c r="BI244" i="7"/>
  <c r="BL244" i="7" s="1"/>
  <c r="BH245" i="7" s="1"/>
  <c r="BJ245" i="7" s="1"/>
  <c r="BJ179" i="7"/>
  <c r="BI179" i="7" s="1"/>
  <c r="BL179" i="7" s="1"/>
  <c r="BH180" i="7" s="1"/>
  <c r="AX148" i="7"/>
  <c r="BA148" i="7" s="1"/>
  <c r="AW149" i="7" s="1"/>
  <c r="AY149" i="7" s="1"/>
  <c r="AN124" i="7"/>
  <c r="AM124" i="7" s="1"/>
  <c r="AP124" i="7" s="1"/>
  <c r="AL125" i="7" s="1"/>
  <c r="AN125" i="7" s="1"/>
  <c r="AM125" i="7" s="1"/>
  <c r="AP125" i="7" s="1"/>
  <c r="AY199" i="3"/>
  <c r="AX199" i="3" s="1"/>
  <c r="BA199" i="3" s="1"/>
  <c r="AW200" i="3" s="1"/>
  <c r="AN163" i="3"/>
  <c r="AM163" i="3" s="1"/>
  <c r="AP163" i="3" s="1"/>
  <c r="AL164" i="3" s="1"/>
  <c r="AN122" i="3"/>
  <c r="AM122" i="3" s="1"/>
  <c r="AP122" i="3" s="1"/>
  <c r="AL123" i="3" s="1"/>
  <c r="AC23" i="3"/>
  <c r="AD23" i="3" s="1"/>
  <c r="AE23" i="3"/>
  <c r="AA24" i="3" s="1"/>
  <c r="AY207" i="7" l="1"/>
  <c r="AX207" i="7" s="1"/>
  <c r="BA207" i="7" s="1"/>
  <c r="AW208" i="7" s="1"/>
  <c r="AY208" i="7" s="1"/>
  <c r="AX208" i="7" s="1"/>
  <c r="BA208" i="7" s="1"/>
  <c r="AW209" i="7" s="1"/>
  <c r="AY209" i="7" s="1"/>
  <c r="AX209" i="7" s="1"/>
  <c r="BA209" i="7" s="1"/>
  <c r="AW210" i="7" s="1"/>
  <c r="AC111" i="7"/>
  <c r="AB111" i="7" s="1"/>
  <c r="AE111" i="7" s="1"/>
  <c r="AA112" i="7" s="1"/>
  <c r="AY139" i="3"/>
  <c r="AX139" i="3" s="1"/>
  <c r="BA139" i="3" s="1"/>
  <c r="AW140" i="3" s="1"/>
  <c r="AY140" i="3" s="1"/>
  <c r="AX140" i="3" s="1"/>
  <c r="BA140" i="3" s="1"/>
  <c r="AW141" i="3" s="1"/>
  <c r="AY141" i="3" s="1"/>
  <c r="AX141" i="3" s="1"/>
  <c r="BA141" i="3" s="1"/>
  <c r="AW142" i="3" s="1"/>
  <c r="AP24" i="8"/>
  <c r="AL25" i="8" s="1"/>
  <c r="AN24" i="8"/>
  <c r="AO24" i="8" s="1"/>
  <c r="AP24" i="7"/>
  <c r="AL25" i="7" s="1"/>
  <c r="AN24" i="7"/>
  <c r="AO24" i="7" s="1"/>
  <c r="AC25" i="7"/>
  <c r="AD25" i="7" s="1"/>
  <c r="AE25" i="7"/>
  <c r="AA26" i="7" s="1"/>
  <c r="BW24" i="7"/>
  <c r="BS25" i="7" s="1"/>
  <c r="BU24" i="7"/>
  <c r="BV24" i="7" s="1"/>
  <c r="BA23" i="3"/>
  <c r="AW24" i="3" s="1"/>
  <c r="AY23" i="3"/>
  <c r="AZ23" i="3" s="1"/>
  <c r="BL26" i="8"/>
  <c r="BH27" i="8" s="1"/>
  <c r="BJ26" i="8"/>
  <c r="BK26" i="8" s="1"/>
  <c r="BU25" i="8"/>
  <c r="BV25" i="8" s="1"/>
  <c r="BW25" i="8"/>
  <c r="BS26" i="8" s="1"/>
  <c r="BA24" i="7"/>
  <c r="AW25" i="7" s="1"/>
  <c r="AY24" i="7"/>
  <c r="AZ24" i="7" s="1"/>
  <c r="BL23" i="3"/>
  <c r="BH24" i="3" s="1"/>
  <c r="BJ23" i="3"/>
  <c r="BK23" i="3" s="1"/>
  <c r="BL24" i="7"/>
  <c r="BH25" i="7" s="1"/>
  <c r="BJ24" i="7"/>
  <c r="BK24" i="7" s="1"/>
  <c r="AY25" i="8"/>
  <c r="AZ25" i="8" s="1"/>
  <c r="BA25" i="8"/>
  <c r="AW26" i="8" s="1"/>
  <c r="BW23" i="3"/>
  <c r="BS24" i="3" s="1"/>
  <c r="BU23" i="3"/>
  <c r="BV23" i="3" s="1"/>
  <c r="AP25" i="3"/>
  <c r="AL26" i="3" s="1"/>
  <c r="AN25" i="3"/>
  <c r="AO25" i="3" s="1"/>
  <c r="BT205" i="8"/>
  <c r="BW205" i="8" s="1"/>
  <c r="BS206" i="8" s="1"/>
  <c r="BU206" i="8" s="1"/>
  <c r="BI246" i="8"/>
  <c r="BL246" i="8" s="1"/>
  <c r="BH247" i="8" s="1"/>
  <c r="BJ247" i="8" s="1"/>
  <c r="BT282" i="8"/>
  <c r="BW282" i="8" s="1"/>
  <c r="BS283" i="8" s="1"/>
  <c r="BU283" i="8" s="1"/>
  <c r="BI181" i="8"/>
  <c r="BL181" i="8" s="1"/>
  <c r="BH182" i="8" s="1"/>
  <c r="BJ182" i="8" s="1"/>
  <c r="AX210" i="8"/>
  <c r="BA210" i="8" s="1"/>
  <c r="AW211" i="8" s="1"/>
  <c r="AY211" i="8" s="1"/>
  <c r="AX157" i="8"/>
  <c r="BA157" i="8" s="1"/>
  <c r="AW158" i="8" s="1"/>
  <c r="AY158" i="8" s="1"/>
  <c r="AE24" i="8"/>
  <c r="AA25" i="8" s="1"/>
  <c r="AC24" i="8"/>
  <c r="AD24" i="8" s="1"/>
  <c r="BT281" i="3"/>
  <c r="BW281" i="3" s="1"/>
  <c r="BS282" i="3" s="1"/>
  <c r="BU282" i="3" s="1"/>
  <c r="BT205" i="3"/>
  <c r="BW205" i="3" s="1"/>
  <c r="BS206" i="3" s="1"/>
  <c r="BU206" i="3" s="1"/>
  <c r="BI246" i="3"/>
  <c r="BL246" i="3" s="1"/>
  <c r="BH247" i="3" s="1"/>
  <c r="BJ247" i="3" s="1"/>
  <c r="BI180" i="3"/>
  <c r="BL180" i="3" s="1"/>
  <c r="BH181" i="3" s="1"/>
  <c r="BJ181" i="3" s="1"/>
  <c r="BT281" i="7"/>
  <c r="BW281" i="7" s="1"/>
  <c r="BS282" i="7" s="1"/>
  <c r="BU282" i="7" s="1"/>
  <c r="BT204" i="7"/>
  <c r="BW204" i="7" s="1"/>
  <c r="BS205" i="7" s="1"/>
  <c r="BU205" i="7" s="1"/>
  <c r="BI245" i="7"/>
  <c r="BL245" i="7" s="1"/>
  <c r="BH246" i="7" s="1"/>
  <c r="BJ246" i="7" s="1"/>
  <c r="BJ180" i="7"/>
  <c r="BI180" i="7" s="1"/>
  <c r="BL180" i="7" s="1"/>
  <c r="BH181" i="7" s="1"/>
  <c r="AX149" i="7"/>
  <c r="BA149" i="7" s="1"/>
  <c r="AW150" i="7" s="1"/>
  <c r="AY200" i="3"/>
  <c r="AX200" i="3" s="1"/>
  <c r="BA200" i="3" s="1"/>
  <c r="AW201" i="3" s="1"/>
  <c r="AN164" i="3"/>
  <c r="AM164" i="3" s="1"/>
  <c r="AP164" i="3" s="1"/>
  <c r="AL165" i="3" s="1"/>
  <c r="AN123" i="3"/>
  <c r="AM123" i="3" s="1"/>
  <c r="AP123" i="3" s="1"/>
  <c r="AL124" i="3" s="1"/>
  <c r="AE24" i="3"/>
  <c r="AA25" i="3" s="1"/>
  <c r="AC24" i="3"/>
  <c r="AD24" i="3" s="1"/>
  <c r="AY142" i="3" l="1"/>
  <c r="AX142" i="3" s="1"/>
  <c r="BA142" i="3" s="1"/>
  <c r="AW143" i="3" s="1"/>
  <c r="AC112" i="7"/>
  <c r="AB112" i="7" s="1"/>
  <c r="AE112" i="7" s="1"/>
  <c r="AA113" i="7" s="1"/>
  <c r="AY26" i="8"/>
  <c r="AZ26" i="8" s="1"/>
  <c r="BA26" i="8"/>
  <c r="AW27" i="8" s="1"/>
  <c r="BU26" i="8"/>
  <c r="BV26" i="8" s="1"/>
  <c r="BW26" i="8"/>
  <c r="BS27" i="8" s="1"/>
  <c r="AC26" i="7"/>
  <c r="AD26" i="7" s="1"/>
  <c r="AE26" i="7"/>
  <c r="AA27" i="7" s="1"/>
  <c r="AP26" i="3"/>
  <c r="AL27" i="3" s="1"/>
  <c r="AN26" i="3"/>
  <c r="AO26" i="3" s="1"/>
  <c r="BL24" i="3"/>
  <c r="BH25" i="3" s="1"/>
  <c r="BJ24" i="3"/>
  <c r="BK24" i="3" s="1"/>
  <c r="BA24" i="3"/>
  <c r="AW25" i="3" s="1"/>
  <c r="AY24" i="3"/>
  <c r="AZ24" i="3" s="1"/>
  <c r="AP25" i="8"/>
  <c r="AL26" i="8" s="1"/>
  <c r="AN25" i="8"/>
  <c r="AO25" i="8" s="1"/>
  <c r="AY150" i="7"/>
  <c r="AX150" i="7" s="1"/>
  <c r="BA150" i="7" s="1"/>
  <c r="AW151" i="7" s="1"/>
  <c r="BW24" i="3"/>
  <c r="BS25" i="3" s="1"/>
  <c r="BU24" i="3"/>
  <c r="BV24" i="3" s="1"/>
  <c r="BL25" i="7"/>
  <c r="BH26" i="7" s="1"/>
  <c r="BJ25" i="7"/>
  <c r="BK25" i="7" s="1"/>
  <c r="BA25" i="7"/>
  <c r="AW26" i="7" s="1"/>
  <c r="AY25" i="7"/>
  <c r="AZ25" i="7" s="1"/>
  <c r="BJ27" i="8"/>
  <c r="BK27" i="8" s="1"/>
  <c r="BL27" i="8"/>
  <c r="BH28" i="8" s="1"/>
  <c r="BW25" i="7"/>
  <c r="BS26" i="7" s="1"/>
  <c r="BU25" i="7"/>
  <c r="BV25" i="7" s="1"/>
  <c r="AN25" i="7"/>
  <c r="AO25" i="7" s="1"/>
  <c r="AP25" i="7"/>
  <c r="AL26" i="7" s="1"/>
  <c r="BT206" i="8"/>
  <c r="BW206" i="8" s="1"/>
  <c r="BS207" i="8" s="1"/>
  <c r="BU207" i="8" s="1"/>
  <c r="BI247" i="8"/>
  <c r="BL247" i="8" s="1"/>
  <c r="BH248" i="8" s="1"/>
  <c r="BJ248" i="8" s="1"/>
  <c r="BT283" i="8"/>
  <c r="BW283" i="8" s="1"/>
  <c r="BS284" i="8" s="1"/>
  <c r="BU284" i="8" s="1"/>
  <c r="BI182" i="8"/>
  <c r="BL182" i="8" s="1"/>
  <c r="BH183" i="8" s="1"/>
  <c r="BJ183" i="8" s="1"/>
  <c r="AX211" i="8"/>
  <c r="BA211" i="8" s="1"/>
  <c r="AW212" i="8" s="1"/>
  <c r="AY212" i="8" s="1"/>
  <c r="AX158" i="8"/>
  <c r="BA158" i="8" s="1"/>
  <c r="AW159" i="8" s="1"/>
  <c r="AY159" i="8" s="1"/>
  <c r="AE25" i="8"/>
  <c r="AA26" i="8" s="1"/>
  <c r="AC25" i="8"/>
  <c r="AD25" i="8" s="1"/>
  <c r="BT282" i="3"/>
  <c r="BW282" i="3" s="1"/>
  <c r="BS283" i="3" s="1"/>
  <c r="BU283" i="3" s="1"/>
  <c r="BT206" i="3"/>
  <c r="BW206" i="3" s="1"/>
  <c r="BS207" i="3" s="1"/>
  <c r="BU207" i="3" s="1"/>
  <c r="BI247" i="3"/>
  <c r="BL247" i="3" s="1"/>
  <c r="BH248" i="3" s="1"/>
  <c r="BJ248" i="3" s="1"/>
  <c r="BI181" i="3"/>
  <c r="BL181" i="3" s="1"/>
  <c r="BH182" i="3" s="1"/>
  <c r="BJ182" i="3" s="1"/>
  <c r="BT282" i="7"/>
  <c r="BW282" i="7" s="1"/>
  <c r="BS283" i="7" s="1"/>
  <c r="BU283" i="7" s="1"/>
  <c r="BT205" i="7"/>
  <c r="BW205" i="7" s="1"/>
  <c r="BS206" i="7" s="1"/>
  <c r="BU206" i="7" s="1"/>
  <c r="BI246" i="7"/>
  <c r="BL246" i="7" s="1"/>
  <c r="BH247" i="7" s="1"/>
  <c r="BJ247" i="7" s="1"/>
  <c r="BJ181" i="7"/>
  <c r="BI181" i="7" s="1"/>
  <c r="BL181" i="7" s="1"/>
  <c r="BH182" i="7" s="1"/>
  <c r="AY210" i="7"/>
  <c r="AX210" i="7" s="1"/>
  <c r="BA210" i="7" s="1"/>
  <c r="AW211" i="7" s="1"/>
  <c r="AY201" i="3"/>
  <c r="AX201" i="3" s="1"/>
  <c r="BA201" i="3" s="1"/>
  <c r="AW202" i="3" s="1"/>
  <c r="AN165" i="3"/>
  <c r="AM165" i="3" s="1"/>
  <c r="AP165" i="3" s="1"/>
  <c r="AL166" i="3" s="1"/>
  <c r="AN124" i="3"/>
  <c r="AM124" i="3" s="1"/>
  <c r="AP124" i="3" s="1"/>
  <c r="AL125" i="3" s="1"/>
  <c r="AC25" i="3"/>
  <c r="AD25" i="3" s="1"/>
  <c r="AE25" i="3"/>
  <c r="AA26" i="3" s="1"/>
  <c r="AC113" i="7" l="1"/>
  <c r="AB113" i="7" s="1"/>
  <c r="AE113" i="7" s="1"/>
  <c r="AA114" i="7" s="1"/>
  <c r="AY151" i="7"/>
  <c r="AX151" i="7" s="1"/>
  <c r="BA151" i="7" s="1"/>
  <c r="AW152" i="7" s="1"/>
  <c r="AY143" i="3"/>
  <c r="AX143" i="3" s="1"/>
  <c r="BA143" i="3" s="1"/>
  <c r="AW144" i="3" s="1"/>
  <c r="AY144" i="3" s="1"/>
  <c r="AX144" i="3" s="1"/>
  <c r="BA144" i="3" s="1"/>
  <c r="AW145" i="3" s="1"/>
  <c r="AY145" i="3" s="1"/>
  <c r="AX145" i="3" s="1"/>
  <c r="BA145" i="3" s="1"/>
  <c r="AW146" i="3" s="1"/>
  <c r="AY146" i="3" s="1"/>
  <c r="AX146" i="3" s="1"/>
  <c r="BA146" i="3" s="1"/>
  <c r="AW147" i="3" s="1"/>
  <c r="AY147" i="3" s="1"/>
  <c r="AX147" i="3" s="1"/>
  <c r="BA147" i="3" s="1"/>
  <c r="AW148" i="3" s="1"/>
  <c r="AY148" i="3" s="1"/>
  <c r="AX148" i="3" s="1"/>
  <c r="BA148" i="3" s="1"/>
  <c r="AW149" i="3" s="1"/>
  <c r="AY149" i="3" s="1"/>
  <c r="AX149" i="3" s="1"/>
  <c r="BA149" i="3" s="1"/>
  <c r="AW150" i="3" s="1"/>
  <c r="AN26" i="7"/>
  <c r="AO26" i="7" s="1"/>
  <c r="AP26" i="7"/>
  <c r="AL27" i="7" s="1"/>
  <c r="BJ28" i="8"/>
  <c r="BK28" i="8" s="1"/>
  <c r="BL28" i="8"/>
  <c r="BH29" i="8" s="1"/>
  <c r="BU27" i="8"/>
  <c r="BV27" i="8" s="1"/>
  <c r="BW27" i="8"/>
  <c r="BS28" i="8" s="1"/>
  <c r="BJ26" i="7"/>
  <c r="BK26" i="7" s="1"/>
  <c r="BL26" i="7"/>
  <c r="BH27" i="7" s="1"/>
  <c r="BA25" i="3"/>
  <c r="AW26" i="3" s="1"/>
  <c r="AY25" i="3"/>
  <c r="AZ25" i="3" s="1"/>
  <c r="AN27" i="3"/>
  <c r="AO27" i="3" s="1"/>
  <c r="AP27" i="3"/>
  <c r="AL28" i="3" s="1"/>
  <c r="AE27" i="7"/>
  <c r="AA28" i="7" s="1"/>
  <c r="AC27" i="7"/>
  <c r="AD27" i="7" s="1"/>
  <c r="BA27" i="8"/>
  <c r="AW28" i="8" s="1"/>
  <c r="AY27" i="8"/>
  <c r="AZ27" i="8" s="1"/>
  <c r="BW26" i="7"/>
  <c r="BS27" i="7" s="1"/>
  <c r="BU26" i="7"/>
  <c r="BV26" i="7" s="1"/>
  <c r="AY26" i="7"/>
  <c r="AZ26" i="7" s="1"/>
  <c r="BA26" i="7"/>
  <c r="AW27" i="7" s="1"/>
  <c r="BW25" i="3"/>
  <c r="BS26" i="3" s="1"/>
  <c r="BU25" i="3"/>
  <c r="BV25" i="3" s="1"/>
  <c r="AP26" i="8"/>
  <c r="AL27" i="8" s="1"/>
  <c r="AN26" i="8"/>
  <c r="AO26" i="8" s="1"/>
  <c r="BL25" i="3"/>
  <c r="BH26" i="3" s="1"/>
  <c r="BJ25" i="3"/>
  <c r="BK25" i="3" s="1"/>
  <c r="BT207" i="8"/>
  <c r="BW207" i="8" s="1"/>
  <c r="BS208" i="8" s="1"/>
  <c r="BU208" i="8" s="1"/>
  <c r="BI248" i="8"/>
  <c r="BL248" i="8" s="1"/>
  <c r="BH249" i="8" s="1"/>
  <c r="BJ249" i="8" s="1"/>
  <c r="BT284" i="8"/>
  <c r="BW284" i="8" s="1"/>
  <c r="BS285" i="8" s="1"/>
  <c r="BU285" i="8" s="1"/>
  <c r="BI183" i="8"/>
  <c r="BL183" i="8" s="1"/>
  <c r="BH184" i="8" s="1"/>
  <c r="BJ184" i="8" s="1"/>
  <c r="AX212" i="8"/>
  <c r="BA212" i="8" s="1"/>
  <c r="AW213" i="8" s="1"/>
  <c r="AY213" i="8" s="1"/>
  <c r="AX159" i="8"/>
  <c r="BA159" i="8" s="1"/>
  <c r="AW160" i="8" s="1"/>
  <c r="AY160" i="8" s="1"/>
  <c r="AE26" i="8"/>
  <c r="AA27" i="8" s="1"/>
  <c r="AC26" i="8"/>
  <c r="AD26" i="8" s="1"/>
  <c r="BT283" i="3"/>
  <c r="BW283" i="3" s="1"/>
  <c r="BS284" i="3" s="1"/>
  <c r="BU284" i="3" s="1"/>
  <c r="BT207" i="3"/>
  <c r="BW207" i="3" s="1"/>
  <c r="BS208" i="3" s="1"/>
  <c r="BU208" i="3" s="1"/>
  <c r="BI248" i="3"/>
  <c r="BL248" i="3" s="1"/>
  <c r="BH249" i="3" s="1"/>
  <c r="BJ249" i="3" s="1"/>
  <c r="BI182" i="3"/>
  <c r="BL182" i="3" s="1"/>
  <c r="BH183" i="3" s="1"/>
  <c r="BJ183" i="3" s="1"/>
  <c r="BT283" i="7"/>
  <c r="BW283" i="7" s="1"/>
  <c r="BS284" i="7" s="1"/>
  <c r="BU284" i="7" s="1"/>
  <c r="BT206" i="7"/>
  <c r="BW206" i="7" s="1"/>
  <c r="BS207" i="7" s="1"/>
  <c r="BU207" i="7" s="1"/>
  <c r="BI247" i="7"/>
  <c r="BL247" i="7" s="1"/>
  <c r="BH248" i="7" s="1"/>
  <c r="BJ248" i="7" s="1"/>
  <c r="BJ182" i="7"/>
  <c r="BI182" i="7" s="1"/>
  <c r="BL182" i="7" s="1"/>
  <c r="BH183" i="7" s="1"/>
  <c r="AY211" i="7"/>
  <c r="AX211" i="7" s="1"/>
  <c r="BA211" i="7" s="1"/>
  <c r="AW212" i="7" s="1"/>
  <c r="AY202" i="3"/>
  <c r="AX202" i="3" s="1"/>
  <c r="BA202" i="3" s="1"/>
  <c r="AW203" i="3" s="1"/>
  <c r="AN166" i="3"/>
  <c r="AM166" i="3" s="1"/>
  <c r="AP166" i="3" s="1"/>
  <c r="AN125" i="3"/>
  <c r="AM125" i="3" s="1"/>
  <c r="AP125" i="3" s="1"/>
  <c r="AE26" i="3"/>
  <c r="AA27" i="3" s="1"/>
  <c r="AC26" i="3"/>
  <c r="AD26" i="3" s="1"/>
  <c r="AY152" i="7" l="1"/>
  <c r="AX152" i="7" s="1"/>
  <c r="BA152" i="7" s="1"/>
  <c r="AW153" i="7" s="1"/>
  <c r="AC114" i="7"/>
  <c r="AB114" i="7" s="1"/>
  <c r="AE114" i="7" s="1"/>
  <c r="AA115" i="7" s="1"/>
  <c r="BU28" i="8"/>
  <c r="BV28" i="8" s="1"/>
  <c r="BW28" i="8"/>
  <c r="BS29" i="8" s="1"/>
  <c r="AP27" i="7"/>
  <c r="AL28" i="7" s="1"/>
  <c r="AN27" i="7"/>
  <c r="AO27" i="7" s="1"/>
  <c r="BL26" i="3"/>
  <c r="BH27" i="3" s="1"/>
  <c r="BJ26" i="3"/>
  <c r="BK26" i="3" s="1"/>
  <c r="BW26" i="3"/>
  <c r="BS27" i="3" s="1"/>
  <c r="BU26" i="3"/>
  <c r="BV26" i="3" s="1"/>
  <c r="BW27" i="7"/>
  <c r="BS28" i="7" s="1"/>
  <c r="BU27" i="7"/>
  <c r="BV27" i="7" s="1"/>
  <c r="AE28" i="7"/>
  <c r="AA29" i="7" s="1"/>
  <c r="AC28" i="7"/>
  <c r="AD28" i="7" s="1"/>
  <c r="BA26" i="3"/>
  <c r="AW27" i="3" s="1"/>
  <c r="AY26" i="3"/>
  <c r="AZ26" i="3" s="1"/>
  <c r="AY27" i="7"/>
  <c r="AZ27" i="7" s="1"/>
  <c r="BA27" i="7"/>
  <c r="AW28" i="7" s="1"/>
  <c r="AP28" i="3"/>
  <c r="AL29" i="3" s="1"/>
  <c r="AN28" i="3"/>
  <c r="AO28" i="3" s="1"/>
  <c r="BL27" i="7"/>
  <c r="BH28" i="7" s="1"/>
  <c r="BJ27" i="7"/>
  <c r="BK27" i="7" s="1"/>
  <c r="BL29" i="8"/>
  <c r="BH30" i="8" s="1"/>
  <c r="BJ29" i="8"/>
  <c r="BK29" i="8" s="1"/>
  <c r="AP27" i="8"/>
  <c r="AL28" i="8" s="1"/>
  <c r="AN27" i="8"/>
  <c r="AO27" i="8" s="1"/>
  <c r="BA28" i="8"/>
  <c r="AW29" i="8" s="1"/>
  <c r="AY28" i="8"/>
  <c r="AZ28" i="8" s="1"/>
  <c r="BT208" i="8"/>
  <c r="BW208" i="8" s="1"/>
  <c r="BS209" i="8" s="1"/>
  <c r="BU209" i="8" s="1"/>
  <c r="BI249" i="8"/>
  <c r="BL249" i="8" s="1"/>
  <c r="BH250" i="8" s="1"/>
  <c r="BJ250" i="8" s="1"/>
  <c r="BT285" i="8"/>
  <c r="BW285" i="8" s="1"/>
  <c r="BS286" i="8" s="1"/>
  <c r="BU286" i="8" s="1"/>
  <c r="BI184" i="8"/>
  <c r="BL184" i="8" s="1"/>
  <c r="BH185" i="8" s="1"/>
  <c r="BJ185" i="8" s="1"/>
  <c r="AX213" i="8"/>
  <c r="BA213" i="8" s="1"/>
  <c r="AW214" i="8" s="1"/>
  <c r="AY214" i="8" s="1"/>
  <c r="AX160" i="8"/>
  <c r="BA160" i="8" s="1"/>
  <c r="AW161" i="8" s="1"/>
  <c r="AY161" i="8" s="1"/>
  <c r="AE27" i="8"/>
  <c r="AA28" i="8" s="1"/>
  <c r="AC27" i="8"/>
  <c r="AD27" i="8" s="1"/>
  <c r="BT284" i="3"/>
  <c r="BW284" i="3" s="1"/>
  <c r="BS285" i="3" s="1"/>
  <c r="BU285" i="3" s="1"/>
  <c r="BT208" i="3"/>
  <c r="BW208" i="3" s="1"/>
  <c r="BS209" i="3" s="1"/>
  <c r="BU209" i="3" s="1"/>
  <c r="BI249" i="3"/>
  <c r="BL249" i="3" s="1"/>
  <c r="BH250" i="3" s="1"/>
  <c r="BJ250" i="3" s="1"/>
  <c r="BI183" i="3"/>
  <c r="BL183" i="3" s="1"/>
  <c r="BH184" i="3" s="1"/>
  <c r="BJ184" i="3" s="1"/>
  <c r="BT284" i="7"/>
  <c r="BW284" i="7" s="1"/>
  <c r="BS285" i="7" s="1"/>
  <c r="BU285" i="7" s="1"/>
  <c r="BT207" i="7"/>
  <c r="BW207" i="7" s="1"/>
  <c r="BS208" i="7" s="1"/>
  <c r="BU208" i="7" s="1"/>
  <c r="BI248" i="7"/>
  <c r="BL248" i="7" s="1"/>
  <c r="BH249" i="7" s="1"/>
  <c r="BJ249" i="7" s="1"/>
  <c r="BJ183" i="7"/>
  <c r="BI183" i="7" s="1"/>
  <c r="BL183" i="7" s="1"/>
  <c r="BH184" i="7" s="1"/>
  <c r="AY212" i="7"/>
  <c r="AX212" i="7" s="1"/>
  <c r="BA212" i="7" s="1"/>
  <c r="AW213" i="7" s="1"/>
  <c r="AY203" i="3"/>
  <c r="AX203" i="3" s="1"/>
  <c r="BA203" i="3" s="1"/>
  <c r="AW204" i="3" s="1"/>
  <c r="AY150" i="3"/>
  <c r="AX150" i="3" s="1"/>
  <c r="BA150" i="3" s="1"/>
  <c r="AW151" i="3" s="1"/>
  <c r="AC27" i="3"/>
  <c r="AD27" i="3" s="1"/>
  <c r="AE27" i="3"/>
  <c r="AA28" i="3" s="1"/>
  <c r="AC115" i="7" l="1"/>
  <c r="AB115" i="7" s="1"/>
  <c r="AE115" i="7" s="1"/>
  <c r="AA116" i="7" s="1"/>
  <c r="AY153" i="7"/>
  <c r="AX153" i="7" s="1"/>
  <c r="BA153" i="7" s="1"/>
  <c r="AW154" i="7" s="1"/>
  <c r="BA28" i="7"/>
  <c r="AW29" i="7" s="1"/>
  <c r="AY28" i="7"/>
  <c r="AZ28" i="7" s="1"/>
  <c r="AP28" i="8"/>
  <c r="AL29" i="8" s="1"/>
  <c r="AN28" i="8"/>
  <c r="AO28" i="8" s="1"/>
  <c r="BL28" i="7"/>
  <c r="BH29" i="7" s="1"/>
  <c r="BJ28" i="7"/>
  <c r="BK28" i="7" s="1"/>
  <c r="AC29" i="7"/>
  <c r="AD29" i="7" s="1"/>
  <c r="AE29" i="7"/>
  <c r="AA30" i="7" s="1"/>
  <c r="BW27" i="3"/>
  <c r="BS28" i="3" s="1"/>
  <c r="BU27" i="3"/>
  <c r="BV27" i="3" s="1"/>
  <c r="AN28" i="7"/>
  <c r="AO28" i="7" s="1"/>
  <c r="AP28" i="7"/>
  <c r="AL29" i="7" s="1"/>
  <c r="BU29" i="8"/>
  <c r="BV29" i="8" s="1"/>
  <c r="BW29" i="8"/>
  <c r="BS30" i="8" s="1"/>
  <c r="AY29" i="8"/>
  <c r="AZ29" i="8" s="1"/>
  <c r="BA29" i="8"/>
  <c r="AW30" i="8" s="1"/>
  <c r="BJ30" i="8"/>
  <c r="BK30" i="8" s="1"/>
  <c r="BL30" i="8"/>
  <c r="BH31" i="8" s="1"/>
  <c r="AP29" i="3"/>
  <c r="AL30" i="3" s="1"/>
  <c r="AN29" i="3"/>
  <c r="AO29" i="3" s="1"/>
  <c r="BA27" i="3"/>
  <c r="AW28" i="3" s="1"/>
  <c r="AY27" i="3"/>
  <c r="AZ27" i="3" s="1"/>
  <c r="BW28" i="7"/>
  <c r="BS29" i="7" s="1"/>
  <c r="BU28" i="7"/>
  <c r="BV28" i="7" s="1"/>
  <c r="BL27" i="3"/>
  <c r="BH28" i="3" s="1"/>
  <c r="BJ27" i="3"/>
  <c r="BK27" i="3" s="1"/>
  <c r="BT209" i="8"/>
  <c r="BW209" i="8" s="1"/>
  <c r="BS210" i="8" s="1"/>
  <c r="BU210" i="8" s="1"/>
  <c r="BI250" i="8"/>
  <c r="BL250" i="8" s="1"/>
  <c r="BH251" i="8" s="1"/>
  <c r="BJ251" i="8" s="1"/>
  <c r="BT286" i="8"/>
  <c r="BW286" i="8" s="1"/>
  <c r="BS287" i="8" s="1"/>
  <c r="BU287" i="8" s="1"/>
  <c r="BI185" i="8"/>
  <c r="BL185" i="8" s="1"/>
  <c r="BH186" i="8" s="1"/>
  <c r="BJ186" i="8" s="1"/>
  <c r="AX214" i="8"/>
  <c r="BA214" i="8" s="1"/>
  <c r="AX161" i="8"/>
  <c r="BA161" i="8" s="1"/>
  <c r="AE28" i="8"/>
  <c r="AA29" i="8" s="1"/>
  <c r="AC28" i="8"/>
  <c r="AD28" i="8" s="1"/>
  <c r="BT285" i="3"/>
  <c r="BW285" i="3" s="1"/>
  <c r="BS286" i="3" s="1"/>
  <c r="BU286" i="3" s="1"/>
  <c r="BT209" i="3"/>
  <c r="BW209" i="3" s="1"/>
  <c r="BS210" i="3" s="1"/>
  <c r="BU210" i="3" s="1"/>
  <c r="BI250" i="3"/>
  <c r="BL250" i="3" s="1"/>
  <c r="BH251" i="3" s="1"/>
  <c r="BJ251" i="3" s="1"/>
  <c r="BI184" i="3"/>
  <c r="BL184" i="3" s="1"/>
  <c r="BH185" i="3" s="1"/>
  <c r="BJ185" i="3" s="1"/>
  <c r="BT285" i="7"/>
  <c r="BW285" i="7" s="1"/>
  <c r="BS286" i="7" s="1"/>
  <c r="BU286" i="7" s="1"/>
  <c r="BT208" i="7"/>
  <c r="BW208" i="7" s="1"/>
  <c r="BS209" i="7" s="1"/>
  <c r="BU209" i="7" s="1"/>
  <c r="BI249" i="7"/>
  <c r="BL249" i="7" s="1"/>
  <c r="BH250" i="7" s="1"/>
  <c r="BJ250" i="7" s="1"/>
  <c r="BJ184" i="7"/>
  <c r="BI184" i="7" s="1"/>
  <c r="BL184" i="7" s="1"/>
  <c r="BH185" i="7" s="1"/>
  <c r="AY213" i="7"/>
  <c r="AX213" i="7" s="1"/>
  <c r="BA213" i="7" s="1"/>
  <c r="AW214" i="7" s="1"/>
  <c r="AY204" i="3"/>
  <c r="AX204" i="3" s="1"/>
  <c r="BA204" i="3" s="1"/>
  <c r="AW205" i="3" s="1"/>
  <c r="AY151" i="3"/>
  <c r="AX151" i="3" s="1"/>
  <c r="BA151" i="3" s="1"/>
  <c r="AW152" i="3" s="1"/>
  <c r="AE28" i="3"/>
  <c r="AA29" i="3" s="1"/>
  <c r="AC28" i="3"/>
  <c r="AD28" i="3" s="1"/>
  <c r="AY154" i="7" l="1"/>
  <c r="AX154" i="7" s="1"/>
  <c r="BA154" i="7" s="1"/>
  <c r="AW155" i="7" s="1"/>
  <c r="AC116" i="7"/>
  <c r="AB116" i="7" s="1"/>
  <c r="AE116" i="7" s="1"/>
  <c r="AA117" i="7" s="1"/>
  <c r="AY30" i="8"/>
  <c r="AZ30" i="8" s="1"/>
  <c r="BA30" i="8"/>
  <c r="AW31" i="8" s="1"/>
  <c r="AP29" i="7"/>
  <c r="AL30" i="7" s="1"/>
  <c r="AN29" i="7"/>
  <c r="AO29" i="7" s="1"/>
  <c r="AE30" i="7"/>
  <c r="AA31" i="7" s="1"/>
  <c r="AC30" i="7"/>
  <c r="AD30" i="7" s="1"/>
  <c r="BW29" i="7"/>
  <c r="BS30" i="7" s="1"/>
  <c r="BU29" i="7"/>
  <c r="BV29" i="7" s="1"/>
  <c r="AP30" i="3"/>
  <c r="AL31" i="3" s="1"/>
  <c r="AN30" i="3"/>
  <c r="AO30" i="3" s="1"/>
  <c r="AP29" i="8"/>
  <c r="AL30" i="8" s="1"/>
  <c r="AN29" i="8"/>
  <c r="AO29" i="8" s="1"/>
  <c r="BJ31" i="8"/>
  <c r="BK31" i="8" s="1"/>
  <c r="BL31" i="8"/>
  <c r="BH32" i="8" s="1"/>
  <c r="BU30" i="8"/>
  <c r="BV30" i="8" s="1"/>
  <c r="BW30" i="8"/>
  <c r="BS31" i="8" s="1"/>
  <c r="BL28" i="3"/>
  <c r="BH29" i="3" s="1"/>
  <c r="BJ28" i="3"/>
  <c r="BK28" i="3" s="1"/>
  <c r="BA28" i="3"/>
  <c r="AW29" i="3" s="1"/>
  <c r="AY28" i="3"/>
  <c r="AZ28" i="3" s="1"/>
  <c r="BW28" i="3"/>
  <c r="BS29" i="3" s="1"/>
  <c r="BU28" i="3"/>
  <c r="BV28" i="3" s="1"/>
  <c r="BL29" i="7"/>
  <c r="BH30" i="7" s="1"/>
  <c r="BJ29" i="7"/>
  <c r="BK29" i="7" s="1"/>
  <c r="BA29" i="7"/>
  <c r="AW30" i="7" s="1"/>
  <c r="AY29" i="7"/>
  <c r="AZ29" i="7" s="1"/>
  <c r="BT210" i="8"/>
  <c r="BW210" i="8" s="1"/>
  <c r="BS211" i="8" s="1"/>
  <c r="BU211" i="8" s="1"/>
  <c r="BI251" i="8"/>
  <c r="BL251" i="8" s="1"/>
  <c r="BH252" i="8" s="1"/>
  <c r="BJ252" i="8" s="1"/>
  <c r="BT287" i="8"/>
  <c r="BW287" i="8" s="1"/>
  <c r="BS288" i="8" s="1"/>
  <c r="BU288" i="8" s="1"/>
  <c r="BI186" i="8"/>
  <c r="BL186" i="8" s="1"/>
  <c r="BH187" i="8" s="1"/>
  <c r="BJ187" i="8" s="1"/>
  <c r="AE29" i="8"/>
  <c r="AA30" i="8" s="1"/>
  <c r="AC29" i="8"/>
  <c r="AD29" i="8" s="1"/>
  <c r="BT286" i="3"/>
  <c r="BW286" i="3" s="1"/>
  <c r="BS287" i="3" s="1"/>
  <c r="BU287" i="3" s="1"/>
  <c r="BT210" i="3"/>
  <c r="BW210" i="3" s="1"/>
  <c r="BS211" i="3" s="1"/>
  <c r="BU211" i="3" s="1"/>
  <c r="BI251" i="3"/>
  <c r="BL251" i="3" s="1"/>
  <c r="BH252" i="3" s="1"/>
  <c r="BJ252" i="3" s="1"/>
  <c r="BI185" i="3"/>
  <c r="BL185" i="3" s="1"/>
  <c r="BH186" i="3" s="1"/>
  <c r="BJ186" i="3" s="1"/>
  <c r="BT286" i="7"/>
  <c r="BW286" i="7" s="1"/>
  <c r="BS287" i="7" s="1"/>
  <c r="BU287" i="7" s="1"/>
  <c r="BT209" i="7"/>
  <c r="BW209" i="7" s="1"/>
  <c r="BS210" i="7" s="1"/>
  <c r="BU210" i="7" s="1"/>
  <c r="BI250" i="7"/>
  <c r="BL250" i="7" s="1"/>
  <c r="BH251" i="7" s="1"/>
  <c r="BJ251" i="7" s="1"/>
  <c r="BJ185" i="7"/>
  <c r="BI185" i="7" s="1"/>
  <c r="BL185" i="7" s="1"/>
  <c r="BH186" i="7" s="1"/>
  <c r="AY214" i="7"/>
  <c r="AX214" i="7" s="1"/>
  <c r="BA214" i="7" s="1"/>
  <c r="AY205" i="3"/>
  <c r="AX205" i="3" s="1"/>
  <c r="BA205" i="3" s="1"/>
  <c r="AW206" i="3" s="1"/>
  <c r="AY152" i="3"/>
  <c r="AX152" i="3" s="1"/>
  <c r="BA152" i="3" s="1"/>
  <c r="AW153" i="3" s="1"/>
  <c r="AC29" i="3"/>
  <c r="AD29" i="3" s="1"/>
  <c r="AE29" i="3"/>
  <c r="AA30" i="3" s="1"/>
  <c r="AC117" i="7" l="1"/>
  <c r="AB117" i="7" s="1"/>
  <c r="AE117" i="7" s="1"/>
  <c r="AA118" i="7" s="1"/>
  <c r="BU31" i="8"/>
  <c r="BV31" i="8" s="1"/>
  <c r="BW31" i="8"/>
  <c r="BS32" i="8" s="1"/>
  <c r="BJ30" i="7"/>
  <c r="BK30" i="7" s="1"/>
  <c r="BL30" i="7"/>
  <c r="BH31" i="7" s="1"/>
  <c r="BA29" i="3"/>
  <c r="AW30" i="3" s="1"/>
  <c r="AY29" i="3"/>
  <c r="AZ29" i="3" s="1"/>
  <c r="AP30" i="8"/>
  <c r="AL31" i="8" s="1"/>
  <c r="AN30" i="8"/>
  <c r="AO30" i="8" s="1"/>
  <c r="BW30" i="7"/>
  <c r="BS31" i="7" s="1"/>
  <c r="BU30" i="7"/>
  <c r="BV30" i="7" s="1"/>
  <c r="AN30" i="7"/>
  <c r="AO30" i="7" s="1"/>
  <c r="AP30" i="7"/>
  <c r="AL31" i="7" s="1"/>
  <c r="BJ32" i="8"/>
  <c r="BK32" i="8" s="1"/>
  <c r="BL32" i="8"/>
  <c r="BH33" i="8" s="1"/>
  <c r="AY31" i="8"/>
  <c r="AZ31" i="8" s="1"/>
  <c r="BA31" i="8"/>
  <c r="AW32" i="8" s="1"/>
  <c r="AY30" i="7"/>
  <c r="AZ30" i="7" s="1"/>
  <c r="BA30" i="7"/>
  <c r="AW31" i="7" s="1"/>
  <c r="BW29" i="3"/>
  <c r="BS30" i="3" s="1"/>
  <c r="BU29" i="3"/>
  <c r="BV29" i="3" s="1"/>
  <c r="BL29" i="3"/>
  <c r="BH30" i="3" s="1"/>
  <c r="BJ29" i="3"/>
  <c r="BK29" i="3" s="1"/>
  <c r="AN31" i="3"/>
  <c r="AO31" i="3" s="1"/>
  <c r="AP31" i="3"/>
  <c r="AL32" i="3" s="1"/>
  <c r="AC31" i="7"/>
  <c r="AD31" i="7" s="1"/>
  <c r="AD32" i="7" s="1"/>
  <c r="AE31" i="7"/>
  <c r="AY155" i="7"/>
  <c r="AX155" i="7" s="1"/>
  <c r="BA155" i="7" s="1"/>
  <c r="AW156" i="7" s="1"/>
  <c r="BT211" i="8"/>
  <c r="BW211" i="8" s="1"/>
  <c r="BS212" i="8" s="1"/>
  <c r="BU212" i="8" s="1"/>
  <c r="BI252" i="8"/>
  <c r="BL252" i="8" s="1"/>
  <c r="BH253" i="8" s="1"/>
  <c r="BJ253" i="8" s="1"/>
  <c r="BT288" i="8"/>
  <c r="BW288" i="8" s="1"/>
  <c r="BS289" i="8" s="1"/>
  <c r="BU289" i="8" s="1"/>
  <c r="BI187" i="8"/>
  <c r="BL187" i="8" s="1"/>
  <c r="BH188" i="8" s="1"/>
  <c r="BJ188" i="8" s="1"/>
  <c r="AE30" i="8"/>
  <c r="AA31" i="8" s="1"/>
  <c r="AC30" i="8"/>
  <c r="AD30" i="8" s="1"/>
  <c r="BT287" i="3"/>
  <c r="BW287" i="3" s="1"/>
  <c r="BS288" i="3" s="1"/>
  <c r="BU288" i="3" s="1"/>
  <c r="BT211" i="3"/>
  <c r="BW211" i="3" s="1"/>
  <c r="BS212" i="3" s="1"/>
  <c r="BU212" i="3" s="1"/>
  <c r="BI252" i="3"/>
  <c r="BL252" i="3" s="1"/>
  <c r="BH253" i="3" s="1"/>
  <c r="BJ253" i="3" s="1"/>
  <c r="BI186" i="3"/>
  <c r="BL186" i="3" s="1"/>
  <c r="BH187" i="3" s="1"/>
  <c r="BJ187" i="3" s="1"/>
  <c r="BT287" i="7"/>
  <c r="BW287" i="7" s="1"/>
  <c r="BS288" i="7" s="1"/>
  <c r="BU288" i="7" s="1"/>
  <c r="BT210" i="7"/>
  <c r="BW210" i="7" s="1"/>
  <c r="BS211" i="7" s="1"/>
  <c r="BU211" i="7" s="1"/>
  <c r="BI251" i="7"/>
  <c r="BL251" i="7" s="1"/>
  <c r="BH252" i="7" s="1"/>
  <c r="BJ252" i="7" s="1"/>
  <c r="BJ186" i="7"/>
  <c r="BI186" i="7" s="1"/>
  <c r="BL186" i="7" s="1"/>
  <c r="BH187" i="7" s="1"/>
  <c r="AY206" i="3"/>
  <c r="AX206" i="3" s="1"/>
  <c r="BA206" i="3" s="1"/>
  <c r="AW207" i="3" s="1"/>
  <c r="AY153" i="3"/>
  <c r="AX153" i="3" s="1"/>
  <c r="BA153" i="3" s="1"/>
  <c r="AW154" i="3" s="1"/>
  <c r="AE30" i="3"/>
  <c r="AA31" i="3" s="1"/>
  <c r="AC30" i="3"/>
  <c r="AD30" i="3" s="1"/>
  <c r="AY156" i="7" l="1"/>
  <c r="AX156" i="7" s="1"/>
  <c r="BA156" i="7" s="1"/>
  <c r="AW157" i="7" s="1"/>
  <c r="AC118" i="7"/>
  <c r="AB118" i="7" s="1"/>
  <c r="AE118" i="7" s="1"/>
  <c r="AY31" i="7"/>
  <c r="AZ31" i="7" s="1"/>
  <c r="BA31" i="7"/>
  <c r="AW32" i="7" s="1"/>
  <c r="BJ33" i="8"/>
  <c r="BK33" i="8" s="1"/>
  <c r="BL33" i="8"/>
  <c r="BH34" i="8" s="1"/>
  <c r="BU32" i="8"/>
  <c r="BV32" i="8" s="1"/>
  <c r="BW32" i="8"/>
  <c r="BS33" i="8" s="1"/>
  <c r="BL30" i="3"/>
  <c r="BH31" i="3" s="1"/>
  <c r="BJ30" i="3"/>
  <c r="BK30" i="3" s="1"/>
  <c r="BW31" i="7"/>
  <c r="BS32" i="7" s="1"/>
  <c r="BU31" i="7"/>
  <c r="BV31" i="7" s="1"/>
  <c r="BA30" i="3"/>
  <c r="AW31" i="3" s="1"/>
  <c r="AY30" i="3"/>
  <c r="AZ30" i="3" s="1"/>
  <c r="AP32" i="3"/>
  <c r="AL33" i="3" s="1"/>
  <c r="AN32" i="3"/>
  <c r="AO32" i="3" s="1"/>
  <c r="BA32" i="8"/>
  <c r="AW33" i="8" s="1"/>
  <c r="AY32" i="8"/>
  <c r="AZ32" i="8" s="1"/>
  <c r="AP31" i="7"/>
  <c r="AL32" i="7" s="1"/>
  <c r="AN31" i="7"/>
  <c r="AO31" i="7" s="1"/>
  <c r="BL31" i="7"/>
  <c r="BH32" i="7" s="1"/>
  <c r="BJ31" i="7"/>
  <c r="BK31" i="7" s="1"/>
  <c r="BW30" i="3"/>
  <c r="BS31" i="3" s="1"/>
  <c r="BU30" i="3"/>
  <c r="BV30" i="3" s="1"/>
  <c r="AP31" i="8"/>
  <c r="AL32" i="8" s="1"/>
  <c r="AN31" i="8"/>
  <c r="AO31" i="8" s="1"/>
  <c r="BT212" i="8"/>
  <c r="BW212" i="8" s="1"/>
  <c r="BS213" i="8" s="1"/>
  <c r="BU213" i="8" s="1"/>
  <c r="BI253" i="8"/>
  <c r="BL253" i="8" s="1"/>
  <c r="BH254" i="8" s="1"/>
  <c r="BJ254" i="8" s="1"/>
  <c r="BT289" i="8"/>
  <c r="BW289" i="8" s="1"/>
  <c r="BS290" i="8" s="1"/>
  <c r="BU290" i="8" s="1"/>
  <c r="BI188" i="8"/>
  <c r="BL188" i="8" s="1"/>
  <c r="BH189" i="8" s="1"/>
  <c r="BJ189" i="8" s="1"/>
  <c r="AC31" i="8"/>
  <c r="AD31" i="8" s="1"/>
  <c r="AD32" i="8" s="1"/>
  <c r="AE31" i="8"/>
  <c r="BT288" i="3"/>
  <c r="BW288" i="3" s="1"/>
  <c r="BS289" i="3" s="1"/>
  <c r="BU289" i="3" s="1"/>
  <c r="BT212" i="3"/>
  <c r="BW212" i="3" s="1"/>
  <c r="BS213" i="3" s="1"/>
  <c r="BU213" i="3" s="1"/>
  <c r="BI253" i="3"/>
  <c r="BL253" i="3" s="1"/>
  <c r="BH254" i="3" s="1"/>
  <c r="BJ254" i="3" s="1"/>
  <c r="BI187" i="3"/>
  <c r="BL187" i="3" s="1"/>
  <c r="BH188" i="3" s="1"/>
  <c r="BJ188" i="3" s="1"/>
  <c r="BT288" i="7"/>
  <c r="BW288" i="7" s="1"/>
  <c r="BS289" i="7" s="1"/>
  <c r="BU289" i="7" s="1"/>
  <c r="BT211" i="7"/>
  <c r="BW211" i="7" s="1"/>
  <c r="BS212" i="7" s="1"/>
  <c r="BU212" i="7" s="1"/>
  <c r="BI252" i="7"/>
  <c r="BL252" i="7" s="1"/>
  <c r="BH253" i="7" s="1"/>
  <c r="BJ253" i="7" s="1"/>
  <c r="BJ187" i="7"/>
  <c r="BI187" i="7" s="1"/>
  <c r="BL187" i="7" s="1"/>
  <c r="BH188" i="7" s="1"/>
  <c r="AY207" i="3"/>
  <c r="AX207" i="3" s="1"/>
  <c r="BA207" i="3" s="1"/>
  <c r="AW208" i="3" s="1"/>
  <c r="AY154" i="3"/>
  <c r="AX154" i="3" s="1"/>
  <c r="BA154" i="3" s="1"/>
  <c r="AW155" i="3" s="1"/>
  <c r="AC31" i="3"/>
  <c r="AD31" i="3" s="1"/>
  <c r="AD32" i="3" s="1"/>
  <c r="AE31" i="3"/>
  <c r="AY157" i="7" l="1"/>
  <c r="AX157" i="7" s="1"/>
  <c r="BA157" i="7" s="1"/>
  <c r="AW158" i="7" s="1"/>
  <c r="BJ34" i="8"/>
  <c r="BK34" i="8" s="1"/>
  <c r="BL34" i="8"/>
  <c r="BH35" i="8" s="1"/>
  <c r="AP32" i="8"/>
  <c r="AL33" i="8" s="1"/>
  <c r="AN32" i="8"/>
  <c r="AO32" i="8" s="1"/>
  <c r="BL32" i="7"/>
  <c r="BH33" i="7" s="1"/>
  <c r="BJ32" i="7"/>
  <c r="BK32" i="7" s="1"/>
  <c r="AY33" i="8"/>
  <c r="AZ33" i="8" s="1"/>
  <c r="BA33" i="8"/>
  <c r="AW34" i="8" s="1"/>
  <c r="BA31" i="3"/>
  <c r="AW32" i="3" s="1"/>
  <c r="AY31" i="3"/>
  <c r="AZ31" i="3" s="1"/>
  <c r="BL31" i="3"/>
  <c r="BH32" i="3" s="1"/>
  <c r="BJ31" i="3"/>
  <c r="BK31" i="3" s="1"/>
  <c r="BU33" i="8"/>
  <c r="BV33" i="8" s="1"/>
  <c r="BW33" i="8"/>
  <c r="BS34" i="8" s="1"/>
  <c r="AY32" i="7"/>
  <c r="AZ32" i="7" s="1"/>
  <c r="BA32" i="7"/>
  <c r="AW33" i="7" s="1"/>
  <c r="BW31" i="3"/>
  <c r="BS32" i="3" s="1"/>
  <c r="BU31" i="3"/>
  <c r="BV31" i="3" s="1"/>
  <c r="AP32" i="7"/>
  <c r="AL33" i="7" s="1"/>
  <c r="AN32" i="7"/>
  <c r="AO32" i="7" s="1"/>
  <c r="AN33" i="3"/>
  <c r="AO33" i="3" s="1"/>
  <c r="AP33" i="3"/>
  <c r="AL34" i="3" s="1"/>
  <c r="BW32" i="7"/>
  <c r="BS33" i="7" s="1"/>
  <c r="BU32" i="7"/>
  <c r="BV32" i="7" s="1"/>
  <c r="BT213" i="8"/>
  <c r="BW213" i="8" s="1"/>
  <c r="BS214" i="8" s="1"/>
  <c r="BU214" i="8" s="1"/>
  <c r="BI254" i="8"/>
  <c r="BL254" i="8" s="1"/>
  <c r="BH255" i="8" s="1"/>
  <c r="BJ255" i="8" s="1"/>
  <c r="BT290" i="8"/>
  <c r="BW290" i="8" s="1"/>
  <c r="BS291" i="8" s="1"/>
  <c r="BU291" i="8" s="1"/>
  <c r="BI189" i="8"/>
  <c r="BL189" i="8" s="1"/>
  <c r="BH190" i="8" s="1"/>
  <c r="BJ190" i="8" s="1"/>
  <c r="BT289" i="3"/>
  <c r="BW289" i="3" s="1"/>
  <c r="BS290" i="3" s="1"/>
  <c r="BU290" i="3" s="1"/>
  <c r="BT213" i="3"/>
  <c r="BW213" i="3" s="1"/>
  <c r="BS214" i="3" s="1"/>
  <c r="BU214" i="3" s="1"/>
  <c r="BI254" i="3"/>
  <c r="BL254" i="3" s="1"/>
  <c r="BH255" i="3" s="1"/>
  <c r="BJ255" i="3" s="1"/>
  <c r="BI188" i="3"/>
  <c r="BL188" i="3" s="1"/>
  <c r="BH189" i="3" s="1"/>
  <c r="BJ189" i="3" s="1"/>
  <c r="BT289" i="7"/>
  <c r="BW289" i="7" s="1"/>
  <c r="BS290" i="7" s="1"/>
  <c r="BU290" i="7" s="1"/>
  <c r="BT212" i="7"/>
  <c r="BW212" i="7" s="1"/>
  <c r="BS213" i="7" s="1"/>
  <c r="BU213" i="7" s="1"/>
  <c r="BI253" i="7"/>
  <c r="BL253" i="7" s="1"/>
  <c r="BH254" i="7" s="1"/>
  <c r="BJ254" i="7" s="1"/>
  <c r="BJ188" i="7"/>
  <c r="BI188" i="7" s="1"/>
  <c r="BL188" i="7" s="1"/>
  <c r="BH189" i="7" s="1"/>
  <c r="AY208" i="3"/>
  <c r="AX208" i="3" s="1"/>
  <c r="BA208" i="3" s="1"/>
  <c r="AW209" i="3" s="1"/>
  <c r="AY155" i="3"/>
  <c r="AX155" i="3" s="1"/>
  <c r="BA155" i="3" s="1"/>
  <c r="AW156" i="3" s="1"/>
  <c r="AY158" i="7" l="1"/>
  <c r="AX158" i="7" s="1"/>
  <c r="BA158" i="7" s="1"/>
  <c r="AW159" i="7" s="1"/>
  <c r="AN34" i="3"/>
  <c r="AO34" i="3" s="1"/>
  <c r="AP34" i="3"/>
  <c r="AL35" i="3" s="1"/>
  <c r="BU34" i="8"/>
  <c r="BV34" i="8" s="1"/>
  <c r="BW34" i="8"/>
  <c r="BS35" i="8" s="1"/>
  <c r="BL35" i="8"/>
  <c r="BH36" i="8" s="1"/>
  <c r="BJ35" i="8"/>
  <c r="BK35" i="8" s="1"/>
  <c r="BW32" i="3"/>
  <c r="BS33" i="3" s="1"/>
  <c r="BU32" i="3"/>
  <c r="BV32" i="3" s="1"/>
  <c r="BA32" i="3"/>
  <c r="AW33" i="3" s="1"/>
  <c r="AY32" i="3"/>
  <c r="AZ32" i="3" s="1"/>
  <c r="BL33" i="7"/>
  <c r="BH34" i="7" s="1"/>
  <c r="BJ33" i="7"/>
  <c r="BK33" i="7" s="1"/>
  <c r="AY33" i="7"/>
  <c r="AZ33" i="7" s="1"/>
  <c r="BA33" i="7"/>
  <c r="AW34" i="7" s="1"/>
  <c r="BA34" i="8"/>
  <c r="AW35" i="8" s="1"/>
  <c r="AY34" i="8"/>
  <c r="AZ34" i="8" s="1"/>
  <c r="BW33" i="7"/>
  <c r="BS34" i="7" s="1"/>
  <c r="BU33" i="7"/>
  <c r="BV33" i="7" s="1"/>
  <c r="AN33" i="7"/>
  <c r="AO33" i="7" s="1"/>
  <c r="AP33" i="7"/>
  <c r="AL34" i="7" s="1"/>
  <c r="BL32" i="3"/>
  <c r="BH33" i="3" s="1"/>
  <c r="BJ32" i="3"/>
  <c r="BK32" i="3" s="1"/>
  <c r="AP33" i="8"/>
  <c r="AL34" i="8" s="1"/>
  <c r="AN33" i="8"/>
  <c r="AO33" i="8" s="1"/>
  <c r="BT214" i="8"/>
  <c r="BW214" i="8" s="1"/>
  <c r="BS215" i="8" s="1"/>
  <c r="BU215" i="8" s="1"/>
  <c r="BI255" i="8"/>
  <c r="BL255" i="8" s="1"/>
  <c r="BH256" i="8" s="1"/>
  <c r="BJ256" i="8" s="1"/>
  <c r="BT291" i="8"/>
  <c r="BW291" i="8" s="1"/>
  <c r="BS292" i="8" s="1"/>
  <c r="BU292" i="8" s="1"/>
  <c r="BI190" i="8"/>
  <c r="BL190" i="8" s="1"/>
  <c r="BH191" i="8" s="1"/>
  <c r="BJ191" i="8" s="1"/>
  <c r="BT290" i="3"/>
  <c r="BW290" i="3" s="1"/>
  <c r="BS291" i="3" s="1"/>
  <c r="BU291" i="3" s="1"/>
  <c r="BT214" i="3"/>
  <c r="BW214" i="3" s="1"/>
  <c r="BS215" i="3" s="1"/>
  <c r="BU215" i="3" s="1"/>
  <c r="BI255" i="3"/>
  <c r="BL255" i="3" s="1"/>
  <c r="BH256" i="3" s="1"/>
  <c r="BJ256" i="3" s="1"/>
  <c r="BI189" i="3"/>
  <c r="BL189" i="3" s="1"/>
  <c r="BH190" i="3" s="1"/>
  <c r="BJ190" i="3" s="1"/>
  <c r="BT290" i="7"/>
  <c r="BW290" i="7" s="1"/>
  <c r="BS291" i="7" s="1"/>
  <c r="BU291" i="7" s="1"/>
  <c r="BT213" i="7"/>
  <c r="BW213" i="7" s="1"/>
  <c r="BS214" i="7" s="1"/>
  <c r="BU214" i="7" s="1"/>
  <c r="BI254" i="7"/>
  <c r="BL254" i="7" s="1"/>
  <c r="BH255" i="7" s="1"/>
  <c r="BJ255" i="7" s="1"/>
  <c r="BJ189" i="7"/>
  <c r="BI189" i="7" s="1"/>
  <c r="BL189" i="7" s="1"/>
  <c r="BH190" i="7" s="1"/>
  <c r="AY209" i="3"/>
  <c r="AX209" i="3" s="1"/>
  <c r="BA209" i="3" s="1"/>
  <c r="AW210" i="3" s="1"/>
  <c r="AY156" i="3"/>
  <c r="AX156" i="3" s="1"/>
  <c r="BA156" i="3" s="1"/>
  <c r="AW157" i="3" s="1"/>
  <c r="AY159" i="7" l="1"/>
  <c r="AX159" i="7" s="1"/>
  <c r="BA159" i="7" s="1"/>
  <c r="AW160" i="7" s="1"/>
  <c r="AY34" i="7"/>
  <c r="AZ34" i="7" s="1"/>
  <c r="BA34" i="7"/>
  <c r="AW35" i="7" s="1"/>
  <c r="AN35" i="3"/>
  <c r="AO35" i="3" s="1"/>
  <c r="AP35" i="3"/>
  <c r="AL36" i="3" s="1"/>
  <c r="BL33" i="3"/>
  <c r="BH34" i="3" s="1"/>
  <c r="BJ33" i="3"/>
  <c r="BK33" i="3" s="1"/>
  <c r="BW34" i="7"/>
  <c r="BS35" i="7" s="1"/>
  <c r="BU34" i="7"/>
  <c r="BV34" i="7" s="1"/>
  <c r="BA33" i="3"/>
  <c r="AW34" i="3" s="1"/>
  <c r="AY33" i="3"/>
  <c r="AZ33" i="3" s="1"/>
  <c r="BJ36" i="8"/>
  <c r="BK36" i="8" s="1"/>
  <c r="BL36" i="8"/>
  <c r="BH37" i="8" s="1"/>
  <c r="AN34" i="7"/>
  <c r="AO34" i="7" s="1"/>
  <c r="AP34" i="7"/>
  <c r="AL35" i="7" s="1"/>
  <c r="BU35" i="8"/>
  <c r="BV35" i="8" s="1"/>
  <c r="BW35" i="8"/>
  <c r="BS36" i="8" s="1"/>
  <c r="AP34" i="8"/>
  <c r="AL35" i="8" s="1"/>
  <c r="AN34" i="8"/>
  <c r="AO34" i="8" s="1"/>
  <c r="AY35" i="8"/>
  <c r="AZ35" i="8" s="1"/>
  <c r="BA35" i="8"/>
  <c r="AW36" i="8" s="1"/>
  <c r="BL34" i="7"/>
  <c r="BH35" i="7" s="1"/>
  <c r="BJ34" i="7"/>
  <c r="BK34" i="7" s="1"/>
  <c r="BW33" i="3"/>
  <c r="BS34" i="3" s="1"/>
  <c r="BU33" i="3"/>
  <c r="BV33" i="3" s="1"/>
  <c r="BT215" i="8"/>
  <c r="BW215" i="8" s="1"/>
  <c r="BS216" i="8" s="1"/>
  <c r="BU216" i="8" s="1"/>
  <c r="BI256" i="8"/>
  <c r="BL256" i="8" s="1"/>
  <c r="BH257" i="8" s="1"/>
  <c r="BJ257" i="8" s="1"/>
  <c r="BT292" i="8"/>
  <c r="BW292" i="8" s="1"/>
  <c r="BS293" i="8" s="1"/>
  <c r="BU293" i="8" s="1"/>
  <c r="BI191" i="8"/>
  <c r="BL191" i="8" s="1"/>
  <c r="BH192" i="8" s="1"/>
  <c r="BJ192" i="8" s="1"/>
  <c r="BT291" i="3"/>
  <c r="BW291" i="3" s="1"/>
  <c r="BS292" i="3" s="1"/>
  <c r="BU292" i="3" s="1"/>
  <c r="BT215" i="3"/>
  <c r="BW215" i="3" s="1"/>
  <c r="BS216" i="3" s="1"/>
  <c r="BU216" i="3" s="1"/>
  <c r="BI256" i="3"/>
  <c r="BL256" i="3" s="1"/>
  <c r="BH257" i="3" s="1"/>
  <c r="BJ257" i="3" s="1"/>
  <c r="BI190" i="3"/>
  <c r="BL190" i="3" s="1"/>
  <c r="BH191" i="3" s="1"/>
  <c r="BJ191" i="3" s="1"/>
  <c r="BT291" i="7"/>
  <c r="BW291" i="7" s="1"/>
  <c r="BS292" i="7" s="1"/>
  <c r="BU292" i="7" s="1"/>
  <c r="BT214" i="7"/>
  <c r="BW214" i="7" s="1"/>
  <c r="BS215" i="7" s="1"/>
  <c r="BU215" i="7" s="1"/>
  <c r="BI255" i="7"/>
  <c r="BL255" i="7" s="1"/>
  <c r="BH256" i="7" s="1"/>
  <c r="BJ256" i="7" s="1"/>
  <c r="BJ190" i="7"/>
  <c r="BI190" i="7" s="1"/>
  <c r="BL190" i="7" s="1"/>
  <c r="BH191" i="7" s="1"/>
  <c r="AY210" i="3"/>
  <c r="AX210" i="3" s="1"/>
  <c r="BA210" i="3" s="1"/>
  <c r="AW211" i="3" s="1"/>
  <c r="AY157" i="3"/>
  <c r="AX157" i="3" s="1"/>
  <c r="BA157" i="3" s="1"/>
  <c r="AW158" i="3" s="1"/>
  <c r="AY160" i="7" l="1"/>
  <c r="AX160" i="7" s="1"/>
  <c r="BA160" i="7" s="1"/>
  <c r="AW161" i="7" s="1"/>
  <c r="AN35" i="7"/>
  <c r="AO35" i="7" s="1"/>
  <c r="AP35" i="7"/>
  <c r="AL36" i="7" s="1"/>
  <c r="BA35" i="7"/>
  <c r="AW36" i="7" s="1"/>
  <c r="AY35" i="7"/>
  <c r="AZ35" i="7" s="1"/>
  <c r="BL35" i="7"/>
  <c r="BH36" i="7" s="1"/>
  <c r="BJ35" i="7"/>
  <c r="BK35" i="7" s="1"/>
  <c r="AP35" i="8"/>
  <c r="AL36" i="8" s="1"/>
  <c r="AN35" i="8"/>
  <c r="AO35" i="8" s="1"/>
  <c r="BA34" i="3"/>
  <c r="AW35" i="3" s="1"/>
  <c r="AY34" i="3"/>
  <c r="AZ34" i="3" s="1"/>
  <c r="BL34" i="3"/>
  <c r="BH35" i="3" s="1"/>
  <c r="BJ34" i="3"/>
  <c r="BK34" i="3" s="1"/>
  <c r="AY36" i="8"/>
  <c r="AZ36" i="8" s="1"/>
  <c r="BA36" i="8"/>
  <c r="AW37" i="8" s="1"/>
  <c r="BU36" i="8"/>
  <c r="BV36" i="8" s="1"/>
  <c r="BW36" i="8"/>
  <c r="BS37" i="8" s="1"/>
  <c r="BJ37" i="8"/>
  <c r="BK37" i="8" s="1"/>
  <c r="BL37" i="8"/>
  <c r="BH38" i="8" s="1"/>
  <c r="AN36" i="3"/>
  <c r="AO36" i="3" s="1"/>
  <c r="AP36" i="3"/>
  <c r="AL37" i="3" s="1"/>
  <c r="BW34" i="3"/>
  <c r="BS35" i="3" s="1"/>
  <c r="BU34" i="3"/>
  <c r="BV34" i="3" s="1"/>
  <c r="BW35" i="7"/>
  <c r="BS36" i="7" s="1"/>
  <c r="BU35" i="7"/>
  <c r="BV35" i="7" s="1"/>
  <c r="BT216" i="8"/>
  <c r="BW216" i="8" s="1"/>
  <c r="BS217" i="8" s="1"/>
  <c r="BU217" i="8" s="1"/>
  <c r="BI257" i="8"/>
  <c r="BL257" i="8" s="1"/>
  <c r="BH258" i="8" s="1"/>
  <c r="BJ258" i="8" s="1"/>
  <c r="BT293" i="8"/>
  <c r="BW293" i="8" s="1"/>
  <c r="BS294" i="8" s="1"/>
  <c r="BU294" i="8" s="1"/>
  <c r="BI192" i="8"/>
  <c r="BL192" i="8" s="1"/>
  <c r="BH193" i="8" s="1"/>
  <c r="BJ193" i="8" s="1"/>
  <c r="BT292" i="3"/>
  <c r="BW292" i="3" s="1"/>
  <c r="BS293" i="3" s="1"/>
  <c r="BU293" i="3" s="1"/>
  <c r="BT216" i="3"/>
  <c r="BW216" i="3" s="1"/>
  <c r="BS217" i="3" s="1"/>
  <c r="BU217" i="3" s="1"/>
  <c r="BI257" i="3"/>
  <c r="BL257" i="3" s="1"/>
  <c r="BH258" i="3" s="1"/>
  <c r="BJ258" i="3" s="1"/>
  <c r="BI191" i="3"/>
  <c r="BL191" i="3" s="1"/>
  <c r="BH192" i="3" s="1"/>
  <c r="BJ192" i="3" s="1"/>
  <c r="BT292" i="7"/>
  <c r="BW292" i="7" s="1"/>
  <c r="BS293" i="7" s="1"/>
  <c r="BU293" i="7" s="1"/>
  <c r="BT215" i="7"/>
  <c r="BW215" i="7" s="1"/>
  <c r="BS216" i="7" s="1"/>
  <c r="BU216" i="7" s="1"/>
  <c r="BI256" i="7"/>
  <c r="BL256" i="7" s="1"/>
  <c r="BH257" i="7" s="1"/>
  <c r="BJ257" i="7" s="1"/>
  <c r="BJ191" i="7"/>
  <c r="BI191" i="7" s="1"/>
  <c r="BL191" i="7" s="1"/>
  <c r="BH192" i="7" s="1"/>
  <c r="AY211" i="3"/>
  <c r="AX211" i="3" s="1"/>
  <c r="BA211" i="3" s="1"/>
  <c r="AW212" i="3" s="1"/>
  <c r="AY158" i="3"/>
  <c r="AX158" i="3" s="1"/>
  <c r="BA158" i="3" s="1"/>
  <c r="AW159" i="3" s="1"/>
  <c r="BL38" i="8" l="1"/>
  <c r="BH39" i="8" s="1"/>
  <c r="BJ38" i="8"/>
  <c r="BK38" i="8" s="1"/>
  <c r="AY37" i="8"/>
  <c r="AZ37" i="8" s="1"/>
  <c r="BA37" i="8"/>
  <c r="AW38" i="8" s="1"/>
  <c r="AN36" i="7"/>
  <c r="AO36" i="7" s="1"/>
  <c r="AP36" i="7"/>
  <c r="AL37" i="7" s="1"/>
  <c r="BW35" i="3"/>
  <c r="BS36" i="3" s="1"/>
  <c r="BU35" i="3"/>
  <c r="BV35" i="3" s="1"/>
  <c r="BA35" i="3"/>
  <c r="AW36" i="3" s="1"/>
  <c r="AY35" i="3"/>
  <c r="AZ35" i="3" s="1"/>
  <c r="BJ36" i="7"/>
  <c r="BK36" i="7" s="1"/>
  <c r="BL36" i="7"/>
  <c r="BH37" i="7" s="1"/>
  <c r="AN37" i="3"/>
  <c r="AO37" i="3" s="1"/>
  <c r="AP37" i="3"/>
  <c r="AL38" i="3" s="1"/>
  <c r="BU37" i="8"/>
  <c r="BV37" i="8" s="1"/>
  <c r="BW37" i="8"/>
  <c r="BS38" i="8" s="1"/>
  <c r="BW36" i="7"/>
  <c r="BS37" i="7" s="1"/>
  <c r="BU36" i="7"/>
  <c r="BV36" i="7" s="1"/>
  <c r="BL35" i="3"/>
  <c r="BH36" i="3" s="1"/>
  <c r="BJ35" i="3"/>
  <c r="BK35" i="3" s="1"/>
  <c r="AP36" i="8"/>
  <c r="AL37" i="8" s="1"/>
  <c r="AN36" i="8"/>
  <c r="AO36" i="8" s="1"/>
  <c r="AY36" i="7"/>
  <c r="AZ36" i="7" s="1"/>
  <c r="BA36" i="7"/>
  <c r="AW37" i="7" s="1"/>
  <c r="AY161" i="7"/>
  <c r="AX161" i="7" s="1"/>
  <c r="BA161" i="7" s="1"/>
  <c r="BT217" i="8"/>
  <c r="BW217" i="8" s="1"/>
  <c r="BS218" i="8" s="1"/>
  <c r="BU218" i="8" s="1"/>
  <c r="BI258" i="8"/>
  <c r="BL258" i="8" s="1"/>
  <c r="BH259" i="8" s="1"/>
  <c r="BJ259" i="8" s="1"/>
  <c r="BT294" i="8"/>
  <c r="BW294" i="8" s="1"/>
  <c r="BS295" i="8" s="1"/>
  <c r="BU295" i="8" s="1"/>
  <c r="BI193" i="8"/>
  <c r="BL193" i="8" s="1"/>
  <c r="BH194" i="8" s="1"/>
  <c r="BJ194" i="8" s="1"/>
  <c r="BT293" i="3"/>
  <c r="BW293" i="3" s="1"/>
  <c r="BS294" i="3" s="1"/>
  <c r="BU294" i="3" s="1"/>
  <c r="BT217" i="3"/>
  <c r="BW217" i="3" s="1"/>
  <c r="BS218" i="3" s="1"/>
  <c r="BU218" i="3" s="1"/>
  <c r="BI258" i="3"/>
  <c r="BL258" i="3" s="1"/>
  <c r="BH259" i="3" s="1"/>
  <c r="BJ259" i="3" s="1"/>
  <c r="BI192" i="3"/>
  <c r="BL192" i="3" s="1"/>
  <c r="BH193" i="3" s="1"/>
  <c r="BJ193" i="3" s="1"/>
  <c r="BT293" i="7"/>
  <c r="BW293" i="7" s="1"/>
  <c r="BS294" i="7" s="1"/>
  <c r="BU294" i="7" s="1"/>
  <c r="BT216" i="7"/>
  <c r="BW216" i="7" s="1"/>
  <c r="BS217" i="7" s="1"/>
  <c r="BU217" i="7" s="1"/>
  <c r="BI257" i="7"/>
  <c r="BL257" i="7" s="1"/>
  <c r="BH258" i="7" s="1"/>
  <c r="BJ258" i="7" s="1"/>
  <c r="BJ192" i="7"/>
  <c r="BI192" i="7" s="1"/>
  <c r="BL192" i="7" s="1"/>
  <c r="BH193" i="7" s="1"/>
  <c r="AY212" i="3"/>
  <c r="AX212" i="3" s="1"/>
  <c r="BA212" i="3" s="1"/>
  <c r="AW213" i="3" s="1"/>
  <c r="AY159" i="3"/>
  <c r="AX159" i="3" s="1"/>
  <c r="BA159" i="3" s="1"/>
  <c r="AW160" i="3" s="1"/>
  <c r="BA37" i="7" l="1"/>
  <c r="AW38" i="7" s="1"/>
  <c r="AY37" i="7"/>
  <c r="AZ37" i="7" s="1"/>
  <c r="BU38" i="8"/>
  <c r="BV38" i="8" s="1"/>
  <c r="BW38" i="8"/>
  <c r="BS39" i="8" s="1"/>
  <c r="BJ37" i="7"/>
  <c r="BK37" i="7" s="1"/>
  <c r="BL37" i="7"/>
  <c r="BH38" i="7" s="1"/>
  <c r="BA38" i="8"/>
  <c r="AW39" i="8" s="1"/>
  <c r="AY38" i="8"/>
  <c r="AZ38" i="8" s="1"/>
  <c r="BL36" i="3"/>
  <c r="BH37" i="3" s="1"/>
  <c r="BJ36" i="3"/>
  <c r="BK36" i="3" s="1"/>
  <c r="BW36" i="3"/>
  <c r="BS37" i="3" s="1"/>
  <c r="BU36" i="3"/>
  <c r="BV36" i="3" s="1"/>
  <c r="AN38" i="3"/>
  <c r="AO38" i="3" s="1"/>
  <c r="AP38" i="3"/>
  <c r="AL39" i="3" s="1"/>
  <c r="AP37" i="7"/>
  <c r="AL38" i="7" s="1"/>
  <c r="AN37" i="7"/>
  <c r="AO37" i="7" s="1"/>
  <c r="AP37" i="8"/>
  <c r="AL38" i="8" s="1"/>
  <c r="AN37" i="8"/>
  <c r="AO37" i="8" s="1"/>
  <c r="BW37" i="7"/>
  <c r="BS38" i="7" s="1"/>
  <c r="BU37" i="7"/>
  <c r="BV37" i="7" s="1"/>
  <c r="BA36" i="3"/>
  <c r="AW37" i="3" s="1"/>
  <c r="AY36" i="3"/>
  <c r="AZ36" i="3" s="1"/>
  <c r="BJ39" i="8"/>
  <c r="BK39" i="8" s="1"/>
  <c r="BL39" i="8"/>
  <c r="BH40" i="8" s="1"/>
  <c r="BT218" i="8"/>
  <c r="BW218" i="8" s="1"/>
  <c r="BS219" i="8" s="1"/>
  <c r="BU219" i="8" s="1"/>
  <c r="BI259" i="8"/>
  <c r="BL259" i="8" s="1"/>
  <c r="BH260" i="8" s="1"/>
  <c r="BJ260" i="8" s="1"/>
  <c r="BT295" i="8"/>
  <c r="BW295" i="8" s="1"/>
  <c r="BS296" i="8" s="1"/>
  <c r="BU296" i="8" s="1"/>
  <c r="BI194" i="8"/>
  <c r="BL194" i="8" s="1"/>
  <c r="BH195" i="8" s="1"/>
  <c r="BJ195" i="8" s="1"/>
  <c r="BT294" i="3"/>
  <c r="BW294" i="3" s="1"/>
  <c r="BS295" i="3" s="1"/>
  <c r="BU295" i="3" s="1"/>
  <c r="BT218" i="3"/>
  <c r="BW218" i="3" s="1"/>
  <c r="BS219" i="3" s="1"/>
  <c r="BU219" i="3" s="1"/>
  <c r="BI259" i="3"/>
  <c r="BL259" i="3" s="1"/>
  <c r="BH260" i="3" s="1"/>
  <c r="BJ260" i="3" s="1"/>
  <c r="BI193" i="3"/>
  <c r="BL193" i="3" s="1"/>
  <c r="BH194" i="3" s="1"/>
  <c r="BJ194" i="3" s="1"/>
  <c r="BT294" i="7"/>
  <c r="BW294" i="7" s="1"/>
  <c r="BS295" i="7" s="1"/>
  <c r="BU295" i="7" s="1"/>
  <c r="BT217" i="7"/>
  <c r="BW217" i="7" s="1"/>
  <c r="BS218" i="7" s="1"/>
  <c r="BU218" i="7" s="1"/>
  <c r="BI258" i="7"/>
  <c r="BL258" i="7" s="1"/>
  <c r="BH259" i="7" s="1"/>
  <c r="BJ259" i="7" s="1"/>
  <c r="BJ193" i="7"/>
  <c r="BI193" i="7" s="1"/>
  <c r="BL193" i="7" s="1"/>
  <c r="BH194" i="7" s="1"/>
  <c r="AY213" i="3"/>
  <c r="AX213" i="3" s="1"/>
  <c r="BA213" i="3" s="1"/>
  <c r="AW214" i="3" s="1"/>
  <c r="AY160" i="3"/>
  <c r="AX160" i="3" s="1"/>
  <c r="BA160" i="3" s="1"/>
  <c r="AW161" i="3" s="1"/>
  <c r="BJ40" i="8" l="1"/>
  <c r="BK40" i="8" s="1"/>
  <c r="BL40" i="8"/>
  <c r="BH41" i="8" s="1"/>
  <c r="BU39" i="8"/>
  <c r="BV39" i="8" s="1"/>
  <c r="BW39" i="8"/>
  <c r="BS40" i="8" s="1"/>
  <c r="BW38" i="7"/>
  <c r="BS39" i="7" s="1"/>
  <c r="BU38" i="7"/>
  <c r="BV38" i="7" s="1"/>
  <c r="AN38" i="7"/>
  <c r="AO38" i="7" s="1"/>
  <c r="AP38" i="7"/>
  <c r="AL39" i="7" s="1"/>
  <c r="BW37" i="3"/>
  <c r="BS38" i="3" s="1"/>
  <c r="BU37" i="3"/>
  <c r="BV37" i="3" s="1"/>
  <c r="BA39" i="8"/>
  <c r="AW40" i="8" s="1"/>
  <c r="AY39" i="8"/>
  <c r="AZ39" i="8" s="1"/>
  <c r="AN39" i="3"/>
  <c r="AO39" i="3" s="1"/>
  <c r="AP39" i="3"/>
  <c r="AL40" i="3" s="1"/>
  <c r="BJ38" i="7"/>
  <c r="BK38" i="7" s="1"/>
  <c r="BL38" i="7"/>
  <c r="BH39" i="7" s="1"/>
  <c r="BA37" i="3"/>
  <c r="AW38" i="3" s="1"/>
  <c r="AY37" i="3"/>
  <c r="AZ37" i="3" s="1"/>
  <c r="AP38" i="8"/>
  <c r="AL39" i="8" s="1"/>
  <c r="AN38" i="8"/>
  <c r="AO38" i="8" s="1"/>
  <c r="BL37" i="3"/>
  <c r="BH38" i="3" s="1"/>
  <c r="BJ37" i="3"/>
  <c r="BK37" i="3" s="1"/>
  <c r="AY38" i="7"/>
  <c r="AZ38" i="7" s="1"/>
  <c r="BA38" i="7"/>
  <c r="AW39" i="7" s="1"/>
  <c r="BT219" i="8"/>
  <c r="BW219" i="8" s="1"/>
  <c r="BS220" i="8" s="1"/>
  <c r="BU220" i="8" s="1"/>
  <c r="BI260" i="8"/>
  <c r="BL260" i="8" s="1"/>
  <c r="BH261" i="8" s="1"/>
  <c r="BJ261" i="8" s="1"/>
  <c r="BT296" i="8"/>
  <c r="BW296" i="8" s="1"/>
  <c r="BS297" i="8" s="1"/>
  <c r="BU297" i="8" s="1"/>
  <c r="BI195" i="8"/>
  <c r="BL195" i="8" s="1"/>
  <c r="BH196" i="8" s="1"/>
  <c r="BJ196" i="8" s="1"/>
  <c r="BT295" i="3"/>
  <c r="BW295" i="3" s="1"/>
  <c r="BS296" i="3" s="1"/>
  <c r="BU296" i="3" s="1"/>
  <c r="BT219" i="3"/>
  <c r="BW219" i="3" s="1"/>
  <c r="BS220" i="3" s="1"/>
  <c r="BU220" i="3" s="1"/>
  <c r="BI260" i="3"/>
  <c r="BL260" i="3" s="1"/>
  <c r="BH261" i="3" s="1"/>
  <c r="BJ261" i="3" s="1"/>
  <c r="BI194" i="3"/>
  <c r="BL194" i="3" s="1"/>
  <c r="BH195" i="3" s="1"/>
  <c r="BJ195" i="3" s="1"/>
  <c r="BT295" i="7"/>
  <c r="BW295" i="7" s="1"/>
  <c r="BS296" i="7" s="1"/>
  <c r="BU296" i="7" s="1"/>
  <c r="BT218" i="7"/>
  <c r="BW218" i="7" s="1"/>
  <c r="BS219" i="7" s="1"/>
  <c r="BU219" i="7" s="1"/>
  <c r="BI259" i="7"/>
  <c r="BL259" i="7" s="1"/>
  <c r="BH260" i="7" s="1"/>
  <c r="BJ260" i="7" s="1"/>
  <c r="BJ194" i="7"/>
  <c r="BI194" i="7" s="1"/>
  <c r="BL194" i="7" s="1"/>
  <c r="BH195" i="7" s="1"/>
  <c r="AY214" i="3"/>
  <c r="AX214" i="3" s="1"/>
  <c r="BA214" i="3" s="1"/>
  <c r="AY161" i="3"/>
  <c r="AX161" i="3" s="1"/>
  <c r="BA161" i="3" s="1"/>
  <c r="BA39" i="7" l="1"/>
  <c r="AW40" i="7" s="1"/>
  <c r="AY39" i="7"/>
  <c r="AZ39" i="7" s="1"/>
  <c r="BL39" i="7"/>
  <c r="BH40" i="7" s="1"/>
  <c r="BJ39" i="7"/>
  <c r="BK39" i="7" s="1"/>
  <c r="AN39" i="7"/>
  <c r="AO39" i="7" s="1"/>
  <c r="AP39" i="7"/>
  <c r="AL40" i="7" s="1"/>
  <c r="BU40" i="8"/>
  <c r="BV40" i="8" s="1"/>
  <c r="BW40" i="8"/>
  <c r="BS41" i="8" s="1"/>
  <c r="AP39" i="8"/>
  <c r="AL40" i="8" s="1"/>
  <c r="AN39" i="8"/>
  <c r="AO39" i="8" s="1"/>
  <c r="BA40" i="8"/>
  <c r="AW41" i="8" s="1"/>
  <c r="AY40" i="8"/>
  <c r="AZ40" i="8" s="1"/>
  <c r="AN40" i="3"/>
  <c r="AO40" i="3" s="1"/>
  <c r="AP40" i="3"/>
  <c r="AL41" i="3" s="1"/>
  <c r="BL41" i="8"/>
  <c r="BH42" i="8" s="1"/>
  <c r="BJ41" i="8"/>
  <c r="BK41" i="8" s="1"/>
  <c r="BL38" i="3"/>
  <c r="BH39" i="3" s="1"/>
  <c r="BJ38" i="3"/>
  <c r="BK38" i="3" s="1"/>
  <c r="BA38" i="3"/>
  <c r="AW39" i="3" s="1"/>
  <c r="AY38" i="3"/>
  <c r="AZ38" i="3" s="1"/>
  <c r="BW38" i="3"/>
  <c r="BS39" i="3" s="1"/>
  <c r="BU38" i="3"/>
  <c r="BV38" i="3" s="1"/>
  <c r="BW39" i="7"/>
  <c r="BS40" i="7" s="1"/>
  <c r="BU39" i="7"/>
  <c r="BV39" i="7" s="1"/>
  <c r="BT220" i="8"/>
  <c r="BW220" i="8" s="1"/>
  <c r="BS221" i="8" s="1"/>
  <c r="BU221" i="8" s="1"/>
  <c r="BI261" i="8"/>
  <c r="BL261" i="8" s="1"/>
  <c r="BH262" i="8" s="1"/>
  <c r="BJ262" i="8" s="1"/>
  <c r="BT297" i="8"/>
  <c r="BW297" i="8" s="1"/>
  <c r="BS298" i="8" s="1"/>
  <c r="BU298" i="8" s="1"/>
  <c r="BI196" i="8"/>
  <c r="BL196" i="8" s="1"/>
  <c r="BH197" i="8" s="1"/>
  <c r="BJ197" i="8" s="1"/>
  <c r="BT296" i="3"/>
  <c r="BW296" i="3" s="1"/>
  <c r="BS297" i="3" s="1"/>
  <c r="BU297" i="3" s="1"/>
  <c r="BT220" i="3"/>
  <c r="BW220" i="3" s="1"/>
  <c r="BS221" i="3" s="1"/>
  <c r="BU221" i="3" s="1"/>
  <c r="BI261" i="3"/>
  <c r="BL261" i="3" s="1"/>
  <c r="BH262" i="3" s="1"/>
  <c r="BJ262" i="3" s="1"/>
  <c r="BI195" i="3"/>
  <c r="BL195" i="3" s="1"/>
  <c r="BH196" i="3" s="1"/>
  <c r="BJ196" i="3" s="1"/>
  <c r="BT296" i="7"/>
  <c r="BW296" i="7" s="1"/>
  <c r="BS297" i="7" s="1"/>
  <c r="BU297" i="7" s="1"/>
  <c r="BT219" i="7"/>
  <c r="BW219" i="7" s="1"/>
  <c r="BS220" i="7" s="1"/>
  <c r="BU220" i="7" s="1"/>
  <c r="BI260" i="7"/>
  <c r="BL260" i="7" s="1"/>
  <c r="BH261" i="7" s="1"/>
  <c r="BJ261" i="7" s="1"/>
  <c r="BJ195" i="7"/>
  <c r="BI195" i="7" s="1"/>
  <c r="BL195" i="7" s="1"/>
  <c r="BH196" i="7" s="1"/>
  <c r="BU41" i="8" l="1"/>
  <c r="BV41" i="8" s="1"/>
  <c r="BW41" i="8"/>
  <c r="BS42" i="8" s="1"/>
  <c r="BW40" i="7"/>
  <c r="BS41" i="7" s="1"/>
  <c r="BU40" i="7"/>
  <c r="BV40" i="7" s="1"/>
  <c r="BA39" i="3"/>
  <c r="AW40" i="3" s="1"/>
  <c r="AY39" i="3"/>
  <c r="AZ39" i="3" s="1"/>
  <c r="BJ42" i="8"/>
  <c r="BK42" i="8" s="1"/>
  <c r="BL42" i="8"/>
  <c r="BH43" i="8" s="1"/>
  <c r="AY41" i="8"/>
  <c r="AZ41" i="8" s="1"/>
  <c r="BA41" i="8"/>
  <c r="AW42" i="8" s="1"/>
  <c r="BL40" i="7"/>
  <c r="BH41" i="7" s="1"/>
  <c r="BJ40" i="7"/>
  <c r="BK40" i="7" s="1"/>
  <c r="AP41" i="3"/>
  <c r="AL42" i="3" s="1"/>
  <c r="AN41" i="3"/>
  <c r="AO41" i="3" s="1"/>
  <c r="AN40" i="7"/>
  <c r="AO40" i="7" s="1"/>
  <c r="AP40" i="7"/>
  <c r="AL41" i="7" s="1"/>
  <c r="BW39" i="3"/>
  <c r="BS40" i="3" s="1"/>
  <c r="BU39" i="3"/>
  <c r="BV39" i="3" s="1"/>
  <c r="BL39" i="3"/>
  <c r="BH40" i="3" s="1"/>
  <c r="BJ39" i="3"/>
  <c r="BK39" i="3" s="1"/>
  <c r="AP40" i="8"/>
  <c r="AL41" i="8" s="1"/>
  <c r="AN40" i="8"/>
  <c r="AO40" i="8" s="1"/>
  <c r="AY40" i="7"/>
  <c r="AZ40" i="7" s="1"/>
  <c r="BA40" i="7"/>
  <c r="AW41" i="7" s="1"/>
  <c r="BT221" i="8"/>
  <c r="BW221" i="8" s="1"/>
  <c r="BS222" i="8" s="1"/>
  <c r="BU222" i="8" s="1"/>
  <c r="BI262" i="8"/>
  <c r="BL262" i="8" s="1"/>
  <c r="BT298" i="8"/>
  <c r="BW298" i="8" s="1"/>
  <c r="BS299" i="8" s="1"/>
  <c r="BU299" i="8" s="1"/>
  <c r="BI197" i="8"/>
  <c r="BL197" i="8" s="1"/>
  <c r="BT297" i="3"/>
  <c r="BW297" i="3" s="1"/>
  <c r="BS298" i="3" s="1"/>
  <c r="BU298" i="3" s="1"/>
  <c r="BT221" i="3"/>
  <c r="BW221" i="3" s="1"/>
  <c r="BS222" i="3" s="1"/>
  <c r="BU222" i="3" s="1"/>
  <c r="BI262" i="3"/>
  <c r="BL262" i="3" s="1"/>
  <c r="BI196" i="3"/>
  <c r="BL196" i="3" s="1"/>
  <c r="BH197" i="3" s="1"/>
  <c r="BJ197" i="3" s="1"/>
  <c r="BT297" i="7"/>
  <c r="BW297" i="7" s="1"/>
  <c r="BS298" i="7" s="1"/>
  <c r="BU298" i="7" s="1"/>
  <c r="BT220" i="7"/>
  <c r="BW220" i="7" s="1"/>
  <c r="BS221" i="7" s="1"/>
  <c r="BU221" i="7" s="1"/>
  <c r="BI261" i="7"/>
  <c r="BL261" i="7" s="1"/>
  <c r="BH262" i="7" s="1"/>
  <c r="BJ262" i="7" s="1"/>
  <c r="BJ196" i="7"/>
  <c r="BI196" i="7" s="1"/>
  <c r="BL196" i="7" s="1"/>
  <c r="BH197" i="7" s="1"/>
  <c r="BA41" i="7" l="1"/>
  <c r="AW42" i="7" s="1"/>
  <c r="AY41" i="7"/>
  <c r="AZ41" i="7" s="1"/>
  <c r="AN41" i="7"/>
  <c r="AO41" i="7" s="1"/>
  <c r="AP41" i="7"/>
  <c r="AL42" i="7" s="1"/>
  <c r="BJ43" i="8"/>
  <c r="BK43" i="8" s="1"/>
  <c r="BL43" i="8"/>
  <c r="BH44" i="8" s="1"/>
  <c r="BL40" i="3"/>
  <c r="BH41" i="3" s="1"/>
  <c r="BJ40" i="3"/>
  <c r="BK40" i="3" s="1"/>
  <c r="BJ41" i="7"/>
  <c r="BK41" i="7" s="1"/>
  <c r="BL41" i="7"/>
  <c r="BH42" i="7" s="1"/>
  <c r="BW41" i="7"/>
  <c r="BS42" i="7" s="1"/>
  <c r="BU41" i="7"/>
  <c r="BV41" i="7" s="1"/>
  <c r="AY42" i="8"/>
  <c r="AZ42" i="8" s="1"/>
  <c r="BA42" i="8"/>
  <c r="AW43" i="8" s="1"/>
  <c r="BU42" i="8"/>
  <c r="BV42" i="8" s="1"/>
  <c r="BW42" i="8"/>
  <c r="BS43" i="8" s="1"/>
  <c r="AP41" i="8"/>
  <c r="AL42" i="8" s="1"/>
  <c r="AN41" i="8"/>
  <c r="AO41" i="8" s="1"/>
  <c r="BW40" i="3"/>
  <c r="BS41" i="3" s="1"/>
  <c r="BU40" i="3"/>
  <c r="BV40" i="3" s="1"/>
  <c r="AP42" i="3"/>
  <c r="AL43" i="3" s="1"/>
  <c r="AN42" i="3"/>
  <c r="AO42" i="3" s="1"/>
  <c r="BA40" i="3"/>
  <c r="AW41" i="3" s="1"/>
  <c r="AY40" i="3"/>
  <c r="AZ40" i="3" s="1"/>
  <c r="BT222" i="8"/>
  <c r="BW222" i="8" s="1"/>
  <c r="BS223" i="8" s="1"/>
  <c r="BU223" i="8" s="1"/>
  <c r="BT299" i="8"/>
  <c r="BW299" i="8" s="1"/>
  <c r="BS300" i="8" s="1"/>
  <c r="BU300" i="8" s="1"/>
  <c r="BT298" i="3"/>
  <c r="BW298" i="3" s="1"/>
  <c r="BS299" i="3" s="1"/>
  <c r="BU299" i="3" s="1"/>
  <c r="BT222" i="3"/>
  <c r="BW222" i="3" s="1"/>
  <c r="BS223" i="3" s="1"/>
  <c r="BU223" i="3" s="1"/>
  <c r="BI197" i="3"/>
  <c r="BL197" i="3" s="1"/>
  <c r="BT298" i="7"/>
  <c r="BW298" i="7" s="1"/>
  <c r="BS299" i="7" s="1"/>
  <c r="BU299" i="7" s="1"/>
  <c r="BT221" i="7"/>
  <c r="BW221" i="7" s="1"/>
  <c r="BS222" i="7" s="1"/>
  <c r="BU222" i="7" s="1"/>
  <c r="BI262" i="7"/>
  <c r="BL262" i="7" s="1"/>
  <c r="BJ197" i="7"/>
  <c r="BI197" i="7" s="1"/>
  <c r="BL197" i="7" s="1"/>
  <c r="BU43" i="8" l="1"/>
  <c r="BV43" i="8" s="1"/>
  <c r="BW43" i="8"/>
  <c r="BS44" i="8" s="1"/>
  <c r="AP42" i="7"/>
  <c r="AL43" i="7" s="1"/>
  <c r="AN42" i="7"/>
  <c r="AO42" i="7" s="1"/>
  <c r="BA41" i="3"/>
  <c r="AW42" i="3" s="1"/>
  <c r="AY41" i="3"/>
  <c r="AZ41" i="3" s="1"/>
  <c r="BW41" i="3"/>
  <c r="BS42" i="3" s="1"/>
  <c r="BU41" i="3"/>
  <c r="BV41" i="3" s="1"/>
  <c r="BW42" i="7"/>
  <c r="BS43" i="7" s="1"/>
  <c r="BU42" i="7"/>
  <c r="BV42" i="7" s="1"/>
  <c r="BL41" i="3"/>
  <c r="BH42" i="3" s="1"/>
  <c r="BJ41" i="3"/>
  <c r="BK41" i="3" s="1"/>
  <c r="AY43" i="8"/>
  <c r="AZ43" i="8" s="1"/>
  <c r="BA43" i="8"/>
  <c r="AW44" i="8" s="1"/>
  <c r="BJ42" i="7"/>
  <c r="BK42" i="7" s="1"/>
  <c r="BL42" i="7"/>
  <c r="BH43" i="7" s="1"/>
  <c r="BL44" i="8"/>
  <c r="BH45" i="8" s="1"/>
  <c r="BJ44" i="8"/>
  <c r="BK44" i="8" s="1"/>
  <c r="AN43" i="3"/>
  <c r="AO43" i="3" s="1"/>
  <c r="AO44" i="3" s="1"/>
  <c r="AP43" i="3"/>
  <c r="AP42" i="8"/>
  <c r="AL43" i="8" s="1"/>
  <c r="AN42" i="8"/>
  <c r="AO42" i="8" s="1"/>
  <c r="AY42" i="7"/>
  <c r="AZ42" i="7" s="1"/>
  <c r="BA42" i="7"/>
  <c r="AW43" i="7" s="1"/>
  <c r="BT223" i="8"/>
  <c r="BW223" i="8" s="1"/>
  <c r="BS224" i="8" s="1"/>
  <c r="BU224" i="8" s="1"/>
  <c r="BT300" i="8"/>
  <c r="BW300" i="8" s="1"/>
  <c r="BS301" i="8" s="1"/>
  <c r="BU301" i="8" s="1"/>
  <c r="BT299" i="3"/>
  <c r="BW299" i="3" s="1"/>
  <c r="BS300" i="3" s="1"/>
  <c r="BU300" i="3" s="1"/>
  <c r="BT223" i="3"/>
  <c r="BW223" i="3" s="1"/>
  <c r="BS224" i="3" s="1"/>
  <c r="BU224" i="3" s="1"/>
  <c r="BT299" i="7"/>
  <c r="BW299" i="7" s="1"/>
  <c r="BS300" i="7" s="1"/>
  <c r="BU300" i="7" s="1"/>
  <c r="BT222" i="7"/>
  <c r="BW222" i="7" s="1"/>
  <c r="BS223" i="7" s="1"/>
  <c r="BU223" i="7" s="1"/>
  <c r="AY43" i="7" l="1"/>
  <c r="AZ43" i="7" s="1"/>
  <c r="BA43" i="7"/>
  <c r="AW44" i="7" s="1"/>
  <c r="BJ43" i="7"/>
  <c r="BK43" i="7" s="1"/>
  <c r="BL43" i="7"/>
  <c r="BH44" i="7" s="1"/>
  <c r="BL42" i="3"/>
  <c r="BH43" i="3" s="1"/>
  <c r="BJ42" i="3"/>
  <c r="BK42" i="3" s="1"/>
  <c r="BW42" i="3"/>
  <c r="BS43" i="3" s="1"/>
  <c r="BU42" i="3"/>
  <c r="BV42" i="3" s="1"/>
  <c r="AN43" i="7"/>
  <c r="AO43" i="7" s="1"/>
  <c r="AO44" i="7" s="1"/>
  <c r="AP43" i="7"/>
  <c r="BA44" i="8"/>
  <c r="AW45" i="8" s="1"/>
  <c r="AY44" i="8"/>
  <c r="AZ44" i="8" s="1"/>
  <c r="BU44" i="8"/>
  <c r="BV44" i="8" s="1"/>
  <c r="BW44" i="8"/>
  <c r="BS45" i="8" s="1"/>
  <c r="AP43" i="8"/>
  <c r="AN43" i="8"/>
  <c r="AO43" i="8" s="1"/>
  <c r="AO44" i="8" s="1"/>
  <c r="BJ45" i="8"/>
  <c r="BK45" i="8" s="1"/>
  <c r="BL45" i="8"/>
  <c r="BH46" i="8" s="1"/>
  <c r="BW43" i="7"/>
  <c r="BS44" i="7" s="1"/>
  <c r="BU43" i="7"/>
  <c r="BV43" i="7" s="1"/>
  <c r="BA42" i="3"/>
  <c r="AW43" i="3" s="1"/>
  <c r="AY42" i="3"/>
  <c r="AZ42" i="3" s="1"/>
  <c r="BT224" i="8"/>
  <c r="BW224" i="8" s="1"/>
  <c r="BS225" i="8" s="1"/>
  <c r="BU225" i="8" s="1"/>
  <c r="BT301" i="8"/>
  <c r="BW301" i="8" s="1"/>
  <c r="BS302" i="8" s="1"/>
  <c r="BU302" i="8" s="1"/>
  <c r="BT300" i="3"/>
  <c r="BW300" i="3" s="1"/>
  <c r="BS301" i="3" s="1"/>
  <c r="BU301" i="3" s="1"/>
  <c r="BT224" i="3"/>
  <c r="BW224" i="3" s="1"/>
  <c r="BS225" i="3" s="1"/>
  <c r="BU225" i="3" s="1"/>
  <c r="BT300" i="7"/>
  <c r="BW300" i="7" s="1"/>
  <c r="BS301" i="7" s="1"/>
  <c r="BU301" i="7" s="1"/>
  <c r="BT223" i="7"/>
  <c r="BW223" i="7" s="1"/>
  <c r="BS224" i="7" s="1"/>
  <c r="BU224" i="7" s="1"/>
  <c r="BL44" i="7" l="1"/>
  <c r="BH45" i="7" s="1"/>
  <c r="BJ44" i="7"/>
  <c r="BK44" i="7" s="1"/>
  <c r="BW44" i="7"/>
  <c r="BS45" i="7" s="1"/>
  <c r="BU44" i="7"/>
  <c r="BV44" i="7" s="1"/>
  <c r="BA45" i="8"/>
  <c r="AW46" i="8" s="1"/>
  <c r="AY45" i="8"/>
  <c r="AZ45" i="8" s="1"/>
  <c r="BW43" i="3"/>
  <c r="BS44" i="3" s="1"/>
  <c r="BU43" i="3"/>
  <c r="BV43" i="3" s="1"/>
  <c r="BJ46" i="8"/>
  <c r="BK46" i="8" s="1"/>
  <c r="BL46" i="8"/>
  <c r="BH47" i="8" s="1"/>
  <c r="BU45" i="8"/>
  <c r="BV45" i="8" s="1"/>
  <c r="BW45" i="8"/>
  <c r="BS46" i="8" s="1"/>
  <c r="BA44" i="7"/>
  <c r="AW45" i="7" s="1"/>
  <c r="AY44" i="7"/>
  <c r="AZ44" i="7" s="1"/>
  <c r="BA43" i="3"/>
  <c r="AW44" i="3" s="1"/>
  <c r="AY43" i="3"/>
  <c r="AZ43" i="3" s="1"/>
  <c r="BL43" i="3"/>
  <c r="BH44" i="3" s="1"/>
  <c r="BJ43" i="3"/>
  <c r="BK43" i="3" s="1"/>
  <c r="BT225" i="8"/>
  <c r="BW225" i="8" s="1"/>
  <c r="BS226" i="8" s="1"/>
  <c r="BU226" i="8" s="1"/>
  <c r="BT302" i="8"/>
  <c r="BW302" i="8" s="1"/>
  <c r="BS303" i="8" s="1"/>
  <c r="BU303" i="8" s="1"/>
  <c r="BT301" i="3"/>
  <c r="BW301" i="3" s="1"/>
  <c r="BS302" i="3" s="1"/>
  <c r="BU302" i="3" s="1"/>
  <c r="BT225" i="3"/>
  <c r="BW225" i="3" s="1"/>
  <c r="BS226" i="3" s="1"/>
  <c r="BU226" i="3" s="1"/>
  <c r="BT301" i="7"/>
  <c r="BW301" i="7" s="1"/>
  <c r="BS302" i="7" s="1"/>
  <c r="BU302" i="7" s="1"/>
  <c r="BT224" i="7"/>
  <c r="BW224" i="7" s="1"/>
  <c r="BS225" i="7" s="1"/>
  <c r="BU225" i="7" s="1"/>
  <c r="BU46" i="8" l="1"/>
  <c r="BV46" i="8" s="1"/>
  <c r="BW46" i="8"/>
  <c r="BS47" i="8" s="1"/>
  <c r="BA44" i="3"/>
  <c r="AW45" i="3" s="1"/>
  <c r="AY44" i="3"/>
  <c r="AZ44" i="3" s="1"/>
  <c r="BW44" i="3"/>
  <c r="BS45" i="3" s="1"/>
  <c r="BU44" i="3"/>
  <c r="BV44" i="3" s="1"/>
  <c r="BW45" i="7"/>
  <c r="BS46" i="7" s="1"/>
  <c r="BU45" i="7"/>
  <c r="BV45" i="7" s="1"/>
  <c r="BJ47" i="8"/>
  <c r="BK47" i="8" s="1"/>
  <c r="BL47" i="8"/>
  <c r="BH48" i="8" s="1"/>
  <c r="BL44" i="3"/>
  <c r="BH45" i="3" s="1"/>
  <c r="BJ44" i="3"/>
  <c r="BK44" i="3" s="1"/>
  <c r="AY45" i="7"/>
  <c r="AZ45" i="7" s="1"/>
  <c r="BA45" i="7"/>
  <c r="AW46" i="7" s="1"/>
  <c r="BA46" i="8"/>
  <c r="AW47" i="8" s="1"/>
  <c r="AY46" i="8"/>
  <c r="AZ46" i="8" s="1"/>
  <c r="BL45" i="7"/>
  <c r="BH46" i="7" s="1"/>
  <c r="BJ45" i="7"/>
  <c r="BK45" i="7" s="1"/>
  <c r="BT226" i="8"/>
  <c r="BW226" i="8" s="1"/>
  <c r="BS227" i="8" s="1"/>
  <c r="BU227" i="8" s="1"/>
  <c r="BT303" i="8"/>
  <c r="BW303" i="8" s="1"/>
  <c r="BS304" i="8" s="1"/>
  <c r="BU304" i="8" s="1"/>
  <c r="BT302" i="3"/>
  <c r="BW302" i="3" s="1"/>
  <c r="BS303" i="3" s="1"/>
  <c r="BU303" i="3" s="1"/>
  <c r="BT226" i="3"/>
  <c r="BW226" i="3" s="1"/>
  <c r="BS227" i="3" s="1"/>
  <c r="BU227" i="3" s="1"/>
  <c r="BT302" i="7"/>
  <c r="BW302" i="7" s="1"/>
  <c r="BS303" i="7" s="1"/>
  <c r="BU303" i="7" s="1"/>
  <c r="BT225" i="7"/>
  <c r="BW225" i="7" s="1"/>
  <c r="BS226" i="7" s="1"/>
  <c r="BU226" i="7" s="1"/>
  <c r="AY47" i="8" l="1"/>
  <c r="AZ47" i="8" s="1"/>
  <c r="BA47" i="8"/>
  <c r="AW48" i="8" s="1"/>
  <c r="BL45" i="3"/>
  <c r="BH46" i="3" s="1"/>
  <c r="BJ45" i="3"/>
  <c r="BK45" i="3" s="1"/>
  <c r="BW46" i="7"/>
  <c r="BS47" i="7" s="1"/>
  <c r="BU46" i="7"/>
  <c r="BV46" i="7" s="1"/>
  <c r="BA45" i="3"/>
  <c r="AW46" i="3" s="1"/>
  <c r="AY45" i="3"/>
  <c r="AZ45" i="3" s="1"/>
  <c r="AY46" i="7"/>
  <c r="AZ46" i="7" s="1"/>
  <c r="BA46" i="7"/>
  <c r="AW47" i="7" s="1"/>
  <c r="BJ48" i="8"/>
  <c r="BK48" i="8" s="1"/>
  <c r="BL48" i="8"/>
  <c r="BH49" i="8" s="1"/>
  <c r="BU47" i="8"/>
  <c r="BV47" i="8" s="1"/>
  <c r="BW47" i="8"/>
  <c r="BS48" i="8" s="1"/>
  <c r="BL46" i="7"/>
  <c r="BH47" i="7" s="1"/>
  <c r="BJ46" i="7"/>
  <c r="BK46" i="7" s="1"/>
  <c r="BW45" i="3"/>
  <c r="BS46" i="3" s="1"/>
  <c r="BU45" i="3"/>
  <c r="BV45" i="3" s="1"/>
  <c r="BT227" i="8"/>
  <c r="BW227" i="8" s="1"/>
  <c r="BS228" i="8" s="1"/>
  <c r="BU228" i="8" s="1"/>
  <c r="BT304" i="8"/>
  <c r="BW304" i="8" s="1"/>
  <c r="BS305" i="8" s="1"/>
  <c r="BU305" i="8" s="1"/>
  <c r="BT303" i="3"/>
  <c r="BW303" i="3" s="1"/>
  <c r="BS304" i="3" s="1"/>
  <c r="BU304" i="3" s="1"/>
  <c r="BT227" i="3"/>
  <c r="BW227" i="3" s="1"/>
  <c r="BS228" i="3" s="1"/>
  <c r="BU228" i="3" s="1"/>
  <c r="BT303" i="7"/>
  <c r="BW303" i="7" s="1"/>
  <c r="BS304" i="7" s="1"/>
  <c r="BU304" i="7" s="1"/>
  <c r="BT226" i="7"/>
  <c r="BW226" i="7" s="1"/>
  <c r="BS227" i="7" s="1"/>
  <c r="BU227" i="7" s="1"/>
  <c r="BL47" i="7" l="1"/>
  <c r="BH48" i="7" s="1"/>
  <c r="BJ47" i="7"/>
  <c r="BK47" i="7" s="1"/>
  <c r="BL46" i="3"/>
  <c r="BH47" i="3" s="1"/>
  <c r="BJ46" i="3"/>
  <c r="BK46" i="3" s="1"/>
  <c r="BJ49" i="8"/>
  <c r="BK49" i="8" s="1"/>
  <c r="BL49" i="8"/>
  <c r="BH50" i="8" s="1"/>
  <c r="BU48" i="8"/>
  <c r="BV48" i="8" s="1"/>
  <c r="BW48" i="8"/>
  <c r="BS49" i="8" s="1"/>
  <c r="AY47" i="7"/>
  <c r="AZ47" i="7" s="1"/>
  <c r="BA47" i="7"/>
  <c r="AW48" i="7" s="1"/>
  <c r="BA48" i="8"/>
  <c r="AW49" i="8" s="1"/>
  <c r="AY48" i="8"/>
  <c r="AZ48" i="8" s="1"/>
  <c r="BA46" i="3"/>
  <c r="AW47" i="3" s="1"/>
  <c r="AY46" i="3"/>
  <c r="AZ46" i="3" s="1"/>
  <c r="BW46" i="3"/>
  <c r="BS47" i="3" s="1"/>
  <c r="BU46" i="3"/>
  <c r="BV46" i="3" s="1"/>
  <c r="BW47" i="7"/>
  <c r="BS48" i="7" s="1"/>
  <c r="BU47" i="7"/>
  <c r="BV47" i="7" s="1"/>
  <c r="BT228" i="8"/>
  <c r="BW228" i="8" s="1"/>
  <c r="BS229" i="8" s="1"/>
  <c r="BU229" i="8" s="1"/>
  <c r="BT305" i="8"/>
  <c r="BW305" i="8" s="1"/>
  <c r="BS306" i="8" s="1"/>
  <c r="BU306" i="8" s="1"/>
  <c r="BT304" i="3"/>
  <c r="BW304" i="3" s="1"/>
  <c r="BS305" i="3" s="1"/>
  <c r="BU305" i="3" s="1"/>
  <c r="BT228" i="3"/>
  <c r="BW228" i="3" s="1"/>
  <c r="BS229" i="3" s="1"/>
  <c r="BU229" i="3" s="1"/>
  <c r="BT304" i="7"/>
  <c r="BW304" i="7" s="1"/>
  <c r="BS305" i="7" s="1"/>
  <c r="BU305" i="7" s="1"/>
  <c r="BT227" i="7"/>
  <c r="BW227" i="7" s="1"/>
  <c r="BS228" i="7" s="1"/>
  <c r="BU228" i="7" s="1"/>
  <c r="BU49" i="8" l="1"/>
  <c r="BV49" i="8" s="1"/>
  <c r="BW49" i="8"/>
  <c r="BS50" i="8" s="1"/>
  <c r="BW47" i="3"/>
  <c r="BS48" i="3" s="1"/>
  <c r="BU47" i="3"/>
  <c r="BV47" i="3" s="1"/>
  <c r="AY49" i="8"/>
  <c r="AZ49" i="8" s="1"/>
  <c r="BA49" i="8"/>
  <c r="AW50" i="8" s="1"/>
  <c r="BL47" i="3"/>
  <c r="BH48" i="3" s="1"/>
  <c r="BJ47" i="3"/>
  <c r="BK47" i="3" s="1"/>
  <c r="AY48" i="7"/>
  <c r="AZ48" i="7" s="1"/>
  <c r="BA48" i="7"/>
  <c r="AW49" i="7" s="1"/>
  <c r="BJ50" i="8"/>
  <c r="BK50" i="8" s="1"/>
  <c r="BL50" i="8"/>
  <c r="BH51" i="8" s="1"/>
  <c r="BW48" i="7"/>
  <c r="BS49" i="7" s="1"/>
  <c r="BU48" i="7"/>
  <c r="BV48" i="7" s="1"/>
  <c r="BA47" i="3"/>
  <c r="AW48" i="3" s="1"/>
  <c r="AY47" i="3"/>
  <c r="AZ47" i="3" s="1"/>
  <c r="BL48" i="7"/>
  <c r="BH49" i="7" s="1"/>
  <c r="BJ48" i="7"/>
  <c r="BK48" i="7" s="1"/>
  <c r="BT229" i="8"/>
  <c r="BW229" i="8" s="1"/>
  <c r="BS230" i="8" s="1"/>
  <c r="BU230" i="8" s="1"/>
  <c r="BT306" i="8"/>
  <c r="BW306" i="8" s="1"/>
  <c r="BS307" i="8" s="1"/>
  <c r="BU307" i="8" s="1"/>
  <c r="BT305" i="3"/>
  <c r="BW305" i="3" s="1"/>
  <c r="BS306" i="3" s="1"/>
  <c r="BU306" i="3" s="1"/>
  <c r="BT229" i="3"/>
  <c r="BW229" i="3" s="1"/>
  <c r="BS230" i="3" s="1"/>
  <c r="BU230" i="3" s="1"/>
  <c r="BT305" i="7"/>
  <c r="BW305" i="7" s="1"/>
  <c r="BS306" i="7" s="1"/>
  <c r="BU306" i="7" s="1"/>
  <c r="BT228" i="7"/>
  <c r="BW228" i="7" s="1"/>
  <c r="BS229" i="7" s="1"/>
  <c r="BU229" i="7" s="1"/>
  <c r="BJ51" i="8" l="1"/>
  <c r="BK51" i="8" s="1"/>
  <c r="BL51" i="8"/>
  <c r="BH52" i="8" s="1"/>
  <c r="BA48" i="3"/>
  <c r="AW49" i="3" s="1"/>
  <c r="AY48" i="3"/>
  <c r="AZ48" i="3" s="1"/>
  <c r="BL48" i="3"/>
  <c r="BH49" i="3" s="1"/>
  <c r="BJ48" i="3"/>
  <c r="BK48" i="3" s="1"/>
  <c r="BW48" i="3"/>
  <c r="BS49" i="3" s="1"/>
  <c r="BU48" i="3"/>
  <c r="BV48" i="3" s="1"/>
  <c r="BL49" i="7"/>
  <c r="BH50" i="7" s="1"/>
  <c r="BJ49" i="7"/>
  <c r="BK49" i="7" s="1"/>
  <c r="BW49" i="7"/>
  <c r="BS50" i="7" s="1"/>
  <c r="BU49" i="7"/>
  <c r="BV49" i="7" s="1"/>
  <c r="BA49" i="7"/>
  <c r="AW50" i="7" s="1"/>
  <c r="AY49" i="7"/>
  <c r="AZ49" i="7" s="1"/>
  <c r="BA50" i="8"/>
  <c r="AW51" i="8" s="1"/>
  <c r="AY50" i="8"/>
  <c r="AZ50" i="8" s="1"/>
  <c r="BU50" i="8"/>
  <c r="BV50" i="8" s="1"/>
  <c r="BW50" i="8"/>
  <c r="BS51" i="8" s="1"/>
  <c r="BT230" i="8"/>
  <c r="BW230" i="8" s="1"/>
  <c r="BS231" i="8" s="1"/>
  <c r="BU231" i="8" s="1"/>
  <c r="BT307" i="8"/>
  <c r="BW307" i="8" s="1"/>
  <c r="BS308" i="8" s="1"/>
  <c r="BU308" i="8" s="1"/>
  <c r="BT306" i="3"/>
  <c r="BW306" i="3" s="1"/>
  <c r="BS307" i="3" s="1"/>
  <c r="BU307" i="3" s="1"/>
  <c r="BT230" i="3"/>
  <c r="BW230" i="3" s="1"/>
  <c r="BS231" i="3" s="1"/>
  <c r="BU231" i="3" s="1"/>
  <c r="BT306" i="7"/>
  <c r="BW306" i="7" s="1"/>
  <c r="BS307" i="7" s="1"/>
  <c r="BU307" i="7" s="1"/>
  <c r="BT229" i="7"/>
  <c r="BW229" i="7" s="1"/>
  <c r="BS230" i="7" s="1"/>
  <c r="BU230" i="7" s="1"/>
  <c r="AY51" i="8" l="1"/>
  <c r="AZ51" i="8" s="1"/>
  <c r="BA51" i="8"/>
  <c r="AW52" i="8" s="1"/>
  <c r="BW50" i="7"/>
  <c r="BS51" i="7" s="1"/>
  <c r="BU50" i="7"/>
  <c r="BV50" i="7" s="1"/>
  <c r="BW49" i="3"/>
  <c r="BS50" i="3" s="1"/>
  <c r="BU49" i="3"/>
  <c r="BV49" i="3" s="1"/>
  <c r="BA49" i="3"/>
  <c r="AW50" i="3" s="1"/>
  <c r="AY49" i="3"/>
  <c r="AZ49" i="3" s="1"/>
  <c r="BU51" i="8"/>
  <c r="BV51" i="8" s="1"/>
  <c r="BW51" i="8"/>
  <c r="BS52" i="8" s="1"/>
  <c r="BJ52" i="8"/>
  <c r="BK52" i="8" s="1"/>
  <c r="BL52" i="8"/>
  <c r="BH53" i="8" s="1"/>
  <c r="AY50" i="7"/>
  <c r="AZ50" i="7" s="1"/>
  <c r="BA50" i="7"/>
  <c r="AW51" i="7" s="1"/>
  <c r="BL50" i="7"/>
  <c r="BH51" i="7" s="1"/>
  <c r="BJ50" i="7"/>
  <c r="BK50" i="7" s="1"/>
  <c r="BL49" i="3"/>
  <c r="BH50" i="3" s="1"/>
  <c r="BJ49" i="3"/>
  <c r="BK49" i="3" s="1"/>
  <c r="BT231" i="8"/>
  <c r="BW231" i="8" s="1"/>
  <c r="BS232" i="8" s="1"/>
  <c r="BU232" i="8" s="1"/>
  <c r="BT308" i="8"/>
  <c r="BW308" i="8" s="1"/>
  <c r="BS309" i="8" s="1"/>
  <c r="BU309" i="8" s="1"/>
  <c r="BT307" i="3"/>
  <c r="BW307" i="3" s="1"/>
  <c r="BS308" i="3" s="1"/>
  <c r="BU308" i="3" s="1"/>
  <c r="BT231" i="3"/>
  <c r="BW231" i="3" s="1"/>
  <c r="BS232" i="3" s="1"/>
  <c r="BU232" i="3" s="1"/>
  <c r="BT307" i="7"/>
  <c r="BW307" i="7" s="1"/>
  <c r="BS308" i="7" s="1"/>
  <c r="BU308" i="7" s="1"/>
  <c r="BT230" i="7"/>
  <c r="BW230" i="7" s="1"/>
  <c r="BS231" i="7" s="1"/>
  <c r="BU231" i="7" s="1"/>
  <c r="BJ53" i="8" l="1"/>
  <c r="BK53" i="8" s="1"/>
  <c r="BL53" i="8"/>
  <c r="BH54" i="8" s="1"/>
  <c r="BL51" i="7"/>
  <c r="BH52" i="7" s="1"/>
  <c r="BJ51" i="7"/>
  <c r="BK51" i="7" s="1"/>
  <c r="BA50" i="3"/>
  <c r="AW51" i="3" s="1"/>
  <c r="AY50" i="3"/>
  <c r="AZ50" i="3" s="1"/>
  <c r="BW51" i="7"/>
  <c r="BS52" i="7" s="1"/>
  <c r="BU51" i="7"/>
  <c r="BV51" i="7" s="1"/>
  <c r="AY51" i="7"/>
  <c r="AZ51" i="7" s="1"/>
  <c r="BA51" i="7"/>
  <c r="AW52" i="7" s="1"/>
  <c r="BU52" i="8"/>
  <c r="BV52" i="8" s="1"/>
  <c r="BW52" i="8"/>
  <c r="BS53" i="8" s="1"/>
  <c r="BA52" i="8"/>
  <c r="AW53" i="8" s="1"/>
  <c r="AY52" i="8"/>
  <c r="AZ52" i="8" s="1"/>
  <c r="BL50" i="3"/>
  <c r="BH51" i="3" s="1"/>
  <c r="BJ50" i="3"/>
  <c r="BK50" i="3" s="1"/>
  <c r="BW50" i="3"/>
  <c r="BS51" i="3" s="1"/>
  <c r="BU50" i="3"/>
  <c r="BV50" i="3" s="1"/>
  <c r="BT232" i="8"/>
  <c r="BW232" i="8" s="1"/>
  <c r="BS233" i="8" s="1"/>
  <c r="BU233" i="8" s="1"/>
  <c r="BT309" i="8"/>
  <c r="BW309" i="8" s="1"/>
  <c r="BS310" i="8" s="1"/>
  <c r="BU310" i="8" s="1"/>
  <c r="BT308" i="3"/>
  <c r="BW308" i="3" s="1"/>
  <c r="BS309" i="3" s="1"/>
  <c r="BU309" i="3" s="1"/>
  <c r="BT232" i="3"/>
  <c r="BW232" i="3" s="1"/>
  <c r="BS233" i="3" s="1"/>
  <c r="BU233" i="3" s="1"/>
  <c r="BT308" i="7"/>
  <c r="BW308" i="7" s="1"/>
  <c r="BS309" i="7" s="1"/>
  <c r="BU309" i="7" s="1"/>
  <c r="BT231" i="7"/>
  <c r="BW231" i="7" s="1"/>
  <c r="BS232" i="7" s="1"/>
  <c r="BU232" i="7" s="1"/>
  <c r="BU53" i="8" l="1"/>
  <c r="BV53" i="8" s="1"/>
  <c r="BW53" i="8"/>
  <c r="BS54" i="8" s="1"/>
  <c r="BL51" i="3"/>
  <c r="BH52" i="3" s="1"/>
  <c r="BJ51" i="3"/>
  <c r="BK51" i="3" s="1"/>
  <c r="BW52" i="7"/>
  <c r="BS53" i="7" s="1"/>
  <c r="BU52" i="7"/>
  <c r="BV52" i="7" s="1"/>
  <c r="BL52" i="7"/>
  <c r="BH53" i="7" s="1"/>
  <c r="BJ52" i="7"/>
  <c r="BK52" i="7" s="1"/>
  <c r="AY52" i="7"/>
  <c r="AZ52" i="7" s="1"/>
  <c r="BA52" i="7"/>
  <c r="AW53" i="7" s="1"/>
  <c r="BJ54" i="8"/>
  <c r="BK54" i="8" s="1"/>
  <c r="BL54" i="8"/>
  <c r="BH55" i="8" s="1"/>
  <c r="BW51" i="3"/>
  <c r="BS52" i="3" s="1"/>
  <c r="BU51" i="3"/>
  <c r="BV51" i="3" s="1"/>
  <c r="AY53" i="8"/>
  <c r="AZ53" i="8" s="1"/>
  <c r="BA53" i="8"/>
  <c r="AW54" i="8" s="1"/>
  <c r="BA51" i="3"/>
  <c r="AW52" i="3" s="1"/>
  <c r="AY51" i="3"/>
  <c r="AZ51" i="3" s="1"/>
  <c r="BT233" i="8"/>
  <c r="BW233" i="8" s="1"/>
  <c r="BT310" i="8"/>
  <c r="BW310" i="8" s="1"/>
  <c r="BT309" i="3"/>
  <c r="BW309" i="3" s="1"/>
  <c r="BS310" i="3" s="1"/>
  <c r="BU310" i="3" s="1"/>
  <c r="BT233" i="3"/>
  <c r="BW233" i="3" s="1"/>
  <c r="BT309" i="7"/>
  <c r="BW309" i="7" s="1"/>
  <c r="BS310" i="7" s="1"/>
  <c r="BU310" i="7" s="1"/>
  <c r="BT232" i="7"/>
  <c r="BW232" i="7" s="1"/>
  <c r="BS233" i="7" s="1"/>
  <c r="BU233" i="7" s="1"/>
  <c r="BA54" i="8" l="1"/>
  <c r="AW55" i="8" s="1"/>
  <c r="AY54" i="8"/>
  <c r="AZ54" i="8" s="1"/>
  <c r="BJ55" i="8"/>
  <c r="BK55" i="8" s="1"/>
  <c r="BL55" i="8"/>
  <c r="BH56" i="8" s="1"/>
  <c r="BL53" i="7"/>
  <c r="BH54" i="7" s="1"/>
  <c r="BJ53" i="7"/>
  <c r="BK53" i="7" s="1"/>
  <c r="BL52" i="3"/>
  <c r="BH53" i="3" s="1"/>
  <c r="BJ52" i="3"/>
  <c r="BK52" i="3" s="1"/>
  <c r="BA53" i="7"/>
  <c r="AW54" i="7" s="1"/>
  <c r="AY53" i="7"/>
  <c r="AZ53" i="7" s="1"/>
  <c r="BU54" i="8"/>
  <c r="BV54" i="8" s="1"/>
  <c r="BW54" i="8"/>
  <c r="BS55" i="8" s="1"/>
  <c r="BA52" i="3"/>
  <c r="AW53" i="3" s="1"/>
  <c r="AY52" i="3"/>
  <c r="AZ52" i="3" s="1"/>
  <c r="BW52" i="3"/>
  <c r="BS53" i="3" s="1"/>
  <c r="BU52" i="3"/>
  <c r="BV52" i="3" s="1"/>
  <c r="BW53" i="7"/>
  <c r="BS54" i="7" s="1"/>
  <c r="BU53" i="7"/>
  <c r="BV53" i="7" s="1"/>
  <c r="BT310" i="3"/>
  <c r="BW310" i="3" s="1"/>
  <c r="BT310" i="7"/>
  <c r="BW310" i="7" s="1"/>
  <c r="BT233" i="7"/>
  <c r="BW233" i="7" s="1"/>
  <c r="BU55" i="8" l="1"/>
  <c r="BV55" i="8" s="1"/>
  <c r="BW55" i="8"/>
  <c r="BS56" i="8" s="1"/>
  <c r="BJ56" i="8"/>
  <c r="BK56" i="8" s="1"/>
  <c r="BL56" i="8"/>
  <c r="BH57" i="8" s="1"/>
  <c r="BW53" i="3"/>
  <c r="BS54" i="3" s="1"/>
  <c r="BU53" i="3"/>
  <c r="BV53" i="3" s="1"/>
  <c r="BL53" i="3"/>
  <c r="BH54" i="3" s="1"/>
  <c r="BJ53" i="3"/>
  <c r="BK53" i="3" s="1"/>
  <c r="BW54" i="7"/>
  <c r="BS55" i="7" s="1"/>
  <c r="BU54" i="7"/>
  <c r="BV54" i="7" s="1"/>
  <c r="BA53" i="3"/>
  <c r="AW54" i="3" s="1"/>
  <c r="AY53" i="3"/>
  <c r="AZ53" i="3" s="1"/>
  <c r="AY54" i="7"/>
  <c r="AZ54" i="7" s="1"/>
  <c r="BA54" i="7"/>
  <c r="AW55" i="7" s="1"/>
  <c r="BL54" i="7"/>
  <c r="BH55" i="7" s="1"/>
  <c r="BJ54" i="7"/>
  <c r="BK54" i="7" s="1"/>
  <c r="AY55" i="8"/>
  <c r="AZ55" i="8" s="1"/>
  <c r="AZ56" i="8" s="1"/>
  <c r="BA55" i="8"/>
  <c r="BJ57" i="8" l="1"/>
  <c r="BK57" i="8" s="1"/>
  <c r="BL57" i="8"/>
  <c r="BH58" i="8" s="1"/>
  <c r="BL55" i="7"/>
  <c r="BH56" i="7" s="1"/>
  <c r="BJ55" i="7"/>
  <c r="BK55" i="7" s="1"/>
  <c r="BA54" i="3"/>
  <c r="AW55" i="3" s="1"/>
  <c r="AY54" i="3"/>
  <c r="AZ54" i="3" s="1"/>
  <c r="BL54" i="3"/>
  <c r="BH55" i="3" s="1"/>
  <c r="BJ54" i="3"/>
  <c r="BK54" i="3" s="1"/>
  <c r="BA55" i="7"/>
  <c r="AY55" i="7"/>
  <c r="AZ55" i="7" s="1"/>
  <c r="AZ56" i="7" s="1"/>
  <c r="BU56" i="8"/>
  <c r="BV56" i="8" s="1"/>
  <c r="BW56" i="8"/>
  <c r="BS57" i="8" s="1"/>
  <c r="BW55" i="7"/>
  <c r="BS56" i="7" s="1"/>
  <c r="BU55" i="7"/>
  <c r="BV55" i="7" s="1"/>
  <c r="BW54" i="3"/>
  <c r="BS55" i="3" s="1"/>
  <c r="BU54" i="3"/>
  <c r="BV54" i="3" s="1"/>
  <c r="BU57" i="8" l="1"/>
  <c r="BV57" i="8" s="1"/>
  <c r="BW57" i="8"/>
  <c r="BS58" i="8" s="1"/>
  <c r="BW55" i="3"/>
  <c r="BS56" i="3" s="1"/>
  <c r="BU55" i="3"/>
  <c r="BV55" i="3" s="1"/>
  <c r="BL55" i="3"/>
  <c r="BH56" i="3" s="1"/>
  <c r="BJ55" i="3"/>
  <c r="BK55" i="3" s="1"/>
  <c r="BL56" i="7"/>
  <c r="BH57" i="7" s="1"/>
  <c r="BJ56" i="7"/>
  <c r="BK56" i="7" s="1"/>
  <c r="BJ58" i="8"/>
  <c r="BK58" i="8" s="1"/>
  <c r="BL58" i="8"/>
  <c r="BH59" i="8" s="1"/>
  <c r="BW56" i="7"/>
  <c r="BS57" i="7" s="1"/>
  <c r="BU56" i="7"/>
  <c r="BV56" i="7" s="1"/>
  <c r="BA55" i="3"/>
  <c r="AY55" i="3"/>
  <c r="AZ55" i="3" s="1"/>
  <c r="AZ56" i="3" s="1"/>
  <c r="BW57" i="7" l="1"/>
  <c r="BS58" i="7" s="1"/>
  <c r="BU57" i="7"/>
  <c r="BV57" i="7" s="1"/>
  <c r="BL57" i="7"/>
  <c r="BH58" i="7" s="1"/>
  <c r="BJ57" i="7"/>
  <c r="BK57" i="7" s="1"/>
  <c r="BW56" i="3"/>
  <c r="BS57" i="3" s="1"/>
  <c r="BU56" i="3"/>
  <c r="BV56" i="3" s="1"/>
  <c r="BJ59" i="8"/>
  <c r="BK59" i="8" s="1"/>
  <c r="BL59" i="8"/>
  <c r="BH60" i="8" s="1"/>
  <c r="BU58" i="8"/>
  <c r="BV58" i="8" s="1"/>
  <c r="BW58" i="8"/>
  <c r="BS59" i="8" s="1"/>
  <c r="BL56" i="3"/>
  <c r="BH57" i="3" s="1"/>
  <c r="BJ56" i="3"/>
  <c r="BK56" i="3" s="1"/>
  <c r="BJ60" i="8" l="1"/>
  <c r="BK60" i="8" s="1"/>
  <c r="BL60" i="8"/>
  <c r="BH61" i="8" s="1"/>
  <c r="BL58" i="7"/>
  <c r="BH59" i="7" s="1"/>
  <c r="BJ58" i="7"/>
  <c r="BK58" i="7" s="1"/>
  <c r="BU59" i="8"/>
  <c r="BV59" i="8" s="1"/>
  <c r="BW59" i="8"/>
  <c r="BS60" i="8" s="1"/>
  <c r="BL57" i="3"/>
  <c r="BH58" i="3" s="1"/>
  <c r="BJ57" i="3"/>
  <c r="BK57" i="3" s="1"/>
  <c r="BW57" i="3"/>
  <c r="BS58" i="3" s="1"/>
  <c r="BU57" i="3"/>
  <c r="BV57" i="3" s="1"/>
  <c r="BW58" i="7"/>
  <c r="BS59" i="7" s="1"/>
  <c r="BU58" i="7"/>
  <c r="BV58" i="7" s="1"/>
  <c r="BL58" i="3" l="1"/>
  <c r="BH59" i="3" s="1"/>
  <c r="BJ58" i="3"/>
  <c r="BK58" i="3" s="1"/>
  <c r="BJ59" i="7"/>
  <c r="BK59" i="7" s="1"/>
  <c r="BL59" i="7"/>
  <c r="BH60" i="7" s="1"/>
  <c r="BU60" i="8"/>
  <c r="BV60" i="8" s="1"/>
  <c r="BW60" i="8"/>
  <c r="BS61" i="8" s="1"/>
  <c r="BJ61" i="8"/>
  <c r="BK61" i="8" s="1"/>
  <c r="BL61" i="8"/>
  <c r="BH62" i="8" s="1"/>
  <c r="BW59" i="7"/>
  <c r="BS60" i="7" s="1"/>
  <c r="BU59" i="7"/>
  <c r="BV59" i="7" s="1"/>
  <c r="BW58" i="3"/>
  <c r="BS59" i="3" s="1"/>
  <c r="BU58" i="3"/>
  <c r="BV58" i="3" s="1"/>
  <c r="BJ62" i="8" l="1"/>
  <c r="BK62" i="8" s="1"/>
  <c r="BL62" i="8"/>
  <c r="BH63" i="8" s="1"/>
  <c r="BL60" i="7"/>
  <c r="BH61" i="7" s="1"/>
  <c r="BJ60" i="7"/>
  <c r="BK60" i="7" s="1"/>
  <c r="BW59" i="3"/>
  <c r="BS60" i="3" s="1"/>
  <c r="BU59" i="3"/>
  <c r="BV59" i="3" s="1"/>
  <c r="BU61" i="8"/>
  <c r="BV61" i="8" s="1"/>
  <c r="BW61" i="8"/>
  <c r="BS62" i="8" s="1"/>
  <c r="BW60" i="7"/>
  <c r="BS61" i="7" s="1"/>
  <c r="BU60" i="7"/>
  <c r="BV60" i="7" s="1"/>
  <c r="BL59" i="3"/>
  <c r="BH60" i="3" s="1"/>
  <c r="BJ59" i="3"/>
  <c r="BK59" i="3" s="1"/>
  <c r="BU62" i="8" l="1"/>
  <c r="BV62" i="8" s="1"/>
  <c r="BW62" i="8"/>
  <c r="BS63" i="8" s="1"/>
  <c r="BJ61" i="7"/>
  <c r="BK61" i="7" s="1"/>
  <c r="BL61" i="7"/>
  <c r="BH62" i="7" s="1"/>
  <c r="BJ63" i="8"/>
  <c r="BK63" i="8" s="1"/>
  <c r="BL63" i="8"/>
  <c r="BH64" i="8" s="1"/>
  <c r="BL60" i="3"/>
  <c r="BH61" i="3" s="1"/>
  <c r="BJ60" i="3"/>
  <c r="BK60" i="3" s="1"/>
  <c r="BW61" i="7"/>
  <c r="BS62" i="7" s="1"/>
  <c r="BU61" i="7"/>
  <c r="BV61" i="7" s="1"/>
  <c r="BW60" i="3"/>
  <c r="BS61" i="3" s="1"/>
  <c r="BU60" i="3"/>
  <c r="BV60" i="3" s="1"/>
  <c r="BL62" i="7" l="1"/>
  <c r="BH63" i="7" s="1"/>
  <c r="BJ62" i="7"/>
  <c r="BK62" i="7" s="1"/>
  <c r="BW61" i="3"/>
  <c r="BS62" i="3" s="1"/>
  <c r="BU61" i="3"/>
  <c r="BV61" i="3" s="1"/>
  <c r="BL61" i="3"/>
  <c r="BH62" i="3" s="1"/>
  <c r="BJ61" i="3"/>
  <c r="BK61" i="3" s="1"/>
  <c r="BJ64" i="8"/>
  <c r="BK64" i="8" s="1"/>
  <c r="BL64" i="8"/>
  <c r="BH65" i="8" s="1"/>
  <c r="BU63" i="8"/>
  <c r="BV63" i="8" s="1"/>
  <c r="BW63" i="8"/>
  <c r="BS64" i="8" s="1"/>
  <c r="BW62" i="7"/>
  <c r="BS63" i="7" s="1"/>
  <c r="BU62" i="7"/>
  <c r="BV62" i="7" s="1"/>
  <c r="BJ65" i="8" l="1"/>
  <c r="BK65" i="8" s="1"/>
  <c r="BL65" i="8"/>
  <c r="BH66" i="8" s="1"/>
  <c r="BW63" i="7"/>
  <c r="BS64" i="7" s="1"/>
  <c r="BU63" i="7"/>
  <c r="BV63" i="7" s="1"/>
  <c r="BW62" i="3"/>
  <c r="BS63" i="3" s="1"/>
  <c r="BU62" i="3"/>
  <c r="BV62" i="3" s="1"/>
  <c r="BU64" i="8"/>
  <c r="BV64" i="8" s="1"/>
  <c r="BW64" i="8"/>
  <c r="BS65" i="8" s="1"/>
  <c r="BL62" i="3"/>
  <c r="BH63" i="3" s="1"/>
  <c r="BJ62" i="3"/>
  <c r="BK62" i="3" s="1"/>
  <c r="BJ63" i="7"/>
  <c r="BK63" i="7" s="1"/>
  <c r="BL63" i="7"/>
  <c r="BH64" i="7" s="1"/>
  <c r="BU65" i="8" l="1"/>
  <c r="BV65" i="8" s="1"/>
  <c r="BW65" i="8"/>
  <c r="BS66" i="8" s="1"/>
  <c r="BL64" i="7"/>
  <c r="BH65" i="7" s="1"/>
  <c r="BJ64" i="7"/>
  <c r="BK64" i="7" s="1"/>
  <c r="BW64" i="7"/>
  <c r="BS65" i="7" s="1"/>
  <c r="BU64" i="7"/>
  <c r="BV64" i="7" s="1"/>
  <c r="BJ66" i="8"/>
  <c r="BK66" i="8" s="1"/>
  <c r="BL66" i="8"/>
  <c r="BH67" i="8" s="1"/>
  <c r="BL63" i="3"/>
  <c r="BH64" i="3" s="1"/>
  <c r="BJ63" i="3"/>
  <c r="BK63" i="3" s="1"/>
  <c r="BW63" i="3"/>
  <c r="BS64" i="3" s="1"/>
  <c r="BU63" i="3"/>
  <c r="BV63" i="3" s="1"/>
  <c r="BJ67" i="8" l="1"/>
  <c r="BK67" i="8" s="1"/>
  <c r="BK68" i="8" s="1"/>
  <c r="BL67" i="8"/>
  <c r="BW64" i="3"/>
  <c r="BS65" i="3" s="1"/>
  <c r="BU64" i="3"/>
  <c r="BV64" i="3" s="1"/>
  <c r="BJ65" i="7"/>
  <c r="BK65" i="7" s="1"/>
  <c r="BL65" i="7"/>
  <c r="BH66" i="7" s="1"/>
  <c r="BU66" i="8"/>
  <c r="BV66" i="8" s="1"/>
  <c r="BW66" i="8"/>
  <c r="BS67" i="8" s="1"/>
  <c r="BL64" i="3"/>
  <c r="BH65" i="3" s="1"/>
  <c r="BJ64" i="3"/>
  <c r="BK64" i="3" s="1"/>
  <c r="BW65" i="7"/>
  <c r="BS66" i="7" s="1"/>
  <c r="BU65" i="7"/>
  <c r="BV65" i="7" s="1"/>
  <c r="BU67" i="8" l="1"/>
  <c r="BV67" i="8" s="1"/>
  <c r="BW67" i="8"/>
  <c r="BS68" i="8" s="1"/>
  <c r="BW65" i="3"/>
  <c r="BS66" i="3" s="1"/>
  <c r="BU65" i="3"/>
  <c r="BV65" i="3" s="1"/>
  <c r="BL65" i="3"/>
  <c r="BH66" i="3" s="1"/>
  <c r="BJ65" i="3"/>
  <c r="BK65" i="3" s="1"/>
  <c r="BW66" i="7"/>
  <c r="BS67" i="7" s="1"/>
  <c r="BU66" i="7"/>
  <c r="BV66" i="7" s="1"/>
  <c r="BL66" i="7"/>
  <c r="BH67" i="7" s="1"/>
  <c r="BJ66" i="7"/>
  <c r="BK66" i="7" s="1"/>
  <c r="BW67" i="7" l="1"/>
  <c r="BS68" i="7" s="1"/>
  <c r="BU67" i="7"/>
  <c r="BV67" i="7" s="1"/>
  <c r="BW66" i="3"/>
  <c r="BS67" i="3" s="1"/>
  <c r="BU66" i="3"/>
  <c r="BV66" i="3" s="1"/>
  <c r="BU68" i="8"/>
  <c r="BV68" i="8" s="1"/>
  <c r="BW68" i="8"/>
  <c r="BS69" i="8" s="1"/>
  <c r="BL67" i="7"/>
  <c r="BJ67" i="7"/>
  <c r="BK67" i="7" s="1"/>
  <c r="BK68" i="7" s="1"/>
  <c r="BL66" i="3"/>
  <c r="BH67" i="3" s="1"/>
  <c r="BJ66" i="3"/>
  <c r="BK66" i="3" s="1"/>
  <c r="BW67" i="3" l="1"/>
  <c r="BS68" i="3" s="1"/>
  <c r="BU67" i="3"/>
  <c r="BV67" i="3" s="1"/>
  <c r="BU69" i="8"/>
  <c r="BV69" i="8" s="1"/>
  <c r="BW69" i="8"/>
  <c r="BS70" i="8" s="1"/>
  <c r="BL67" i="3"/>
  <c r="BJ67" i="3"/>
  <c r="BK67" i="3" s="1"/>
  <c r="BK68" i="3" s="1"/>
  <c r="BW68" i="7"/>
  <c r="BS69" i="7" s="1"/>
  <c r="BU68" i="7"/>
  <c r="BV68" i="7" s="1"/>
  <c r="BU70" i="8" l="1"/>
  <c r="BV70" i="8" s="1"/>
  <c r="BW70" i="8"/>
  <c r="BS71" i="8" s="1"/>
  <c r="BW69" i="7"/>
  <c r="BS70" i="7" s="1"/>
  <c r="BU69" i="7"/>
  <c r="BV69" i="7" s="1"/>
  <c r="BW68" i="3"/>
  <c r="BS69" i="3" s="1"/>
  <c r="BU68" i="3"/>
  <c r="BV68" i="3" s="1"/>
  <c r="BW70" i="7" l="1"/>
  <c r="BS71" i="7" s="1"/>
  <c r="BU70" i="7"/>
  <c r="BV70" i="7" s="1"/>
  <c r="BU71" i="8"/>
  <c r="BV71" i="8" s="1"/>
  <c r="BW71" i="8"/>
  <c r="BS72" i="8" s="1"/>
  <c r="BW69" i="3"/>
  <c r="BS70" i="3" s="1"/>
  <c r="BU69" i="3"/>
  <c r="BV69" i="3" s="1"/>
  <c r="BU72" i="8" l="1"/>
  <c r="BV72" i="8" s="1"/>
  <c r="BW72" i="8"/>
  <c r="BS73" i="8" s="1"/>
  <c r="BW70" i="3"/>
  <c r="BS71" i="3" s="1"/>
  <c r="BU70" i="3"/>
  <c r="BV70" i="3" s="1"/>
  <c r="BW71" i="7"/>
  <c r="BS72" i="7" s="1"/>
  <c r="BU71" i="7"/>
  <c r="BV71" i="7" s="1"/>
  <c r="BW71" i="3" l="1"/>
  <c r="BS72" i="3" s="1"/>
  <c r="BU71" i="3"/>
  <c r="BV71" i="3" s="1"/>
  <c r="BU73" i="8"/>
  <c r="BV73" i="8" s="1"/>
  <c r="BW73" i="8"/>
  <c r="BS74" i="8" s="1"/>
  <c r="BW72" i="7"/>
  <c r="BS73" i="7" s="1"/>
  <c r="BU72" i="7"/>
  <c r="BV72" i="7" s="1"/>
  <c r="BU74" i="8" l="1"/>
  <c r="BV74" i="8" s="1"/>
  <c r="BW74" i="8"/>
  <c r="BS75" i="8" s="1"/>
  <c r="BW73" i="7"/>
  <c r="BS74" i="7" s="1"/>
  <c r="BU73" i="7"/>
  <c r="BV73" i="7" s="1"/>
  <c r="BW72" i="3"/>
  <c r="BS73" i="3" s="1"/>
  <c r="BU72" i="3"/>
  <c r="BV72" i="3" s="1"/>
  <c r="BW74" i="7" l="1"/>
  <c r="BS75" i="7" s="1"/>
  <c r="BU74" i="7"/>
  <c r="BV74" i="7" s="1"/>
  <c r="BU75" i="8"/>
  <c r="BV75" i="8" s="1"/>
  <c r="BW75" i="8"/>
  <c r="BS76" i="8" s="1"/>
  <c r="BW73" i="3"/>
  <c r="BS74" i="3" s="1"/>
  <c r="BU73" i="3"/>
  <c r="BV73" i="3" s="1"/>
  <c r="BU76" i="8" l="1"/>
  <c r="BV76" i="8" s="1"/>
  <c r="BW76" i="8"/>
  <c r="BS77" i="8" s="1"/>
  <c r="BW74" i="3"/>
  <c r="BS75" i="3" s="1"/>
  <c r="BU74" i="3"/>
  <c r="BV74" i="3" s="1"/>
  <c r="BW75" i="7"/>
  <c r="BS76" i="7" s="1"/>
  <c r="BU75" i="7"/>
  <c r="BV75" i="7" s="1"/>
  <c r="BW75" i="3" l="1"/>
  <c r="BS76" i="3" s="1"/>
  <c r="BU75" i="3"/>
  <c r="BV75" i="3" s="1"/>
  <c r="BU77" i="8"/>
  <c r="BV77" i="8" s="1"/>
  <c r="BW77" i="8"/>
  <c r="BS78" i="8" s="1"/>
  <c r="BW76" i="7"/>
  <c r="BS77" i="7" s="1"/>
  <c r="BU76" i="7"/>
  <c r="BV76" i="7" s="1"/>
  <c r="BU78" i="8" l="1"/>
  <c r="BV78" i="8" s="1"/>
  <c r="BW78" i="8"/>
  <c r="BS79" i="8" s="1"/>
  <c r="BW77" i="7"/>
  <c r="BS78" i="7" s="1"/>
  <c r="BU77" i="7"/>
  <c r="BV77" i="7" s="1"/>
  <c r="BW76" i="3"/>
  <c r="BS77" i="3" s="1"/>
  <c r="BU76" i="3"/>
  <c r="BV76" i="3" s="1"/>
  <c r="BW78" i="7" l="1"/>
  <c r="BS79" i="7" s="1"/>
  <c r="BU78" i="7"/>
  <c r="BV78" i="7" s="1"/>
  <c r="BU79" i="8"/>
  <c r="BV79" i="8" s="1"/>
  <c r="BV80" i="8" s="1"/>
  <c r="BW79" i="8"/>
  <c r="BW77" i="3"/>
  <c r="BS78" i="3" s="1"/>
  <c r="BU77" i="3"/>
  <c r="BV77" i="3" s="1"/>
  <c r="BW78" i="3" l="1"/>
  <c r="BS79" i="3" s="1"/>
  <c r="BU78" i="3"/>
  <c r="BV78" i="3" s="1"/>
  <c r="BW79" i="7"/>
  <c r="BU79" i="7"/>
  <c r="BV79" i="7" s="1"/>
  <c r="BV80" i="7" s="1"/>
  <c r="BW79" i="3" l="1"/>
  <c r="BU79" i="3"/>
  <c r="BV79" i="3" s="1"/>
  <c r="BV80" i="3" s="1"/>
</calcChain>
</file>

<file path=xl/sharedStrings.xml><?xml version="1.0" encoding="utf-8"?>
<sst xmlns="http://schemas.openxmlformats.org/spreadsheetml/2006/main" count="640" uniqueCount="24">
  <si>
    <t xml:space="preserve">TASA FIJA DE </t>
  </si>
  <si>
    <t>NOMINAL A (DÍAS)</t>
  </si>
  <si>
    <t>T.E.</t>
  </si>
  <si>
    <t>ESQUEMA DE PAGOS DECRECIENTES O AMORTIZACIONES IGUALES.</t>
  </si>
  <si>
    <t>AMORTIZACIONES</t>
  </si>
  <si>
    <t>CRÉDITO A (MESES)</t>
  </si>
  <si>
    <t>INTERES</t>
  </si>
  <si>
    <t>PAGO</t>
  </si>
  <si>
    <t>No PAGO</t>
  </si>
  <si>
    <t>CAPITAL INICIAL</t>
  </si>
  <si>
    <t>AMORTIZACIÓN</t>
  </si>
  <si>
    <t>INTERÉS</t>
  </si>
  <si>
    <t>CAPITAL FINAL</t>
  </si>
  <si>
    <t>ESQUEMA TIPO BULLET</t>
  </si>
  <si>
    <t>AMORTIZACION</t>
  </si>
  <si>
    <t>ESQUEMA DE PAGOS CRECIENTES</t>
  </si>
  <si>
    <t>ESQUEMA DE PAGOS IGUALES</t>
  </si>
  <si>
    <t>ELECTRODOMÉSTICO</t>
  </si>
  <si>
    <t xml:space="preserve">SIMULADOR </t>
  </si>
  <si>
    <t>(AQUÍ PUEDES MODIFICAR DATOS)</t>
  </si>
  <si>
    <t>Maytag - Paquete Lavadora y Secadora superior 27Kg - Cromo</t>
  </si>
  <si>
    <t>CRÉDITO A (AÑOS)</t>
  </si>
  <si>
    <t>FORD FOCUS 2018</t>
  </si>
  <si>
    <t>MSI - Laptop GT75VR 7RF TITAN PRO de 17.3" - Core i7 - GeForce GTX 1080 - Memoria 16GB - HDD 1TB+SSD 256GB - Negro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</si>
</sst>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quot;$&quot;* #,##0.00_-;\-&quot;$&quot;* #,##0.00_-;_-&quot;$&quot;* &quot;-&quot;??_-;_-@_-"/>
    <numFmt numFmtId="43" formatCode="_-* #,##0.00_-;\-* #,##0.00_-;_-* &quot;-&quot;??_-;_-@_-"/>
    <numFmt numFmtId="164" formatCode="0.0000%"/>
    <numFmt numFmtId="165" formatCode="_-&quot;$&quot;* #,##0.000_-;\-&quot;$&quot;* #,##0.000_-;_-&quot;$&quot;* &quot;-&quot;??_-;_-@_-"/>
    <numFmt numFmtId="166" formatCode="_-&quot;$&quot;* #,##0.0000_-;\-&quot;$&quot;* #,##0.0000_-;_-&quot;$&quot;* &quot;-&quot;????_-;_-@_-"/>
    <numFmt numFmtId="167" formatCode="_-&quot;$&quot;* #,##0.000_-;\-&quot;$&quot;* #,##0.000_-;_-&quot;$&quot;* &quot;-&quot;???_-;_-@_-"/>
    <numFmt numFmtId="168" formatCode="_-&quot;$&quot;* #,##0.0_-;\-&quot;$&quot;* #,##0.0_-;_-&quot;$&quot;* &quot;-&quot;??_-;_-@_-"/>
    <numFmt numFmtId="169" formatCode="&quot;$&quot;#,##0.00"/>
  </numFmts>
  <fonts count="8" x14ac:knownFonts="1">
    <font>
      <sz val="11"/>
      <color theme="1"/>
      <name val="Tw Cen MT"/>
      <family val="2"/>
      <scheme val="minor"/>
    </font>
    <font>
      <sz val="11"/>
      <color theme="1"/>
      <name val="Tw Cen MT"/>
      <family val="2"/>
      <scheme val="minor"/>
    </font>
    <font>
      <b/>
      <sz val="11"/>
      <color theme="1"/>
      <name val="Tw Cen MT"/>
      <family val="2"/>
      <scheme val="minor"/>
    </font>
    <font>
      <b/>
      <sz val="11"/>
      <color theme="0"/>
      <name val="Century Gothic"/>
      <family val="2"/>
    </font>
    <font>
      <b/>
      <sz val="11"/>
      <color theme="1"/>
      <name val="Century Gothic"/>
      <family val="2"/>
    </font>
    <font>
      <sz val="22"/>
      <color rgb="FF000000"/>
      <name val="Arial"/>
      <family val="2"/>
    </font>
    <font>
      <b/>
      <sz val="10"/>
      <color rgb="FF1D252C"/>
      <name val="Tw Cen MT"/>
      <family val="2"/>
      <scheme val="major"/>
    </font>
    <font>
      <b/>
      <sz val="9"/>
      <color rgb="FF1D252C"/>
      <name val="Tw Cen MT"/>
      <family val="2"/>
      <scheme val="major"/>
    </font>
  </fonts>
  <fills count="12">
    <fill>
      <patternFill patternType="none"/>
    </fill>
    <fill>
      <patternFill patternType="gray125"/>
    </fill>
    <fill>
      <patternFill patternType="solid">
        <fgColor theme="0"/>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rgb="FFCCCCFF"/>
        <bgColor indexed="64"/>
      </patternFill>
    </fill>
    <fill>
      <patternFill patternType="solid">
        <fgColor theme="5" tint="0.79998168889431442"/>
        <bgColor indexed="64"/>
      </patternFill>
    </fill>
    <fill>
      <patternFill patternType="solid">
        <fgColor theme="9" tint="-0.249977111117893"/>
        <bgColor indexed="64"/>
      </patternFill>
    </fill>
    <fill>
      <patternFill patternType="solid">
        <fgColor theme="6" tint="0.39997558519241921"/>
        <bgColor indexed="64"/>
      </patternFill>
    </fill>
    <fill>
      <patternFill patternType="solid">
        <fgColor theme="2" tint="0.39997558519241921"/>
        <bgColor indexed="64"/>
      </patternFill>
    </fill>
    <fill>
      <patternFill patternType="solid">
        <fgColor rgb="FFFF99CC"/>
        <bgColor indexed="64"/>
      </patternFill>
    </fill>
    <fill>
      <patternFill patternType="solid">
        <fgColor theme="7"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ck">
        <color theme="9"/>
      </left>
      <right style="thin">
        <color indexed="64"/>
      </right>
      <top style="thick">
        <color theme="9"/>
      </top>
      <bottom style="thin">
        <color indexed="64"/>
      </bottom>
      <diagonal/>
    </border>
    <border>
      <left style="thin">
        <color indexed="64"/>
      </left>
      <right style="thick">
        <color theme="9"/>
      </right>
      <top style="thick">
        <color theme="9"/>
      </top>
      <bottom style="thin">
        <color indexed="64"/>
      </bottom>
      <diagonal/>
    </border>
    <border>
      <left style="thick">
        <color theme="9"/>
      </left>
      <right style="thin">
        <color indexed="64"/>
      </right>
      <top style="thin">
        <color indexed="64"/>
      </top>
      <bottom style="thin">
        <color indexed="64"/>
      </bottom>
      <diagonal/>
    </border>
    <border>
      <left style="thin">
        <color indexed="64"/>
      </left>
      <right style="thick">
        <color theme="9"/>
      </right>
      <top style="thin">
        <color indexed="64"/>
      </top>
      <bottom style="thin">
        <color indexed="64"/>
      </bottom>
      <diagonal/>
    </border>
    <border>
      <left style="thick">
        <color theme="9"/>
      </left>
      <right/>
      <top style="thin">
        <color indexed="64"/>
      </top>
      <bottom/>
      <diagonal/>
    </border>
    <border>
      <left/>
      <right style="thick">
        <color theme="9"/>
      </right>
      <top style="thin">
        <color indexed="64"/>
      </top>
      <bottom/>
      <diagonal/>
    </border>
    <border>
      <left style="thick">
        <color theme="9"/>
      </left>
      <right/>
      <top/>
      <bottom style="thin">
        <color indexed="64"/>
      </bottom>
      <diagonal/>
    </border>
    <border>
      <left/>
      <right style="thick">
        <color theme="9"/>
      </right>
      <top/>
      <bottom style="thin">
        <color indexed="64"/>
      </bottom>
      <diagonal/>
    </border>
    <border>
      <left style="thick">
        <color theme="9"/>
      </left>
      <right/>
      <top style="thin">
        <color indexed="64"/>
      </top>
      <bottom style="thin">
        <color indexed="64"/>
      </bottom>
      <diagonal/>
    </border>
    <border>
      <left/>
      <right style="thick">
        <color theme="9"/>
      </right>
      <top style="thin">
        <color indexed="64"/>
      </top>
      <bottom style="thin">
        <color indexed="64"/>
      </bottom>
      <diagonal/>
    </border>
    <border>
      <left style="thick">
        <color theme="9"/>
      </left>
      <right/>
      <top style="thin">
        <color indexed="64"/>
      </top>
      <bottom style="thick">
        <color theme="9"/>
      </bottom>
      <diagonal/>
    </border>
    <border>
      <left/>
      <right style="thick">
        <color theme="9"/>
      </right>
      <top style="thin">
        <color indexed="64"/>
      </top>
      <bottom style="thick">
        <color theme="9"/>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67">
    <xf numFmtId="0" fontId="0" fillId="0" borderId="0" xfId="0"/>
    <xf numFmtId="0" fontId="0" fillId="2" borderId="0" xfId="0" applyFill="1"/>
    <xf numFmtId="0" fontId="0" fillId="3" borderId="1" xfId="0" applyFill="1" applyBorder="1"/>
    <xf numFmtId="0" fontId="0" fillId="5" borderId="1" xfId="0" applyFill="1" applyBorder="1"/>
    <xf numFmtId="44" fontId="0" fillId="5" borderId="1" xfId="0" applyNumberFormat="1" applyFill="1" applyBorder="1"/>
    <xf numFmtId="165" fontId="0" fillId="5" borderId="1" xfId="0" applyNumberFormat="1" applyFill="1" applyBorder="1"/>
    <xf numFmtId="166" fontId="0" fillId="5" borderId="1" xfId="0" applyNumberFormat="1" applyFill="1" applyBorder="1"/>
    <xf numFmtId="167" fontId="0" fillId="5" borderId="1" xfId="0" applyNumberFormat="1" applyFill="1" applyBorder="1"/>
    <xf numFmtId="44" fontId="0" fillId="5" borderId="1" xfId="2" applyFont="1" applyFill="1" applyBorder="1"/>
    <xf numFmtId="168" fontId="0" fillId="5" borderId="1" xfId="2" applyNumberFormat="1" applyFont="1" applyFill="1" applyBorder="1"/>
    <xf numFmtId="164" fontId="0" fillId="6" borderId="1" xfId="3" applyNumberFormat="1" applyFont="1" applyFill="1" applyBorder="1"/>
    <xf numFmtId="0" fontId="0" fillId="7" borderId="0" xfId="0" applyFill="1"/>
    <xf numFmtId="0" fontId="0" fillId="8" borderId="1" xfId="0" applyFont="1" applyFill="1" applyBorder="1"/>
    <xf numFmtId="169" fontId="0" fillId="5" borderId="1" xfId="1" applyNumberFormat="1" applyFont="1" applyFill="1" applyBorder="1"/>
    <xf numFmtId="169" fontId="0" fillId="5" borderId="1" xfId="2" applyNumberFormat="1" applyFont="1" applyFill="1" applyBorder="1"/>
    <xf numFmtId="169" fontId="0" fillId="5" borderId="1" xfId="0" applyNumberFormat="1" applyFill="1" applyBorder="1"/>
    <xf numFmtId="0" fontId="0" fillId="0" borderId="0" xfId="0" applyFill="1"/>
    <xf numFmtId="0" fontId="0" fillId="0" borderId="1" xfId="0" applyFont="1" applyFill="1" applyBorder="1"/>
    <xf numFmtId="164" fontId="0" fillId="0" borderId="1" xfId="3" applyNumberFormat="1" applyFont="1" applyFill="1" applyBorder="1"/>
    <xf numFmtId="0" fontId="0" fillId="0" borderId="0" xfId="0" applyFont="1" applyFill="1" applyBorder="1"/>
    <xf numFmtId="0" fontId="0" fillId="0" borderId="0" xfId="0" applyFont="1" applyFill="1"/>
    <xf numFmtId="44" fontId="0" fillId="0" borderId="0" xfId="0" applyNumberFormat="1" applyFill="1"/>
    <xf numFmtId="165" fontId="0" fillId="0" borderId="0" xfId="0" applyNumberFormat="1" applyFill="1"/>
    <xf numFmtId="0" fontId="0" fillId="0" borderId="0" xfId="0" applyFill="1" applyAlignment="1"/>
    <xf numFmtId="0" fontId="3" fillId="0" borderId="0" xfId="0" applyFont="1" applyFill="1" applyAlignment="1">
      <alignment vertical="center" wrapText="1"/>
    </xf>
    <xf numFmtId="0" fontId="0" fillId="3" borderId="1" xfId="0" applyFill="1" applyBorder="1" applyAlignment="1">
      <alignment horizontal="center"/>
    </xf>
    <xf numFmtId="168" fontId="0" fillId="5" borderId="1" xfId="0" applyNumberFormat="1" applyFill="1" applyBorder="1"/>
    <xf numFmtId="44" fontId="0" fillId="0" borderId="0" xfId="0" applyNumberFormat="1"/>
    <xf numFmtId="0" fontId="0" fillId="0" borderId="0" xfId="0" applyFont="1"/>
    <xf numFmtId="0" fontId="4" fillId="0" borderId="0" xfId="0" applyFont="1" applyFill="1" applyAlignment="1">
      <alignment vertical="center" wrapText="1"/>
    </xf>
    <xf numFmtId="0" fontId="6" fillId="0" borderId="0" xfId="0" applyFont="1" applyAlignment="1">
      <alignment vertical="center" wrapText="1"/>
    </xf>
    <xf numFmtId="44" fontId="0" fillId="5" borderId="1" xfId="2" applyNumberFormat="1" applyFont="1" applyFill="1" applyBorder="1"/>
    <xf numFmtId="0" fontId="5" fillId="0" borderId="0" xfId="0" applyFont="1" applyAlignment="1">
      <alignment horizontal="center" vertical="center" wrapText="1"/>
    </xf>
    <xf numFmtId="10" fontId="1" fillId="6" borderId="2" xfId="3" applyNumberFormat="1" applyFont="1" applyFill="1" applyBorder="1" applyAlignment="1">
      <alignment horizontal="center"/>
    </xf>
    <xf numFmtId="10" fontId="1" fillId="6" borderId="3" xfId="3" applyNumberFormat="1" applyFont="1" applyFill="1" applyBorder="1" applyAlignment="1">
      <alignment horizontal="center"/>
    </xf>
    <xf numFmtId="0" fontId="0" fillId="6" borderId="2" xfId="0" applyFont="1" applyFill="1" applyBorder="1" applyAlignment="1">
      <alignment horizontal="center"/>
    </xf>
    <xf numFmtId="0" fontId="0" fillId="6" borderId="3" xfId="0" applyFont="1" applyFill="1" applyBorder="1" applyAlignment="1">
      <alignment horizontal="center"/>
    </xf>
    <xf numFmtId="44" fontId="1" fillId="6" borderId="2" xfId="2" applyFont="1" applyFill="1" applyBorder="1" applyAlignment="1">
      <alignment horizontal="center"/>
    </xf>
    <xf numFmtId="44" fontId="1" fillId="6" borderId="3" xfId="2" applyFont="1" applyFill="1" applyBorder="1" applyAlignment="1">
      <alignment horizontal="center"/>
    </xf>
    <xf numFmtId="0" fontId="0" fillId="8" borderId="2" xfId="0" applyFont="1" applyFill="1" applyBorder="1" applyAlignment="1">
      <alignment horizontal="center"/>
    </xf>
    <xf numFmtId="0" fontId="0" fillId="8" borderId="3" xfId="0" applyFont="1" applyFill="1" applyBorder="1" applyAlignment="1">
      <alignment horizontal="center"/>
    </xf>
    <xf numFmtId="0" fontId="0" fillId="11" borderId="14" xfId="0" applyFont="1" applyFill="1" applyBorder="1" applyAlignment="1">
      <alignment horizontal="center"/>
    </xf>
    <xf numFmtId="0" fontId="0" fillId="11" borderId="15" xfId="0" applyFont="1" applyFill="1" applyBorder="1" applyAlignment="1">
      <alignment horizontal="center"/>
    </xf>
    <xf numFmtId="0" fontId="0" fillId="11" borderId="12" xfId="0" applyFont="1" applyFill="1" applyBorder="1" applyAlignment="1">
      <alignment horizontal="center"/>
    </xf>
    <xf numFmtId="0" fontId="0" fillId="11" borderId="13" xfId="0" applyFont="1" applyFill="1" applyBorder="1" applyAlignment="1">
      <alignment horizontal="center"/>
    </xf>
    <xf numFmtId="44" fontId="1" fillId="11" borderId="12" xfId="2" applyFont="1" applyFill="1" applyBorder="1" applyAlignment="1">
      <alignment horizontal="center" vertical="center"/>
    </xf>
    <xf numFmtId="44" fontId="1" fillId="11" borderId="13" xfId="2" applyFont="1" applyFill="1" applyBorder="1" applyAlignment="1">
      <alignment horizontal="center" vertical="center"/>
    </xf>
    <xf numFmtId="0" fontId="2" fillId="0" borderId="0" xfId="0" applyFont="1" applyFill="1" applyAlignment="1">
      <alignment horizontal="center"/>
    </xf>
    <xf numFmtId="0" fontId="0" fillId="0" borderId="0" xfId="0" applyFill="1" applyAlignment="1">
      <alignment horizontal="center"/>
    </xf>
    <xf numFmtId="0" fontId="2" fillId="4" borderId="0" xfId="0" applyFont="1" applyFill="1" applyAlignment="1">
      <alignment horizontal="center"/>
    </xf>
    <xf numFmtId="0" fontId="0" fillId="10" borderId="6" xfId="0" applyFont="1" applyFill="1" applyBorder="1" applyAlignment="1">
      <alignment horizontal="center"/>
    </xf>
    <xf numFmtId="0" fontId="0" fillId="10" borderId="7" xfId="0" applyFont="1" applyFill="1" applyBorder="1" applyAlignment="1">
      <alignment horizontal="center"/>
    </xf>
    <xf numFmtId="0" fontId="0" fillId="3" borderId="4" xfId="0" applyFill="1" applyBorder="1" applyAlignment="1">
      <alignment horizontal="center" vertical="center"/>
    </xf>
    <xf numFmtId="0" fontId="0" fillId="3" borderId="5" xfId="0" applyFill="1" applyBorder="1" applyAlignment="1">
      <alignment horizontal="center" vertical="center"/>
    </xf>
    <xf numFmtId="0" fontId="2" fillId="9" borderId="8" xfId="0" applyFont="1" applyFill="1" applyBorder="1" applyAlignment="1">
      <alignment horizontal="center" wrapText="1"/>
    </xf>
    <xf numFmtId="0" fontId="2" fillId="9" borderId="9" xfId="0" applyFont="1" applyFill="1" applyBorder="1" applyAlignment="1">
      <alignment horizontal="center" wrapText="1"/>
    </xf>
    <xf numFmtId="0" fontId="2" fillId="9" borderId="10" xfId="0" applyFont="1" applyFill="1" applyBorder="1" applyAlignment="1">
      <alignment horizontal="center" wrapText="1"/>
    </xf>
    <xf numFmtId="0" fontId="2" fillId="9" borderId="11" xfId="0" applyFont="1" applyFill="1" applyBorder="1" applyAlignment="1">
      <alignment horizontal="center" wrapText="1"/>
    </xf>
    <xf numFmtId="10" fontId="1" fillId="11" borderId="12" xfId="3" applyNumberFormat="1" applyFont="1" applyFill="1" applyBorder="1" applyAlignment="1">
      <alignment horizontal="center"/>
    </xf>
    <xf numFmtId="10" fontId="1" fillId="11" borderId="13" xfId="3" applyNumberFormat="1" applyFont="1" applyFill="1" applyBorder="1" applyAlignment="1">
      <alignment horizontal="center"/>
    </xf>
    <xf numFmtId="44" fontId="1" fillId="11" borderId="12" xfId="2" applyFont="1" applyFill="1" applyBorder="1" applyAlignment="1">
      <alignment horizontal="center"/>
    </xf>
    <xf numFmtId="44" fontId="1" fillId="11" borderId="13" xfId="2" applyFont="1" applyFill="1" applyBorder="1" applyAlignment="1">
      <alignment horizontal="center"/>
    </xf>
    <xf numFmtId="0" fontId="0" fillId="7" borderId="0" xfId="0" applyFill="1" applyAlignment="1">
      <alignment horizontal="center"/>
    </xf>
    <xf numFmtId="0" fontId="2" fillId="0" borderId="0" xfId="0" applyFont="1" applyFill="1" applyAlignment="1">
      <alignment horizontal="center" vertical="center"/>
    </xf>
    <xf numFmtId="2" fontId="0" fillId="6" borderId="2" xfId="0" applyNumberFormat="1" applyFont="1" applyFill="1" applyBorder="1" applyAlignment="1">
      <alignment horizontal="center"/>
    </xf>
    <xf numFmtId="2" fontId="0" fillId="6" borderId="3" xfId="0" applyNumberFormat="1" applyFont="1" applyFill="1" applyBorder="1" applyAlignment="1">
      <alignment horizontal="center"/>
    </xf>
    <xf numFmtId="0" fontId="7" fillId="0" borderId="0" xfId="0" applyFont="1" applyAlignment="1">
      <alignment horizontal="center" vertical="center" wrapText="1"/>
    </xf>
  </cellXfs>
  <cellStyles count="4">
    <cellStyle name="Millares" xfId="1" builtinId="3"/>
    <cellStyle name="Moneda" xfId="2" builtinId="4"/>
    <cellStyle name="Normal" xfId="0" builtinId="0"/>
    <cellStyle name="Porcentaje" xfId="3" builtinId="5"/>
  </cellStyles>
  <dxfs count="0"/>
  <tableStyles count="0" defaultTableStyle="TableStyleMedium2" defaultPivotStyle="PivotStyleLight16"/>
  <colors>
    <mruColors>
      <color rgb="FFFFCCFF"/>
      <color rgb="FFFF99CC"/>
      <color rgb="FFFFFFFF"/>
      <color rgb="FFCC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hyperlink" Target="#Autom&#243;vil!A1"/><Relationship Id="rId3" Type="http://schemas.openxmlformats.org/officeDocument/2006/relationships/image" Target="../media/image5.png"/><Relationship Id="rId7" Type="http://schemas.openxmlformats.org/officeDocument/2006/relationships/hyperlink" Target="#Electrodom&#233;stico!A1"/><Relationship Id="rId2" Type="http://schemas.openxmlformats.org/officeDocument/2006/relationships/image" Target="../media/image4.png"/><Relationship Id="rId1" Type="http://schemas.openxmlformats.org/officeDocument/2006/relationships/image" Target="../media/image3.jpeg"/><Relationship Id="rId6" Type="http://schemas.openxmlformats.org/officeDocument/2006/relationships/hyperlink" Target="#Prop&#243;sito!A1"/><Relationship Id="rId11" Type="http://schemas.microsoft.com/office/2007/relationships/hdphoto" Target="../media/hdphoto1.wdp"/><Relationship Id="rId5" Type="http://schemas.openxmlformats.org/officeDocument/2006/relationships/hyperlink" Target="#Fundamentos!A1"/><Relationship Id="rId10" Type="http://schemas.openxmlformats.org/officeDocument/2006/relationships/image" Target="../media/image7.png"/><Relationship Id="rId4" Type="http://schemas.openxmlformats.org/officeDocument/2006/relationships/image" Target="../media/image6.jpeg"/><Relationship Id="rId9" Type="http://schemas.openxmlformats.org/officeDocument/2006/relationships/hyperlink" Target="#Laptop!A1"/></Relationships>
</file>

<file path=xl/drawings/_rels/drawing2.xml.rels><?xml version="1.0" encoding="UTF-8" standalone="yes"?>
<Relationships xmlns="http://schemas.openxmlformats.org/package/2006/relationships"><Relationship Id="rId3" Type="http://schemas.openxmlformats.org/officeDocument/2006/relationships/hyperlink" Target="#Prop&#243;sito!A1"/><Relationship Id="rId7" Type="http://schemas.openxmlformats.org/officeDocument/2006/relationships/hyperlink" Target="#Fundamentos!A1"/><Relationship Id="rId2" Type="http://schemas.openxmlformats.org/officeDocument/2006/relationships/hyperlink" Target="#Portada!A1"/><Relationship Id="rId1" Type="http://schemas.openxmlformats.org/officeDocument/2006/relationships/image" Target="../media/image6.jpeg"/><Relationship Id="rId6" Type="http://schemas.openxmlformats.org/officeDocument/2006/relationships/hyperlink" Target="#Laptop!A1"/><Relationship Id="rId5" Type="http://schemas.openxmlformats.org/officeDocument/2006/relationships/hyperlink" Target="#Autom&#243;vil!A1"/><Relationship Id="rId4" Type="http://schemas.openxmlformats.org/officeDocument/2006/relationships/hyperlink" Target="#Electrodom&#233;stico!A1"/></Relationships>
</file>

<file path=xl/drawings/_rels/drawing3.xml.rels><?xml version="1.0" encoding="UTF-8" standalone="yes"?>
<Relationships xmlns="http://schemas.openxmlformats.org/package/2006/relationships"><Relationship Id="rId3" Type="http://schemas.openxmlformats.org/officeDocument/2006/relationships/hyperlink" Target="#Fundamentos!A1"/><Relationship Id="rId2" Type="http://schemas.openxmlformats.org/officeDocument/2006/relationships/hyperlink" Target="#Portada!A1"/><Relationship Id="rId1" Type="http://schemas.openxmlformats.org/officeDocument/2006/relationships/image" Target="../media/image6.jpeg"/><Relationship Id="rId6" Type="http://schemas.openxmlformats.org/officeDocument/2006/relationships/hyperlink" Target="#Laptop!A1"/><Relationship Id="rId5" Type="http://schemas.openxmlformats.org/officeDocument/2006/relationships/hyperlink" Target="#Autom&#243;vil!A1"/><Relationship Id="rId4" Type="http://schemas.openxmlformats.org/officeDocument/2006/relationships/hyperlink" Target="#Electrodom&#233;stico!A1"/></Relationships>
</file>

<file path=xl/drawings/_rels/drawing4.xml.rels><?xml version="1.0" encoding="UTF-8" standalone="yes"?>
<Relationships xmlns="http://schemas.openxmlformats.org/package/2006/relationships"><Relationship Id="rId13" Type="http://schemas.openxmlformats.org/officeDocument/2006/relationships/hyperlink" Target="#Autom&#243;vil!O71"/><Relationship Id="rId18" Type="http://schemas.openxmlformats.org/officeDocument/2006/relationships/hyperlink" Target="#Autom&#243;vil!AK3"/><Relationship Id="rId26" Type="http://schemas.openxmlformats.org/officeDocument/2006/relationships/hyperlink" Target="#Autom&#243;vil!BG3"/><Relationship Id="rId39" Type="http://schemas.openxmlformats.org/officeDocument/2006/relationships/hyperlink" Target="#Autom&#243;vil!BD1"/><Relationship Id="rId21" Type="http://schemas.openxmlformats.org/officeDocument/2006/relationships/hyperlink" Target="#Autom&#243;vil!AK154"/><Relationship Id="rId34" Type="http://schemas.openxmlformats.org/officeDocument/2006/relationships/hyperlink" Target="#Autom&#243;vil!AQ1"/><Relationship Id="rId42" Type="http://schemas.openxmlformats.org/officeDocument/2006/relationships/hyperlink" Target="#Portada!A1"/><Relationship Id="rId47" Type="http://schemas.openxmlformats.org/officeDocument/2006/relationships/image" Target="../media/image11.png"/><Relationship Id="rId7" Type="http://schemas.openxmlformats.org/officeDocument/2006/relationships/hyperlink" Target="#Autom&#243;vil!A1"/><Relationship Id="rId2" Type="http://schemas.openxmlformats.org/officeDocument/2006/relationships/hyperlink" Target="#Autom&#243;vil!AG1"/><Relationship Id="rId16" Type="http://schemas.openxmlformats.org/officeDocument/2006/relationships/hyperlink" Target="#Autom&#243;vil!Z89"/><Relationship Id="rId29" Type="http://schemas.openxmlformats.org/officeDocument/2006/relationships/hyperlink" Target="#Autom&#243;vil!BG226"/><Relationship Id="rId1" Type="http://schemas.openxmlformats.org/officeDocument/2006/relationships/hyperlink" Target="#Autom&#243;vil!U1"/><Relationship Id="rId6" Type="http://schemas.openxmlformats.org/officeDocument/2006/relationships/hyperlink" Target="#Autom&#243;vil!BX1"/><Relationship Id="rId11" Type="http://schemas.openxmlformats.org/officeDocument/2006/relationships/hyperlink" Target="#Autom&#243;vil!O37"/><Relationship Id="rId24" Type="http://schemas.openxmlformats.org/officeDocument/2006/relationships/hyperlink" Target="#Autom&#243;vil!AV137"/><Relationship Id="rId32" Type="http://schemas.openxmlformats.org/officeDocument/2006/relationships/hyperlink" Target="#Autom&#243;vil!BR185"/><Relationship Id="rId37" Type="http://schemas.openxmlformats.org/officeDocument/2006/relationships/hyperlink" Target="#Autom&#243;vil!AH1"/><Relationship Id="rId40" Type="http://schemas.openxmlformats.org/officeDocument/2006/relationships/hyperlink" Target="#Autom&#243;vil!BO1"/><Relationship Id="rId45" Type="http://schemas.openxmlformats.org/officeDocument/2006/relationships/hyperlink" Target="#Electrodom&#233;stico!A1"/><Relationship Id="rId5" Type="http://schemas.openxmlformats.org/officeDocument/2006/relationships/hyperlink" Target="#Autom&#243;vil!BM1"/><Relationship Id="rId15" Type="http://schemas.openxmlformats.org/officeDocument/2006/relationships/hyperlink" Target="#Autom&#243;vil!Z60"/><Relationship Id="rId23" Type="http://schemas.openxmlformats.org/officeDocument/2006/relationships/hyperlink" Target="#Autom&#243;vil!AV84"/><Relationship Id="rId28" Type="http://schemas.openxmlformats.org/officeDocument/2006/relationships/hyperlink" Target="#Autom&#243;vil!BG161"/><Relationship Id="rId36" Type="http://schemas.openxmlformats.org/officeDocument/2006/relationships/hyperlink" Target="#Autom&#243;vil!W1"/><Relationship Id="rId10" Type="http://schemas.openxmlformats.org/officeDocument/2006/relationships/hyperlink" Target="#Autom&#243;vil!O20"/><Relationship Id="rId19" Type="http://schemas.openxmlformats.org/officeDocument/2006/relationships/hyperlink" Target="#Autom&#243;vil!AK72"/><Relationship Id="rId31" Type="http://schemas.openxmlformats.org/officeDocument/2006/relationships/hyperlink" Target="#Autom&#243;vil!BR108"/><Relationship Id="rId44" Type="http://schemas.openxmlformats.org/officeDocument/2006/relationships/hyperlink" Target="#Prop&#243;sito!A1"/><Relationship Id="rId4" Type="http://schemas.openxmlformats.org/officeDocument/2006/relationships/hyperlink" Target="#Autom&#243;vil!BB1"/><Relationship Id="rId9" Type="http://schemas.openxmlformats.org/officeDocument/2006/relationships/hyperlink" Target="#Autom&#243;vil!AF1"/><Relationship Id="rId14" Type="http://schemas.openxmlformats.org/officeDocument/2006/relationships/hyperlink" Target="#Autom&#243;vil!Z3"/><Relationship Id="rId22" Type="http://schemas.openxmlformats.org/officeDocument/2006/relationships/hyperlink" Target="#Autom&#243;vil!AV3"/><Relationship Id="rId27" Type="http://schemas.openxmlformats.org/officeDocument/2006/relationships/hyperlink" Target="#Autom&#243;vil!BG96"/><Relationship Id="rId30" Type="http://schemas.openxmlformats.org/officeDocument/2006/relationships/hyperlink" Target="#Autom&#243;vil!BR3"/><Relationship Id="rId35" Type="http://schemas.openxmlformats.org/officeDocument/2006/relationships/hyperlink" Target="#Autom&#243;vil!L1"/><Relationship Id="rId43" Type="http://schemas.openxmlformats.org/officeDocument/2006/relationships/hyperlink" Target="#Fundamentos!A1"/><Relationship Id="rId8" Type="http://schemas.openxmlformats.org/officeDocument/2006/relationships/image" Target="../media/image9.jpeg"/><Relationship Id="rId3" Type="http://schemas.openxmlformats.org/officeDocument/2006/relationships/hyperlink" Target="#Autom&#243;vil!AP1"/><Relationship Id="rId12" Type="http://schemas.openxmlformats.org/officeDocument/2006/relationships/hyperlink" Target="#Autom&#243;vil!O54"/><Relationship Id="rId17" Type="http://schemas.openxmlformats.org/officeDocument/2006/relationships/hyperlink" Target="#Autom&#243;vil!Z118"/><Relationship Id="rId25" Type="http://schemas.openxmlformats.org/officeDocument/2006/relationships/hyperlink" Target="#Autom&#243;vil!AV190"/><Relationship Id="rId33" Type="http://schemas.openxmlformats.org/officeDocument/2006/relationships/hyperlink" Target="#Autom&#243;vil!BR262"/><Relationship Id="rId38" Type="http://schemas.openxmlformats.org/officeDocument/2006/relationships/hyperlink" Target="#Autom&#243;vil!AS1"/><Relationship Id="rId46" Type="http://schemas.openxmlformats.org/officeDocument/2006/relationships/hyperlink" Target="#Laptop!A1"/><Relationship Id="rId20" Type="http://schemas.openxmlformats.org/officeDocument/2006/relationships/hyperlink" Target="#Autom&#243;vil!AK113"/><Relationship Id="rId41" Type="http://schemas.openxmlformats.org/officeDocument/2006/relationships/image" Target="../media/image10.jpeg"/></Relationships>
</file>

<file path=xl/drawings/_rels/drawing5.xml.rels><?xml version="1.0" encoding="UTF-8" standalone="yes"?>
<Relationships xmlns="http://schemas.openxmlformats.org/package/2006/relationships"><Relationship Id="rId13" Type="http://schemas.openxmlformats.org/officeDocument/2006/relationships/hyperlink" Target="#Electrodom&#233;stico!Z60"/><Relationship Id="rId18" Type="http://schemas.openxmlformats.org/officeDocument/2006/relationships/hyperlink" Target="#Electrodom&#233;stico!AK113"/><Relationship Id="rId26" Type="http://schemas.openxmlformats.org/officeDocument/2006/relationships/hyperlink" Target="#Electrodom&#233;stico!BG161"/><Relationship Id="rId39" Type="http://schemas.openxmlformats.org/officeDocument/2006/relationships/hyperlink" Target="#Portada!A1"/><Relationship Id="rId21" Type="http://schemas.openxmlformats.org/officeDocument/2006/relationships/hyperlink" Target="#Electrodom&#233;stico!AV84"/><Relationship Id="rId34" Type="http://schemas.openxmlformats.org/officeDocument/2006/relationships/hyperlink" Target="#Electrodom&#233;stico!AH1"/><Relationship Id="rId42" Type="http://schemas.openxmlformats.org/officeDocument/2006/relationships/hyperlink" Target="#Autom&#243;vil!A1"/><Relationship Id="rId7" Type="http://schemas.openxmlformats.org/officeDocument/2006/relationships/hyperlink" Target="#Electrodom&#233;stico!A3"/><Relationship Id="rId2" Type="http://schemas.openxmlformats.org/officeDocument/2006/relationships/hyperlink" Target="#Electrodom&#233;stico!AF1"/><Relationship Id="rId16" Type="http://schemas.openxmlformats.org/officeDocument/2006/relationships/hyperlink" Target="#Electrodom&#233;stico!AK3"/><Relationship Id="rId29" Type="http://schemas.openxmlformats.org/officeDocument/2006/relationships/hyperlink" Target="#Electrodom&#233;stico!BR108"/><Relationship Id="rId1" Type="http://schemas.openxmlformats.org/officeDocument/2006/relationships/hyperlink" Target="#Electrodom&#233;stico!U1"/><Relationship Id="rId6" Type="http://schemas.openxmlformats.org/officeDocument/2006/relationships/hyperlink" Target="#Electrodom&#233;stico!BX1"/><Relationship Id="rId11" Type="http://schemas.openxmlformats.org/officeDocument/2006/relationships/hyperlink" Target="#Electrodom&#233;stico!O71"/><Relationship Id="rId24" Type="http://schemas.openxmlformats.org/officeDocument/2006/relationships/hyperlink" Target="#Electrodom&#233;stico!BG3"/><Relationship Id="rId32" Type="http://schemas.openxmlformats.org/officeDocument/2006/relationships/hyperlink" Target="#Electrodom&#233;stico!L1"/><Relationship Id="rId37" Type="http://schemas.openxmlformats.org/officeDocument/2006/relationships/hyperlink" Target="#Electrodom&#233;stico!BO1"/><Relationship Id="rId40" Type="http://schemas.openxmlformats.org/officeDocument/2006/relationships/hyperlink" Target="#Fundamentos!A1"/><Relationship Id="rId45" Type="http://schemas.openxmlformats.org/officeDocument/2006/relationships/image" Target="../media/image14.png"/><Relationship Id="rId5" Type="http://schemas.openxmlformats.org/officeDocument/2006/relationships/hyperlink" Target="#Electrodom&#233;stico!BM1"/><Relationship Id="rId15" Type="http://schemas.openxmlformats.org/officeDocument/2006/relationships/hyperlink" Target="#Electrodom&#233;stico!Z118"/><Relationship Id="rId23" Type="http://schemas.openxmlformats.org/officeDocument/2006/relationships/hyperlink" Target="#Electrodom&#233;stico!AV190"/><Relationship Id="rId28" Type="http://schemas.openxmlformats.org/officeDocument/2006/relationships/hyperlink" Target="#Electrodom&#233;stico!BR3"/><Relationship Id="rId36" Type="http://schemas.openxmlformats.org/officeDocument/2006/relationships/hyperlink" Target="#Electrodom&#233;stico!BD1"/><Relationship Id="rId10" Type="http://schemas.openxmlformats.org/officeDocument/2006/relationships/hyperlink" Target="#Electrodom&#233;stico!O54"/><Relationship Id="rId19" Type="http://schemas.openxmlformats.org/officeDocument/2006/relationships/hyperlink" Target="#Electrodom&#233;stico!AK154"/><Relationship Id="rId31" Type="http://schemas.openxmlformats.org/officeDocument/2006/relationships/hyperlink" Target="#Electrodom&#233;stico!BR262"/><Relationship Id="rId44" Type="http://schemas.openxmlformats.org/officeDocument/2006/relationships/image" Target="../media/image13.jpeg"/><Relationship Id="rId4" Type="http://schemas.openxmlformats.org/officeDocument/2006/relationships/hyperlink" Target="#Electrodom&#233;stico!BB1"/><Relationship Id="rId9" Type="http://schemas.openxmlformats.org/officeDocument/2006/relationships/hyperlink" Target="#Electrodom&#233;stico!O37"/><Relationship Id="rId14" Type="http://schemas.openxmlformats.org/officeDocument/2006/relationships/hyperlink" Target="#Electrodom&#233;stico!Z89"/><Relationship Id="rId22" Type="http://schemas.openxmlformats.org/officeDocument/2006/relationships/hyperlink" Target="#Electrodom&#233;stico!AV137"/><Relationship Id="rId27" Type="http://schemas.openxmlformats.org/officeDocument/2006/relationships/hyperlink" Target="#Electrodom&#233;stico!BG226"/><Relationship Id="rId30" Type="http://schemas.openxmlformats.org/officeDocument/2006/relationships/hyperlink" Target="#Electrodom&#233;stico!BR185"/><Relationship Id="rId35" Type="http://schemas.openxmlformats.org/officeDocument/2006/relationships/hyperlink" Target="#Electrodom&#233;stico!AS1"/><Relationship Id="rId43" Type="http://schemas.openxmlformats.org/officeDocument/2006/relationships/hyperlink" Target="#Laptop!A1"/><Relationship Id="rId8" Type="http://schemas.openxmlformats.org/officeDocument/2006/relationships/hyperlink" Target="#Electrodom&#233;stico!O20"/><Relationship Id="rId3" Type="http://schemas.openxmlformats.org/officeDocument/2006/relationships/hyperlink" Target="#Electrodom&#233;stico!AQ1"/><Relationship Id="rId12" Type="http://schemas.openxmlformats.org/officeDocument/2006/relationships/hyperlink" Target="#Electrodom&#233;stico!Z3"/><Relationship Id="rId17" Type="http://schemas.openxmlformats.org/officeDocument/2006/relationships/hyperlink" Target="#Electrodom&#233;stico!AK72"/><Relationship Id="rId25" Type="http://schemas.openxmlformats.org/officeDocument/2006/relationships/hyperlink" Target="#Electrodom&#233;stico!BG96"/><Relationship Id="rId33" Type="http://schemas.openxmlformats.org/officeDocument/2006/relationships/hyperlink" Target="#Electrodom&#233;stico!W1"/><Relationship Id="rId38" Type="http://schemas.openxmlformats.org/officeDocument/2006/relationships/image" Target="../media/image10.jpeg"/><Relationship Id="rId46" Type="http://schemas.microsoft.com/office/2007/relationships/hdphoto" Target="../media/hdphoto2.wdp"/><Relationship Id="rId20" Type="http://schemas.openxmlformats.org/officeDocument/2006/relationships/hyperlink" Target="#Electrodom&#233;stico!AV3"/><Relationship Id="rId41" Type="http://schemas.openxmlformats.org/officeDocument/2006/relationships/hyperlink" Target="#Prop&#243;sito!A1"/></Relationships>
</file>

<file path=xl/drawings/_rels/drawing6.xml.rels><?xml version="1.0" encoding="UTF-8" standalone="yes"?>
<Relationships xmlns="http://schemas.openxmlformats.org/package/2006/relationships"><Relationship Id="rId13" Type="http://schemas.openxmlformats.org/officeDocument/2006/relationships/hyperlink" Target="#Laptop!Z60"/><Relationship Id="rId18" Type="http://schemas.openxmlformats.org/officeDocument/2006/relationships/hyperlink" Target="#Laptop!AK113"/><Relationship Id="rId26" Type="http://schemas.openxmlformats.org/officeDocument/2006/relationships/hyperlink" Target="#Laptop!BG161"/><Relationship Id="rId39" Type="http://schemas.openxmlformats.org/officeDocument/2006/relationships/image" Target="../media/image15.jpeg"/><Relationship Id="rId21" Type="http://schemas.openxmlformats.org/officeDocument/2006/relationships/hyperlink" Target="#Laptop!AV84"/><Relationship Id="rId34" Type="http://schemas.openxmlformats.org/officeDocument/2006/relationships/hyperlink" Target="#Laptop!W1"/><Relationship Id="rId42" Type="http://schemas.openxmlformats.org/officeDocument/2006/relationships/hyperlink" Target="#Prop&#243;sito!A1"/><Relationship Id="rId47" Type="http://schemas.microsoft.com/office/2007/relationships/hdphoto" Target="../media/hdphoto3.wdp"/><Relationship Id="rId7" Type="http://schemas.openxmlformats.org/officeDocument/2006/relationships/hyperlink" Target="#Laptop!A3"/><Relationship Id="rId2" Type="http://schemas.openxmlformats.org/officeDocument/2006/relationships/hyperlink" Target="#Laptop!AF1"/><Relationship Id="rId16" Type="http://schemas.openxmlformats.org/officeDocument/2006/relationships/hyperlink" Target="#Laptop!AK3"/><Relationship Id="rId29" Type="http://schemas.openxmlformats.org/officeDocument/2006/relationships/hyperlink" Target="#Laptop!BR108"/><Relationship Id="rId11" Type="http://schemas.openxmlformats.org/officeDocument/2006/relationships/hyperlink" Target="#Laptop!O71"/><Relationship Id="rId24" Type="http://schemas.openxmlformats.org/officeDocument/2006/relationships/hyperlink" Target="#Laptop!BG3"/><Relationship Id="rId32" Type="http://schemas.openxmlformats.org/officeDocument/2006/relationships/hyperlink" Target="#Laptop!A1"/><Relationship Id="rId37" Type="http://schemas.openxmlformats.org/officeDocument/2006/relationships/hyperlink" Target="#Laptop!BD1"/><Relationship Id="rId40" Type="http://schemas.openxmlformats.org/officeDocument/2006/relationships/hyperlink" Target="#Portada!A1"/><Relationship Id="rId45" Type="http://schemas.openxmlformats.org/officeDocument/2006/relationships/image" Target="../media/image16.jpeg"/><Relationship Id="rId5" Type="http://schemas.openxmlformats.org/officeDocument/2006/relationships/hyperlink" Target="#Laptop!BM1"/><Relationship Id="rId15" Type="http://schemas.openxmlformats.org/officeDocument/2006/relationships/hyperlink" Target="#Laptop!Z118"/><Relationship Id="rId23" Type="http://schemas.openxmlformats.org/officeDocument/2006/relationships/hyperlink" Target="#Laptop!AV190"/><Relationship Id="rId28" Type="http://schemas.openxmlformats.org/officeDocument/2006/relationships/hyperlink" Target="#Laptop!BR3"/><Relationship Id="rId36" Type="http://schemas.openxmlformats.org/officeDocument/2006/relationships/hyperlink" Target="#Laptop!AS1"/><Relationship Id="rId49" Type="http://schemas.microsoft.com/office/2007/relationships/hdphoto" Target="../media/hdphoto4.wdp"/><Relationship Id="rId10" Type="http://schemas.openxmlformats.org/officeDocument/2006/relationships/hyperlink" Target="#Laptop!O54"/><Relationship Id="rId19" Type="http://schemas.openxmlformats.org/officeDocument/2006/relationships/hyperlink" Target="#Laptop!AK154"/><Relationship Id="rId31" Type="http://schemas.openxmlformats.org/officeDocument/2006/relationships/hyperlink" Target="#Laptop!BR262"/><Relationship Id="rId44" Type="http://schemas.openxmlformats.org/officeDocument/2006/relationships/hyperlink" Target="#Autom&#243;vil!A1"/><Relationship Id="rId4" Type="http://schemas.openxmlformats.org/officeDocument/2006/relationships/hyperlink" Target="#Laptop!BB1"/><Relationship Id="rId9" Type="http://schemas.openxmlformats.org/officeDocument/2006/relationships/hyperlink" Target="#Laptop!O37"/><Relationship Id="rId14" Type="http://schemas.openxmlformats.org/officeDocument/2006/relationships/hyperlink" Target="#Laptop!Z89"/><Relationship Id="rId22" Type="http://schemas.openxmlformats.org/officeDocument/2006/relationships/hyperlink" Target="#Laptop!AV137"/><Relationship Id="rId27" Type="http://schemas.openxmlformats.org/officeDocument/2006/relationships/hyperlink" Target="#Laptop!BG226"/><Relationship Id="rId30" Type="http://schemas.openxmlformats.org/officeDocument/2006/relationships/hyperlink" Target="#Laptop!BR185"/><Relationship Id="rId35" Type="http://schemas.openxmlformats.org/officeDocument/2006/relationships/hyperlink" Target="#Laptop!AH1"/><Relationship Id="rId43" Type="http://schemas.openxmlformats.org/officeDocument/2006/relationships/hyperlink" Target="#Electrodom&#233;stico!A1"/><Relationship Id="rId48" Type="http://schemas.openxmlformats.org/officeDocument/2006/relationships/image" Target="../media/image18.png"/><Relationship Id="rId8" Type="http://schemas.openxmlformats.org/officeDocument/2006/relationships/hyperlink" Target="#Laptop!O20"/><Relationship Id="rId3" Type="http://schemas.openxmlformats.org/officeDocument/2006/relationships/hyperlink" Target="#Laptop!AQ1"/><Relationship Id="rId12" Type="http://schemas.openxmlformats.org/officeDocument/2006/relationships/hyperlink" Target="#Laptop!Z3"/><Relationship Id="rId17" Type="http://schemas.openxmlformats.org/officeDocument/2006/relationships/hyperlink" Target="#Laptop!AK72"/><Relationship Id="rId25" Type="http://schemas.openxmlformats.org/officeDocument/2006/relationships/hyperlink" Target="#Laptop!BG96"/><Relationship Id="rId33" Type="http://schemas.openxmlformats.org/officeDocument/2006/relationships/hyperlink" Target="#Laptop!L1"/><Relationship Id="rId38" Type="http://schemas.openxmlformats.org/officeDocument/2006/relationships/hyperlink" Target="#Laptop!BO1"/><Relationship Id="rId46" Type="http://schemas.openxmlformats.org/officeDocument/2006/relationships/image" Target="../media/image17.png"/><Relationship Id="rId20" Type="http://schemas.openxmlformats.org/officeDocument/2006/relationships/hyperlink" Target="#Laptop!AV3"/><Relationship Id="rId41" Type="http://schemas.openxmlformats.org/officeDocument/2006/relationships/hyperlink" Target="#Fundamentos!A1"/><Relationship Id="rId1" Type="http://schemas.openxmlformats.org/officeDocument/2006/relationships/hyperlink" Target="#Laptop!U1"/><Relationship Id="rId6" Type="http://schemas.openxmlformats.org/officeDocument/2006/relationships/hyperlink" Target="#Laptop!BX1"/></Relationships>
</file>

<file path=xl/drawings/drawing1.xml><?xml version="1.0" encoding="utf-8"?>
<xdr:wsDr xmlns:xdr="http://schemas.openxmlformats.org/drawingml/2006/spreadsheetDrawing" xmlns:a="http://schemas.openxmlformats.org/drawingml/2006/main">
  <xdr:twoCellAnchor>
    <xdr:from>
      <xdr:col>2</xdr:col>
      <xdr:colOff>142875</xdr:colOff>
      <xdr:row>0</xdr:row>
      <xdr:rowOff>57150</xdr:rowOff>
    </xdr:from>
    <xdr:to>
      <xdr:col>13</xdr:col>
      <xdr:colOff>6517</xdr:colOff>
      <xdr:row>21</xdr:row>
      <xdr:rowOff>36596</xdr:rowOff>
    </xdr:to>
    <xdr:sp macro="" textlink="">
      <xdr:nvSpPr>
        <xdr:cNvPr id="2" name="Rectángulo: esquinas redondeadas 1">
          <a:extLst>
            <a:ext uri="{FF2B5EF4-FFF2-40B4-BE49-F238E27FC236}">
              <a16:creationId xmlns:a16="http://schemas.microsoft.com/office/drawing/2014/main" id="{453406F8-DCD9-4F73-9329-868938BEB7B8}"/>
            </a:ext>
          </a:extLst>
        </xdr:cNvPr>
        <xdr:cNvSpPr/>
      </xdr:nvSpPr>
      <xdr:spPr>
        <a:xfrm>
          <a:off x="1819275" y="57150"/>
          <a:ext cx="9083842" cy="3779921"/>
        </a:xfrm>
        <a:prstGeom prst="round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MX" sz="1800">
              <a:solidFill>
                <a:schemeClr val="tx1"/>
              </a:solidFill>
              <a:latin typeface="Trebuchet MS" panose="020B0603020202020204" pitchFamily="34" charset="0"/>
            </a:rPr>
            <a:t>INSTITUTO POLITÉCNICO NACIONAL</a:t>
          </a:r>
        </a:p>
        <a:p>
          <a:pPr algn="ctr"/>
          <a:r>
            <a:rPr lang="es-MX" sz="1800">
              <a:solidFill>
                <a:schemeClr val="tx1"/>
              </a:solidFill>
              <a:latin typeface="Trebuchet MS" panose="020B0603020202020204" pitchFamily="34" charset="0"/>
            </a:rPr>
            <a:t>ESCUELA SUPERIOR DE CÓMPUTO</a:t>
          </a:r>
        </a:p>
        <a:p>
          <a:pPr algn="ctr"/>
          <a:endParaRPr lang="es-MX" sz="1800">
            <a:solidFill>
              <a:schemeClr val="tx1"/>
            </a:solidFill>
            <a:latin typeface="Trebuchet MS" panose="020B0603020202020204" pitchFamily="34" charset="0"/>
          </a:endParaRPr>
        </a:p>
        <a:p>
          <a:pPr algn="ctr"/>
          <a:r>
            <a:rPr lang="es-MX" sz="1800">
              <a:solidFill>
                <a:schemeClr val="tx1"/>
              </a:solidFill>
              <a:latin typeface="Trebuchet MS" panose="020B0603020202020204" pitchFamily="34" charset="0"/>
            </a:rPr>
            <a:t>ADMINISTRACIÓ</a:t>
          </a:r>
          <a:r>
            <a:rPr lang="es-MX" sz="1800" baseline="0">
              <a:solidFill>
                <a:schemeClr val="tx1"/>
              </a:solidFill>
              <a:latin typeface="Trebuchet MS" panose="020B0603020202020204" pitchFamily="34" charset="0"/>
            </a:rPr>
            <a:t>N FINANCIERA</a:t>
          </a:r>
        </a:p>
        <a:p>
          <a:pPr algn="ctr"/>
          <a:r>
            <a:rPr lang="es-MX" sz="1800" baseline="0">
              <a:solidFill>
                <a:schemeClr val="tx1"/>
              </a:solidFill>
              <a:latin typeface="Trebuchet MS" panose="020B0603020202020204" pitchFamily="34" charset="0"/>
            </a:rPr>
            <a:t>EDUARDO RODRÍGUEZ FLORES</a:t>
          </a:r>
        </a:p>
        <a:p>
          <a:pPr algn="ctr"/>
          <a:endParaRPr lang="es-MX" sz="1800" baseline="0">
            <a:solidFill>
              <a:schemeClr val="bg1"/>
            </a:solidFill>
            <a:latin typeface="Trebuchet MS" panose="020B0603020202020204" pitchFamily="34" charset="0"/>
          </a:endParaRPr>
        </a:p>
        <a:p>
          <a:pPr algn="l"/>
          <a:r>
            <a:rPr lang="es-MX" sz="1800" baseline="0">
              <a:solidFill>
                <a:schemeClr val="tx1"/>
              </a:solidFill>
              <a:latin typeface="Trebuchet MS" panose="020B0603020202020204" pitchFamily="34" charset="0"/>
              <a:ea typeface="+mn-ea"/>
              <a:cs typeface="+mn-cs"/>
            </a:rPr>
            <a:t>TASAS DE AMORTIZACIÓN</a:t>
          </a:r>
        </a:p>
        <a:p>
          <a:pPr algn="ctr"/>
          <a:endParaRPr lang="es-MX" sz="1800" baseline="0">
            <a:solidFill>
              <a:schemeClr val="tx1"/>
            </a:solidFill>
            <a:latin typeface="Trebuchet MS" panose="020B0603020202020204" pitchFamily="34" charset="0"/>
          </a:endParaRPr>
        </a:p>
        <a:p>
          <a:pPr algn="l"/>
          <a:r>
            <a:rPr lang="es-MX" sz="1800" baseline="0">
              <a:solidFill>
                <a:schemeClr val="tx1"/>
              </a:solidFill>
              <a:latin typeface="Trebuchet MS" panose="020B0603020202020204" pitchFamily="34" charset="0"/>
            </a:rPr>
            <a:t>2CM8</a:t>
          </a:r>
        </a:p>
        <a:p>
          <a:pPr algn="l"/>
          <a:r>
            <a:rPr lang="es-MX" sz="1800" baseline="0">
              <a:solidFill>
                <a:schemeClr val="tx1"/>
              </a:solidFill>
              <a:latin typeface="Trebuchet MS" panose="020B0603020202020204" pitchFamily="34" charset="0"/>
            </a:rPr>
            <a:t>ROBLES SOSA PAULA GUADALUPE</a:t>
          </a:r>
        </a:p>
        <a:p>
          <a:pPr algn="l"/>
          <a:r>
            <a:rPr lang="es-MX" sz="1800" baseline="0">
              <a:solidFill>
                <a:schemeClr val="tx1"/>
              </a:solidFill>
              <a:latin typeface="Trebuchet MS" panose="020B0603020202020204" pitchFamily="34" charset="0"/>
            </a:rPr>
            <a:t>ROJAS ALVARADO LUIS ENRIQUE</a:t>
          </a:r>
        </a:p>
        <a:p>
          <a:pPr algn="ctr"/>
          <a:endParaRPr lang="es-MX" sz="2400">
            <a:solidFill>
              <a:schemeClr val="tx1">
                <a:lumMod val="85000"/>
                <a:lumOff val="15000"/>
              </a:schemeClr>
            </a:solidFill>
            <a:latin typeface="Trebuchet MS" panose="020B0603020202020204" pitchFamily="34" charset="0"/>
          </a:endParaRPr>
        </a:p>
      </xdr:txBody>
    </xdr:sp>
    <xdr:clientData/>
  </xdr:twoCellAnchor>
  <xdr:twoCellAnchor editAs="oneCell">
    <xdr:from>
      <xdr:col>2</xdr:col>
      <xdr:colOff>523875</xdr:colOff>
      <xdr:row>0</xdr:row>
      <xdr:rowOff>85725</xdr:rowOff>
    </xdr:from>
    <xdr:to>
      <xdr:col>3</xdr:col>
      <xdr:colOff>829066</xdr:colOff>
      <xdr:row>9</xdr:row>
      <xdr:rowOff>216</xdr:rowOff>
    </xdr:to>
    <xdr:pic>
      <xdr:nvPicPr>
        <xdr:cNvPr id="3" name="Imagen 2">
          <a:extLst>
            <a:ext uri="{FF2B5EF4-FFF2-40B4-BE49-F238E27FC236}">
              <a16:creationId xmlns:a16="http://schemas.microsoft.com/office/drawing/2014/main" id="{7B3286CD-CE20-4951-8A97-7E15B56E9BA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00275" y="85725"/>
          <a:ext cx="1143391" cy="1543266"/>
        </a:xfrm>
        <a:prstGeom prst="rect">
          <a:avLst/>
        </a:prstGeom>
      </xdr:spPr>
    </xdr:pic>
    <xdr:clientData/>
  </xdr:twoCellAnchor>
  <xdr:twoCellAnchor editAs="oneCell">
    <xdr:from>
      <xdr:col>10</xdr:col>
      <xdr:colOff>419100</xdr:colOff>
      <xdr:row>1</xdr:row>
      <xdr:rowOff>9525</xdr:rowOff>
    </xdr:from>
    <xdr:to>
      <xdr:col>12</xdr:col>
      <xdr:colOff>421830</xdr:colOff>
      <xdr:row>7</xdr:row>
      <xdr:rowOff>99340</xdr:rowOff>
    </xdr:to>
    <xdr:pic>
      <xdr:nvPicPr>
        <xdr:cNvPr id="4" name="Imagen 3">
          <a:extLst>
            <a:ext uri="{FF2B5EF4-FFF2-40B4-BE49-F238E27FC236}">
              <a16:creationId xmlns:a16="http://schemas.microsoft.com/office/drawing/2014/main" id="{F5B7322E-1BEB-4CA7-8A42-8B32320AB1F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801100" y="190500"/>
          <a:ext cx="1679130" cy="1175665"/>
        </a:xfrm>
        <a:prstGeom prst="rect">
          <a:avLst/>
        </a:prstGeom>
      </xdr:spPr>
    </xdr:pic>
    <xdr:clientData/>
  </xdr:twoCellAnchor>
  <xdr:twoCellAnchor>
    <xdr:from>
      <xdr:col>0</xdr:col>
      <xdr:colOff>0</xdr:colOff>
      <xdr:row>0</xdr:row>
      <xdr:rowOff>95250</xdr:rowOff>
    </xdr:from>
    <xdr:to>
      <xdr:col>2</xdr:col>
      <xdr:colOff>66675</xdr:colOff>
      <xdr:row>20</xdr:row>
      <xdr:rowOff>133350</xdr:rowOff>
    </xdr:to>
    <xdr:sp macro="" textlink="">
      <xdr:nvSpPr>
        <xdr:cNvPr id="5" name="Diagrama de flujo: proceso predefinido 4">
          <a:extLst>
            <a:ext uri="{FF2B5EF4-FFF2-40B4-BE49-F238E27FC236}">
              <a16:creationId xmlns:a16="http://schemas.microsoft.com/office/drawing/2014/main" id="{11B2A89A-1D69-4EB8-AD5E-359F8FF1B01C}"/>
            </a:ext>
          </a:extLst>
        </xdr:cNvPr>
        <xdr:cNvSpPr/>
      </xdr:nvSpPr>
      <xdr:spPr>
        <a:xfrm>
          <a:off x="0" y="95250"/>
          <a:ext cx="1743075" cy="3657600"/>
        </a:xfrm>
        <a:prstGeom prst="flowChartPredefinedProcess">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MX" sz="1800" b="1" cap="none" spc="0">
              <a:ln w="0"/>
              <a:solidFill>
                <a:schemeClr val="tx1"/>
              </a:solidFill>
              <a:effectLst>
                <a:outerShdw blurRad="38100" dist="19050" dir="2700000" algn="tl" rotWithShape="0">
                  <a:schemeClr val="dk1">
                    <a:alpha val="40000"/>
                  </a:schemeClr>
                </a:outerShdw>
              </a:effectLst>
            </a:rPr>
            <a:t>MENU</a:t>
          </a:r>
        </a:p>
      </xdr:txBody>
    </xdr:sp>
    <xdr:clientData/>
  </xdr:twoCellAnchor>
  <xdr:twoCellAnchor>
    <xdr:from>
      <xdr:col>0</xdr:col>
      <xdr:colOff>323851</xdr:colOff>
      <xdr:row>2</xdr:row>
      <xdr:rowOff>161924</xdr:rowOff>
    </xdr:from>
    <xdr:to>
      <xdr:col>1</xdr:col>
      <xdr:colOff>647701</xdr:colOff>
      <xdr:row>5</xdr:row>
      <xdr:rowOff>66674</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5517D795-FA64-47A6-87C8-E010831CC2CD}"/>
            </a:ext>
          </a:extLst>
        </xdr:cNvPr>
        <xdr:cNvSpPr/>
      </xdr:nvSpPr>
      <xdr:spPr>
        <a:xfrm>
          <a:off x="323851" y="523874"/>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FUNDAMENTOS</a:t>
          </a:r>
        </a:p>
      </xdr:txBody>
    </xdr:sp>
    <xdr:clientData/>
  </xdr:twoCellAnchor>
  <xdr:twoCellAnchor>
    <xdr:from>
      <xdr:col>0</xdr:col>
      <xdr:colOff>323851</xdr:colOff>
      <xdr:row>6</xdr:row>
      <xdr:rowOff>28574</xdr:rowOff>
    </xdr:from>
    <xdr:to>
      <xdr:col>1</xdr:col>
      <xdr:colOff>647701</xdr:colOff>
      <xdr:row>8</xdr:row>
      <xdr:rowOff>114299</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7FC069E4-3608-487C-AB67-EF99E6900BE8}"/>
            </a:ext>
          </a:extLst>
        </xdr:cNvPr>
        <xdr:cNvSpPr/>
      </xdr:nvSpPr>
      <xdr:spPr>
        <a:xfrm>
          <a:off x="323851" y="1114424"/>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PROPÓSITO</a:t>
          </a:r>
        </a:p>
      </xdr:txBody>
    </xdr:sp>
    <xdr:clientData/>
  </xdr:twoCellAnchor>
  <xdr:twoCellAnchor>
    <xdr:from>
      <xdr:col>0</xdr:col>
      <xdr:colOff>352426</xdr:colOff>
      <xdr:row>12</xdr:row>
      <xdr:rowOff>123824</xdr:rowOff>
    </xdr:from>
    <xdr:to>
      <xdr:col>1</xdr:col>
      <xdr:colOff>676276</xdr:colOff>
      <xdr:row>15</xdr:row>
      <xdr:rowOff>28574</xdr:rowOff>
    </xdr:to>
    <xdr:sp macro="" textlink="">
      <xdr:nvSpPr>
        <xdr:cNvPr id="8" name="Flecha: pentágono 7">
          <a:hlinkClick xmlns:r="http://schemas.openxmlformats.org/officeDocument/2006/relationships" r:id="rId7"/>
          <a:extLst>
            <a:ext uri="{FF2B5EF4-FFF2-40B4-BE49-F238E27FC236}">
              <a16:creationId xmlns:a16="http://schemas.microsoft.com/office/drawing/2014/main" id="{AAE9738D-452E-4B65-BDF7-02408BDD7387}"/>
            </a:ext>
          </a:extLst>
        </xdr:cNvPr>
        <xdr:cNvSpPr/>
      </xdr:nvSpPr>
      <xdr:spPr>
        <a:xfrm>
          <a:off x="352426" y="2295524"/>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SIMULADOR </a:t>
          </a:r>
          <a:r>
            <a:rPr lang="es-MX" sz="750" b="0" cap="none" spc="0">
              <a:ln w="0"/>
              <a:solidFill>
                <a:schemeClr val="tx1"/>
              </a:solidFill>
              <a:effectLst>
                <a:outerShdw blurRad="38100" dist="19050" dir="2700000" algn="tl" rotWithShape="0">
                  <a:schemeClr val="dk1">
                    <a:alpha val="40000"/>
                  </a:schemeClr>
                </a:outerShdw>
              </a:effectLst>
            </a:rPr>
            <a:t>ELECTRODOMÉSTICO</a:t>
          </a:r>
        </a:p>
      </xdr:txBody>
    </xdr:sp>
    <xdr:clientData/>
  </xdr:twoCellAnchor>
  <xdr:twoCellAnchor>
    <xdr:from>
      <xdr:col>0</xdr:col>
      <xdr:colOff>342901</xdr:colOff>
      <xdr:row>9</xdr:row>
      <xdr:rowOff>76199</xdr:rowOff>
    </xdr:from>
    <xdr:to>
      <xdr:col>1</xdr:col>
      <xdr:colOff>666751</xdr:colOff>
      <xdr:row>11</xdr:row>
      <xdr:rowOff>161924</xdr:rowOff>
    </xdr:to>
    <xdr:sp macro="" textlink="">
      <xdr:nvSpPr>
        <xdr:cNvPr id="9" name="Flecha: pentágono 8">
          <a:hlinkClick xmlns:r="http://schemas.openxmlformats.org/officeDocument/2006/relationships" r:id="rId8"/>
          <a:extLst>
            <a:ext uri="{FF2B5EF4-FFF2-40B4-BE49-F238E27FC236}">
              <a16:creationId xmlns:a16="http://schemas.microsoft.com/office/drawing/2014/main" id="{062B4B3C-9842-47DD-8E26-6B1184FCC402}"/>
            </a:ext>
          </a:extLst>
        </xdr:cNvPr>
        <xdr:cNvSpPr/>
      </xdr:nvSpPr>
      <xdr:spPr>
        <a:xfrm>
          <a:off x="342901" y="1704974"/>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SIMULADOR AUTOMÓVIL</a:t>
          </a:r>
        </a:p>
      </xdr:txBody>
    </xdr:sp>
    <xdr:clientData/>
  </xdr:twoCellAnchor>
  <xdr:twoCellAnchor>
    <xdr:from>
      <xdr:col>0</xdr:col>
      <xdr:colOff>314326</xdr:colOff>
      <xdr:row>16</xdr:row>
      <xdr:rowOff>28574</xdr:rowOff>
    </xdr:from>
    <xdr:to>
      <xdr:col>1</xdr:col>
      <xdr:colOff>638176</xdr:colOff>
      <xdr:row>18</xdr:row>
      <xdr:rowOff>114299</xdr:rowOff>
    </xdr:to>
    <xdr:sp macro="" textlink="">
      <xdr:nvSpPr>
        <xdr:cNvPr id="10" name="Flecha: pentágono 9">
          <a:hlinkClick xmlns:r="http://schemas.openxmlformats.org/officeDocument/2006/relationships" r:id="rId9"/>
          <a:extLst>
            <a:ext uri="{FF2B5EF4-FFF2-40B4-BE49-F238E27FC236}">
              <a16:creationId xmlns:a16="http://schemas.microsoft.com/office/drawing/2014/main" id="{355FEC14-0BAC-497C-8FC6-4E8D13CF9CF4}"/>
            </a:ext>
          </a:extLst>
        </xdr:cNvPr>
        <xdr:cNvSpPr/>
      </xdr:nvSpPr>
      <xdr:spPr>
        <a:xfrm>
          <a:off x="314326" y="2924174"/>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SIMULADOR LAPTOP</a:t>
          </a:r>
        </a:p>
      </xdr:txBody>
    </xdr:sp>
    <xdr:clientData/>
  </xdr:twoCellAnchor>
  <xdr:twoCellAnchor editAs="oneCell">
    <xdr:from>
      <xdr:col>7</xdr:col>
      <xdr:colOff>728861</xdr:colOff>
      <xdr:row>8</xdr:row>
      <xdr:rowOff>3930</xdr:rowOff>
    </xdr:from>
    <xdr:to>
      <xdr:col>11</xdr:col>
      <xdr:colOff>748222</xdr:colOff>
      <xdr:row>20</xdr:row>
      <xdr:rowOff>144100</xdr:rowOff>
    </xdr:to>
    <xdr:pic>
      <xdr:nvPicPr>
        <xdr:cNvPr id="13" name="Imagen 12" descr="Imagen relacionada">
          <a:extLst>
            <a:ext uri="{FF2B5EF4-FFF2-40B4-BE49-F238E27FC236}">
              <a16:creationId xmlns:a16="http://schemas.microsoft.com/office/drawing/2014/main" id="{36F11FE0-70AD-4586-8F03-E1F019F73AB1}"/>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7067" b="90000" l="3100" r="95500">
                      <a14:foregroundMark x1="24000" y1="62400" x2="24000" y2="62400"/>
                      <a14:foregroundMark x1="24500" y1="37600" x2="24500" y2="37600"/>
                      <a14:foregroundMark x1="51700" y1="82267" x2="51700" y2="82267"/>
                      <a14:foregroundMark x1="65300" y1="85600" x2="65300" y2="85600"/>
                      <a14:foregroundMark x1="36300" y1="63467" x2="10300" y2="57333"/>
                      <a14:foregroundMark x1="10300" y1="57333" x2="23400" y2="62800"/>
                      <a14:foregroundMark x1="23400" y1="62800" x2="23700" y2="62800"/>
                      <a14:foregroundMark x1="43400" y1="66800" x2="17900" y2="63733"/>
                      <a14:foregroundMark x1="17900" y1="63733" x2="9200" y2="51333"/>
                      <a14:foregroundMark x1="9200" y1="51333" x2="14500" y2="35600"/>
                      <a14:foregroundMark x1="14500" y1="35600" x2="27500" y2="34667"/>
                      <a14:foregroundMark x1="27500" y1="34667" x2="32000" y2="52533"/>
                      <a14:foregroundMark x1="32000" y1="52533" x2="42700" y2="65067"/>
                      <a14:foregroundMark x1="42700" y1="65067" x2="56200" y2="71733"/>
                      <a14:foregroundMark x1="56200" y1="71733" x2="66900" y2="61067"/>
                      <a14:foregroundMark x1="66900" y1="61067" x2="80200" y2="61067"/>
                      <a14:foregroundMark x1="80200" y1="61067" x2="86900" y2="76533"/>
                      <a14:foregroundMark x1="86900" y1="76533" x2="57300" y2="88533"/>
                      <a14:foregroundMark x1="57300" y1="88533" x2="44500" y2="85867"/>
                      <a14:foregroundMark x1="44500" y1="85867" x2="38300" y2="66133"/>
                      <a14:foregroundMark x1="9600" y1="51733" x2="16400" y2="64400"/>
                      <a14:foregroundMark x1="89700" y1="78133" x2="81900" y2="66133"/>
                      <a14:foregroundMark x1="16700" y1="64400" x2="5100" y2="63067"/>
                      <a14:foregroundMark x1="5400" y1="62800" x2="10400" y2="51733"/>
                      <a14:foregroundMark x1="10200" y1="51067" x2="4600" y2="64133"/>
                      <a14:foregroundMark x1="10400" y1="48933" x2="4700" y2="64800"/>
                      <a14:foregroundMark x1="4700" y1="64800" x2="9100" y2="53067"/>
                      <a14:foregroundMark x1="10400" y1="48667" x2="4100" y2="64400"/>
                      <a14:foregroundMark x1="16200" y1="35200" x2="28700" y2="32667"/>
                      <a14:foregroundMark x1="28700" y1="32667" x2="35800" y2="35200"/>
                      <a14:foregroundMark x1="14700" y1="38933" x2="27800" y2="33600"/>
                      <a14:foregroundMark x1="27800" y1="33600" x2="33300" y2="35600"/>
                      <a14:foregroundMark x1="14700" y1="34933" x2="30900" y2="32000"/>
                      <a14:foregroundMark x1="30900" y1="32000" x2="37800" y2="32933"/>
                      <a14:foregroundMark x1="31800" y1="33867" x2="18100" y2="30933"/>
                      <a14:foregroundMark x1="18100" y1="30933" x2="19500" y2="33200"/>
                      <a14:foregroundMark x1="15400" y1="36267" x2="17700" y2="30267"/>
                      <a14:foregroundMark x1="21700" y1="33200" x2="15900" y2="31600"/>
                      <a14:foregroundMark x1="15900" y1="37867" x2="16900" y2="29467"/>
                      <a14:foregroundMark x1="16700" y1="31600" x2="37800" y2="31600"/>
                      <a14:foregroundMark x1="16900" y1="29467" x2="12700" y2="57067"/>
                      <a14:foregroundMark x1="16200" y1="29867" x2="5800" y2="61467"/>
                      <a14:foregroundMark x1="5800" y1="61467" x2="15400" y2="31600"/>
                      <a14:foregroundMark x1="3100" y1="63733" x2="7900" y2="52400"/>
                      <a14:foregroundMark x1="7600" y1="55067" x2="12200" y2="38267"/>
                      <a14:foregroundMark x1="73600" y1="58667" x2="81900" y2="52400"/>
                      <a14:foregroundMark x1="80100" y1="56000" x2="89800" y2="44933"/>
                      <a14:foregroundMark x1="89800" y1="44933" x2="84600" y2="28533"/>
                      <a14:foregroundMark x1="84600" y1="28533" x2="72100" y2="25467"/>
                      <a14:foregroundMark x1="72100" y1="25467" x2="61000" y2="36400"/>
                      <a14:foregroundMark x1="61000" y1="36400" x2="60700" y2="36933"/>
                      <a14:foregroundMark x1="90900" y1="44000" x2="86900" y2="30267"/>
                      <a14:foregroundMark x1="92400" y1="43333" x2="84900" y2="27867"/>
                      <a14:foregroundMark x1="84900" y1="27867" x2="72100" y2="26133"/>
                      <a14:foregroundMark x1="72100" y1="26133" x2="65800" y2="30933"/>
                      <a14:foregroundMark x1="91200" y1="44267" x2="87900" y2="29467"/>
                      <a14:foregroundMark x1="90900" y1="43600" x2="88200" y2="29200"/>
                      <a14:foregroundMark x1="92700" y1="38933" x2="84900" y2="27200"/>
                      <a14:foregroundMark x1="73800" y1="25867" x2="61000" y2="22800"/>
                      <a14:foregroundMark x1="69300" y1="26800" x2="82600" y2="26800"/>
                      <a14:foregroundMark x1="82600" y1="26800" x2="95000" y2="32000"/>
                      <a14:foregroundMark x1="95000" y1="32000" x2="95500" y2="32533"/>
                      <a14:foregroundMark x1="78400" y1="77200" x2="64400" y2="80933"/>
                      <a14:foregroundMark x1="64400" y1="80933" x2="56500" y2="66133"/>
                      <a14:foregroundMark x1="56500" y1="66133" x2="68900" y2="57867"/>
                      <a14:foregroundMark x1="68900" y1="57867" x2="75600" y2="74667"/>
                      <a14:foregroundMark x1="75600" y1="74667" x2="75300" y2="76800"/>
                      <a14:foregroundMark x1="68800" y1="23200" x2="64100" y2="7067"/>
                      <a14:foregroundMark x1="64100" y1="7067" x2="64000" y2="9333"/>
                      <a14:backgroundMark x1="16700" y1="10133" x2="16700" y2="10133"/>
                      <a14:backgroundMark x1="18500" y1="79867" x2="18500" y2="79867"/>
                    </a14:backgroundRemoval>
                  </a14:imgEffect>
                </a14:imgLayer>
              </a14:imgProps>
            </a:ext>
            <a:ext uri="{28A0092B-C50C-407E-A947-70E740481C1C}">
              <a14:useLocalDpi xmlns:a14="http://schemas.microsoft.com/office/drawing/2010/main" val="0"/>
            </a:ext>
          </a:extLst>
        </a:blip>
        <a:srcRect l="2988" t="5031" b="6289"/>
        <a:stretch/>
      </xdr:blipFill>
      <xdr:spPr bwMode="auto">
        <a:xfrm rot="20803875">
          <a:off x="6596261" y="1451730"/>
          <a:ext cx="3372161" cy="2311870"/>
        </a:xfrm>
        <a:prstGeom prst="rect">
          <a:avLst/>
        </a:prstGeom>
        <a:noFill/>
        <a:ln>
          <a:noFill/>
        </a:ln>
        <a:effectLst>
          <a:outerShdw blurRad="184150" dist="241300" dir="11520000" sx="110000" sy="110000" algn="ctr">
            <a:srgbClr val="000000">
              <a:alpha val="18000"/>
            </a:srgbClr>
          </a:outerShdw>
        </a:effectLst>
        <a:scene3d>
          <a:camera prst="perspectiveFront" fov="5100000">
            <a:rot lat="0" lon="2100000" rev="0"/>
          </a:camera>
          <a:lightRig rig="flood" dir="t">
            <a:rot lat="0" lon="0" rev="13800000"/>
          </a:lightRig>
        </a:scene3d>
        <a:sp3d extrusionH="107950" prstMaterial="plastic">
          <a:bevelT w="82550" h="63500" prst="divot"/>
          <a:bevelB/>
        </a:sp3d>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66675</xdr:colOff>
      <xdr:row>20</xdr:row>
      <xdr:rowOff>38100</xdr:rowOff>
    </xdr:to>
    <xdr:sp macro="" textlink="">
      <xdr:nvSpPr>
        <xdr:cNvPr id="2" name="Diagrama de flujo: proceso predefinido 1">
          <a:extLst>
            <a:ext uri="{FF2B5EF4-FFF2-40B4-BE49-F238E27FC236}">
              <a16:creationId xmlns:a16="http://schemas.microsoft.com/office/drawing/2014/main" id="{9AC5F4B1-5507-47E5-B5BC-B8E6A6CC1A3E}"/>
            </a:ext>
          </a:extLst>
        </xdr:cNvPr>
        <xdr:cNvSpPr/>
      </xdr:nvSpPr>
      <xdr:spPr>
        <a:xfrm>
          <a:off x="0" y="0"/>
          <a:ext cx="1743075" cy="3657600"/>
        </a:xfrm>
        <a:prstGeom prst="flowChartPredefinedProcess">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MX" sz="1800" b="1" cap="none" spc="0">
              <a:ln w="0"/>
              <a:solidFill>
                <a:schemeClr val="tx1"/>
              </a:solidFill>
              <a:effectLst>
                <a:outerShdw blurRad="38100" dist="19050" dir="2700000" algn="tl" rotWithShape="0">
                  <a:schemeClr val="dk1">
                    <a:alpha val="40000"/>
                  </a:schemeClr>
                </a:outerShdw>
              </a:effectLst>
            </a:rPr>
            <a:t>MENU</a:t>
          </a:r>
        </a:p>
      </xdr:txBody>
    </xdr:sp>
    <xdr:clientData/>
  </xdr:twoCellAnchor>
  <xdr:twoCellAnchor>
    <xdr:from>
      <xdr:col>0</xdr:col>
      <xdr:colOff>323851</xdr:colOff>
      <xdr:row>2</xdr:row>
      <xdr:rowOff>66674</xdr:rowOff>
    </xdr:from>
    <xdr:to>
      <xdr:col>1</xdr:col>
      <xdr:colOff>647701</xdr:colOff>
      <xdr:row>4</xdr:row>
      <xdr:rowOff>152399</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FFB77FDC-8274-4584-A1A9-75C05EDCC309}"/>
            </a:ext>
          </a:extLst>
        </xdr:cNvPr>
        <xdr:cNvSpPr/>
      </xdr:nvSpPr>
      <xdr:spPr>
        <a:xfrm>
          <a:off x="323851" y="428624"/>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PORTADA</a:t>
          </a:r>
        </a:p>
      </xdr:txBody>
    </xdr:sp>
    <xdr:clientData/>
  </xdr:twoCellAnchor>
  <xdr:twoCellAnchor>
    <xdr:from>
      <xdr:col>0</xdr:col>
      <xdr:colOff>323851</xdr:colOff>
      <xdr:row>5</xdr:row>
      <xdr:rowOff>114299</xdr:rowOff>
    </xdr:from>
    <xdr:to>
      <xdr:col>1</xdr:col>
      <xdr:colOff>647701</xdr:colOff>
      <xdr:row>8</xdr:row>
      <xdr:rowOff>19049</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AD50A708-2DB4-4567-AF32-247DA57E4871}"/>
            </a:ext>
          </a:extLst>
        </xdr:cNvPr>
        <xdr:cNvSpPr/>
      </xdr:nvSpPr>
      <xdr:spPr>
        <a:xfrm>
          <a:off x="323851" y="1019174"/>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PROPÓSITO</a:t>
          </a:r>
        </a:p>
      </xdr:txBody>
    </xdr:sp>
    <xdr:clientData/>
  </xdr:twoCellAnchor>
  <xdr:twoCellAnchor>
    <xdr:from>
      <xdr:col>0</xdr:col>
      <xdr:colOff>333376</xdr:colOff>
      <xdr:row>12</xdr:row>
      <xdr:rowOff>57149</xdr:rowOff>
    </xdr:from>
    <xdr:to>
      <xdr:col>1</xdr:col>
      <xdr:colOff>657226</xdr:colOff>
      <xdr:row>14</xdr:row>
      <xdr:rowOff>142874</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5B008D5D-98D2-4257-86A6-D764E982E5D7}"/>
            </a:ext>
          </a:extLst>
        </xdr:cNvPr>
        <xdr:cNvSpPr/>
      </xdr:nvSpPr>
      <xdr:spPr>
        <a:xfrm>
          <a:off x="333376" y="2228849"/>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SIMULADOR </a:t>
          </a:r>
          <a:r>
            <a:rPr lang="es-MX" sz="750" b="0" cap="none" spc="0">
              <a:ln w="0"/>
              <a:solidFill>
                <a:schemeClr val="tx1"/>
              </a:solidFill>
              <a:effectLst>
                <a:outerShdw blurRad="38100" dist="19050" dir="2700000" algn="tl" rotWithShape="0">
                  <a:schemeClr val="dk1">
                    <a:alpha val="40000"/>
                  </a:schemeClr>
                </a:outerShdw>
              </a:effectLst>
            </a:rPr>
            <a:t>ELECTRODOMÉSTICO</a:t>
          </a:r>
        </a:p>
      </xdr:txBody>
    </xdr:sp>
    <xdr:clientData/>
  </xdr:twoCellAnchor>
  <xdr:twoCellAnchor>
    <xdr:from>
      <xdr:col>0</xdr:col>
      <xdr:colOff>333376</xdr:colOff>
      <xdr:row>9</xdr:row>
      <xdr:rowOff>19049</xdr:rowOff>
    </xdr:from>
    <xdr:to>
      <xdr:col>1</xdr:col>
      <xdr:colOff>657226</xdr:colOff>
      <xdr:row>11</xdr:row>
      <xdr:rowOff>104774</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ACBDA414-F955-4D53-8644-F9E8D0E75997}"/>
            </a:ext>
          </a:extLst>
        </xdr:cNvPr>
        <xdr:cNvSpPr/>
      </xdr:nvSpPr>
      <xdr:spPr>
        <a:xfrm>
          <a:off x="333376" y="1647824"/>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SIMULADOR AUTOMÓVIL</a:t>
          </a:r>
        </a:p>
      </xdr:txBody>
    </xdr:sp>
    <xdr:clientData/>
  </xdr:twoCellAnchor>
  <xdr:twoCellAnchor>
    <xdr:from>
      <xdr:col>0</xdr:col>
      <xdr:colOff>314326</xdr:colOff>
      <xdr:row>15</xdr:row>
      <xdr:rowOff>114299</xdr:rowOff>
    </xdr:from>
    <xdr:to>
      <xdr:col>1</xdr:col>
      <xdr:colOff>638176</xdr:colOff>
      <xdr:row>18</xdr:row>
      <xdr:rowOff>19049</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AB31B84A-3D9A-493B-9EB9-1638E8BB33A4}"/>
            </a:ext>
          </a:extLst>
        </xdr:cNvPr>
        <xdr:cNvSpPr/>
      </xdr:nvSpPr>
      <xdr:spPr>
        <a:xfrm>
          <a:off x="314326" y="2828924"/>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SIMULADOR LAPTOP</a:t>
          </a:r>
        </a:p>
      </xdr:txBody>
    </xdr:sp>
    <xdr:clientData/>
  </xdr:twoCellAnchor>
  <xdr:twoCellAnchor editAs="oneCell">
    <xdr:from>
      <xdr:col>10</xdr:col>
      <xdr:colOff>0</xdr:colOff>
      <xdr:row>15</xdr:row>
      <xdr:rowOff>0</xdr:rowOff>
    </xdr:from>
    <xdr:to>
      <xdr:col>10</xdr:col>
      <xdr:colOff>304800</xdr:colOff>
      <xdr:row>16</xdr:row>
      <xdr:rowOff>123825</xdr:rowOff>
    </xdr:to>
    <xdr:sp macro="" textlink="">
      <xdr:nvSpPr>
        <xdr:cNvPr id="2049" name="AutoShape 1" descr="Â¿QuÃ© es el valor del dinero en el tiempo?"/>
        <xdr:cNvSpPr>
          <a:spLocks noChangeAspect="1" noChangeArrowheads="1"/>
        </xdr:cNvSpPr>
      </xdr:nvSpPr>
      <xdr:spPr bwMode="auto">
        <a:xfrm>
          <a:off x="8382000" y="2828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295275</xdr:colOff>
      <xdr:row>6</xdr:row>
      <xdr:rowOff>152399</xdr:rowOff>
    </xdr:from>
    <xdr:to>
      <xdr:col>6</xdr:col>
      <xdr:colOff>38100</xdr:colOff>
      <xdr:row>16</xdr:row>
      <xdr:rowOff>171450</xdr:rowOff>
    </xdr:to>
    <xdr:sp macro="" textlink="">
      <xdr:nvSpPr>
        <xdr:cNvPr id="8" name="CuadroTexto 7"/>
        <xdr:cNvSpPr txBox="1"/>
      </xdr:nvSpPr>
      <xdr:spPr>
        <a:xfrm>
          <a:off x="1971675" y="1238249"/>
          <a:ext cx="3095625" cy="1828801"/>
        </a:xfrm>
        <a:prstGeom prst="rect">
          <a:avLst/>
        </a:prstGeom>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pPr fontAlgn="base"/>
          <a:r>
            <a:rPr lang="es-MX" sz="1100" b="0" i="0">
              <a:solidFill>
                <a:schemeClr val="dk1"/>
              </a:solidFill>
              <a:effectLst/>
              <a:latin typeface="+mn-lt"/>
              <a:ea typeface="+mn-ea"/>
              <a:cs typeface="+mn-cs"/>
            </a:rPr>
            <a:t>Es importante mencionar que el dinero se puede medir por su valor nominal y su valor real, la principal diferencia es que el valor nominal es el que indica la moneda o el billete de forma directa, pero este valor nominal no me hace que los flujos sean comparables en el tiempo, porque su valor cambia. Para ese factor existe el valor real, que es la riqueza que debería tener la persona. Para medir esta riqueza se utilizan los principios de las matemáticas financieras que son los principios de descuento y capitalización.</a:t>
          </a:r>
        </a:p>
        <a:p>
          <a:endParaRPr lang="es-MX" sz="1100"/>
        </a:p>
      </xdr:txBody>
    </xdr:sp>
    <xdr:clientData/>
  </xdr:twoCellAnchor>
  <xdr:twoCellAnchor>
    <xdr:from>
      <xdr:col>6</xdr:col>
      <xdr:colOff>238125</xdr:colOff>
      <xdr:row>6</xdr:row>
      <xdr:rowOff>133350</xdr:rowOff>
    </xdr:from>
    <xdr:to>
      <xdr:col>9</xdr:col>
      <xdr:colOff>819150</xdr:colOff>
      <xdr:row>20</xdr:row>
      <xdr:rowOff>57149</xdr:rowOff>
    </xdr:to>
    <xdr:sp macro="" textlink="">
      <xdr:nvSpPr>
        <xdr:cNvPr id="9" name="CuadroTexto 8"/>
        <xdr:cNvSpPr txBox="1"/>
      </xdr:nvSpPr>
      <xdr:spPr>
        <a:xfrm>
          <a:off x="5267325" y="1219200"/>
          <a:ext cx="3095625" cy="2457449"/>
        </a:xfrm>
        <a:prstGeom prst="rect">
          <a:avLst/>
        </a:prstGeom>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pPr fontAlgn="base"/>
          <a:r>
            <a:rPr lang="es-MX" sz="1100" b="0" i="0">
              <a:solidFill>
                <a:schemeClr val="dk1"/>
              </a:solidFill>
              <a:effectLst/>
              <a:latin typeface="+mn-lt"/>
              <a:ea typeface="+mn-ea"/>
              <a:cs typeface="+mn-cs"/>
            </a:rPr>
            <a:t>El</a:t>
          </a:r>
          <a:r>
            <a:rPr lang="es-MX" sz="1100" b="1" i="0">
              <a:solidFill>
                <a:schemeClr val="dk1"/>
              </a:solidFill>
              <a:effectLst/>
              <a:latin typeface="+mn-lt"/>
              <a:ea typeface="+mn-ea"/>
              <a:cs typeface="+mn-cs"/>
            </a:rPr>
            <a:t> principio de Descuento</a:t>
          </a:r>
          <a:r>
            <a:rPr lang="es-MX" sz="1100" b="0" i="0">
              <a:solidFill>
                <a:schemeClr val="dk1"/>
              </a:solidFill>
              <a:effectLst/>
              <a:latin typeface="+mn-lt"/>
              <a:ea typeface="+mn-ea"/>
              <a:cs typeface="+mn-cs"/>
            </a:rPr>
            <a:t> consiste que valores futuros que uno presenta al día de hoy están contaminados con inflación y con costos de oportunidad que el día de hoy no deberían estar presentes, por lo cual el factor contaminante se despeja (expresado con una tasa de interés porcentual), mientras que el </a:t>
          </a:r>
          <a:r>
            <a:rPr lang="es-MX" sz="1100" b="1" i="0">
              <a:solidFill>
                <a:schemeClr val="dk1"/>
              </a:solidFill>
              <a:effectLst/>
              <a:latin typeface="+mn-lt"/>
              <a:ea typeface="+mn-ea"/>
              <a:cs typeface="+mn-cs"/>
            </a:rPr>
            <a:t>principio de capitalización </a:t>
          </a:r>
          <a:r>
            <a:rPr lang="es-MX" sz="1100" b="0" i="0">
              <a:solidFill>
                <a:schemeClr val="dk1"/>
              </a:solidFill>
              <a:effectLst/>
              <a:latin typeface="+mn-lt"/>
              <a:ea typeface="+mn-ea"/>
              <a:cs typeface="+mn-cs"/>
            </a:rPr>
            <a:t>consiste en expresar un dinero presente a un valor futuro contaminado con la inflación y costo de oportunidad que si estarán presentes en ese momento.</a:t>
          </a:r>
          <a:endParaRPr lang="es-MX">
            <a:effectLst/>
          </a:endParaRPr>
        </a:p>
        <a:p>
          <a:pPr fontAlgn="base"/>
          <a:r>
            <a:rPr lang="es-MX" sz="1100" b="0" i="0">
              <a:solidFill>
                <a:schemeClr val="dk1"/>
              </a:solidFill>
              <a:effectLst/>
              <a:latin typeface="+mn-lt"/>
              <a:ea typeface="+mn-ea"/>
              <a:cs typeface="+mn-cs"/>
            </a:rPr>
            <a:t>Dado que los flujos no son comparables unos con otros, se entiende que en proyectos y en inversiones en general, los flujos tienen que tener el mismo valor al mismo tiempo definido y en virtud de ello.</a:t>
          </a:r>
          <a:endParaRPr lang="es-MX">
            <a:effectLst/>
          </a:endParaRPr>
        </a:p>
      </xdr:txBody>
    </xdr:sp>
    <xdr:clientData/>
  </xdr:twoCellAnchor>
  <xdr:twoCellAnchor>
    <xdr:from>
      <xdr:col>10</xdr:col>
      <xdr:colOff>381000</xdr:colOff>
      <xdr:row>6</xdr:row>
      <xdr:rowOff>114299</xdr:rowOff>
    </xdr:from>
    <xdr:to>
      <xdr:col>14</xdr:col>
      <xdr:colOff>104775</xdr:colOff>
      <xdr:row>18</xdr:row>
      <xdr:rowOff>47625</xdr:rowOff>
    </xdr:to>
    <xdr:sp macro="" textlink="">
      <xdr:nvSpPr>
        <xdr:cNvPr id="10" name="CuadroTexto 9"/>
        <xdr:cNvSpPr txBox="1"/>
      </xdr:nvSpPr>
      <xdr:spPr>
        <a:xfrm>
          <a:off x="8763000" y="1200149"/>
          <a:ext cx="3076575" cy="2105026"/>
        </a:xfrm>
        <a:prstGeom prst="rect">
          <a:avLst/>
        </a:prstGeom>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pPr fontAlgn="base"/>
          <a:r>
            <a:rPr lang="es-MX" sz="1100" b="1" i="0">
              <a:solidFill>
                <a:schemeClr val="dk1"/>
              </a:solidFill>
              <a:effectLst/>
              <a:latin typeface="+mn-lt"/>
              <a:ea typeface="+mn-ea"/>
              <a:cs typeface="+mn-cs"/>
            </a:rPr>
            <a:t>Sobre lo mismo, es que dependiendo el contexto, el valor presente (utilizando el principio de descuento) y el valor futuro (utilizando el principio de capitalización), puede tener las siguientes variantes:</a:t>
          </a:r>
          <a:endParaRPr lang="es-MX">
            <a:effectLst/>
          </a:endParaRPr>
        </a:p>
        <a:p>
          <a:pPr fontAlgn="base"/>
          <a:r>
            <a:rPr lang="es-MX" sz="1100" b="0" i="0">
              <a:solidFill>
                <a:schemeClr val="dk1"/>
              </a:solidFill>
              <a:effectLst/>
              <a:latin typeface="+mn-lt"/>
              <a:ea typeface="+mn-ea"/>
              <a:cs typeface="+mn-cs"/>
            </a:rPr>
            <a:t>Valor Presente de una renta futura</a:t>
          </a:r>
          <a:endParaRPr lang="es-MX">
            <a:effectLst/>
          </a:endParaRPr>
        </a:p>
        <a:p>
          <a:pPr fontAlgn="base"/>
          <a:r>
            <a:rPr lang="es-MX" sz="1100" b="0" i="0">
              <a:solidFill>
                <a:schemeClr val="dk1"/>
              </a:solidFill>
              <a:effectLst/>
              <a:latin typeface="+mn-lt"/>
              <a:ea typeface="+mn-ea"/>
              <a:cs typeface="+mn-cs"/>
            </a:rPr>
            <a:t>Valor presente de una renta perpetua</a:t>
          </a:r>
          <a:endParaRPr lang="es-MX">
            <a:effectLst/>
          </a:endParaRPr>
        </a:p>
        <a:p>
          <a:pPr fontAlgn="base"/>
          <a:r>
            <a:rPr lang="es-MX" sz="1100" b="0" i="0">
              <a:solidFill>
                <a:schemeClr val="dk1"/>
              </a:solidFill>
              <a:effectLst/>
              <a:latin typeface="+mn-lt"/>
              <a:ea typeface="+mn-ea"/>
              <a:cs typeface="+mn-cs"/>
            </a:rPr>
            <a:t>Valor presente de una anualidad a un tiempo definido.</a:t>
          </a:r>
          <a:endParaRPr lang="es-MX">
            <a:effectLst/>
          </a:endParaRPr>
        </a:p>
        <a:p>
          <a:pPr fontAlgn="base"/>
          <a:r>
            <a:rPr lang="es-MX" sz="1100" b="0" i="0">
              <a:solidFill>
                <a:schemeClr val="dk1"/>
              </a:solidFill>
              <a:effectLst/>
              <a:latin typeface="+mn-lt"/>
              <a:ea typeface="+mn-ea"/>
              <a:cs typeface="+mn-cs"/>
            </a:rPr>
            <a:t>Valor presente de una anualidad creciente.</a:t>
          </a:r>
          <a:endParaRPr lang="es-MX">
            <a:effectLst/>
          </a:endParaRPr>
        </a:p>
        <a:p>
          <a:pPr fontAlgn="base"/>
          <a:r>
            <a:rPr lang="es-MX" sz="1100" b="0" i="0">
              <a:solidFill>
                <a:schemeClr val="dk1"/>
              </a:solidFill>
              <a:effectLst/>
              <a:latin typeface="+mn-lt"/>
              <a:ea typeface="+mn-ea"/>
              <a:cs typeface="+mn-cs"/>
            </a:rPr>
            <a:t>Valor Futuro de una Anualidad.</a:t>
          </a:r>
          <a:endParaRPr lang="es-MX">
            <a:effectLst/>
          </a:endParaRPr>
        </a:p>
        <a:p>
          <a:pPr fontAlgn="base"/>
          <a:r>
            <a:rPr lang="es-MX" sz="1100" b="0" i="0">
              <a:solidFill>
                <a:schemeClr val="dk1"/>
              </a:solidFill>
              <a:effectLst/>
              <a:latin typeface="+mn-lt"/>
              <a:ea typeface="+mn-ea"/>
              <a:cs typeface="+mn-cs"/>
            </a:rPr>
            <a:t>Valor Futuro de una anualidad creciente.</a:t>
          </a:r>
          <a:endParaRPr lang="es-MX">
            <a:effectLst/>
          </a:endParaRPr>
        </a:p>
        <a:p>
          <a:endParaRPr lang="es-MX" sz="1100"/>
        </a:p>
      </xdr:txBody>
    </xdr:sp>
    <xdr:clientData/>
  </xdr:twoCellAnchor>
  <xdr:twoCellAnchor>
    <xdr:from>
      <xdr:col>4</xdr:col>
      <xdr:colOff>581025</xdr:colOff>
      <xdr:row>0</xdr:row>
      <xdr:rowOff>133350</xdr:rowOff>
    </xdr:from>
    <xdr:to>
      <xdr:col>11</xdr:col>
      <xdr:colOff>28575</xdr:colOff>
      <xdr:row>4</xdr:row>
      <xdr:rowOff>66675</xdr:rowOff>
    </xdr:to>
    <xdr:sp macro="" textlink="">
      <xdr:nvSpPr>
        <xdr:cNvPr id="11" name="CuadroTexto 10"/>
        <xdr:cNvSpPr txBox="1"/>
      </xdr:nvSpPr>
      <xdr:spPr>
        <a:xfrm>
          <a:off x="3933825" y="133350"/>
          <a:ext cx="5314950" cy="657225"/>
        </a:xfrm>
        <a:prstGeom prst="rect">
          <a:avLst/>
        </a:prstGeom>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ctr"/>
        <a:lstStyle/>
        <a:p>
          <a:pPr algn="ctr"/>
          <a:r>
            <a:rPr lang="es-MX" sz="2400"/>
            <a:t>¿Qué es el valor del dinero en el tiempo?</a:t>
          </a:r>
        </a:p>
      </xdr:txBody>
    </xdr:sp>
    <xdr:clientData/>
  </xdr:twoCellAnchor>
  <xdr:twoCellAnchor>
    <xdr:from>
      <xdr:col>4</xdr:col>
      <xdr:colOff>552449</xdr:colOff>
      <xdr:row>21</xdr:row>
      <xdr:rowOff>123826</xdr:rowOff>
    </xdr:from>
    <xdr:to>
      <xdr:col>10</xdr:col>
      <xdr:colOff>285750</xdr:colOff>
      <xdr:row>23</xdr:row>
      <xdr:rowOff>161926</xdr:rowOff>
    </xdr:to>
    <xdr:sp macro="" textlink="">
      <xdr:nvSpPr>
        <xdr:cNvPr id="13" name="CuadroTexto 12"/>
        <xdr:cNvSpPr txBox="1"/>
      </xdr:nvSpPr>
      <xdr:spPr>
        <a:xfrm>
          <a:off x="3905249" y="3924301"/>
          <a:ext cx="4762501" cy="400050"/>
        </a:xfrm>
        <a:prstGeom prst="rect">
          <a:avLst/>
        </a:prstGeom>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r>
            <a:rPr lang="es-MX" sz="2400"/>
            <a:t>¿Que son las tablas de amortización?</a:t>
          </a:r>
        </a:p>
        <a:p>
          <a:endParaRPr lang="es-MX" sz="2400"/>
        </a:p>
      </xdr:txBody>
    </xdr:sp>
    <xdr:clientData/>
  </xdr:twoCellAnchor>
  <xdr:twoCellAnchor>
    <xdr:from>
      <xdr:col>2</xdr:col>
      <xdr:colOff>0</xdr:colOff>
      <xdr:row>26</xdr:row>
      <xdr:rowOff>0</xdr:rowOff>
    </xdr:from>
    <xdr:to>
      <xdr:col>5</xdr:col>
      <xdr:colOff>581025</xdr:colOff>
      <xdr:row>36</xdr:row>
      <xdr:rowOff>133350</xdr:rowOff>
    </xdr:to>
    <xdr:sp macro="" textlink="">
      <xdr:nvSpPr>
        <xdr:cNvPr id="14" name="CuadroTexto 13"/>
        <xdr:cNvSpPr txBox="1"/>
      </xdr:nvSpPr>
      <xdr:spPr>
        <a:xfrm>
          <a:off x="1676400" y="4705350"/>
          <a:ext cx="3095625" cy="1943100"/>
        </a:xfrm>
        <a:prstGeom prst="rect">
          <a:avLst/>
        </a:prstGeom>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r>
            <a:rPr lang="es-MX" sz="1200" b="0" i="0">
              <a:solidFill>
                <a:schemeClr val="dk1"/>
              </a:solidFill>
              <a:effectLst/>
              <a:latin typeface="+mn-lt"/>
              <a:ea typeface="+mn-ea"/>
              <a:cs typeface="+mn-cs"/>
            </a:rPr>
            <a:t>Las tablas de amortización son una herramienta que debes aprovechar sobre todo cuando se trata de cantidades significativas, como por ejemplo un préstamo hipotecario o automotriz. ¿Por qué? Pues porque lo más probable es que estos créditos sean a un plazo mediano o largo, y con la información de la tabla de amortización sabrás exactamente qué parte de tu pago mensual se destinará a saldar tu deuda pendiente y qué porcentaje se irá para pagar los intereses.</a:t>
          </a:r>
          <a:endParaRPr lang="es-MX" sz="1200"/>
        </a:p>
      </xdr:txBody>
    </xdr:sp>
    <xdr:clientData/>
  </xdr:twoCellAnchor>
  <xdr:twoCellAnchor>
    <xdr:from>
      <xdr:col>5</xdr:col>
      <xdr:colOff>790575</xdr:colOff>
      <xdr:row>25</xdr:row>
      <xdr:rowOff>161924</xdr:rowOff>
    </xdr:from>
    <xdr:to>
      <xdr:col>9</xdr:col>
      <xdr:colOff>657225</xdr:colOff>
      <xdr:row>37</xdr:row>
      <xdr:rowOff>19049</xdr:rowOff>
    </xdr:to>
    <xdr:sp macro="" textlink="">
      <xdr:nvSpPr>
        <xdr:cNvPr id="15" name="CuadroTexto 14"/>
        <xdr:cNvSpPr txBox="1"/>
      </xdr:nvSpPr>
      <xdr:spPr>
        <a:xfrm>
          <a:off x="4981575" y="4686299"/>
          <a:ext cx="3219450" cy="2028825"/>
        </a:xfrm>
        <a:prstGeom prst="rect">
          <a:avLst/>
        </a:prstGeom>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pPr algn="ctr"/>
          <a:r>
            <a:rPr lang="es-MX" sz="1200" b="0" i="0">
              <a:solidFill>
                <a:schemeClr val="dk1"/>
              </a:solidFill>
              <a:effectLst/>
              <a:latin typeface="+mn-lt"/>
              <a:ea typeface="+mn-ea"/>
              <a:cs typeface="+mn-cs"/>
            </a:rPr>
            <a:t>¿En qué consiste? Esta forma de presentar la información es muy sencilla, pues tu mensualidad no cambiará, es decir, todos los meses tendrás que dar la misma cantidad de dinero. Lo que sí cambiará son los porcentajes que se destinarán al saldo de la deuda y al interés. Conforme vayas dando más mensualidades, la cantidad destinada a pagar la deuda irá creciendo y hará más pequeña la deuda total, lo que a su vez significa que el monto que pagarás de intereses también disminuirá.</a:t>
          </a:r>
          <a:endParaRPr lang="es-MX" sz="1400"/>
        </a:p>
      </xdr:txBody>
    </xdr:sp>
    <xdr:clientData/>
  </xdr:twoCellAnchor>
  <xdr:twoCellAnchor>
    <xdr:from>
      <xdr:col>10</xdr:col>
      <xdr:colOff>333375</xdr:colOff>
      <xdr:row>26</xdr:row>
      <xdr:rowOff>19049</xdr:rowOff>
    </xdr:from>
    <xdr:to>
      <xdr:col>14</xdr:col>
      <xdr:colOff>533400</xdr:colOff>
      <xdr:row>37</xdr:row>
      <xdr:rowOff>19049</xdr:rowOff>
    </xdr:to>
    <xdr:sp macro="" textlink="">
      <xdr:nvSpPr>
        <xdr:cNvPr id="12" name="CuadroTexto 11"/>
        <xdr:cNvSpPr txBox="1"/>
      </xdr:nvSpPr>
      <xdr:spPr>
        <a:xfrm>
          <a:off x="8715375" y="4724399"/>
          <a:ext cx="3552825" cy="1990725"/>
        </a:xfrm>
        <a:prstGeom prst="rect">
          <a:avLst/>
        </a:prstGeom>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r>
            <a:rPr lang="es-MX" sz="1100" b="0" i="0">
              <a:solidFill>
                <a:schemeClr val="dk1"/>
              </a:solidFill>
              <a:effectLst/>
              <a:latin typeface="+mn-lt"/>
              <a:ea typeface="+mn-ea"/>
              <a:cs typeface="+mn-cs"/>
            </a:rPr>
            <a:t>En una tabla de amortización se desglosa:</a:t>
          </a:r>
        </a:p>
        <a:p>
          <a:r>
            <a:rPr lang="es-MX" sz="1100" b="0" i="0">
              <a:solidFill>
                <a:schemeClr val="dk1"/>
              </a:solidFill>
              <a:effectLst/>
              <a:latin typeface="+mn-lt"/>
              <a:ea typeface="+mn-ea"/>
              <a:cs typeface="+mn-cs"/>
            </a:rPr>
            <a:t>La </a:t>
          </a:r>
          <a:r>
            <a:rPr lang="es-MX" sz="1100" b="1" i="0">
              <a:solidFill>
                <a:schemeClr val="dk1"/>
              </a:solidFill>
              <a:effectLst/>
              <a:latin typeface="+mn-lt"/>
              <a:ea typeface="+mn-ea"/>
              <a:cs typeface="+mn-cs"/>
            </a:rPr>
            <a:t>cuota</a:t>
          </a:r>
          <a:r>
            <a:rPr lang="es-MX" sz="1100" b="0" i="0">
              <a:solidFill>
                <a:schemeClr val="dk1"/>
              </a:solidFill>
              <a:effectLst/>
              <a:latin typeface="+mn-lt"/>
              <a:ea typeface="+mn-ea"/>
              <a:cs typeface="+mn-cs"/>
            </a:rPr>
            <a:t> que se pacta con el banco</a:t>
          </a:r>
        </a:p>
        <a:p>
          <a:r>
            <a:rPr lang="es-MX" sz="1100" b="0" i="0">
              <a:solidFill>
                <a:schemeClr val="dk1"/>
              </a:solidFill>
              <a:effectLst/>
              <a:latin typeface="+mn-lt"/>
              <a:ea typeface="+mn-ea"/>
              <a:cs typeface="+mn-cs"/>
            </a:rPr>
            <a:t>Los </a:t>
          </a:r>
          <a:r>
            <a:rPr lang="es-MX" sz="1100" b="1" i="0">
              <a:solidFill>
                <a:schemeClr val="dk1"/>
              </a:solidFill>
              <a:effectLst/>
              <a:latin typeface="+mn-lt"/>
              <a:ea typeface="+mn-ea"/>
              <a:cs typeface="+mn-cs"/>
            </a:rPr>
            <a:t>intereses</a:t>
          </a:r>
          <a:r>
            <a:rPr lang="es-MX" sz="1100" b="0" i="0">
              <a:solidFill>
                <a:schemeClr val="dk1"/>
              </a:solidFill>
              <a:effectLst/>
              <a:latin typeface="+mn-lt"/>
              <a:ea typeface="+mn-ea"/>
              <a:cs typeface="+mn-cs"/>
            </a:rPr>
            <a:t> que se pagan cada  mes, ya que </a:t>
          </a:r>
          <a:r>
            <a:rPr lang="es-MX" sz="1100" b="1" i="0">
              <a:solidFill>
                <a:schemeClr val="dk1"/>
              </a:solidFill>
              <a:effectLst/>
              <a:latin typeface="+mn-lt"/>
              <a:ea typeface="+mn-ea"/>
              <a:cs typeface="+mn-cs"/>
            </a:rPr>
            <a:t>al principio de la hipoteca el porcentaje es superior al del capital amortizado</a:t>
          </a:r>
          <a:r>
            <a:rPr lang="es-MX" sz="1100" b="0" i="0">
              <a:solidFill>
                <a:schemeClr val="dk1"/>
              </a:solidFill>
              <a:effectLst/>
              <a:latin typeface="+mn-lt"/>
              <a:ea typeface="+mn-ea"/>
              <a:cs typeface="+mn-cs"/>
            </a:rPr>
            <a:t>. De este modo el banco se asegura que en caso de que cancelemos el préstamo antes se habrá cobrado la mayor parte de intereses. Los intereses a pagar cada mes se calculan en base a la deuda pendiente que queda cada mes, de ahí que vayan disminuyendo</a:t>
          </a:r>
        </a:p>
        <a:p>
          <a:r>
            <a:rPr lang="es-MX" sz="1100" b="0" i="0">
              <a:solidFill>
                <a:schemeClr val="dk1"/>
              </a:solidFill>
              <a:effectLst/>
              <a:latin typeface="+mn-lt"/>
              <a:ea typeface="+mn-ea"/>
              <a:cs typeface="+mn-cs"/>
            </a:rPr>
            <a:t>El </a:t>
          </a:r>
          <a:r>
            <a:rPr lang="es-MX" sz="1100" b="1" i="0">
              <a:solidFill>
                <a:schemeClr val="dk1"/>
              </a:solidFill>
              <a:effectLst/>
              <a:latin typeface="+mn-lt"/>
              <a:ea typeface="+mn-ea"/>
              <a:cs typeface="+mn-cs"/>
            </a:rPr>
            <a:t>capital amortizado</a:t>
          </a:r>
          <a:r>
            <a:rPr lang="es-MX" sz="1100" b="0" i="0">
              <a:solidFill>
                <a:schemeClr val="dk1"/>
              </a:solidFill>
              <a:effectLst/>
              <a:latin typeface="+mn-lt"/>
              <a:ea typeface="+mn-ea"/>
              <a:cs typeface="+mn-cs"/>
            </a:rPr>
            <a:t> de la deuda. Cada mes el porcentaje es mayor</a:t>
          </a:r>
        </a:p>
        <a:p>
          <a:r>
            <a:rPr lang="es-MX" sz="1100" b="0" i="0">
              <a:solidFill>
                <a:schemeClr val="dk1"/>
              </a:solidFill>
              <a:effectLst/>
              <a:latin typeface="+mn-lt"/>
              <a:ea typeface="+mn-ea"/>
              <a:cs typeface="+mn-cs"/>
            </a:rPr>
            <a:t>La </a:t>
          </a:r>
          <a:r>
            <a:rPr lang="es-MX" sz="1100" b="1" i="0">
              <a:solidFill>
                <a:schemeClr val="dk1"/>
              </a:solidFill>
              <a:effectLst/>
              <a:latin typeface="+mn-lt"/>
              <a:ea typeface="+mn-ea"/>
              <a:cs typeface="+mn-cs"/>
            </a:rPr>
            <a:t>deuda pendiente </a:t>
          </a:r>
          <a:r>
            <a:rPr lang="es-MX" sz="1100" b="0" i="0">
              <a:solidFill>
                <a:schemeClr val="dk1"/>
              </a:solidFill>
              <a:effectLst/>
              <a:latin typeface="+mn-lt"/>
              <a:ea typeface="+mn-ea"/>
              <a:cs typeface="+mn-cs"/>
            </a:rPr>
            <a:t>del préstamo</a:t>
          </a:r>
        </a:p>
        <a:p>
          <a:endParaRPr lang="es-MX" sz="1100"/>
        </a:p>
      </xdr:txBody>
    </xdr:sp>
    <xdr:clientData/>
  </xdr:twoCellAnchor>
  <xdr:twoCellAnchor>
    <xdr:from>
      <xdr:col>7</xdr:col>
      <xdr:colOff>0</xdr:colOff>
      <xdr:row>39</xdr:row>
      <xdr:rowOff>0</xdr:rowOff>
    </xdr:from>
    <xdr:to>
      <xdr:col>8</xdr:col>
      <xdr:colOff>215431</xdr:colOff>
      <xdr:row>42</xdr:row>
      <xdr:rowOff>143697</xdr:rowOff>
    </xdr:to>
    <xdr:sp macro="" textlink="">
      <xdr:nvSpPr>
        <xdr:cNvPr id="17" name="Flecha: hacia la izquierda 7">
          <a:hlinkClick xmlns:r="http://schemas.openxmlformats.org/officeDocument/2006/relationships" r:id="rId7"/>
          <a:extLst>
            <a:ext uri="{FF2B5EF4-FFF2-40B4-BE49-F238E27FC236}">
              <a16:creationId xmlns:a16="http://schemas.microsoft.com/office/drawing/2014/main" id="{230FDD3B-47D9-40B3-A51C-D577590C4467}"/>
            </a:ext>
          </a:extLst>
        </xdr:cNvPr>
        <xdr:cNvSpPr/>
      </xdr:nvSpPr>
      <xdr:spPr>
        <a:xfrm>
          <a:off x="5867400" y="7058025"/>
          <a:ext cx="1053631" cy="686622"/>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66675</xdr:colOff>
      <xdr:row>20</xdr:row>
      <xdr:rowOff>38100</xdr:rowOff>
    </xdr:to>
    <xdr:sp macro="" textlink="">
      <xdr:nvSpPr>
        <xdr:cNvPr id="2" name="Diagrama de flujo: proceso predefinido 1">
          <a:extLst>
            <a:ext uri="{FF2B5EF4-FFF2-40B4-BE49-F238E27FC236}">
              <a16:creationId xmlns:a16="http://schemas.microsoft.com/office/drawing/2014/main" id="{1D8C3A8E-8980-4ACF-B586-72B982E296EC}"/>
            </a:ext>
          </a:extLst>
        </xdr:cNvPr>
        <xdr:cNvSpPr/>
      </xdr:nvSpPr>
      <xdr:spPr>
        <a:xfrm>
          <a:off x="0" y="0"/>
          <a:ext cx="1743075" cy="3657600"/>
        </a:xfrm>
        <a:prstGeom prst="flowChartPredefinedProcess">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MX" sz="1800" b="1" cap="none" spc="0">
              <a:ln w="0"/>
              <a:solidFill>
                <a:schemeClr val="tx1"/>
              </a:solidFill>
              <a:effectLst>
                <a:outerShdw blurRad="38100" dist="19050" dir="2700000" algn="tl" rotWithShape="0">
                  <a:schemeClr val="dk1">
                    <a:alpha val="40000"/>
                  </a:schemeClr>
                </a:outerShdw>
              </a:effectLst>
            </a:rPr>
            <a:t>MENU</a:t>
          </a:r>
        </a:p>
      </xdr:txBody>
    </xdr:sp>
    <xdr:clientData/>
  </xdr:twoCellAnchor>
  <xdr:twoCellAnchor>
    <xdr:from>
      <xdr:col>0</xdr:col>
      <xdr:colOff>323851</xdr:colOff>
      <xdr:row>2</xdr:row>
      <xdr:rowOff>66674</xdr:rowOff>
    </xdr:from>
    <xdr:to>
      <xdr:col>1</xdr:col>
      <xdr:colOff>647701</xdr:colOff>
      <xdr:row>4</xdr:row>
      <xdr:rowOff>152399</xdr:rowOff>
    </xdr:to>
    <xdr:sp macro="" textlink="">
      <xdr:nvSpPr>
        <xdr:cNvPr id="3" name="Flecha: pentágono 2">
          <a:hlinkClick xmlns:r="http://schemas.openxmlformats.org/officeDocument/2006/relationships" r:id="rId2"/>
          <a:extLst>
            <a:ext uri="{FF2B5EF4-FFF2-40B4-BE49-F238E27FC236}">
              <a16:creationId xmlns:a16="http://schemas.microsoft.com/office/drawing/2014/main" id="{BFC904CC-A4C7-44B7-936B-91CC2C4CEEC9}"/>
            </a:ext>
          </a:extLst>
        </xdr:cNvPr>
        <xdr:cNvSpPr/>
      </xdr:nvSpPr>
      <xdr:spPr>
        <a:xfrm>
          <a:off x="323851" y="428624"/>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PORTADA</a:t>
          </a:r>
        </a:p>
      </xdr:txBody>
    </xdr:sp>
    <xdr:clientData/>
  </xdr:twoCellAnchor>
  <xdr:twoCellAnchor>
    <xdr:from>
      <xdr:col>0</xdr:col>
      <xdr:colOff>323851</xdr:colOff>
      <xdr:row>5</xdr:row>
      <xdr:rowOff>114299</xdr:rowOff>
    </xdr:from>
    <xdr:to>
      <xdr:col>1</xdr:col>
      <xdr:colOff>647701</xdr:colOff>
      <xdr:row>8</xdr:row>
      <xdr:rowOff>19049</xdr:rowOff>
    </xdr:to>
    <xdr:sp macro="" textlink="">
      <xdr:nvSpPr>
        <xdr:cNvPr id="4" name="Flecha: pentágono 3">
          <a:hlinkClick xmlns:r="http://schemas.openxmlformats.org/officeDocument/2006/relationships" r:id="rId3"/>
          <a:extLst>
            <a:ext uri="{FF2B5EF4-FFF2-40B4-BE49-F238E27FC236}">
              <a16:creationId xmlns:a16="http://schemas.microsoft.com/office/drawing/2014/main" id="{5839B92C-7F7C-4971-9D26-0C87C7946A3D}"/>
            </a:ext>
          </a:extLst>
        </xdr:cNvPr>
        <xdr:cNvSpPr/>
      </xdr:nvSpPr>
      <xdr:spPr>
        <a:xfrm>
          <a:off x="323851" y="1019174"/>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FUNDAMENTOS</a:t>
          </a:r>
        </a:p>
      </xdr:txBody>
    </xdr:sp>
    <xdr:clientData/>
  </xdr:twoCellAnchor>
  <xdr:twoCellAnchor>
    <xdr:from>
      <xdr:col>0</xdr:col>
      <xdr:colOff>333376</xdr:colOff>
      <xdr:row>12</xdr:row>
      <xdr:rowOff>57149</xdr:rowOff>
    </xdr:from>
    <xdr:to>
      <xdr:col>1</xdr:col>
      <xdr:colOff>657226</xdr:colOff>
      <xdr:row>14</xdr:row>
      <xdr:rowOff>142874</xdr:rowOff>
    </xdr:to>
    <xdr:sp macro="" textlink="">
      <xdr:nvSpPr>
        <xdr:cNvPr id="5" name="Flecha: pentágono 4">
          <a:hlinkClick xmlns:r="http://schemas.openxmlformats.org/officeDocument/2006/relationships" r:id="rId4"/>
          <a:extLst>
            <a:ext uri="{FF2B5EF4-FFF2-40B4-BE49-F238E27FC236}">
              <a16:creationId xmlns:a16="http://schemas.microsoft.com/office/drawing/2014/main" id="{DD766FE0-7F01-4C26-B4A0-A552E34C36B8}"/>
            </a:ext>
          </a:extLst>
        </xdr:cNvPr>
        <xdr:cNvSpPr/>
      </xdr:nvSpPr>
      <xdr:spPr>
        <a:xfrm>
          <a:off x="333376" y="2228849"/>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SIMULADOR </a:t>
          </a:r>
          <a:r>
            <a:rPr lang="es-MX" sz="750" b="0" cap="none" spc="0">
              <a:ln w="0"/>
              <a:solidFill>
                <a:schemeClr val="tx1"/>
              </a:solidFill>
              <a:effectLst>
                <a:outerShdw blurRad="38100" dist="19050" dir="2700000" algn="tl" rotWithShape="0">
                  <a:schemeClr val="dk1">
                    <a:alpha val="40000"/>
                  </a:schemeClr>
                </a:outerShdw>
              </a:effectLst>
            </a:rPr>
            <a:t>ELECTRODOMÉSTICO</a:t>
          </a:r>
        </a:p>
      </xdr:txBody>
    </xdr:sp>
    <xdr:clientData/>
  </xdr:twoCellAnchor>
  <xdr:twoCellAnchor>
    <xdr:from>
      <xdr:col>0</xdr:col>
      <xdr:colOff>333376</xdr:colOff>
      <xdr:row>8</xdr:row>
      <xdr:rowOff>180974</xdr:rowOff>
    </xdr:from>
    <xdr:to>
      <xdr:col>1</xdr:col>
      <xdr:colOff>657226</xdr:colOff>
      <xdr:row>11</xdr:row>
      <xdr:rowOff>85724</xdr:rowOff>
    </xdr:to>
    <xdr:sp macro="" textlink="">
      <xdr:nvSpPr>
        <xdr:cNvPr id="6" name="Flecha: pentágono 5">
          <a:hlinkClick xmlns:r="http://schemas.openxmlformats.org/officeDocument/2006/relationships" r:id="rId5"/>
          <a:extLst>
            <a:ext uri="{FF2B5EF4-FFF2-40B4-BE49-F238E27FC236}">
              <a16:creationId xmlns:a16="http://schemas.microsoft.com/office/drawing/2014/main" id="{0DA5FCB4-586F-440C-BF23-6744775FC840}"/>
            </a:ext>
          </a:extLst>
        </xdr:cNvPr>
        <xdr:cNvSpPr/>
      </xdr:nvSpPr>
      <xdr:spPr>
        <a:xfrm>
          <a:off x="333376" y="1628774"/>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SIMULADOR AUTOMÓVIL</a:t>
          </a:r>
        </a:p>
      </xdr:txBody>
    </xdr:sp>
    <xdr:clientData/>
  </xdr:twoCellAnchor>
  <xdr:twoCellAnchor>
    <xdr:from>
      <xdr:col>0</xdr:col>
      <xdr:colOff>314326</xdr:colOff>
      <xdr:row>15</xdr:row>
      <xdr:rowOff>114299</xdr:rowOff>
    </xdr:from>
    <xdr:to>
      <xdr:col>1</xdr:col>
      <xdr:colOff>638176</xdr:colOff>
      <xdr:row>18</xdr:row>
      <xdr:rowOff>19049</xdr:rowOff>
    </xdr:to>
    <xdr:sp macro="" textlink="">
      <xdr:nvSpPr>
        <xdr:cNvPr id="7" name="Flecha: pentágono 6">
          <a:hlinkClick xmlns:r="http://schemas.openxmlformats.org/officeDocument/2006/relationships" r:id="rId6"/>
          <a:extLst>
            <a:ext uri="{FF2B5EF4-FFF2-40B4-BE49-F238E27FC236}">
              <a16:creationId xmlns:a16="http://schemas.microsoft.com/office/drawing/2014/main" id="{31B53A06-7EFD-404D-A9F2-0E729E5AC673}"/>
            </a:ext>
          </a:extLst>
        </xdr:cNvPr>
        <xdr:cNvSpPr/>
      </xdr:nvSpPr>
      <xdr:spPr>
        <a:xfrm>
          <a:off x="314326" y="2828924"/>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SIMULADOR LAPTOP</a:t>
          </a:r>
        </a:p>
      </xdr:txBody>
    </xdr:sp>
    <xdr:clientData/>
  </xdr:twoCellAnchor>
  <xdr:twoCellAnchor>
    <xdr:from>
      <xdr:col>4</xdr:col>
      <xdr:colOff>752475</xdr:colOff>
      <xdr:row>3</xdr:row>
      <xdr:rowOff>171449</xdr:rowOff>
    </xdr:from>
    <xdr:to>
      <xdr:col>10</xdr:col>
      <xdr:colOff>828675</xdr:colOff>
      <xdr:row>14</xdr:row>
      <xdr:rowOff>19049</xdr:rowOff>
    </xdr:to>
    <xdr:sp macro="" textlink="">
      <xdr:nvSpPr>
        <xdr:cNvPr id="8" name="CuadroTexto 7"/>
        <xdr:cNvSpPr txBox="1"/>
      </xdr:nvSpPr>
      <xdr:spPr>
        <a:xfrm>
          <a:off x="4105275" y="714374"/>
          <a:ext cx="5105400" cy="1838325"/>
        </a:xfrm>
        <a:prstGeom prst="rect">
          <a:avLst/>
        </a:prstGeom>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r>
            <a:rPr lang="es-MX" sz="1400" b="0" i="0">
              <a:solidFill>
                <a:schemeClr val="dk1"/>
              </a:solidFill>
              <a:effectLst/>
              <a:latin typeface="+mn-lt"/>
              <a:ea typeface="+mn-ea"/>
              <a:cs typeface="+mn-cs"/>
            </a:rPr>
            <a:t>Ya hemos visto cómo las tablas de amortización te pueden ayudar a llevar un mejor control de un crédito, pero ¿sirven para algo más? La respuesta es sí. Imagina que estás listo para comprar una casa y estás buscando opciones para saber con qué banco te conviene adquirir un crédito hipotecario. Cuando solicites información es muy probable que te la otorguen a través de una tabla de amortización, pues ésta también te servirá para hacer una comparación entre las opciones e irte por la que más te convenga, según tu situación y tus objetivos financieros.</a:t>
          </a:r>
        </a:p>
        <a:p>
          <a:endParaRPr lang="es-MX" sz="1100"/>
        </a:p>
      </xdr:txBody>
    </xdr:sp>
    <xdr:clientData/>
  </xdr:twoCellAnchor>
  <xdr:twoCellAnchor>
    <xdr:from>
      <xdr:col>4</xdr:col>
      <xdr:colOff>723900</xdr:colOff>
      <xdr:row>15</xdr:row>
      <xdr:rowOff>152400</xdr:rowOff>
    </xdr:from>
    <xdr:to>
      <xdr:col>10</xdr:col>
      <xdr:colOff>800100</xdr:colOff>
      <xdr:row>23</xdr:row>
      <xdr:rowOff>38100</xdr:rowOff>
    </xdr:to>
    <xdr:sp macro="" textlink="">
      <xdr:nvSpPr>
        <xdr:cNvPr id="9" name="CuadroTexto 8"/>
        <xdr:cNvSpPr txBox="1"/>
      </xdr:nvSpPr>
      <xdr:spPr>
        <a:xfrm>
          <a:off x="4076700" y="2867025"/>
          <a:ext cx="5105400" cy="1333500"/>
        </a:xfrm>
        <a:prstGeom prst="rect">
          <a:avLst/>
        </a:prstGeom>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r>
            <a:rPr lang="es-MX" sz="1400" b="0" i="0">
              <a:solidFill>
                <a:schemeClr val="dk1"/>
              </a:solidFill>
              <a:effectLst/>
              <a:latin typeface="+mn-lt"/>
              <a:ea typeface="+mn-ea"/>
              <a:cs typeface="+mn-cs"/>
            </a:rPr>
            <a:t>Por ésto,</a:t>
          </a:r>
          <a:r>
            <a:rPr lang="es-MX" sz="1400" b="0" i="0" baseline="0">
              <a:solidFill>
                <a:schemeClr val="dk1"/>
              </a:solidFill>
              <a:effectLst/>
              <a:latin typeface="+mn-lt"/>
              <a:ea typeface="+mn-ea"/>
              <a:cs typeface="+mn-cs"/>
            </a:rPr>
            <a:t> el propósito de éste simulador es conocer un poco más a fondo cómo se utilizan las tablas de amortización y el uso práctico de el valor del dinero en el tiempo usando ejemplos sencillos y que cualquier persona puede realizar en base a pocos datos obtenidos del producto que se desea adquirir y así poder decidir a qué plazo es conveniente comprar diicho producto.</a:t>
          </a:r>
          <a:endParaRPr lang="es-MX" sz="1400" b="0" i="0">
            <a:solidFill>
              <a:schemeClr val="dk1"/>
            </a:solidFill>
            <a:effectLst/>
            <a:latin typeface="+mn-lt"/>
            <a:ea typeface="+mn-ea"/>
            <a:cs typeface="+mn-cs"/>
          </a:endParaRPr>
        </a:p>
        <a:p>
          <a:endParaRPr lang="es-MX" sz="1100"/>
        </a:p>
      </xdr:txBody>
    </xdr:sp>
    <xdr:clientData/>
  </xdr:twoCellAnchor>
  <xdr:twoCellAnchor>
    <xdr:from>
      <xdr:col>4</xdr:col>
      <xdr:colOff>790575</xdr:colOff>
      <xdr:row>0</xdr:row>
      <xdr:rowOff>95250</xdr:rowOff>
    </xdr:from>
    <xdr:to>
      <xdr:col>11</xdr:col>
      <xdr:colOff>47625</xdr:colOff>
      <xdr:row>2</xdr:row>
      <xdr:rowOff>161925</xdr:rowOff>
    </xdr:to>
    <xdr:sp macro="" textlink="">
      <xdr:nvSpPr>
        <xdr:cNvPr id="10" name="CuadroTexto 9"/>
        <xdr:cNvSpPr txBox="1"/>
      </xdr:nvSpPr>
      <xdr:spPr>
        <a:xfrm>
          <a:off x="4143375" y="95250"/>
          <a:ext cx="5124450" cy="428625"/>
        </a:xfrm>
        <a:prstGeom prst="rect">
          <a:avLst/>
        </a:prstGeom>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pPr algn="ctr"/>
          <a:r>
            <a:rPr lang="es-MX" sz="1800"/>
            <a:t>PROPÓSITO</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677966</xdr:colOff>
      <xdr:row>4</xdr:row>
      <xdr:rowOff>50072</xdr:rowOff>
    </xdr:from>
    <xdr:to>
      <xdr:col>2</xdr:col>
      <xdr:colOff>1706666</xdr:colOff>
      <xdr:row>6</xdr:row>
      <xdr:rowOff>131365</xdr:rowOff>
    </xdr:to>
    <xdr:sp macro="" textlink="">
      <xdr:nvSpPr>
        <xdr:cNvPr id="2" name="Onda 1">
          <a:hlinkClick xmlns:r="http://schemas.openxmlformats.org/officeDocument/2006/relationships" r:id="rId1"/>
          <a:extLst>
            <a:ext uri="{FF2B5EF4-FFF2-40B4-BE49-F238E27FC236}">
              <a16:creationId xmlns:a16="http://schemas.microsoft.com/office/drawing/2014/main" id="{778922A1-3C53-4468-A952-14F19681D7D3}"/>
            </a:ext>
          </a:extLst>
        </xdr:cNvPr>
        <xdr:cNvSpPr/>
      </xdr:nvSpPr>
      <xdr:spPr>
        <a:xfrm>
          <a:off x="2354366" y="793022"/>
          <a:ext cx="1028700" cy="443243"/>
        </a:xfrm>
        <a:prstGeom prst="wave">
          <a:avLst/>
        </a:prstGeom>
        <a:solidFill>
          <a:schemeClr val="accent6">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tx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12 MESES</a:t>
          </a:r>
        </a:p>
      </xdr:txBody>
    </xdr:sp>
    <xdr:clientData/>
  </xdr:twoCellAnchor>
  <xdr:twoCellAnchor>
    <xdr:from>
      <xdr:col>2</xdr:col>
      <xdr:colOff>681749</xdr:colOff>
      <xdr:row>6</xdr:row>
      <xdr:rowOff>80221</xdr:rowOff>
    </xdr:from>
    <xdr:to>
      <xdr:col>2</xdr:col>
      <xdr:colOff>1710449</xdr:colOff>
      <xdr:row>8</xdr:row>
      <xdr:rowOff>174810</xdr:rowOff>
    </xdr:to>
    <xdr:sp macro="" textlink="">
      <xdr:nvSpPr>
        <xdr:cNvPr id="3" name="Onda 2">
          <a:hlinkClick xmlns:r="http://schemas.openxmlformats.org/officeDocument/2006/relationships" r:id="rId2"/>
          <a:extLst>
            <a:ext uri="{FF2B5EF4-FFF2-40B4-BE49-F238E27FC236}">
              <a16:creationId xmlns:a16="http://schemas.microsoft.com/office/drawing/2014/main" id="{C2C41764-F840-4DD5-9E70-C28B2005E30C}"/>
            </a:ext>
          </a:extLst>
        </xdr:cNvPr>
        <xdr:cNvSpPr/>
      </xdr:nvSpPr>
      <xdr:spPr>
        <a:xfrm>
          <a:off x="2358149" y="1185121"/>
          <a:ext cx="1028700" cy="456539"/>
        </a:xfrm>
        <a:prstGeom prst="wave">
          <a:avLst/>
        </a:prstGeom>
        <a:solidFill>
          <a:schemeClr val="accent6">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tx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24 MESES</a:t>
          </a:r>
        </a:p>
      </xdr:txBody>
    </xdr:sp>
    <xdr:clientData/>
  </xdr:twoCellAnchor>
  <xdr:twoCellAnchor>
    <xdr:from>
      <xdr:col>2</xdr:col>
      <xdr:colOff>698028</xdr:colOff>
      <xdr:row>8</xdr:row>
      <xdr:rowOff>112210</xdr:rowOff>
    </xdr:from>
    <xdr:to>
      <xdr:col>3</xdr:col>
      <xdr:colOff>12228</xdr:colOff>
      <xdr:row>11</xdr:row>
      <xdr:rowOff>3003</xdr:rowOff>
    </xdr:to>
    <xdr:sp macro="" textlink="">
      <xdr:nvSpPr>
        <xdr:cNvPr id="4" name="Onda 3">
          <a:hlinkClick xmlns:r="http://schemas.openxmlformats.org/officeDocument/2006/relationships" r:id="rId3"/>
          <a:extLst>
            <a:ext uri="{FF2B5EF4-FFF2-40B4-BE49-F238E27FC236}">
              <a16:creationId xmlns:a16="http://schemas.microsoft.com/office/drawing/2014/main" id="{A1EA1DF7-E3F1-4FD5-AA77-D303D827BB1A}"/>
            </a:ext>
          </a:extLst>
        </xdr:cNvPr>
        <xdr:cNvSpPr/>
      </xdr:nvSpPr>
      <xdr:spPr>
        <a:xfrm>
          <a:off x="2374428" y="1579060"/>
          <a:ext cx="1028700" cy="443243"/>
        </a:xfrm>
        <a:prstGeom prst="wave">
          <a:avLst/>
        </a:prstGeom>
        <a:solidFill>
          <a:schemeClr val="accent6">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tx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36 MESES</a:t>
          </a:r>
        </a:p>
      </xdr:txBody>
    </xdr:sp>
    <xdr:clientData/>
  </xdr:twoCellAnchor>
  <xdr:twoCellAnchor>
    <xdr:from>
      <xdr:col>2</xdr:col>
      <xdr:colOff>693481</xdr:colOff>
      <xdr:row>10</xdr:row>
      <xdr:rowOff>138692</xdr:rowOff>
    </xdr:from>
    <xdr:to>
      <xdr:col>3</xdr:col>
      <xdr:colOff>7681</xdr:colOff>
      <xdr:row>13</xdr:row>
      <xdr:rowOff>34942</xdr:rowOff>
    </xdr:to>
    <xdr:sp macro="" textlink="">
      <xdr:nvSpPr>
        <xdr:cNvPr id="5" name="Onda 4">
          <a:hlinkClick xmlns:r="http://schemas.openxmlformats.org/officeDocument/2006/relationships" r:id="rId4"/>
          <a:extLst>
            <a:ext uri="{FF2B5EF4-FFF2-40B4-BE49-F238E27FC236}">
              <a16:creationId xmlns:a16="http://schemas.microsoft.com/office/drawing/2014/main" id="{38E1F1B4-C558-417E-AFC6-EA50BE118561}"/>
            </a:ext>
          </a:extLst>
        </xdr:cNvPr>
        <xdr:cNvSpPr/>
      </xdr:nvSpPr>
      <xdr:spPr>
        <a:xfrm>
          <a:off x="2369881" y="1967492"/>
          <a:ext cx="1028700" cy="458225"/>
        </a:xfrm>
        <a:prstGeom prst="wave">
          <a:avLst/>
        </a:prstGeom>
        <a:solidFill>
          <a:schemeClr val="accent6">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tx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48 MESES</a:t>
          </a:r>
        </a:p>
      </xdr:txBody>
    </xdr:sp>
    <xdr:clientData/>
  </xdr:twoCellAnchor>
  <xdr:twoCellAnchor>
    <xdr:from>
      <xdr:col>2</xdr:col>
      <xdr:colOff>704017</xdr:colOff>
      <xdr:row>12</xdr:row>
      <xdr:rowOff>151066</xdr:rowOff>
    </xdr:from>
    <xdr:to>
      <xdr:col>3</xdr:col>
      <xdr:colOff>18217</xdr:colOff>
      <xdr:row>15</xdr:row>
      <xdr:rowOff>57294</xdr:rowOff>
    </xdr:to>
    <xdr:sp macro="" textlink="">
      <xdr:nvSpPr>
        <xdr:cNvPr id="6" name="Onda 5">
          <a:hlinkClick xmlns:r="http://schemas.openxmlformats.org/officeDocument/2006/relationships" r:id="rId5"/>
          <a:extLst>
            <a:ext uri="{FF2B5EF4-FFF2-40B4-BE49-F238E27FC236}">
              <a16:creationId xmlns:a16="http://schemas.microsoft.com/office/drawing/2014/main" id="{654FEBB5-812C-4F77-B354-B7D89F62DB76}"/>
            </a:ext>
          </a:extLst>
        </xdr:cNvPr>
        <xdr:cNvSpPr/>
      </xdr:nvSpPr>
      <xdr:spPr>
        <a:xfrm>
          <a:off x="2380417" y="2360866"/>
          <a:ext cx="1028700" cy="449153"/>
        </a:xfrm>
        <a:prstGeom prst="wave">
          <a:avLst/>
        </a:prstGeom>
        <a:solidFill>
          <a:schemeClr val="accent6">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tx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60 MESES</a:t>
          </a:r>
        </a:p>
      </xdr:txBody>
    </xdr:sp>
    <xdr:clientData/>
  </xdr:twoCellAnchor>
  <xdr:twoCellAnchor>
    <xdr:from>
      <xdr:col>2</xdr:col>
      <xdr:colOff>704850</xdr:colOff>
      <xdr:row>14</xdr:row>
      <xdr:rowOff>177203</xdr:rowOff>
    </xdr:from>
    <xdr:to>
      <xdr:col>3</xdr:col>
      <xdr:colOff>19050</xdr:colOff>
      <xdr:row>17</xdr:row>
      <xdr:rowOff>95250</xdr:rowOff>
    </xdr:to>
    <xdr:sp macro="" textlink="">
      <xdr:nvSpPr>
        <xdr:cNvPr id="7" name="Onda 6">
          <a:hlinkClick xmlns:r="http://schemas.openxmlformats.org/officeDocument/2006/relationships" r:id="rId6"/>
          <a:extLst>
            <a:ext uri="{FF2B5EF4-FFF2-40B4-BE49-F238E27FC236}">
              <a16:creationId xmlns:a16="http://schemas.microsoft.com/office/drawing/2014/main" id="{AD656BE2-773D-4FC6-A9D8-90D6722FBF80}"/>
            </a:ext>
          </a:extLst>
        </xdr:cNvPr>
        <xdr:cNvSpPr/>
      </xdr:nvSpPr>
      <xdr:spPr>
        <a:xfrm>
          <a:off x="2381250" y="2748953"/>
          <a:ext cx="1028700" cy="460972"/>
        </a:xfrm>
        <a:prstGeom prst="wave">
          <a:avLst/>
        </a:prstGeom>
        <a:solidFill>
          <a:schemeClr val="accent6">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tx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72 MESES</a:t>
          </a:r>
        </a:p>
      </xdr:txBody>
    </xdr:sp>
    <xdr:clientData/>
  </xdr:twoCellAnchor>
  <xdr:twoCellAnchor>
    <xdr:from>
      <xdr:col>20</xdr:col>
      <xdr:colOff>141487</xdr:colOff>
      <xdr:row>5</xdr:row>
      <xdr:rowOff>136123</xdr:rowOff>
    </xdr:from>
    <xdr:to>
      <xdr:col>20</xdr:col>
      <xdr:colOff>1195118</xdr:colOff>
      <xdr:row>9</xdr:row>
      <xdr:rowOff>98845</xdr:rowOff>
    </xdr:to>
    <xdr:sp macro="" textlink="">
      <xdr:nvSpPr>
        <xdr:cNvPr id="8" name="Flecha: hacia la izquierda 7">
          <a:hlinkClick xmlns:r="http://schemas.openxmlformats.org/officeDocument/2006/relationships" r:id="rId7"/>
          <a:extLst>
            <a:ext uri="{FF2B5EF4-FFF2-40B4-BE49-F238E27FC236}">
              <a16:creationId xmlns:a16="http://schemas.microsoft.com/office/drawing/2014/main" id="{230FDD3B-47D9-40B3-A51C-D577590C4467}"/>
            </a:ext>
          </a:extLst>
        </xdr:cNvPr>
        <xdr:cNvSpPr/>
      </xdr:nvSpPr>
      <xdr:spPr>
        <a:xfrm>
          <a:off x="23115787" y="1040998"/>
          <a:ext cx="1053631" cy="686622"/>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2</xdr:col>
      <xdr:colOff>61625</xdr:colOff>
      <xdr:row>0</xdr:row>
      <xdr:rowOff>0</xdr:rowOff>
    </xdr:from>
    <xdr:to>
      <xdr:col>5</xdr:col>
      <xdr:colOff>971550</xdr:colOff>
      <xdr:row>20</xdr:row>
      <xdr:rowOff>104775</xdr:rowOff>
    </xdr:to>
    <xdr:sp macro="" textlink="">
      <xdr:nvSpPr>
        <xdr:cNvPr id="9" name="Marco 8">
          <a:extLst>
            <a:ext uri="{FF2B5EF4-FFF2-40B4-BE49-F238E27FC236}">
              <a16:creationId xmlns:a16="http://schemas.microsoft.com/office/drawing/2014/main" id="{9EEE8B3C-A73A-47DF-929A-66E2B5130C9A}"/>
            </a:ext>
          </a:extLst>
        </xdr:cNvPr>
        <xdr:cNvSpPr/>
      </xdr:nvSpPr>
      <xdr:spPr>
        <a:xfrm>
          <a:off x="1738025" y="0"/>
          <a:ext cx="7158325" cy="3762375"/>
        </a:xfrm>
        <a:prstGeom prst="frame">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MX" sz="1800" b="0" cap="none" spc="0">
              <a:ln w="0"/>
              <a:solidFill>
                <a:schemeClr val="tx1"/>
              </a:solidFill>
              <a:effectLst>
                <a:outerShdw blurRad="38100" dist="19050" dir="2700000" algn="tl" rotWithShape="0">
                  <a:schemeClr val="dk1">
                    <a:alpha val="40000"/>
                  </a:schemeClr>
                </a:outerShdw>
              </a:effectLst>
              <a:latin typeface="Lucida Handwriting" panose="03010101010101010101" pitchFamily="66" charset="0"/>
              <a:ea typeface="Cambria Math" panose="02040503050406030204" pitchFamily="18" charset="0"/>
            </a:rPr>
            <a:t>Simulador de tazas</a:t>
          </a:r>
          <a:r>
            <a:rPr lang="es-MX" sz="1800" b="0" cap="none" spc="0" baseline="0">
              <a:ln w="0"/>
              <a:solidFill>
                <a:schemeClr val="tx1"/>
              </a:solidFill>
              <a:effectLst>
                <a:outerShdw blurRad="38100" dist="19050" dir="2700000" algn="tl" rotWithShape="0">
                  <a:schemeClr val="dk1">
                    <a:alpha val="40000"/>
                  </a:schemeClr>
                </a:outerShdw>
              </a:effectLst>
              <a:latin typeface="Lucida Handwriting" panose="03010101010101010101" pitchFamily="66" charset="0"/>
              <a:ea typeface="Cambria Math" panose="02040503050406030204" pitchFamily="18" charset="0"/>
            </a:rPr>
            <a:t> de amortización</a:t>
          </a:r>
          <a:endParaRPr lang="es-MX" sz="1800" b="0" cap="none" spc="0">
            <a:ln w="0"/>
            <a:solidFill>
              <a:schemeClr val="tx1"/>
            </a:solidFill>
            <a:effectLst>
              <a:outerShdw blurRad="38100" dist="19050" dir="2700000" algn="tl" rotWithShape="0">
                <a:schemeClr val="dk1">
                  <a:alpha val="40000"/>
                </a:schemeClr>
              </a:outerShdw>
            </a:effectLst>
            <a:latin typeface="Lucida Handwriting" panose="03010101010101010101" pitchFamily="66" charset="0"/>
            <a:ea typeface="Cambria Math" panose="02040503050406030204" pitchFamily="18" charset="0"/>
          </a:endParaRPr>
        </a:p>
      </xdr:txBody>
    </xdr:sp>
    <xdr:clientData/>
  </xdr:twoCellAnchor>
  <xdr:twoCellAnchor>
    <xdr:from>
      <xdr:col>20</xdr:col>
      <xdr:colOff>179717</xdr:colOff>
      <xdr:row>10</xdr:row>
      <xdr:rowOff>0</xdr:rowOff>
    </xdr:from>
    <xdr:to>
      <xdr:col>20</xdr:col>
      <xdr:colOff>1249033</xdr:colOff>
      <xdr:row>13</xdr:row>
      <xdr:rowOff>142439</xdr:rowOff>
    </xdr:to>
    <xdr:sp macro="" textlink="">
      <xdr:nvSpPr>
        <xdr:cNvPr id="10" name="Flecha: hacia la izquierda 9">
          <a:hlinkClick xmlns:r="http://schemas.openxmlformats.org/officeDocument/2006/relationships" r:id="rId9"/>
          <a:extLst>
            <a:ext uri="{FF2B5EF4-FFF2-40B4-BE49-F238E27FC236}">
              <a16:creationId xmlns:a16="http://schemas.microsoft.com/office/drawing/2014/main" id="{84191FE6-3177-492B-A35D-730D65A8E890}"/>
            </a:ext>
          </a:extLst>
        </xdr:cNvPr>
        <xdr:cNvSpPr/>
      </xdr:nvSpPr>
      <xdr:spPr>
        <a:xfrm flipH="1">
          <a:off x="23154017" y="1809750"/>
          <a:ext cx="1069316" cy="685364"/>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Tahoma" panose="020B0604030504040204" pitchFamily="34" charset="0"/>
            </a:rPr>
            <a:t>SIGUIENTE</a:t>
          </a:r>
        </a:p>
      </xdr:txBody>
    </xdr:sp>
    <xdr:clientData/>
  </xdr:twoCellAnchor>
  <xdr:twoCellAnchor>
    <xdr:from>
      <xdr:col>10</xdr:col>
      <xdr:colOff>1707312</xdr:colOff>
      <xdr:row>10</xdr:row>
      <xdr:rowOff>0</xdr:rowOff>
    </xdr:from>
    <xdr:to>
      <xdr:col>12</xdr:col>
      <xdr:colOff>584081</xdr:colOff>
      <xdr:row>12</xdr:row>
      <xdr:rowOff>107831</xdr:rowOff>
    </xdr:to>
    <xdr:sp macro="" textlink="">
      <xdr:nvSpPr>
        <xdr:cNvPr id="11" name="Flecha: pentágono 10">
          <a:hlinkClick xmlns:r="http://schemas.openxmlformats.org/officeDocument/2006/relationships" r:id="rId10"/>
          <a:extLst>
            <a:ext uri="{FF2B5EF4-FFF2-40B4-BE49-F238E27FC236}">
              <a16:creationId xmlns:a16="http://schemas.microsoft.com/office/drawing/2014/main" id="{6F8A1F45-4A97-40CC-8A82-4D39E777EA24}"/>
            </a:ext>
          </a:extLst>
        </xdr:cNvPr>
        <xdr:cNvSpPr/>
      </xdr:nvSpPr>
      <xdr:spPr>
        <a:xfrm>
          <a:off x="15423312" y="1809750"/>
          <a:ext cx="1562819"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DECRECIENTES O AMORTIZACIONES IGUALES</a:t>
          </a:r>
        </a:p>
      </xdr:txBody>
    </xdr:sp>
    <xdr:clientData/>
  </xdr:twoCellAnchor>
  <xdr:twoCellAnchor>
    <xdr:from>
      <xdr:col>10</xdr:col>
      <xdr:colOff>1707311</xdr:colOff>
      <xdr:row>13</xdr:row>
      <xdr:rowOff>1</xdr:rowOff>
    </xdr:from>
    <xdr:to>
      <xdr:col>12</xdr:col>
      <xdr:colOff>584080</xdr:colOff>
      <xdr:row>15</xdr:row>
      <xdr:rowOff>107832</xdr:rowOff>
    </xdr:to>
    <xdr:sp macro="" textlink="">
      <xdr:nvSpPr>
        <xdr:cNvPr id="12" name="Flecha: pentágono 11">
          <a:hlinkClick xmlns:r="http://schemas.openxmlformats.org/officeDocument/2006/relationships" r:id="rId11"/>
          <a:extLst>
            <a:ext uri="{FF2B5EF4-FFF2-40B4-BE49-F238E27FC236}">
              <a16:creationId xmlns:a16="http://schemas.microsoft.com/office/drawing/2014/main" id="{D2934807-85BE-414D-8D53-D434558772D4}"/>
            </a:ext>
          </a:extLst>
        </xdr:cNvPr>
        <xdr:cNvSpPr/>
      </xdr:nvSpPr>
      <xdr:spPr>
        <a:xfrm>
          <a:off x="15423311" y="2352676"/>
          <a:ext cx="1562819"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TIPO BULLET</a:t>
          </a:r>
        </a:p>
      </xdr:txBody>
    </xdr:sp>
    <xdr:clientData/>
  </xdr:twoCellAnchor>
  <xdr:twoCellAnchor>
    <xdr:from>
      <xdr:col>10</xdr:col>
      <xdr:colOff>1707312</xdr:colOff>
      <xdr:row>15</xdr:row>
      <xdr:rowOff>170733</xdr:rowOff>
    </xdr:from>
    <xdr:to>
      <xdr:col>12</xdr:col>
      <xdr:colOff>584081</xdr:colOff>
      <xdr:row>18</xdr:row>
      <xdr:rowOff>98847</xdr:rowOff>
    </xdr:to>
    <xdr:sp macro="" textlink="">
      <xdr:nvSpPr>
        <xdr:cNvPr id="13" name="Flecha: pentágono 12">
          <a:hlinkClick xmlns:r="http://schemas.openxmlformats.org/officeDocument/2006/relationships" r:id="rId12"/>
          <a:extLst>
            <a:ext uri="{FF2B5EF4-FFF2-40B4-BE49-F238E27FC236}">
              <a16:creationId xmlns:a16="http://schemas.microsoft.com/office/drawing/2014/main" id="{1186C61D-9288-4F0A-89EE-D18FF0E4A418}"/>
            </a:ext>
          </a:extLst>
        </xdr:cNvPr>
        <xdr:cNvSpPr/>
      </xdr:nvSpPr>
      <xdr:spPr>
        <a:xfrm>
          <a:off x="15423312" y="2885358"/>
          <a:ext cx="1562819"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CRECIENTES</a:t>
          </a:r>
        </a:p>
      </xdr:txBody>
    </xdr:sp>
    <xdr:clientData/>
  </xdr:twoCellAnchor>
  <xdr:twoCellAnchor>
    <xdr:from>
      <xdr:col>10</xdr:col>
      <xdr:colOff>1707311</xdr:colOff>
      <xdr:row>18</xdr:row>
      <xdr:rowOff>161747</xdr:rowOff>
    </xdr:from>
    <xdr:to>
      <xdr:col>12</xdr:col>
      <xdr:colOff>584080</xdr:colOff>
      <xdr:row>21</xdr:row>
      <xdr:rowOff>89861</xdr:rowOff>
    </xdr:to>
    <xdr:sp macro="" textlink="">
      <xdr:nvSpPr>
        <xdr:cNvPr id="14" name="Flecha: pentágono 13">
          <a:hlinkClick xmlns:r="http://schemas.openxmlformats.org/officeDocument/2006/relationships" r:id="rId13"/>
          <a:extLst>
            <a:ext uri="{FF2B5EF4-FFF2-40B4-BE49-F238E27FC236}">
              <a16:creationId xmlns:a16="http://schemas.microsoft.com/office/drawing/2014/main" id="{B610F1DD-A3A4-490E-9C3C-0C90D98E8C18}"/>
            </a:ext>
          </a:extLst>
        </xdr:cNvPr>
        <xdr:cNvSpPr/>
      </xdr:nvSpPr>
      <xdr:spPr>
        <a:xfrm>
          <a:off x="15423311" y="3419297"/>
          <a:ext cx="1562819"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IGUALES</a:t>
          </a:r>
        </a:p>
      </xdr:txBody>
    </xdr:sp>
    <xdr:clientData/>
  </xdr:twoCellAnchor>
  <xdr:twoCellAnchor>
    <xdr:from>
      <xdr:col>22</xdr:col>
      <xdr:colOff>1</xdr:colOff>
      <xdr:row>10</xdr:row>
      <xdr:rowOff>0</xdr:rowOff>
    </xdr:from>
    <xdr:to>
      <xdr:col>24</xdr:col>
      <xdr:colOff>53916</xdr:colOff>
      <xdr:row>12</xdr:row>
      <xdr:rowOff>107831</xdr:rowOff>
    </xdr:to>
    <xdr:sp macro="" textlink="">
      <xdr:nvSpPr>
        <xdr:cNvPr id="15" name="Flecha: pentágono 14">
          <a:hlinkClick xmlns:r="http://schemas.openxmlformats.org/officeDocument/2006/relationships" r:id="rId14"/>
          <a:extLst>
            <a:ext uri="{FF2B5EF4-FFF2-40B4-BE49-F238E27FC236}">
              <a16:creationId xmlns:a16="http://schemas.microsoft.com/office/drawing/2014/main" id="{63C45BEF-8B96-4543-A489-85F1E62325CF}"/>
            </a:ext>
          </a:extLst>
        </xdr:cNvPr>
        <xdr:cNvSpPr/>
      </xdr:nvSpPr>
      <xdr:spPr>
        <a:xfrm>
          <a:off x="26879551" y="1809750"/>
          <a:ext cx="1663640"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DECRECIENTES O AMORTIZACIONES IGUALES</a:t>
          </a:r>
        </a:p>
      </xdr:txBody>
    </xdr:sp>
    <xdr:clientData/>
  </xdr:twoCellAnchor>
  <xdr:twoCellAnchor>
    <xdr:from>
      <xdr:col>22</xdr:col>
      <xdr:colOff>0</xdr:colOff>
      <xdr:row>13</xdr:row>
      <xdr:rowOff>1</xdr:rowOff>
    </xdr:from>
    <xdr:to>
      <xdr:col>24</xdr:col>
      <xdr:colOff>53915</xdr:colOff>
      <xdr:row>15</xdr:row>
      <xdr:rowOff>107832</xdr:rowOff>
    </xdr:to>
    <xdr:sp macro="" textlink="">
      <xdr:nvSpPr>
        <xdr:cNvPr id="16" name="Flecha: pentágono 15">
          <a:hlinkClick xmlns:r="http://schemas.openxmlformats.org/officeDocument/2006/relationships" r:id="rId15"/>
          <a:extLst>
            <a:ext uri="{FF2B5EF4-FFF2-40B4-BE49-F238E27FC236}">
              <a16:creationId xmlns:a16="http://schemas.microsoft.com/office/drawing/2014/main" id="{433757DB-18CF-4545-86A1-4C226408DA9C}"/>
            </a:ext>
          </a:extLst>
        </xdr:cNvPr>
        <xdr:cNvSpPr/>
      </xdr:nvSpPr>
      <xdr:spPr>
        <a:xfrm>
          <a:off x="26879550" y="2352676"/>
          <a:ext cx="1663640"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TIPO BULLET</a:t>
          </a:r>
        </a:p>
      </xdr:txBody>
    </xdr:sp>
    <xdr:clientData/>
  </xdr:twoCellAnchor>
  <xdr:twoCellAnchor>
    <xdr:from>
      <xdr:col>22</xdr:col>
      <xdr:colOff>1</xdr:colOff>
      <xdr:row>15</xdr:row>
      <xdr:rowOff>170733</xdr:rowOff>
    </xdr:from>
    <xdr:to>
      <xdr:col>24</xdr:col>
      <xdr:colOff>53916</xdr:colOff>
      <xdr:row>18</xdr:row>
      <xdr:rowOff>98847</xdr:rowOff>
    </xdr:to>
    <xdr:sp macro="" textlink="">
      <xdr:nvSpPr>
        <xdr:cNvPr id="17" name="Flecha: pentágono 16">
          <a:hlinkClick xmlns:r="http://schemas.openxmlformats.org/officeDocument/2006/relationships" r:id="rId16"/>
          <a:extLst>
            <a:ext uri="{FF2B5EF4-FFF2-40B4-BE49-F238E27FC236}">
              <a16:creationId xmlns:a16="http://schemas.microsoft.com/office/drawing/2014/main" id="{7B944D1C-3FB5-4B9A-BB58-0203B372CCF0}"/>
            </a:ext>
          </a:extLst>
        </xdr:cNvPr>
        <xdr:cNvSpPr/>
      </xdr:nvSpPr>
      <xdr:spPr>
        <a:xfrm>
          <a:off x="26879551" y="2885358"/>
          <a:ext cx="1663640"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CRECIENTES</a:t>
          </a:r>
        </a:p>
      </xdr:txBody>
    </xdr:sp>
    <xdr:clientData/>
  </xdr:twoCellAnchor>
  <xdr:twoCellAnchor>
    <xdr:from>
      <xdr:col>22</xdr:col>
      <xdr:colOff>0</xdr:colOff>
      <xdr:row>18</xdr:row>
      <xdr:rowOff>161747</xdr:rowOff>
    </xdr:from>
    <xdr:to>
      <xdr:col>24</xdr:col>
      <xdr:colOff>53915</xdr:colOff>
      <xdr:row>21</xdr:row>
      <xdr:rowOff>89861</xdr:rowOff>
    </xdr:to>
    <xdr:sp macro="" textlink="">
      <xdr:nvSpPr>
        <xdr:cNvPr id="18" name="Flecha: pentágono 17">
          <a:hlinkClick xmlns:r="http://schemas.openxmlformats.org/officeDocument/2006/relationships" r:id="rId17"/>
          <a:extLst>
            <a:ext uri="{FF2B5EF4-FFF2-40B4-BE49-F238E27FC236}">
              <a16:creationId xmlns:a16="http://schemas.microsoft.com/office/drawing/2014/main" id="{542B4A33-B319-4FFC-90AD-233DEE8CCCF8}"/>
            </a:ext>
          </a:extLst>
        </xdr:cNvPr>
        <xdr:cNvSpPr/>
      </xdr:nvSpPr>
      <xdr:spPr>
        <a:xfrm>
          <a:off x="26879550" y="3419297"/>
          <a:ext cx="1663640"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IGUALES</a:t>
          </a:r>
        </a:p>
      </xdr:txBody>
    </xdr:sp>
    <xdr:clientData/>
  </xdr:twoCellAnchor>
  <xdr:twoCellAnchor>
    <xdr:from>
      <xdr:col>33</xdr:col>
      <xdr:colOff>1</xdr:colOff>
      <xdr:row>10</xdr:row>
      <xdr:rowOff>0</xdr:rowOff>
    </xdr:from>
    <xdr:to>
      <xdr:col>34</xdr:col>
      <xdr:colOff>727855</xdr:colOff>
      <xdr:row>12</xdr:row>
      <xdr:rowOff>107831</xdr:rowOff>
    </xdr:to>
    <xdr:sp macro="" textlink="">
      <xdr:nvSpPr>
        <xdr:cNvPr id="19" name="Flecha: pentágono 18">
          <a:hlinkClick xmlns:r="http://schemas.openxmlformats.org/officeDocument/2006/relationships" r:id="rId18"/>
          <a:extLst>
            <a:ext uri="{FF2B5EF4-FFF2-40B4-BE49-F238E27FC236}">
              <a16:creationId xmlns:a16="http://schemas.microsoft.com/office/drawing/2014/main" id="{65CE1AEF-6770-4D77-A918-CE0C164D4E46}"/>
            </a:ext>
          </a:extLst>
        </xdr:cNvPr>
        <xdr:cNvSpPr/>
      </xdr:nvSpPr>
      <xdr:spPr>
        <a:xfrm>
          <a:off x="39147751" y="1809750"/>
          <a:ext cx="1699404"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DECRECIENTES O AMORTIZACIONES IGUALES</a:t>
          </a:r>
        </a:p>
      </xdr:txBody>
    </xdr:sp>
    <xdr:clientData/>
  </xdr:twoCellAnchor>
  <xdr:twoCellAnchor>
    <xdr:from>
      <xdr:col>33</xdr:col>
      <xdr:colOff>0</xdr:colOff>
      <xdr:row>13</xdr:row>
      <xdr:rowOff>1</xdr:rowOff>
    </xdr:from>
    <xdr:to>
      <xdr:col>34</xdr:col>
      <xdr:colOff>727854</xdr:colOff>
      <xdr:row>15</xdr:row>
      <xdr:rowOff>107832</xdr:rowOff>
    </xdr:to>
    <xdr:sp macro="" textlink="">
      <xdr:nvSpPr>
        <xdr:cNvPr id="20" name="Flecha: pentágono 19">
          <a:hlinkClick xmlns:r="http://schemas.openxmlformats.org/officeDocument/2006/relationships" r:id="rId19"/>
          <a:extLst>
            <a:ext uri="{FF2B5EF4-FFF2-40B4-BE49-F238E27FC236}">
              <a16:creationId xmlns:a16="http://schemas.microsoft.com/office/drawing/2014/main" id="{D03E85BB-1DA8-4172-B065-58E6CA28BB4D}"/>
            </a:ext>
          </a:extLst>
        </xdr:cNvPr>
        <xdr:cNvSpPr/>
      </xdr:nvSpPr>
      <xdr:spPr>
        <a:xfrm>
          <a:off x="39147750" y="2352676"/>
          <a:ext cx="1699404"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TIPO BULLET</a:t>
          </a:r>
        </a:p>
      </xdr:txBody>
    </xdr:sp>
    <xdr:clientData/>
  </xdr:twoCellAnchor>
  <xdr:twoCellAnchor>
    <xdr:from>
      <xdr:col>33</xdr:col>
      <xdr:colOff>1</xdr:colOff>
      <xdr:row>15</xdr:row>
      <xdr:rowOff>170733</xdr:rowOff>
    </xdr:from>
    <xdr:to>
      <xdr:col>34</xdr:col>
      <xdr:colOff>727855</xdr:colOff>
      <xdr:row>18</xdr:row>
      <xdr:rowOff>98847</xdr:rowOff>
    </xdr:to>
    <xdr:sp macro="" textlink="">
      <xdr:nvSpPr>
        <xdr:cNvPr id="21" name="Flecha: pentágono 20">
          <a:hlinkClick xmlns:r="http://schemas.openxmlformats.org/officeDocument/2006/relationships" r:id="rId20"/>
          <a:extLst>
            <a:ext uri="{FF2B5EF4-FFF2-40B4-BE49-F238E27FC236}">
              <a16:creationId xmlns:a16="http://schemas.microsoft.com/office/drawing/2014/main" id="{56C03567-ECBB-469C-811B-589879D9576B}"/>
            </a:ext>
          </a:extLst>
        </xdr:cNvPr>
        <xdr:cNvSpPr/>
      </xdr:nvSpPr>
      <xdr:spPr>
        <a:xfrm>
          <a:off x="39147751" y="2885358"/>
          <a:ext cx="1699404"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CRECIENTES</a:t>
          </a:r>
        </a:p>
      </xdr:txBody>
    </xdr:sp>
    <xdr:clientData/>
  </xdr:twoCellAnchor>
  <xdr:twoCellAnchor>
    <xdr:from>
      <xdr:col>33</xdr:col>
      <xdr:colOff>0</xdr:colOff>
      <xdr:row>18</xdr:row>
      <xdr:rowOff>161747</xdr:rowOff>
    </xdr:from>
    <xdr:to>
      <xdr:col>34</xdr:col>
      <xdr:colOff>727854</xdr:colOff>
      <xdr:row>21</xdr:row>
      <xdr:rowOff>89861</xdr:rowOff>
    </xdr:to>
    <xdr:sp macro="" textlink="">
      <xdr:nvSpPr>
        <xdr:cNvPr id="22" name="Flecha: pentágono 21">
          <a:hlinkClick xmlns:r="http://schemas.openxmlformats.org/officeDocument/2006/relationships" r:id="rId21"/>
          <a:extLst>
            <a:ext uri="{FF2B5EF4-FFF2-40B4-BE49-F238E27FC236}">
              <a16:creationId xmlns:a16="http://schemas.microsoft.com/office/drawing/2014/main" id="{D40395AC-1B69-4A1D-B41C-75456D2B3C0D}"/>
            </a:ext>
          </a:extLst>
        </xdr:cNvPr>
        <xdr:cNvSpPr/>
      </xdr:nvSpPr>
      <xdr:spPr>
        <a:xfrm>
          <a:off x="39147750" y="3419297"/>
          <a:ext cx="1699404"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IGUALES</a:t>
          </a:r>
        </a:p>
      </xdr:txBody>
    </xdr:sp>
    <xdr:clientData/>
  </xdr:twoCellAnchor>
  <xdr:twoCellAnchor>
    <xdr:from>
      <xdr:col>44</xdr:col>
      <xdr:colOff>1</xdr:colOff>
      <xdr:row>10</xdr:row>
      <xdr:rowOff>0</xdr:rowOff>
    </xdr:from>
    <xdr:to>
      <xdr:col>45</xdr:col>
      <xdr:colOff>727855</xdr:colOff>
      <xdr:row>12</xdr:row>
      <xdr:rowOff>107831</xdr:rowOff>
    </xdr:to>
    <xdr:sp macro="" textlink="">
      <xdr:nvSpPr>
        <xdr:cNvPr id="23" name="Flecha: pentágono 22">
          <a:hlinkClick xmlns:r="http://schemas.openxmlformats.org/officeDocument/2006/relationships" r:id="rId22"/>
          <a:extLst>
            <a:ext uri="{FF2B5EF4-FFF2-40B4-BE49-F238E27FC236}">
              <a16:creationId xmlns:a16="http://schemas.microsoft.com/office/drawing/2014/main" id="{D7018037-FAFC-41F9-9783-ECB129DB16B2}"/>
            </a:ext>
          </a:extLst>
        </xdr:cNvPr>
        <xdr:cNvSpPr/>
      </xdr:nvSpPr>
      <xdr:spPr>
        <a:xfrm>
          <a:off x="51692176" y="1809750"/>
          <a:ext cx="1613679"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DECRECIENTES O AMORTIZACIONES IGUALES</a:t>
          </a:r>
        </a:p>
      </xdr:txBody>
    </xdr:sp>
    <xdr:clientData/>
  </xdr:twoCellAnchor>
  <xdr:twoCellAnchor>
    <xdr:from>
      <xdr:col>44</xdr:col>
      <xdr:colOff>0</xdr:colOff>
      <xdr:row>13</xdr:row>
      <xdr:rowOff>1</xdr:rowOff>
    </xdr:from>
    <xdr:to>
      <xdr:col>45</xdr:col>
      <xdr:colOff>727854</xdr:colOff>
      <xdr:row>15</xdr:row>
      <xdr:rowOff>107832</xdr:rowOff>
    </xdr:to>
    <xdr:sp macro="" textlink="">
      <xdr:nvSpPr>
        <xdr:cNvPr id="24" name="Flecha: pentágono 23">
          <a:hlinkClick xmlns:r="http://schemas.openxmlformats.org/officeDocument/2006/relationships" r:id="rId23"/>
          <a:extLst>
            <a:ext uri="{FF2B5EF4-FFF2-40B4-BE49-F238E27FC236}">
              <a16:creationId xmlns:a16="http://schemas.microsoft.com/office/drawing/2014/main" id="{24D5B0B1-5FAA-4AEC-B03C-84BD3BA12BD3}"/>
            </a:ext>
          </a:extLst>
        </xdr:cNvPr>
        <xdr:cNvSpPr/>
      </xdr:nvSpPr>
      <xdr:spPr>
        <a:xfrm>
          <a:off x="51692175" y="2352676"/>
          <a:ext cx="1613679"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TIPO BULLET</a:t>
          </a:r>
        </a:p>
      </xdr:txBody>
    </xdr:sp>
    <xdr:clientData/>
  </xdr:twoCellAnchor>
  <xdr:twoCellAnchor>
    <xdr:from>
      <xdr:col>44</xdr:col>
      <xdr:colOff>1</xdr:colOff>
      <xdr:row>15</xdr:row>
      <xdr:rowOff>170733</xdr:rowOff>
    </xdr:from>
    <xdr:to>
      <xdr:col>45</xdr:col>
      <xdr:colOff>727855</xdr:colOff>
      <xdr:row>18</xdr:row>
      <xdr:rowOff>98847</xdr:rowOff>
    </xdr:to>
    <xdr:sp macro="" textlink="">
      <xdr:nvSpPr>
        <xdr:cNvPr id="25" name="Flecha: pentágono 24">
          <a:hlinkClick xmlns:r="http://schemas.openxmlformats.org/officeDocument/2006/relationships" r:id="rId24"/>
          <a:extLst>
            <a:ext uri="{FF2B5EF4-FFF2-40B4-BE49-F238E27FC236}">
              <a16:creationId xmlns:a16="http://schemas.microsoft.com/office/drawing/2014/main" id="{CB1135A3-3ECE-4BBD-8FBB-14DC4CD50BF7}"/>
            </a:ext>
          </a:extLst>
        </xdr:cNvPr>
        <xdr:cNvSpPr/>
      </xdr:nvSpPr>
      <xdr:spPr>
        <a:xfrm>
          <a:off x="51692176" y="2885358"/>
          <a:ext cx="1613679"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CRECIENTES</a:t>
          </a:r>
        </a:p>
      </xdr:txBody>
    </xdr:sp>
    <xdr:clientData/>
  </xdr:twoCellAnchor>
  <xdr:twoCellAnchor>
    <xdr:from>
      <xdr:col>44</xdr:col>
      <xdr:colOff>0</xdr:colOff>
      <xdr:row>18</xdr:row>
      <xdr:rowOff>161747</xdr:rowOff>
    </xdr:from>
    <xdr:to>
      <xdr:col>45</xdr:col>
      <xdr:colOff>727854</xdr:colOff>
      <xdr:row>21</xdr:row>
      <xdr:rowOff>89861</xdr:rowOff>
    </xdr:to>
    <xdr:sp macro="" textlink="">
      <xdr:nvSpPr>
        <xdr:cNvPr id="26" name="Flecha: pentágono 25">
          <a:hlinkClick xmlns:r="http://schemas.openxmlformats.org/officeDocument/2006/relationships" r:id="rId25"/>
          <a:extLst>
            <a:ext uri="{FF2B5EF4-FFF2-40B4-BE49-F238E27FC236}">
              <a16:creationId xmlns:a16="http://schemas.microsoft.com/office/drawing/2014/main" id="{CEA49C80-710F-4D89-AE8B-F7D3ACB9548F}"/>
            </a:ext>
          </a:extLst>
        </xdr:cNvPr>
        <xdr:cNvSpPr/>
      </xdr:nvSpPr>
      <xdr:spPr>
        <a:xfrm>
          <a:off x="51692175" y="3419297"/>
          <a:ext cx="1613679"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IGUALES</a:t>
          </a:r>
        </a:p>
      </xdr:txBody>
    </xdr:sp>
    <xdr:clientData/>
  </xdr:twoCellAnchor>
  <xdr:twoCellAnchor>
    <xdr:from>
      <xdr:col>55</xdr:col>
      <xdr:colOff>1</xdr:colOff>
      <xdr:row>10</xdr:row>
      <xdr:rowOff>0</xdr:rowOff>
    </xdr:from>
    <xdr:to>
      <xdr:col>56</xdr:col>
      <xdr:colOff>727855</xdr:colOff>
      <xdr:row>12</xdr:row>
      <xdr:rowOff>107831</xdr:rowOff>
    </xdr:to>
    <xdr:sp macro="" textlink="">
      <xdr:nvSpPr>
        <xdr:cNvPr id="27" name="Flecha: pentágono 26">
          <a:hlinkClick xmlns:r="http://schemas.openxmlformats.org/officeDocument/2006/relationships" r:id="rId26"/>
          <a:extLst>
            <a:ext uri="{FF2B5EF4-FFF2-40B4-BE49-F238E27FC236}">
              <a16:creationId xmlns:a16="http://schemas.microsoft.com/office/drawing/2014/main" id="{757D49C6-9CB5-46C3-96E5-3883E350C863}"/>
            </a:ext>
          </a:extLst>
        </xdr:cNvPr>
        <xdr:cNvSpPr/>
      </xdr:nvSpPr>
      <xdr:spPr>
        <a:xfrm>
          <a:off x="63865126" y="1809750"/>
          <a:ext cx="1699404"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DECRECIENTES O AMORTIZACIONES IGUALES</a:t>
          </a:r>
        </a:p>
      </xdr:txBody>
    </xdr:sp>
    <xdr:clientData/>
  </xdr:twoCellAnchor>
  <xdr:twoCellAnchor>
    <xdr:from>
      <xdr:col>55</xdr:col>
      <xdr:colOff>0</xdr:colOff>
      <xdr:row>13</xdr:row>
      <xdr:rowOff>1</xdr:rowOff>
    </xdr:from>
    <xdr:to>
      <xdr:col>56</xdr:col>
      <xdr:colOff>727854</xdr:colOff>
      <xdr:row>15</xdr:row>
      <xdr:rowOff>107832</xdr:rowOff>
    </xdr:to>
    <xdr:sp macro="" textlink="">
      <xdr:nvSpPr>
        <xdr:cNvPr id="28" name="Flecha: pentágono 27">
          <a:hlinkClick xmlns:r="http://schemas.openxmlformats.org/officeDocument/2006/relationships" r:id="rId27"/>
          <a:extLst>
            <a:ext uri="{FF2B5EF4-FFF2-40B4-BE49-F238E27FC236}">
              <a16:creationId xmlns:a16="http://schemas.microsoft.com/office/drawing/2014/main" id="{3419CB30-DA31-4724-A307-333088D6DB63}"/>
            </a:ext>
          </a:extLst>
        </xdr:cNvPr>
        <xdr:cNvSpPr/>
      </xdr:nvSpPr>
      <xdr:spPr>
        <a:xfrm>
          <a:off x="63865125" y="2352676"/>
          <a:ext cx="1699404"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TIPO BULLET</a:t>
          </a:r>
        </a:p>
      </xdr:txBody>
    </xdr:sp>
    <xdr:clientData/>
  </xdr:twoCellAnchor>
  <xdr:twoCellAnchor>
    <xdr:from>
      <xdr:col>55</xdr:col>
      <xdr:colOff>1</xdr:colOff>
      <xdr:row>15</xdr:row>
      <xdr:rowOff>170733</xdr:rowOff>
    </xdr:from>
    <xdr:to>
      <xdr:col>56</xdr:col>
      <xdr:colOff>727855</xdr:colOff>
      <xdr:row>18</xdr:row>
      <xdr:rowOff>98847</xdr:rowOff>
    </xdr:to>
    <xdr:sp macro="" textlink="">
      <xdr:nvSpPr>
        <xdr:cNvPr id="29" name="Flecha: pentágono 28">
          <a:hlinkClick xmlns:r="http://schemas.openxmlformats.org/officeDocument/2006/relationships" r:id="rId28"/>
          <a:extLst>
            <a:ext uri="{FF2B5EF4-FFF2-40B4-BE49-F238E27FC236}">
              <a16:creationId xmlns:a16="http://schemas.microsoft.com/office/drawing/2014/main" id="{0ACB9036-4325-4BFC-9FCC-484A660B9A02}"/>
            </a:ext>
          </a:extLst>
        </xdr:cNvPr>
        <xdr:cNvSpPr/>
      </xdr:nvSpPr>
      <xdr:spPr>
        <a:xfrm>
          <a:off x="63865126" y="2885358"/>
          <a:ext cx="1699404"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CRECIENTES</a:t>
          </a:r>
        </a:p>
      </xdr:txBody>
    </xdr:sp>
    <xdr:clientData/>
  </xdr:twoCellAnchor>
  <xdr:twoCellAnchor>
    <xdr:from>
      <xdr:col>55</xdr:col>
      <xdr:colOff>0</xdr:colOff>
      <xdr:row>18</xdr:row>
      <xdr:rowOff>161747</xdr:rowOff>
    </xdr:from>
    <xdr:to>
      <xdr:col>56</xdr:col>
      <xdr:colOff>727854</xdr:colOff>
      <xdr:row>21</xdr:row>
      <xdr:rowOff>89861</xdr:rowOff>
    </xdr:to>
    <xdr:sp macro="" textlink="">
      <xdr:nvSpPr>
        <xdr:cNvPr id="30" name="Flecha: pentágono 29">
          <a:hlinkClick xmlns:r="http://schemas.openxmlformats.org/officeDocument/2006/relationships" r:id="rId29"/>
          <a:extLst>
            <a:ext uri="{FF2B5EF4-FFF2-40B4-BE49-F238E27FC236}">
              <a16:creationId xmlns:a16="http://schemas.microsoft.com/office/drawing/2014/main" id="{1A97D6B9-A09D-4BC9-98B6-ED53BC43F2E6}"/>
            </a:ext>
          </a:extLst>
        </xdr:cNvPr>
        <xdr:cNvSpPr/>
      </xdr:nvSpPr>
      <xdr:spPr>
        <a:xfrm>
          <a:off x="63865125" y="3419297"/>
          <a:ext cx="1699404"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IGUALES</a:t>
          </a:r>
        </a:p>
      </xdr:txBody>
    </xdr:sp>
    <xdr:clientData/>
  </xdr:twoCellAnchor>
  <xdr:twoCellAnchor>
    <xdr:from>
      <xdr:col>66</xdr:col>
      <xdr:colOff>1</xdr:colOff>
      <xdr:row>10</xdr:row>
      <xdr:rowOff>0</xdr:rowOff>
    </xdr:from>
    <xdr:to>
      <xdr:col>67</xdr:col>
      <xdr:colOff>727855</xdr:colOff>
      <xdr:row>12</xdr:row>
      <xdr:rowOff>107831</xdr:rowOff>
    </xdr:to>
    <xdr:sp macro="" textlink="">
      <xdr:nvSpPr>
        <xdr:cNvPr id="31" name="Flecha: pentágono 30">
          <a:hlinkClick xmlns:r="http://schemas.openxmlformats.org/officeDocument/2006/relationships" r:id="rId30"/>
          <a:extLst>
            <a:ext uri="{FF2B5EF4-FFF2-40B4-BE49-F238E27FC236}">
              <a16:creationId xmlns:a16="http://schemas.microsoft.com/office/drawing/2014/main" id="{876716A3-1894-4D0D-BD62-8489286D9C27}"/>
            </a:ext>
          </a:extLst>
        </xdr:cNvPr>
        <xdr:cNvSpPr/>
      </xdr:nvSpPr>
      <xdr:spPr>
        <a:xfrm>
          <a:off x="76409551" y="1809750"/>
          <a:ext cx="1613679"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DECRECIENTES O AMORTIZACIONES IGUALES</a:t>
          </a:r>
        </a:p>
      </xdr:txBody>
    </xdr:sp>
    <xdr:clientData/>
  </xdr:twoCellAnchor>
  <xdr:twoCellAnchor>
    <xdr:from>
      <xdr:col>66</xdr:col>
      <xdr:colOff>0</xdr:colOff>
      <xdr:row>13</xdr:row>
      <xdr:rowOff>1</xdr:rowOff>
    </xdr:from>
    <xdr:to>
      <xdr:col>67</xdr:col>
      <xdr:colOff>727854</xdr:colOff>
      <xdr:row>15</xdr:row>
      <xdr:rowOff>107832</xdr:rowOff>
    </xdr:to>
    <xdr:sp macro="" textlink="">
      <xdr:nvSpPr>
        <xdr:cNvPr id="32" name="Flecha: pentágono 31">
          <a:hlinkClick xmlns:r="http://schemas.openxmlformats.org/officeDocument/2006/relationships" r:id="rId31"/>
          <a:extLst>
            <a:ext uri="{FF2B5EF4-FFF2-40B4-BE49-F238E27FC236}">
              <a16:creationId xmlns:a16="http://schemas.microsoft.com/office/drawing/2014/main" id="{71E31737-F02B-488D-88AA-95AF060C6284}"/>
            </a:ext>
          </a:extLst>
        </xdr:cNvPr>
        <xdr:cNvSpPr/>
      </xdr:nvSpPr>
      <xdr:spPr>
        <a:xfrm>
          <a:off x="76409550" y="2352676"/>
          <a:ext cx="1613679"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TIPO BULLET</a:t>
          </a:r>
        </a:p>
      </xdr:txBody>
    </xdr:sp>
    <xdr:clientData/>
  </xdr:twoCellAnchor>
  <xdr:twoCellAnchor>
    <xdr:from>
      <xdr:col>66</xdr:col>
      <xdr:colOff>1</xdr:colOff>
      <xdr:row>15</xdr:row>
      <xdr:rowOff>170733</xdr:rowOff>
    </xdr:from>
    <xdr:to>
      <xdr:col>67</xdr:col>
      <xdr:colOff>727855</xdr:colOff>
      <xdr:row>18</xdr:row>
      <xdr:rowOff>98847</xdr:rowOff>
    </xdr:to>
    <xdr:sp macro="" textlink="">
      <xdr:nvSpPr>
        <xdr:cNvPr id="33" name="Flecha: pentágono 32">
          <a:hlinkClick xmlns:r="http://schemas.openxmlformats.org/officeDocument/2006/relationships" r:id="rId32"/>
          <a:extLst>
            <a:ext uri="{FF2B5EF4-FFF2-40B4-BE49-F238E27FC236}">
              <a16:creationId xmlns:a16="http://schemas.microsoft.com/office/drawing/2014/main" id="{5018AF4F-05E6-42FB-BDAC-50714A701B3E}"/>
            </a:ext>
          </a:extLst>
        </xdr:cNvPr>
        <xdr:cNvSpPr/>
      </xdr:nvSpPr>
      <xdr:spPr>
        <a:xfrm>
          <a:off x="76409551" y="2885358"/>
          <a:ext cx="1613679"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CRECIENTES</a:t>
          </a:r>
        </a:p>
      </xdr:txBody>
    </xdr:sp>
    <xdr:clientData/>
  </xdr:twoCellAnchor>
  <xdr:twoCellAnchor>
    <xdr:from>
      <xdr:col>66</xdr:col>
      <xdr:colOff>0</xdr:colOff>
      <xdr:row>18</xdr:row>
      <xdr:rowOff>161747</xdr:rowOff>
    </xdr:from>
    <xdr:to>
      <xdr:col>67</xdr:col>
      <xdr:colOff>727854</xdr:colOff>
      <xdr:row>21</xdr:row>
      <xdr:rowOff>89861</xdr:rowOff>
    </xdr:to>
    <xdr:sp macro="" textlink="">
      <xdr:nvSpPr>
        <xdr:cNvPr id="34" name="Flecha: pentágono 33">
          <a:hlinkClick xmlns:r="http://schemas.openxmlformats.org/officeDocument/2006/relationships" r:id="rId33"/>
          <a:extLst>
            <a:ext uri="{FF2B5EF4-FFF2-40B4-BE49-F238E27FC236}">
              <a16:creationId xmlns:a16="http://schemas.microsoft.com/office/drawing/2014/main" id="{602455B9-DBCC-43EC-8751-4C6C1E632FBD}"/>
            </a:ext>
          </a:extLst>
        </xdr:cNvPr>
        <xdr:cNvSpPr/>
      </xdr:nvSpPr>
      <xdr:spPr>
        <a:xfrm>
          <a:off x="76409550" y="3419297"/>
          <a:ext cx="1613679"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IGUALES</a:t>
          </a:r>
        </a:p>
      </xdr:txBody>
    </xdr:sp>
    <xdr:clientData/>
  </xdr:twoCellAnchor>
  <xdr:twoCellAnchor>
    <xdr:from>
      <xdr:col>31</xdr:col>
      <xdr:colOff>0</xdr:colOff>
      <xdr:row>6</xdr:row>
      <xdr:rowOff>0</xdr:rowOff>
    </xdr:from>
    <xdr:to>
      <xdr:col>31</xdr:col>
      <xdr:colOff>1053631</xdr:colOff>
      <xdr:row>9</xdr:row>
      <xdr:rowOff>142439</xdr:rowOff>
    </xdr:to>
    <xdr:sp macro="" textlink="">
      <xdr:nvSpPr>
        <xdr:cNvPr id="35" name="Flecha: hacia la izquierda 34">
          <a:hlinkClick xmlns:r="http://schemas.openxmlformats.org/officeDocument/2006/relationships" r:id="rId7"/>
          <a:extLst>
            <a:ext uri="{FF2B5EF4-FFF2-40B4-BE49-F238E27FC236}">
              <a16:creationId xmlns:a16="http://schemas.microsoft.com/office/drawing/2014/main" id="{94C4FDDD-A21E-4276-B3B8-5DBB52C5BCE1}"/>
            </a:ext>
          </a:extLst>
        </xdr:cNvPr>
        <xdr:cNvSpPr/>
      </xdr:nvSpPr>
      <xdr:spPr>
        <a:xfrm>
          <a:off x="35242500" y="1085850"/>
          <a:ext cx="1053631" cy="685364"/>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31</xdr:col>
      <xdr:colOff>38230</xdr:colOff>
      <xdr:row>10</xdr:row>
      <xdr:rowOff>43594</xdr:rowOff>
    </xdr:from>
    <xdr:to>
      <xdr:col>31</xdr:col>
      <xdr:colOff>1107546</xdr:colOff>
      <xdr:row>14</xdr:row>
      <xdr:rowOff>6316</xdr:rowOff>
    </xdr:to>
    <xdr:sp macro="" textlink="">
      <xdr:nvSpPr>
        <xdr:cNvPr id="36" name="Flecha: hacia la izquierda 35">
          <a:hlinkClick xmlns:r="http://schemas.openxmlformats.org/officeDocument/2006/relationships" r:id="rId34"/>
          <a:extLst>
            <a:ext uri="{FF2B5EF4-FFF2-40B4-BE49-F238E27FC236}">
              <a16:creationId xmlns:a16="http://schemas.microsoft.com/office/drawing/2014/main" id="{4894046A-3CE5-44D8-ABA9-714AF0D5C453}"/>
            </a:ext>
          </a:extLst>
        </xdr:cNvPr>
        <xdr:cNvSpPr/>
      </xdr:nvSpPr>
      <xdr:spPr>
        <a:xfrm flipH="1">
          <a:off x="35280730" y="1853344"/>
          <a:ext cx="1069316" cy="686622"/>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Tahoma" panose="020B0604030504040204" pitchFamily="34" charset="0"/>
            </a:rPr>
            <a:t>SIGUIENTE</a:t>
          </a:r>
        </a:p>
      </xdr:txBody>
    </xdr:sp>
    <xdr:clientData/>
  </xdr:twoCellAnchor>
  <xdr:twoCellAnchor>
    <xdr:from>
      <xdr:col>42</xdr:col>
      <xdr:colOff>0</xdr:colOff>
      <xdr:row>6</xdr:row>
      <xdr:rowOff>0</xdr:rowOff>
    </xdr:from>
    <xdr:to>
      <xdr:col>42</xdr:col>
      <xdr:colOff>1053631</xdr:colOff>
      <xdr:row>9</xdr:row>
      <xdr:rowOff>142439</xdr:rowOff>
    </xdr:to>
    <xdr:sp macro="" textlink="">
      <xdr:nvSpPr>
        <xdr:cNvPr id="37" name="Flecha: hacia la izquierda 36">
          <a:hlinkClick xmlns:r="http://schemas.openxmlformats.org/officeDocument/2006/relationships" r:id="rId7"/>
          <a:extLst>
            <a:ext uri="{FF2B5EF4-FFF2-40B4-BE49-F238E27FC236}">
              <a16:creationId xmlns:a16="http://schemas.microsoft.com/office/drawing/2014/main" id="{2BF85728-EC2C-4405-8748-E325CF2BEB1F}"/>
            </a:ext>
          </a:extLst>
        </xdr:cNvPr>
        <xdr:cNvSpPr/>
      </xdr:nvSpPr>
      <xdr:spPr>
        <a:xfrm>
          <a:off x="47786925" y="1085850"/>
          <a:ext cx="1053631" cy="685364"/>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42</xdr:col>
      <xdr:colOff>38230</xdr:colOff>
      <xdr:row>10</xdr:row>
      <xdr:rowOff>43594</xdr:rowOff>
    </xdr:from>
    <xdr:to>
      <xdr:col>42</xdr:col>
      <xdr:colOff>1107546</xdr:colOff>
      <xdr:row>14</xdr:row>
      <xdr:rowOff>6316</xdr:rowOff>
    </xdr:to>
    <xdr:sp macro="" textlink="">
      <xdr:nvSpPr>
        <xdr:cNvPr id="38" name="Flecha: hacia la izquierda 37">
          <a:hlinkClick xmlns:r="http://schemas.openxmlformats.org/officeDocument/2006/relationships" r:id="rId4"/>
          <a:extLst>
            <a:ext uri="{FF2B5EF4-FFF2-40B4-BE49-F238E27FC236}">
              <a16:creationId xmlns:a16="http://schemas.microsoft.com/office/drawing/2014/main" id="{8028E2F5-8727-4B87-9742-E02AF5C496AC}"/>
            </a:ext>
          </a:extLst>
        </xdr:cNvPr>
        <xdr:cNvSpPr/>
      </xdr:nvSpPr>
      <xdr:spPr>
        <a:xfrm flipH="1">
          <a:off x="47825155" y="1853344"/>
          <a:ext cx="1069316" cy="686622"/>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Tahoma" panose="020B0604030504040204" pitchFamily="34" charset="0"/>
            </a:rPr>
            <a:t>SIGUIENTE</a:t>
          </a:r>
        </a:p>
      </xdr:txBody>
    </xdr:sp>
    <xdr:clientData/>
  </xdr:twoCellAnchor>
  <xdr:twoCellAnchor>
    <xdr:from>
      <xdr:col>53</xdr:col>
      <xdr:colOff>0</xdr:colOff>
      <xdr:row>6</xdr:row>
      <xdr:rowOff>0</xdr:rowOff>
    </xdr:from>
    <xdr:to>
      <xdr:col>53</xdr:col>
      <xdr:colOff>1053631</xdr:colOff>
      <xdr:row>9</xdr:row>
      <xdr:rowOff>142439</xdr:rowOff>
    </xdr:to>
    <xdr:sp macro="" textlink="">
      <xdr:nvSpPr>
        <xdr:cNvPr id="39" name="Flecha: hacia la izquierda 38">
          <a:hlinkClick xmlns:r="http://schemas.openxmlformats.org/officeDocument/2006/relationships" r:id="rId7"/>
          <a:extLst>
            <a:ext uri="{FF2B5EF4-FFF2-40B4-BE49-F238E27FC236}">
              <a16:creationId xmlns:a16="http://schemas.microsoft.com/office/drawing/2014/main" id="{88CE397E-BBFC-41C7-8870-3B9D242A98C6}"/>
            </a:ext>
          </a:extLst>
        </xdr:cNvPr>
        <xdr:cNvSpPr/>
      </xdr:nvSpPr>
      <xdr:spPr>
        <a:xfrm>
          <a:off x="59959875" y="1085850"/>
          <a:ext cx="1053631" cy="685364"/>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53</xdr:col>
      <xdr:colOff>38230</xdr:colOff>
      <xdr:row>10</xdr:row>
      <xdr:rowOff>43594</xdr:rowOff>
    </xdr:from>
    <xdr:to>
      <xdr:col>53</xdr:col>
      <xdr:colOff>1107546</xdr:colOff>
      <xdr:row>14</xdr:row>
      <xdr:rowOff>6316</xdr:rowOff>
    </xdr:to>
    <xdr:sp macro="" textlink="">
      <xdr:nvSpPr>
        <xdr:cNvPr id="40" name="Flecha: hacia la izquierda 39">
          <a:hlinkClick xmlns:r="http://schemas.openxmlformats.org/officeDocument/2006/relationships" r:id="rId5"/>
          <a:extLst>
            <a:ext uri="{FF2B5EF4-FFF2-40B4-BE49-F238E27FC236}">
              <a16:creationId xmlns:a16="http://schemas.microsoft.com/office/drawing/2014/main" id="{A8D3943D-BC4A-426B-AC01-4CE24D1B289D}"/>
            </a:ext>
          </a:extLst>
        </xdr:cNvPr>
        <xdr:cNvSpPr/>
      </xdr:nvSpPr>
      <xdr:spPr>
        <a:xfrm flipH="1">
          <a:off x="59998105" y="1853344"/>
          <a:ext cx="1069316" cy="686622"/>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Tahoma" panose="020B0604030504040204" pitchFamily="34" charset="0"/>
            </a:rPr>
            <a:t>SIGUIENTE</a:t>
          </a:r>
        </a:p>
      </xdr:txBody>
    </xdr:sp>
    <xdr:clientData/>
  </xdr:twoCellAnchor>
  <xdr:twoCellAnchor>
    <xdr:from>
      <xdr:col>64</xdr:col>
      <xdr:colOff>0</xdr:colOff>
      <xdr:row>6</xdr:row>
      <xdr:rowOff>0</xdr:rowOff>
    </xdr:from>
    <xdr:to>
      <xdr:col>64</xdr:col>
      <xdr:colOff>1053631</xdr:colOff>
      <xdr:row>9</xdr:row>
      <xdr:rowOff>142439</xdr:rowOff>
    </xdr:to>
    <xdr:sp macro="" textlink="">
      <xdr:nvSpPr>
        <xdr:cNvPr id="41" name="Flecha: hacia la izquierda 40">
          <a:hlinkClick xmlns:r="http://schemas.openxmlformats.org/officeDocument/2006/relationships" r:id="rId7"/>
          <a:extLst>
            <a:ext uri="{FF2B5EF4-FFF2-40B4-BE49-F238E27FC236}">
              <a16:creationId xmlns:a16="http://schemas.microsoft.com/office/drawing/2014/main" id="{F14BF1BA-E816-4806-B5E5-BC82370EB6C7}"/>
            </a:ext>
          </a:extLst>
        </xdr:cNvPr>
        <xdr:cNvSpPr/>
      </xdr:nvSpPr>
      <xdr:spPr>
        <a:xfrm>
          <a:off x="72504300" y="1085850"/>
          <a:ext cx="1053631" cy="685364"/>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64</xdr:col>
      <xdr:colOff>38230</xdr:colOff>
      <xdr:row>10</xdr:row>
      <xdr:rowOff>43594</xdr:rowOff>
    </xdr:from>
    <xdr:to>
      <xdr:col>64</xdr:col>
      <xdr:colOff>1107546</xdr:colOff>
      <xdr:row>14</xdr:row>
      <xdr:rowOff>6316</xdr:rowOff>
    </xdr:to>
    <xdr:sp macro="" textlink="">
      <xdr:nvSpPr>
        <xdr:cNvPr id="42" name="Flecha: hacia la izquierda 41">
          <a:hlinkClick xmlns:r="http://schemas.openxmlformats.org/officeDocument/2006/relationships" r:id="rId6"/>
          <a:extLst>
            <a:ext uri="{FF2B5EF4-FFF2-40B4-BE49-F238E27FC236}">
              <a16:creationId xmlns:a16="http://schemas.microsoft.com/office/drawing/2014/main" id="{B027CD28-D0AC-4957-AC77-3010538C757D}"/>
            </a:ext>
          </a:extLst>
        </xdr:cNvPr>
        <xdr:cNvSpPr/>
      </xdr:nvSpPr>
      <xdr:spPr>
        <a:xfrm flipH="1">
          <a:off x="72542530" y="1853344"/>
          <a:ext cx="1069316" cy="686622"/>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Tahoma" panose="020B0604030504040204" pitchFamily="34" charset="0"/>
            </a:rPr>
            <a:t>SIGUIENTE</a:t>
          </a:r>
        </a:p>
      </xdr:txBody>
    </xdr:sp>
    <xdr:clientData/>
  </xdr:twoCellAnchor>
  <xdr:twoCellAnchor>
    <xdr:from>
      <xdr:col>75</xdr:col>
      <xdr:colOff>0</xdr:colOff>
      <xdr:row>6</xdr:row>
      <xdr:rowOff>0</xdr:rowOff>
    </xdr:from>
    <xdr:to>
      <xdr:col>75</xdr:col>
      <xdr:colOff>1042358</xdr:colOff>
      <xdr:row>9</xdr:row>
      <xdr:rowOff>142439</xdr:rowOff>
    </xdr:to>
    <xdr:sp macro="" textlink="">
      <xdr:nvSpPr>
        <xdr:cNvPr id="43" name="Flecha: hacia la izquierda 42">
          <a:hlinkClick xmlns:r="http://schemas.openxmlformats.org/officeDocument/2006/relationships" r:id="rId7"/>
          <a:extLst>
            <a:ext uri="{FF2B5EF4-FFF2-40B4-BE49-F238E27FC236}">
              <a16:creationId xmlns:a16="http://schemas.microsoft.com/office/drawing/2014/main" id="{7E840046-42F0-4E62-9375-E74FBD349AB0}"/>
            </a:ext>
          </a:extLst>
        </xdr:cNvPr>
        <xdr:cNvSpPr/>
      </xdr:nvSpPr>
      <xdr:spPr>
        <a:xfrm>
          <a:off x="84677250" y="1085850"/>
          <a:ext cx="1042358" cy="685364"/>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31</xdr:col>
      <xdr:colOff>8986</xdr:colOff>
      <xdr:row>14</xdr:row>
      <xdr:rowOff>17972</xdr:rowOff>
    </xdr:from>
    <xdr:to>
      <xdr:col>31</xdr:col>
      <xdr:colOff>1062617</xdr:colOff>
      <xdr:row>17</xdr:row>
      <xdr:rowOff>160411</xdr:rowOff>
    </xdr:to>
    <xdr:sp macro="" textlink="">
      <xdr:nvSpPr>
        <xdr:cNvPr id="44" name="Flecha: hacia la izquierda 43">
          <a:hlinkClick xmlns:r="http://schemas.openxmlformats.org/officeDocument/2006/relationships" r:id="rId35"/>
          <a:extLst>
            <a:ext uri="{FF2B5EF4-FFF2-40B4-BE49-F238E27FC236}">
              <a16:creationId xmlns:a16="http://schemas.microsoft.com/office/drawing/2014/main" id="{2C5A9C9F-EFF0-479C-8AA3-764AD9676B90}"/>
            </a:ext>
          </a:extLst>
        </xdr:cNvPr>
        <xdr:cNvSpPr/>
      </xdr:nvSpPr>
      <xdr:spPr>
        <a:xfrm>
          <a:off x="35251486" y="2551622"/>
          <a:ext cx="1053631" cy="685364"/>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ANTERIOR</a:t>
          </a:r>
        </a:p>
      </xdr:txBody>
    </xdr:sp>
    <xdr:clientData/>
  </xdr:twoCellAnchor>
  <xdr:twoCellAnchor>
    <xdr:from>
      <xdr:col>42</xdr:col>
      <xdr:colOff>0</xdr:colOff>
      <xdr:row>14</xdr:row>
      <xdr:rowOff>0</xdr:rowOff>
    </xdr:from>
    <xdr:to>
      <xdr:col>42</xdr:col>
      <xdr:colOff>1053631</xdr:colOff>
      <xdr:row>17</xdr:row>
      <xdr:rowOff>142439</xdr:rowOff>
    </xdr:to>
    <xdr:sp macro="" textlink="">
      <xdr:nvSpPr>
        <xdr:cNvPr id="45" name="Flecha: hacia la izquierda 44">
          <a:hlinkClick xmlns:r="http://schemas.openxmlformats.org/officeDocument/2006/relationships" r:id="rId36"/>
          <a:extLst>
            <a:ext uri="{FF2B5EF4-FFF2-40B4-BE49-F238E27FC236}">
              <a16:creationId xmlns:a16="http://schemas.microsoft.com/office/drawing/2014/main" id="{AA3F4CA4-3639-475D-9213-512214A1268F}"/>
            </a:ext>
          </a:extLst>
        </xdr:cNvPr>
        <xdr:cNvSpPr/>
      </xdr:nvSpPr>
      <xdr:spPr>
        <a:xfrm>
          <a:off x="47786925" y="2533650"/>
          <a:ext cx="1053631" cy="685364"/>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ANTERIOR</a:t>
          </a:r>
        </a:p>
      </xdr:txBody>
    </xdr:sp>
    <xdr:clientData/>
  </xdr:twoCellAnchor>
  <xdr:twoCellAnchor>
    <xdr:from>
      <xdr:col>53</xdr:col>
      <xdr:colOff>0</xdr:colOff>
      <xdr:row>14</xdr:row>
      <xdr:rowOff>0</xdr:rowOff>
    </xdr:from>
    <xdr:to>
      <xdr:col>53</xdr:col>
      <xdr:colOff>1053631</xdr:colOff>
      <xdr:row>17</xdr:row>
      <xdr:rowOff>142439</xdr:rowOff>
    </xdr:to>
    <xdr:sp macro="" textlink="">
      <xdr:nvSpPr>
        <xdr:cNvPr id="46" name="Flecha: hacia la izquierda 45">
          <a:hlinkClick xmlns:r="http://schemas.openxmlformats.org/officeDocument/2006/relationships" r:id="rId37"/>
          <a:extLst>
            <a:ext uri="{FF2B5EF4-FFF2-40B4-BE49-F238E27FC236}">
              <a16:creationId xmlns:a16="http://schemas.microsoft.com/office/drawing/2014/main" id="{34B7BC24-9474-476C-BC5E-19D78564E19A}"/>
            </a:ext>
          </a:extLst>
        </xdr:cNvPr>
        <xdr:cNvSpPr/>
      </xdr:nvSpPr>
      <xdr:spPr>
        <a:xfrm>
          <a:off x="59959875" y="2533650"/>
          <a:ext cx="1053631" cy="685364"/>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ANTERIOR</a:t>
          </a:r>
        </a:p>
      </xdr:txBody>
    </xdr:sp>
    <xdr:clientData/>
  </xdr:twoCellAnchor>
  <xdr:twoCellAnchor>
    <xdr:from>
      <xdr:col>64</xdr:col>
      <xdr:colOff>0</xdr:colOff>
      <xdr:row>14</xdr:row>
      <xdr:rowOff>0</xdr:rowOff>
    </xdr:from>
    <xdr:to>
      <xdr:col>64</xdr:col>
      <xdr:colOff>1053631</xdr:colOff>
      <xdr:row>17</xdr:row>
      <xdr:rowOff>142439</xdr:rowOff>
    </xdr:to>
    <xdr:sp macro="" textlink="">
      <xdr:nvSpPr>
        <xdr:cNvPr id="47" name="Flecha: hacia la izquierda 46">
          <a:hlinkClick xmlns:r="http://schemas.openxmlformats.org/officeDocument/2006/relationships" r:id="rId38"/>
          <a:extLst>
            <a:ext uri="{FF2B5EF4-FFF2-40B4-BE49-F238E27FC236}">
              <a16:creationId xmlns:a16="http://schemas.microsoft.com/office/drawing/2014/main" id="{A0B79175-8BCA-4909-90B3-6F73B1CFE7DC}"/>
            </a:ext>
          </a:extLst>
        </xdr:cNvPr>
        <xdr:cNvSpPr/>
      </xdr:nvSpPr>
      <xdr:spPr>
        <a:xfrm>
          <a:off x="72504300" y="2533650"/>
          <a:ext cx="1053631" cy="685364"/>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ANTERIOR</a:t>
          </a:r>
        </a:p>
      </xdr:txBody>
    </xdr:sp>
    <xdr:clientData/>
  </xdr:twoCellAnchor>
  <xdr:twoCellAnchor>
    <xdr:from>
      <xdr:col>75</xdr:col>
      <xdr:colOff>17972</xdr:colOff>
      <xdr:row>10</xdr:row>
      <xdr:rowOff>35943</xdr:rowOff>
    </xdr:from>
    <xdr:to>
      <xdr:col>75</xdr:col>
      <xdr:colOff>1060330</xdr:colOff>
      <xdr:row>13</xdr:row>
      <xdr:rowOff>178382</xdr:rowOff>
    </xdr:to>
    <xdr:sp macro="" textlink="">
      <xdr:nvSpPr>
        <xdr:cNvPr id="48" name="Flecha: hacia la izquierda 47">
          <a:hlinkClick xmlns:r="http://schemas.openxmlformats.org/officeDocument/2006/relationships" r:id="rId39"/>
          <a:extLst>
            <a:ext uri="{FF2B5EF4-FFF2-40B4-BE49-F238E27FC236}">
              <a16:creationId xmlns:a16="http://schemas.microsoft.com/office/drawing/2014/main" id="{065E2B3C-B9EE-4A62-93F5-0B947C979302}"/>
            </a:ext>
          </a:extLst>
        </xdr:cNvPr>
        <xdr:cNvSpPr/>
      </xdr:nvSpPr>
      <xdr:spPr>
        <a:xfrm>
          <a:off x="84695222" y="1845693"/>
          <a:ext cx="1042358" cy="685364"/>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ANTERIOR</a:t>
          </a:r>
        </a:p>
      </xdr:txBody>
    </xdr:sp>
    <xdr:clientData/>
  </xdr:twoCellAnchor>
  <xdr:twoCellAnchor>
    <xdr:from>
      <xdr:col>20</xdr:col>
      <xdr:colOff>132704</xdr:colOff>
      <xdr:row>65</xdr:row>
      <xdr:rowOff>36630</xdr:rowOff>
    </xdr:from>
    <xdr:to>
      <xdr:col>20</xdr:col>
      <xdr:colOff>815093</xdr:colOff>
      <xdr:row>71</xdr:row>
      <xdr:rowOff>10761</xdr:rowOff>
    </xdr:to>
    <xdr:sp macro="" textlink="">
      <xdr:nvSpPr>
        <xdr:cNvPr id="49" name="Flecha: hacia la izquierda 48">
          <a:hlinkClick xmlns:r="http://schemas.openxmlformats.org/officeDocument/2006/relationships" r:id="rId35"/>
          <a:extLst>
            <a:ext uri="{FF2B5EF4-FFF2-40B4-BE49-F238E27FC236}">
              <a16:creationId xmlns:a16="http://schemas.microsoft.com/office/drawing/2014/main" id="{A915955B-C8FD-4C2D-8BF5-F310D6BFFAEF}"/>
            </a:ext>
          </a:extLst>
        </xdr:cNvPr>
        <xdr:cNvSpPr/>
      </xdr:nvSpPr>
      <xdr:spPr>
        <a:xfrm rot="5400000">
          <a:off x="22918208" y="11988801"/>
          <a:ext cx="105998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20</xdr:col>
      <xdr:colOff>105834</xdr:colOff>
      <xdr:row>48</xdr:row>
      <xdr:rowOff>10584</xdr:rowOff>
    </xdr:from>
    <xdr:to>
      <xdr:col>20</xdr:col>
      <xdr:colOff>788223</xdr:colOff>
      <xdr:row>53</xdr:row>
      <xdr:rowOff>164632</xdr:rowOff>
    </xdr:to>
    <xdr:sp macro="" textlink="">
      <xdr:nvSpPr>
        <xdr:cNvPr id="50" name="Flecha: hacia la izquierda 49">
          <a:hlinkClick xmlns:r="http://schemas.openxmlformats.org/officeDocument/2006/relationships" r:id="rId35"/>
          <a:extLst>
            <a:ext uri="{FF2B5EF4-FFF2-40B4-BE49-F238E27FC236}">
              <a16:creationId xmlns:a16="http://schemas.microsoft.com/office/drawing/2014/main" id="{FE75CF53-548C-4030-A07E-496096FA6FA3}"/>
            </a:ext>
          </a:extLst>
        </xdr:cNvPr>
        <xdr:cNvSpPr/>
      </xdr:nvSpPr>
      <xdr:spPr>
        <a:xfrm rot="5400000">
          <a:off x="22891867" y="8885651"/>
          <a:ext cx="1058923"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20</xdr:col>
      <xdr:colOff>63500</xdr:colOff>
      <xdr:row>31</xdr:row>
      <xdr:rowOff>21166</xdr:rowOff>
    </xdr:from>
    <xdr:to>
      <xdr:col>20</xdr:col>
      <xdr:colOff>745889</xdr:colOff>
      <xdr:row>36</xdr:row>
      <xdr:rowOff>175214</xdr:rowOff>
    </xdr:to>
    <xdr:sp macro="" textlink="">
      <xdr:nvSpPr>
        <xdr:cNvPr id="51" name="Flecha: hacia la izquierda 50">
          <a:hlinkClick xmlns:r="http://schemas.openxmlformats.org/officeDocument/2006/relationships" r:id="rId35"/>
          <a:extLst>
            <a:ext uri="{FF2B5EF4-FFF2-40B4-BE49-F238E27FC236}">
              <a16:creationId xmlns:a16="http://schemas.microsoft.com/office/drawing/2014/main" id="{9AED9EA0-A0E2-4FC6-9426-403A82BB259B}"/>
            </a:ext>
          </a:extLst>
        </xdr:cNvPr>
        <xdr:cNvSpPr/>
      </xdr:nvSpPr>
      <xdr:spPr>
        <a:xfrm rot="5400000">
          <a:off x="22849533" y="5819658"/>
          <a:ext cx="1058923"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31</xdr:col>
      <xdr:colOff>158749</xdr:colOff>
      <xdr:row>54</xdr:row>
      <xdr:rowOff>169333</xdr:rowOff>
    </xdr:from>
    <xdr:to>
      <xdr:col>31</xdr:col>
      <xdr:colOff>841138</xdr:colOff>
      <xdr:row>60</xdr:row>
      <xdr:rowOff>143464</xdr:rowOff>
    </xdr:to>
    <xdr:sp macro="" textlink="">
      <xdr:nvSpPr>
        <xdr:cNvPr id="52" name="Flecha: hacia la izquierda 51">
          <a:hlinkClick xmlns:r="http://schemas.openxmlformats.org/officeDocument/2006/relationships" r:id="rId36"/>
          <a:extLst>
            <a:ext uri="{FF2B5EF4-FFF2-40B4-BE49-F238E27FC236}">
              <a16:creationId xmlns:a16="http://schemas.microsoft.com/office/drawing/2014/main" id="{DF4DD7C9-284E-45DD-B900-6C62D4E0603B}"/>
            </a:ext>
          </a:extLst>
        </xdr:cNvPr>
        <xdr:cNvSpPr/>
      </xdr:nvSpPr>
      <xdr:spPr>
        <a:xfrm rot="5400000">
          <a:off x="35212453" y="10130779"/>
          <a:ext cx="105998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31</xdr:col>
      <xdr:colOff>179917</xdr:colOff>
      <xdr:row>84</xdr:row>
      <xdr:rowOff>10583</xdr:rowOff>
    </xdr:from>
    <xdr:to>
      <xdr:col>31</xdr:col>
      <xdr:colOff>862306</xdr:colOff>
      <xdr:row>89</xdr:row>
      <xdr:rowOff>164631</xdr:rowOff>
    </xdr:to>
    <xdr:sp macro="" textlink="">
      <xdr:nvSpPr>
        <xdr:cNvPr id="53" name="Flecha: hacia la izquierda 52">
          <a:hlinkClick xmlns:r="http://schemas.openxmlformats.org/officeDocument/2006/relationships" r:id="rId36"/>
          <a:extLst>
            <a:ext uri="{FF2B5EF4-FFF2-40B4-BE49-F238E27FC236}">
              <a16:creationId xmlns:a16="http://schemas.microsoft.com/office/drawing/2014/main" id="{9E10715F-502A-465C-B348-B18B344F27C3}"/>
            </a:ext>
          </a:extLst>
        </xdr:cNvPr>
        <xdr:cNvSpPr/>
      </xdr:nvSpPr>
      <xdr:spPr>
        <a:xfrm rot="5400000">
          <a:off x="35234150" y="15400750"/>
          <a:ext cx="1058923"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31</xdr:col>
      <xdr:colOff>95250</xdr:colOff>
      <xdr:row>113</xdr:row>
      <xdr:rowOff>31750</xdr:rowOff>
    </xdr:from>
    <xdr:to>
      <xdr:col>31</xdr:col>
      <xdr:colOff>777639</xdr:colOff>
      <xdr:row>119</xdr:row>
      <xdr:rowOff>5881</xdr:rowOff>
    </xdr:to>
    <xdr:sp macro="" textlink="">
      <xdr:nvSpPr>
        <xdr:cNvPr id="54" name="Flecha: hacia la izquierda 53">
          <a:hlinkClick xmlns:r="http://schemas.openxmlformats.org/officeDocument/2006/relationships" r:id="rId36"/>
          <a:extLst>
            <a:ext uri="{FF2B5EF4-FFF2-40B4-BE49-F238E27FC236}">
              <a16:creationId xmlns:a16="http://schemas.microsoft.com/office/drawing/2014/main" id="{19B161BF-9A15-42BC-94C2-8765CA23B9E0}"/>
            </a:ext>
          </a:extLst>
        </xdr:cNvPr>
        <xdr:cNvSpPr/>
      </xdr:nvSpPr>
      <xdr:spPr>
        <a:xfrm rot="5400000">
          <a:off x="35148954" y="20670721"/>
          <a:ext cx="105998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42</xdr:col>
      <xdr:colOff>105833</xdr:colOff>
      <xdr:row>38</xdr:row>
      <xdr:rowOff>21167</xdr:rowOff>
    </xdr:from>
    <xdr:to>
      <xdr:col>42</xdr:col>
      <xdr:colOff>788222</xdr:colOff>
      <xdr:row>43</xdr:row>
      <xdr:rowOff>175214</xdr:rowOff>
    </xdr:to>
    <xdr:sp macro="" textlink="">
      <xdr:nvSpPr>
        <xdr:cNvPr id="55" name="Flecha: hacia la izquierda 54">
          <a:hlinkClick xmlns:r="http://schemas.openxmlformats.org/officeDocument/2006/relationships" r:id="rId37"/>
          <a:extLst>
            <a:ext uri="{FF2B5EF4-FFF2-40B4-BE49-F238E27FC236}">
              <a16:creationId xmlns:a16="http://schemas.microsoft.com/office/drawing/2014/main" id="{0C10448B-E637-4B31-832D-47E5B8AA9B98}"/>
            </a:ext>
          </a:extLst>
        </xdr:cNvPr>
        <xdr:cNvSpPr/>
      </xdr:nvSpPr>
      <xdr:spPr>
        <a:xfrm rot="5400000">
          <a:off x="47704492" y="7086483"/>
          <a:ext cx="1058922"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42</xdr:col>
      <xdr:colOff>74084</xdr:colOff>
      <xdr:row>79</xdr:row>
      <xdr:rowOff>31750</xdr:rowOff>
    </xdr:from>
    <xdr:to>
      <xdr:col>42</xdr:col>
      <xdr:colOff>756473</xdr:colOff>
      <xdr:row>85</xdr:row>
      <xdr:rowOff>5881</xdr:rowOff>
    </xdr:to>
    <xdr:sp macro="" textlink="">
      <xdr:nvSpPr>
        <xdr:cNvPr id="56" name="Flecha: hacia la izquierda 55">
          <a:hlinkClick xmlns:r="http://schemas.openxmlformats.org/officeDocument/2006/relationships" r:id="rId37"/>
          <a:extLst>
            <a:ext uri="{FF2B5EF4-FFF2-40B4-BE49-F238E27FC236}">
              <a16:creationId xmlns:a16="http://schemas.microsoft.com/office/drawing/2014/main" id="{FC17E9B8-05FB-47B9-BBC6-931EBDBB0CC5}"/>
            </a:ext>
          </a:extLst>
        </xdr:cNvPr>
        <xdr:cNvSpPr/>
      </xdr:nvSpPr>
      <xdr:spPr>
        <a:xfrm rot="5400000">
          <a:off x="47672213" y="14517571"/>
          <a:ext cx="105998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42</xdr:col>
      <xdr:colOff>148167</xdr:colOff>
      <xdr:row>120</xdr:row>
      <xdr:rowOff>10583</xdr:rowOff>
    </xdr:from>
    <xdr:to>
      <xdr:col>42</xdr:col>
      <xdr:colOff>830556</xdr:colOff>
      <xdr:row>125</xdr:row>
      <xdr:rowOff>164631</xdr:rowOff>
    </xdr:to>
    <xdr:sp macro="" textlink="">
      <xdr:nvSpPr>
        <xdr:cNvPr id="57" name="Flecha: hacia la izquierda 56">
          <a:hlinkClick xmlns:r="http://schemas.openxmlformats.org/officeDocument/2006/relationships" r:id="rId37"/>
          <a:extLst>
            <a:ext uri="{FF2B5EF4-FFF2-40B4-BE49-F238E27FC236}">
              <a16:creationId xmlns:a16="http://schemas.microsoft.com/office/drawing/2014/main" id="{D276A352-4D33-4083-A6BD-E01D9ABF7365}"/>
            </a:ext>
          </a:extLst>
        </xdr:cNvPr>
        <xdr:cNvSpPr/>
      </xdr:nvSpPr>
      <xdr:spPr>
        <a:xfrm rot="5400000">
          <a:off x="47746825" y="21915850"/>
          <a:ext cx="1058923"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42</xdr:col>
      <xdr:colOff>105833</xdr:colOff>
      <xdr:row>161</xdr:row>
      <xdr:rowOff>31750</xdr:rowOff>
    </xdr:from>
    <xdr:to>
      <xdr:col>42</xdr:col>
      <xdr:colOff>788222</xdr:colOff>
      <xdr:row>167</xdr:row>
      <xdr:rowOff>5881</xdr:rowOff>
    </xdr:to>
    <xdr:sp macro="" textlink="">
      <xdr:nvSpPr>
        <xdr:cNvPr id="58" name="Flecha: hacia la izquierda 57">
          <a:hlinkClick xmlns:r="http://schemas.openxmlformats.org/officeDocument/2006/relationships" r:id="rId37"/>
          <a:extLst>
            <a:ext uri="{FF2B5EF4-FFF2-40B4-BE49-F238E27FC236}">
              <a16:creationId xmlns:a16="http://schemas.microsoft.com/office/drawing/2014/main" id="{B0EE73AD-394A-422C-B71B-EB192ECF95D4}"/>
            </a:ext>
          </a:extLst>
        </xdr:cNvPr>
        <xdr:cNvSpPr/>
      </xdr:nvSpPr>
      <xdr:spPr>
        <a:xfrm rot="5400000">
          <a:off x="47703962" y="29357521"/>
          <a:ext cx="105998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53</xdr:col>
      <xdr:colOff>127000</xdr:colOff>
      <xdr:row>50</xdr:row>
      <xdr:rowOff>10584</xdr:rowOff>
    </xdr:from>
    <xdr:to>
      <xdr:col>53</xdr:col>
      <xdr:colOff>809389</xdr:colOff>
      <xdr:row>55</xdr:row>
      <xdr:rowOff>164631</xdr:rowOff>
    </xdr:to>
    <xdr:sp macro="" textlink="">
      <xdr:nvSpPr>
        <xdr:cNvPr id="59" name="Flecha: hacia la izquierda 58">
          <a:hlinkClick xmlns:r="http://schemas.openxmlformats.org/officeDocument/2006/relationships" r:id="rId38"/>
          <a:extLst>
            <a:ext uri="{FF2B5EF4-FFF2-40B4-BE49-F238E27FC236}">
              <a16:creationId xmlns:a16="http://schemas.microsoft.com/office/drawing/2014/main" id="{CD2A77BB-E0EB-4AFB-8273-387FDFA0FEBC}"/>
            </a:ext>
          </a:extLst>
        </xdr:cNvPr>
        <xdr:cNvSpPr/>
      </xdr:nvSpPr>
      <xdr:spPr>
        <a:xfrm rot="5400000">
          <a:off x="59898609" y="9247600"/>
          <a:ext cx="1058922"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53</xdr:col>
      <xdr:colOff>116417</xdr:colOff>
      <xdr:row>103</xdr:row>
      <xdr:rowOff>42333</xdr:rowOff>
    </xdr:from>
    <xdr:to>
      <xdr:col>53</xdr:col>
      <xdr:colOff>798806</xdr:colOff>
      <xdr:row>109</xdr:row>
      <xdr:rowOff>16464</xdr:rowOff>
    </xdr:to>
    <xdr:sp macro="" textlink="">
      <xdr:nvSpPr>
        <xdr:cNvPr id="60" name="Flecha: hacia la izquierda 59">
          <a:hlinkClick xmlns:r="http://schemas.openxmlformats.org/officeDocument/2006/relationships" r:id="rId38"/>
          <a:extLst>
            <a:ext uri="{FF2B5EF4-FFF2-40B4-BE49-F238E27FC236}">
              <a16:creationId xmlns:a16="http://schemas.microsoft.com/office/drawing/2014/main" id="{C2A8CFA0-4B8B-4230-889A-D36B86745007}"/>
            </a:ext>
          </a:extLst>
        </xdr:cNvPr>
        <xdr:cNvSpPr/>
      </xdr:nvSpPr>
      <xdr:spPr>
        <a:xfrm rot="5400000">
          <a:off x="59887496" y="18871554"/>
          <a:ext cx="105998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53</xdr:col>
      <xdr:colOff>158750</xdr:colOff>
      <xdr:row>156</xdr:row>
      <xdr:rowOff>10584</xdr:rowOff>
    </xdr:from>
    <xdr:to>
      <xdr:col>53</xdr:col>
      <xdr:colOff>841139</xdr:colOff>
      <xdr:row>161</xdr:row>
      <xdr:rowOff>164632</xdr:rowOff>
    </xdr:to>
    <xdr:sp macro="" textlink="">
      <xdr:nvSpPr>
        <xdr:cNvPr id="61" name="Flecha: hacia la izquierda 60">
          <a:hlinkClick xmlns:r="http://schemas.openxmlformats.org/officeDocument/2006/relationships" r:id="rId38"/>
          <a:extLst>
            <a:ext uri="{FF2B5EF4-FFF2-40B4-BE49-F238E27FC236}">
              <a16:creationId xmlns:a16="http://schemas.microsoft.com/office/drawing/2014/main" id="{F0FB7597-6051-4E96-B1B9-1C5EB3ADA7E8}"/>
            </a:ext>
          </a:extLst>
        </xdr:cNvPr>
        <xdr:cNvSpPr/>
      </xdr:nvSpPr>
      <xdr:spPr>
        <a:xfrm rot="5400000">
          <a:off x="59930358" y="28430951"/>
          <a:ext cx="1058923"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53</xdr:col>
      <xdr:colOff>63500</xdr:colOff>
      <xdr:row>209</xdr:row>
      <xdr:rowOff>10583</xdr:rowOff>
    </xdr:from>
    <xdr:to>
      <xdr:col>53</xdr:col>
      <xdr:colOff>745889</xdr:colOff>
      <xdr:row>214</xdr:row>
      <xdr:rowOff>164630</xdr:rowOff>
    </xdr:to>
    <xdr:sp macro="" textlink="">
      <xdr:nvSpPr>
        <xdr:cNvPr id="62" name="Flecha: hacia la izquierda 61">
          <a:hlinkClick xmlns:r="http://schemas.openxmlformats.org/officeDocument/2006/relationships" r:id="rId38"/>
          <a:extLst>
            <a:ext uri="{FF2B5EF4-FFF2-40B4-BE49-F238E27FC236}">
              <a16:creationId xmlns:a16="http://schemas.microsoft.com/office/drawing/2014/main" id="{4A07C00F-4AFF-4CF7-AE8D-6B8ACA15DC63}"/>
            </a:ext>
          </a:extLst>
        </xdr:cNvPr>
        <xdr:cNvSpPr/>
      </xdr:nvSpPr>
      <xdr:spPr>
        <a:xfrm rot="5400000">
          <a:off x="59835109" y="38022624"/>
          <a:ext cx="1058922"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64</xdr:col>
      <xdr:colOff>105834</xdr:colOff>
      <xdr:row>62</xdr:row>
      <xdr:rowOff>21168</xdr:rowOff>
    </xdr:from>
    <xdr:to>
      <xdr:col>64</xdr:col>
      <xdr:colOff>788223</xdr:colOff>
      <xdr:row>67</xdr:row>
      <xdr:rowOff>175215</xdr:rowOff>
    </xdr:to>
    <xdr:sp macro="" textlink="">
      <xdr:nvSpPr>
        <xdr:cNvPr id="63" name="Flecha: hacia la izquierda 62">
          <a:hlinkClick xmlns:r="http://schemas.openxmlformats.org/officeDocument/2006/relationships" r:id="rId39"/>
          <a:extLst>
            <a:ext uri="{FF2B5EF4-FFF2-40B4-BE49-F238E27FC236}">
              <a16:creationId xmlns:a16="http://schemas.microsoft.com/office/drawing/2014/main" id="{25FD3407-0F04-448A-ABE2-AC33EDBEC0B5}"/>
            </a:ext>
          </a:extLst>
        </xdr:cNvPr>
        <xdr:cNvSpPr/>
      </xdr:nvSpPr>
      <xdr:spPr>
        <a:xfrm rot="5400000">
          <a:off x="72421868" y="11429884"/>
          <a:ext cx="1058922"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64</xdr:col>
      <xdr:colOff>31750</xdr:colOff>
      <xdr:row>127</xdr:row>
      <xdr:rowOff>0</xdr:rowOff>
    </xdr:from>
    <xdr:to>
      <xdr:col>64</xdr:col>
      <xdr:colOff>714139</xdr:colOff>
      <xdr:row>132</xdr:row>
      <xdr:rowOff>154048</xdr:rowOff>
    </xdr:to>
    <xdr:sp macro="" textlink="">
      <xdr:nvSpPr>
        <xdr:cNvPr id="64" name="Flecha: hacia la izquierda 63">
          <a:hlinkClick xmlns:r="http://schemas.openxmlformats.org/officeDocument/2006/relationships" r:id="rId39"/>
          <a:extLst>
            <a:ext uri="{FF2B5EF4-FFF2-40B4-BE49-F238E27FC236}">
              <a16:creationId xmlns:a16="http://schemas.microsoft.com/office/drawing/2014/main" id="{3075C2CA-7781-4973-8109-2EE6EDA7414F}"/>
            </a:ext>
          </a:extLst>
        </xdr:cNvPr>
        <xdr:cNvSpPr/>
      </xdr:nvSpPr>
      <xdr:spPr>
        <a:xfrm rot="5400000">
          <a:off x="72347783" y="23172092"/>
          <a:ext cx="1058923"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64</xdr:col>
      <xdr:colOff>63500</xdr:colOff>
      <xdr:row>192</xdr:row>
      <xdr:rowOff>31750</xdr:rowOff>
    </xdr:from>
    <xdr:to>
      <xdr:col>64</xdr:col>
      <xdr:colOff>745889</xdr:colOff>
      <xdr:row>198</xdr:row>
      <xdr:rowOff>5881</xdr:rowOff>
    </xdr:to>
    <xdr:sp macro="" textlink="">
      <xdr:nvSpPr>
        <xdr:cNvPr id="65" name="Flecha: hacia la izquierda 64">
          <a:hlinkClick xmlns:r="http://schemas.openxmlformats.org/officeDocument/2006/relationships" r:id="rId39"/>
          <a:extLst>
            <a:ext uri="{FF2B5EF4-FFF2-40B4-BE49-F238E27FC236}">
              <a16:creationId xmlns:a16="http://schemas.microsoft.com/office/drawing/2014/main" id="{DE3FF75F-B45F-4C25-8EC3-85217220064F}"/>
            </a:ext>
          </a:extLst>
        </xdr:cNvPr>
        <xdr:cNvSpPr/>
      </xdr:nvSpPr>
      <xdr:spPr>
        <a:xfrm rot="5400000">
          <a:off x="72379004" y="34967746"/>
          <a:ext cx="105998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64</xdr:col>
      <xdr:colOff>42334</xdr:colOff>
      <xdr:row>257</xdr:row>
      <xdr:rowOff>21167</xdr:rowOff>
    </xdr:from>
    <xdr:to>
      <xdr:col>64</xdr:col>
      <xdr:colOff>724723</xdr:colOff>
      <xdr:row>262</xdr:row>
      <xdr:rowOff>175214</xdr:rowOff>
    </xdr:to>
    <xdr:sp macro="" textlink="">
      <xdr:nvSpPr>
        <xdr:cNvPr id="66" name="Flecha: hacia la izquierda 65">
          <a:hlinkClick xmlns:r="http://schemas.openxmlformats.org/officeDocument/2006/relationships" r:id="rId39"/>
          <a:extLst>
            <a:ext uri="{FF2B5EF4-FFF2-40B4-BE49-F238E27FC236}">
              <a16:creationId xmlns:a16="http://schemas.microsoft.com/office/drawing/2014/main" id="{D3903972-078A-4755-BD4E-E58BF64700B4}"/>
            </a:ext>
          </a:extLst>
        </xdr:cNvPr>
        <xdr:cNvSpPr/>
      </xdr:nvSpPr>
      <xdr:spPr>
        <a:xfrm rot="5400000">
          <a:off x="72358368" y="46720008"/>
          <a:ext cx="1058922"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75</xdr:col>
      <xdr:colOff>52917</xdr:colOff>
      <xdr:row>74</xdr:row>
      <xdr:rowOff>10584</xdr:rowOff>
    </xdr:from>
    <xdr:to>
      <xdr:col>75</xdr:col>
      <xdr:colOff>735306</xdr:colOff>
      <xdr:row>79</xdr:row>
      <xdr:rowOff>164631</xdr:rowOff>
    </xdr:to>
    <xdr:sp macro="" textlink="">
      <xdr:nvSpPr>
        <xdr:cNvPr id="67" name="Flecha: hacia la izquierda 66">
          <a:hlinkClick xmlns:r="http://schemas.openxmlformats.org/officeDocument/2006/relationships" r:id="rId40"/>
          <a:extLst>
            <a:ext uri="{FF2B5EF4-FFF2-40B4-BE49-F238E27FC236}">
              <a16:creationId xmlns:a16="http://schemas.microsoft.com/office/drawing/2014/main" id="{650E3B50-298E-4009-BF6B-CA8340058CBA}"/>
            </a:ext>
          </a:extLst>
        </xdr:cNvPr>
        <xdr:cNvSpPr/>
      </xdr:nvSpPr>
      <xdr:spPr>
        <a:xfrm rot="5400000">
          <a:off x="84541901" y="13591000"/>
          <a:ext cx="1058922"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75</xdr:col>
      <xdr:colOff>74083</xdr:colOff>
      <xdr:row>151</xdr:row>
      <xdr:rowOff>21166</xdr:rowOff>
    </xdr:from>
    <xdr:to>
      <xdr:col>75</xdr:col>
      <xdr:colOff>756472</xdr:colOff>
      <xdr:row>156</xdr:row>
      <xdr:rowOff>175214</xdr:rowOff>
    </xdr:to>
    <xdr:sp macro="" textlink="">
      <xdr:nvSpPr>
        <xdr:cNvPr id="68" name="Flecha: hacia la izquierda 67">
          <a:hlinkClick xmlns:r="http://schemas.openxmlformats.org/officeDocument/2006/relationships" r:id="rId40"/>
          <a:extLst>
            <a:ext uri="{FF2B5EF4-FFF2-40B4-BE49-F238E27FC236}">
              <a16:creationId xmlns:a16="http://schemas.microsoft.com/office/drawing/2014/main" id="{1D0E8672-DC9B-4EF4-8927-4EB83AAF7596}"/>
            </a:ext>
          </a:extLst>
        </xdr:cNvPr>
        <xdr:cNvSpPr/>
      </xdr:nvSpPr>
      <xdr:spPr>
        <a:xfrm rot="5400000">
          <a:off x="84563066" y="27536658"/>
          <a:ext cx="1058923"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75</xdr:col>
      <xdr:colOff>105834</xdr:colOff>
      <xdr:row>228</xdr:row>
      <xdr:rowOff>10583</xdr:rowOff>
    </xdr:from>
    <xdr:to>
      <xdr:col>75</xdr:col>
      <xdr:colOff>788223</xdr:colOff>
      <xdr:row>233</xdr:row>
      <xdr:rowOff>164631</xdr:rowOff>
    </xdr:to>
    <xdr:sp macro="" textlink="">
      <xdr:nvSpPr>
        <xdr:cNvPr id="69" name="Flecha: hacia la izquierda 68">
          <a:hlinkClick xmlns:r="http://schemas.openxmlformats.org/officeDocument/2006/relationships" r:id="rId40"/>
          <a:extLst>
            <a:ext uri="{FF2B5EF4-FFF2-40B4-BE49-F238E27FC236}">
              <a16:creationId xmlns:a16="http://schemas.microsoft.com/office/drawing/2014/main" id="{5E080DBB-CF0B-4841-AAF0-C970B6B6EE45}"/>
            </a:ext>
          </a:extLst>
        </xdr:cNvPr>
        <xdr:cNvSpPr/>
      </xdr:nvSpPr>
      <xdr:spPr>
        <a:xfrm rot="5400000">
          <a:off x="84594817" y="41461150"/>
          <a:ext cx="1058923"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75</xdr:col>
      <xdr:colOff>74083</xdr:colOff>
      <xdr:row>305</xdr:row>
      <xdr:rowOff>21167</xdr:rowOff>
    </xdr:from>
    <xdr:to>
      <xdr:col>75</xdr:col>
      <xdr:colOff>756472</xdr:colOff>
      <xdr:row>310</xdr:row>
      <xdr:rowOff>175214</xdr:rowOff>
    </xdr:to>
    <xdr:sp macro="" textlink="">
      <xdr:nvSpPr>
        <xdr:cNvPr id="70" name="Flecha: hacia la izquierda 69">
          <a:hlinkClick xmlns:r="http://schemas.openxmlformats.org/officeDocument/2006/relationships" r:id="rId40"/>
          <a:extLst>
            <a:ext uri="{FF2B5EF4-FFF2-40B4-BE49-F238E27FC236}">
              <a16:creationId xmlns:a16="http://schemas.microsoft.com/office/drawing/2014/main" id="{9B3B2D1A-BA97-40AB-9654-875965BD5F85}"/>
            </a:ext>
          </a:extLst>
        </xdr:cNvPr>
        <xdr:cNvSpPr/>
      </xdr:nvSpPr>
      <xdr:spPr>
        <a:xfrm rot="5400000">
          <a:off x="84563067" y="55406808"/>
          <a:ext cx="1058922"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0</xdr:col>
      <xdr:colOff>0</xdr:colOff>
      <xdr:row>0</xdr:row>
      <xdr:rowOff>0</xdr:rowOff>
    </xdr:from>
    <xdr:to>
      <xdr:col>2</xdr:col>
      <xdr:colOff>59587</xdr:colOff>
      <xdr:row>20</xdr:row>
      <xdr:rowOff>113414</xdr:rowOff>
    </xdr:to>
    <xdr:sp macro="" textlink="">
      <xdr:nvSpPr>
        <xdr:cNvPr id="71" name="Diagrama de flujo: proceso predefinido 70">
          <a:extLst>
            <a:ext uri="{FF2B5EF4-FFF2-40B4-BE49-F238E27FC236}">
              <a16:creationId xmlns:a16="http://schemas.microsoft.com/office/drawing/2014/main" id="{0793527F-80A3-4E21-92A8-5422B6968EBE}"/>
            </a:ext>
          </a:extLst>
        </xdr:cNvPr>
        <xdr:cNvSpPr/>
      </xdr:nvSpPr>
      <xdr:spPr>
        <a:xfrm>
          <a:off x="0" y="0"/>
          <a:ext cx="1743075" cy="3657600"/>
        </a:xfrm>
        <a:prstGeom prst="flowChartPredefinedProcess">
          <a:avLst/>
        </a:prstGeom>
        <a:blipFill dpi="0" rotWithShape="1">
          <a:blip xmlns:r="http://schemas.openxmlformats.org/officeDocument/2006/relationships" r:embed="rId41" cstate="print">
            <a:extLst>
              <a:ext uri="{28A0092B-C50C-407E-A947-70E740481C1C}">
                <a14:useLocalDpi xmlns:a14="http://schemas.microsoft.com/office/drawing/2010/main" val="0"/>
              </a:ext>
            </a:extLst>
          </a:blip>
          <a:srcRect/>
          <a:stretch>
            <a:fillRect/>
          </a:stretch>
        </a:blip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MX" sz="1800" b="1" cap="none" spc="0">
              <a:ln w="0"/>
              <a:solidFill>
                <a:schemeClr val="tx1"/>
              </a:solidFill>
              <a:effectLst>
                <a:outerShdw blurRad="38100" dist="19050" dir="2700000" algn="tl" rotWithShape="0">
                  <a:schemeClr val="dk1">
                    <a:alpha val="40000"/>
                  </a:schemeClr>
                </a:outerShdw>
              </a:effectLst>
              <a:latin typeface="Lucida Handwriting" panose="03010101010101010101" pitchFamily="66" charset="0"/>
            </a:rPr>
            <a:t>Menú</a:t>
          </a:r>
        </a:p>
      </xdr:txBody>
    </xdr:sp>
    <xdr:clientData/>
  </xdr:twoCellAnchor>
  <xdr:twoCellAnchor>
    <xdr:from>
      <xdr:col>0</xdr:col>
      <xdr:colOff>323851</xdr:colOff>
      <xdr:row>2</xdr:row>
      <xdr:rowOff>74205</xdr:rowOff>
    </xdr:from>
    <xdr:to>
      <xdr:col>1</xdr:col>
      <xdr:colOff>644157</xdr:colOff>
      <xdr:row>4</xdr:row>
      <xdr:rowOff>167462</xdr:rowOff>
    </xdr:to>
    <xdr:sp macro="" textlink="">
      <xdr:nvSpPr>
        <xdr:cNvPr id="72" name="Flecha: pentágono 71">
          <a:hlinkClick xmlns:r="http://schemas.openxmlformats.org/officeDocument/2006/relationships" r:id="rId42"/>
          <a:extLst>
            <a:ext uri="{FF2B5EF4-FFF2-40B4-BE49-F238E27FC236}">
              <a16:creationId xmlns:a16="http://schemas.microsoft.com/office/drawing/2014/main" id="{9AEE42A1-0206-4366-A1AE-85C7AEB4C70A}"/>
            </a:ext>
          </a:extLst>
        </xdr:cNvPr>
        <xdr:cNvSpPr/>
      </xdr:nvSpPr>
      <xdr:spPr>
        <a:xfrm>
          <a:off x="323851" y="428624"/>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PORTADA</a:t>
          </a:r>
        </a:p>
      </xdr:txBody>
    </xdr:sp>
    <xdr:clientData/>
  </xdr:twoCellAnchor>
  <xdr:twoCellAnchor>
    <xdr:from>
      <xdr:col>0</xdr:col>
      <xdr:colOff>323851</xdr:colOff>
      <xdr:row>5</xdr:row>
      <xdr:rowOff>133127</xdr:rowOff>
    </xdr:from>
    <xdr:to>
      <xdr:col>1</xdr:col>
      <xdr:colOff>644157</xdr:colOff>
      <xdr:row>8</xdr:row>
      <xdr:rowOff>49175</xdr:rowOff>
    </xdr:to>
    <xdr:sp macro="" textlink="">
      <xdr:nvSpPr>
        <xdr:cNvPr id="73" name="Flecha: pentágono 72">
          <a:hlinkClick xmlns:r="http://schemas.openxmlformats.org/officeDocument/2006/relationships" r:id="rId43"/>
          <a:extLst>
            <a:ext uri="{FF2B5EF4-FFF2-40B4-BE49-F238E27FC236}">
              <a16:creationId xmlns:a16="http://schemas.microsoft.com/office/drawing/2014/main" id="{FF545425-6DBF-42B4-95DF-88B951BC949A}"/>
            </a:ext>
          </a:extLst>
        </xdr:cNvPr>
        <xdr:cNvSpPr/>
      </xdr:nvSpPr>
      <xdr:spPr>
        <a:xfrm>
          <a:off x="323851" y="1019174"/>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FUNDAMENTOS</a:t>
          </a:r>
        </a:p>
      </xdr:txBody>
    </xdr:sp>
    <xdr:clientData/>
  </xdr:twoCellAnchor>
  <xdr:twoCellAnchor>
    <xdr:from>
      <xdr:col>0</xdr:col>
      <xdr:colOff>333376</xdr:colOff>
      <xdr:row>9</xdr:row>
      <xdr:rowOff>24365</xdr:rowOff>
    </xdr:from>
    <xdr:to>
      <xdr:col>1</xdr:col>
      <xdr:colOff>653682</xdr:colOff>
      <xdr:row>11</xdr:row>
      <xdr:rowOff>117622</xdr:rowOff>
    </xdr:to>
    <xdr:sp macro="" textlink="">
      <xdr:nvSpPr>
        <xdr:cNvPr id="74" name="Flecha: pentágono 73">
          <a:hlinkClick xmlns:r="http://schemas.openxmlformats.org/officeDocument/2006/relationships" r:id="rId44"/>
          <a:extLst>
            <a:ext uri="{FF2B5EF4-FFF2-40B4-BE49-F238E27FC236}">
              <a16:creationId xmlns:a16="http://schemas.microsoft.com/office/drawing/2014/main" id="{3F2117A1-264A-4824-8B06-D3B89AB51216}"/>
            </a:ext>
          </a:extLst>
        </xdr:cNvPr>
        <xdr:cNvSpPr/>
      </xdr:nvSpPr>
      <xdr:spPr>
        <a:xfrm>
          <a:off x="333376" y="1653140"/>
          <a:ext cx="1158506" cy="455207"/>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PROPÓSITO</a:t>
          </a:r>
          <a:endParaRPr lang="es-MX" sz="75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314326</xdr:colOff>
      <xdr:row>12</xdr:row>
      <xdr:rowOff>102337</xdr:rowOff>
    </xdr:from>
    <xdr:to>
      <xdr:col>1</xdr:col>
      <xdr:colOff>634632</xdr:colOff>
      <xdr:row>15</xdr:row>
      <xdr:rowOff>18384</xdr:rowOff>
    </xdr:to>
    <xdr:sp macro="" textlink="">
      <xdr:nvSpPr>
        <xdr:cNvPr id="75" name="Flecha: pentágono 74">
          <a:hlinkClick xmlns:r="http://schemas.openxmlformats.org/officeDocument/2006/relationships" r:id="rId45"/>
          <a:extLst>
            <a:ext uri="{FF2B5EF4-FFF2-40B4-BE49-F238E27FC236}">
              <a16:creationId xmlns:a16="http://schemas.microsoft.com/office/drawing/2014/main" id="{64849DFB-B72F-4FB4-9A11-A37CD3E4C43C}"/>
            </a:ext>
          </a:extLst>
        </xdr:cNvPr>
        <xdr:cNvSpPr/>
      </xdr:nvSpPr>
      <xdr:spPr>
        <a:xfrm>
          <a:off x="314326" y="2228849"/>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SIMULADOR </a:t>
          </a:r>
          <a:r>
            <a:rPr lang="es-MX" sz="700" b="0" cap="none" spc="0">
              <a:ln w="0"/>
              <a:solidFill>
                <a:schemeClr val="tx1"/>
              </a:solidFill>
              <a:effectLst>
                <a:outerShdw blurRad="38100" dist="19050" dir="2700000" algn="tl" rotWithShape="0">
                  <a:schemeClr val="dk1">
                    <a:alpha val="40000"/>
                  </a:schemeClr>
                </a:outerShdw>
              </a:effectLst>
            </a:rPr>
            <a:t>ELECTRODOMÉSTICO</a:t>
          </a:r>
          <a:endParaRPr lang="es-MX" sz="9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314326</xdr:colOff>
      <xdr:row>15</xdr:row>
      <xdr:rowOff>170784</xdr:rowOff>
    </xdr:from>
    <xdr:to>
      <xdr:col>1</xdr:col>
      <xdr:colOff>634632</xdr:colOff>
      <xdr:row>18</xdr:row>
      <xdr:rowOff>86832</xdr:rowOff>
    </xdr:to>
    <xdr:sp macro="" textlink="">
      <xdr:nvSpPr>
        <xdr:cNvPr id="76" name="Flecha: pentágono 75">
          <a:hlinkClick xmlns:r="http://schemas.openxmlformats.org/officeDocument/2006/relationships" r:id="rId46"/>
          <a:extLst>
            <a:ext uri="{FF2B5EF4-FFF2-40B4-BE49-F238E27FC236}">
              <a16:creationId xmlns:a16="http://schemas.microsoft.com/office/drawing/2014/main" id="{EDE23DC5-322D-4B60-B0BC-734C27ECF74C}"/>
            </a:ext>
          </a:extLst>
        </xdr:cNvPr>
        <xdr:cNvSpPr/>
      </xdr:nvSpPr>
      <xdr:spPr>
        <a:xfrm>
          <a:off x="314326" y="2828924"/>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SIMULADOR LAPTOP</a:t>
          </a:r>
        </a:p>
      </xdr:txBody>
    </xdr:sp>
    <xdr:clientData/>
  </xdr:twoCellAnchor>
  <xdr:twoCellAnchor>
    <xdr:from>
      <xdr:col>31</xdr:col>
      <xdr:colOff>47625</xdr:colOff>
      <xdr:row>26</xdr:row>
      <xdr:rowOff>38100</xdr:rowOff>
    </xdr:from>
    <xdr:to>
      <xdr:col>31</xdr:col>
      <xdr:colOff>730014</xdr:colOff>
      <xdr:row>32</xdr:row>
      <xdr:rowOff>12231</xdr:rowOff>
    </xdr:to>
    <xdr:sp macro="" textlink="">
      <xdr:nvSpPr>
        <xdr:cNvPr id="77" name="Flecha: hacia la izquierda 76">
          <a:hlinkClick xmlns:r="http://schemas.openxmlformats.org/officeDocument/2006/relationships" r:id="rId36"/>
          <a:extLst>
            <a:ext uri="{FF2B5EF4-FFF2-40B4-BE49-F238E27FC236}">
              <a16:creationId xmlns:a16="http://schemas.microsoft.com/office/drawing/2014/main" id="{7FB82FAF-475E-47CE-9B50-4875F411A218}"/>
            </a:ext>
          </a:extLst>
        </xdr:cNvPr>
        <xdr:cNvSpPr/>
      </xdr:nvSpPr>
      <xdr:spPr>
        <a:xfrm rot="5400000">
          <a:off x="36777729" y="4932246"/>
          <a:ext cx="105998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editAs="oneCell">
    <xdr:from>
      <xdr:col>3</xdr:col>
      <xdr:colOff>85725</xdr:colOff>
      <xdr:row>5</xdr:row>
      <xdr:rowOff>31743</xdr:rowOff>
    </xdr:from>
    <xdr:to>
      <xdr:col>5</xdr:col>
      <xdr:colOff>390525</xdr:colOff>
      <xdr:row>15</xdr:row>
      <xdr:rowOff>109732</xdr:rowOff>
    </xdr:to>
    <xdr:pic>
      <xdr:nvPicPr>
        <xdr:cNvPr id="78" name="Imagen 77"/>
        <xdr:cNvPicPr>
          <a:picLocks noChangeAspect="1"/>
        </xdr:cNvPicPr>
      </xdr:nvPicPr>
      <xdr:blipFill rotWithShape="1">
        <a:blip xmlns:r="http://schemas.openxmlformats.org/officeDocument/2006/relationships" r:embed="rId47"/>
        <a:srcRect l="45027" t="27868" r="2324" b="30931"/>
        <a:stretch/>
      </xdr:blipFill>
      <xdr:spPr>
        <a:xfrm>
          <a:off x="3476625" y="955668"/>
          <a:ext cx="4333875" cy="190678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738915</xdr:colOff>
      <xdr:row>4</xdr:row>
      <xdr:rowOff>59598</xdr:rowOff>
    </xdr:from>
    <xdr:to>
      <xdr:col>3</xdr:col>
      <xdr:colOff>39791</xdr:colOff>
      <xdr:row>6</xdr:row>
      <xdr:rowOff>122574</xdr:rowOff>
    </xdr:to>
    <xdr:sp macro="" textlink="">
      <xdr:nvSpPr>
        <xdr:cNvPr id="4" name="Onda 3">
          <a:hlinkClick xmlns:r="http://schemas.openxmlformats.org/officeDocument/2006/relationships" r:id="rId1"/>
          <a:extLst>
            <a:ext uri="{FF2B5EF4-FFF2-40B4-BE49-F238E27FC236}">
              <a16:creationId xmlns:a16="http://schemas.microsoft.com/office/drawing/2014/main" id="{C25A9ADC-F59C-4BAF-A409-A0E381875F5D}"/>
            </a:ext>
          </a:extLst>
        </xdr:cNvPr>
        <xdr:cNvSpPr/>
      </xdr:nvSpPr>
      <xdr:spPr>
        <a:xfrm>
          <a:off x="2415315" y="802548"/>
          <a:ext cx="1015376" cy="424926"/>
        </a:xfrm>
        <a:prstGeom prst="wave">
          <a:avLst/>
        </a:prstGeom>
        <a:solidFill>
          <a:schemeClr val="accent6">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tx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12 MESES</a:t>
          </a:r>
        </a:p>
      </xdr:txBody>
    </xdr:sp>
    <xdr:clientData/>
  </xdr:twoCellAnchor>
  <xdr:twoCellAnchor>
    <xdr:from>
      <xdr:col>2</xdr:col>
      <xdr:colOff>723648</xdr:colOff>
      <xdr:row>6</xdr:row>
      <xdr:rowOff>80222</xdr:rowOff>
    </xdr:from>
    <xdr:to>
      <xdr:col>3</xdr:col>
      <xdr:colOff>24524</xdr:colOff>
      <xdr:row>8</xdr:row>
      <xdr:rowOff>155945</xdr:rowOff>
    </xdr:to>
    <xdr:sp macro="" textlink="">
      <xdr:nvSpPr>
        <xdr:cNvPr id="5" name="Onda 4">
          <a:hlinkClick xmlns:r="http://schemas.openxmlformats.org/officeDocument/2006/relationships" r:id="rId2"/>
          <a:extLst>
            <a:ext uri="{FF2B5EF4-FFF2-40B4-BE49-F238E27FC236}">
              <a16:creationId xmlns:a16="http://schemas.microsoft.com/office/drawing/2014/main" id="{7E271E8B-0214-43DC-BC1C-BF2CCF327637}"/>
            </a:ext>
          </a:extLst>
        </xdr:cNvPr>
        <xdr:cNvSpPr/>
      </xdr:nvSpPr>
      <xdr:spPr>
        <a:xfrm>
          <a:off x="2400048" y="1185122"/>
          <a:ext cx="1015376" cy="437673"/>
        </a:xfrm>
        <a:prstGeom prst="wave">
          <a:avLst/>
        </a:prstGeom>
        <a:solidFill>
          <a:schemeClr val="accent6">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tx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24 MESES</a:t>
          </a:r>
        </a:p>
      </xdr:txBody>
    </xdr:sp>
    <xdr:clientData/>
  </xdr:twoCellAnchor>
  <xdr:twoCellAnchor>
    <xdr:from>
      <xdr:col>2</xdr:col>
      <xdr:colOff>701827</xdr:colOff>
      <xdr:row>8</xdr:row>
      <xdr:rowOff>131261</xdr:rowOff>
    </xdr:from>
    <xdr:to>
      <xdr:col>3</xdr:col>
      <xdr:colOff>2703</xdr:colOff>
      <xdr:row>11</xdr:row>
      <xdr:rowOff>3737</xdr:rowOff>
    </xdr:to>
    <xdr:sp macro="" textlink="">
      <xdr:nvSpPr>
        <xdr:cNvPr id="6" name="Onda 5">
          <a:hlinkClick xmlns:r="http://schemas.openxmlformats.org/officeDocument/2006/relationships" r:id="rId3"/>
          <a:extLst>
            <a:ext uri="{FF2B5EF4-FFF2-40B4-BE49-F238E27FC236}">
              <a16:creationId xmlns:a16="http://schemas.microsoft.com/office/drawing/2014/main" id="{3E16E742-491D-41EF-AF3C-BB41518A1343}"/>
            </a:ext>
          </a:extLst>
        </xdr:cNvPr>
        <xdr:cNvSpPr/>
      </xdr:nvSpPr>
      <xdr:spPr>
        <a:xfrm>
          <a:off x="2378227" y="1598111"/>
          <a:ext cx="1015376" cy="424926"/>
        </a:xfrm>
        <a:prstGeom prst="wave">
          <a:avLst/>
        </a:prstGeom>
        <a:solidFill>
          <a:schemeClr val="accent6">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tx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36 MESES</a:t>
          </a:r>
        </a:p>
      </xdr:txBody>
    </xdr:sp>
    <xdr:clientData/>
  </xdr:twoCellAnchor>
  <xdr:twoCellAnchor>
    <xdr:from>
      <xdr:col>2</xdr:col>
      <xdr:colOff>706805</xdr:colOff>
      <xdr:row>10</xdr:row>
      <xdr:rowOff>138692</xdr:rowOff>
    </xdr:from>
    <xdr:to>
      <xdr:col>3</xdr:col>
      <xdr:colOff>7681</xdr:colOff>
      <xdr:row>13</xdr:row>
      <xdr:rowOff>16006</xdr:rowOff>
    </xdr:to>
    <xdr:sp macro="" textlink="">
      <xdr:nvSpPr>
        <xdr:cNvPr id="7" name="Onda 6">
          <a:hlinkClick xmlns:r="http://schemas.openxmlformats.org/officeDocument/2006/relationships" r:id="rId4"/>
          <a:extLst>
            <a:ext uri="{FF2B5EF4-FFF2-40B4-BE49-F238E27FC236}">
              <a16:creationId xmlns:a16="http://schemas.microsoft.com/office/drawing/2014/main" id="{9B0DC777-1937-4316-A7F6-A367E2FCF1D2}"/>
            </a:ext>
          </a:extLst>
        </xdr:cNvPr>
        <xdr:cNvSpPr/>
      </xdr:nvSpPr>
      <xdr:spPr>
        <a:xfrm>
          <a:off x="2383205" y="1967492"/>
          <a:ext cx="1015376" cy="439289"/>
        </a:xfrm>
        <a:prstGeom prst="wave">
          <a:avLst/>
        </a:prstGeom>
        <a:solidFill>
          <a:schemeClr val="accent6">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tx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48 MESES</a:t>
          </a:r>
        </a:p>
      </xdr:txBody>
    </xdr:sp>
    <xdr:clientData/>
  </xdr:twoCellAnchor>
  <xdr:twoCellAnchor>
    <xdr:from>
      <xdr:col>2</xdr:col>
      <xdr:colOff>698291</xdr:colOff>
      <xdr:row>12</xdr:row>
      <xdr:rowOff>160592</xdr:rowOff>
    </xdr:from>
    <xdr:to>
      <xdr:col>2</xdr:col>
      <xdr:colOff>1713667</xdr:colOff>
      <xdr:row>15</xdr:row>
      <xdr:rowOff>42593</xdr:rowOff>
    </xdr:to>
    <xdr:sp macro="" textlink="">
      <xdr:nvSpPr>
        <xdr:cNvPr id="8" name="Onda 7">
          <a:hlinkClick xmlns:r="http://schemas.openxmlformats.org/officeDocument/2006/relationships" r:id="rId5"/>
          <a:extLst>
            <a:ext uri="{FF2B5EF4-FFF2-40B4-BE49-F238E27FC236}">
              <a16:creationId xmlns:a16="http://schemas.microsoft.com/office/drawing/2014/main" id="{4BC267CA-411C-4406-889F-3E40FDB7B635}"/>
            </a:ext>
          </a:extLst>
        </xdr:cNvPr>
        <xdr:cNvSpPr/>
      </xdr:nvSpPr>
      <xdr:spPr>
        <a:xfrm>
          <a:off x="2374691" y="2370392"/>
          <a:ext cx="1015376" cy="424926"/>
        </a:xfrm>
        <a:prstGeom prst="wave">
          <a:avLst/>
        </a:prstGeom>
        <a:solidFill>
          <a:schemeClr val="accent6">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tx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60 MESES</a:t>
          </a:r>
        </a:p>
      </xdr:txBody>
    </xdr:sp>
    <xdr:clientData/>
  </xdr:twoCellAnchor>
  <xdr:twoCellAnchor>
    <xdr:from>
      <xdr:col>2</xdr:col>
      <xdr:colOff>708649</xdr:colOff>
      <xdr:row>14</xdr:row>
      <xdr:rowOff>167678</xdr:rowOff>
    </xdr:from>
    <xdr:to>
      <xdr:col>3</xdr:col>
      <xdr:colOff>9525</xdr:colOff>
      <xdr:row>17</xdr:row>
      <xdr:rowOff>66675</xdr:rowOff>
    </xdr:to>
    <xdr:sp macro="" textlink="">
      <xdr:nvSpPr>
        <xdr:cNvPr id="9" name="Onda 8">
          <a:hlinkClick xmlns:r="http://schemas.openxmlformats.org/officeDocument/2006/relationships" r:id="rId6"/>
          <a:extLst>
            <a:ext uri="{FF2B5EF4-FFF2-40B4-BE49-F238E27FC236}">
              <a16:creationId xmlns:a16="http://schemas.microsoft.com/office/drawing/2014/main" id="{DAF8C10E-DCB0-47B4-9E85-6D7C95D65D3A}"/>
            </a:ext>
          </a:extLst>
        </xdr:cNvPr>
        <xdr:cNvSpPr/>
      </xdr:nvSpPr>
      <xdr:spPr>
        <a:xfrm>
          <a:off x="2385049" y="2739428"/>
          <a:ext cx="1015376" cy="441922"/>
        </a:xfrm>
        <a:prstGeom prst="wave">
          <a:avLst/>
        </a:prstGeom>
        <a:solidFill>
          <a:schemeClr val="accent6">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tx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72 MESES</a:t>
          </a:r>
        </a:p>
      </xdr:txBody>
    </xdr:sp>
    <xdr:clientData/>
  </xdr:twoCellAnchor>
  <xdr:twoCellAnchor>
    <xdr:from>
      <xdr:col>20</xdr:col>
      <xdr:colOff>141487</xdr:colOff>
      <xdr:row>5</xdr:row>
      <xdr:rowOff>136123</xdr:rowOff>
    </xdr:from>
    <xdr:to>
      <xdr:col>20</xdr:col>
      <xdr:colOff>1195118</xdr:colOff>
      <xdr:row>9</xdr:row>
      <xdr:rowOff>98845</xdr:rowOff>
    </xdr:to>
    <xdr:sp macro="" textlink="">
      <xdr:nvSpPr>
        <xdr:cNvPr id="11" name="Flecha: hacia la izquierda 10">
          <a:hlinkClick xmlns:r="http://schemas.openxmlformats.org/officeDocument/2006/relationships" r:id="rId7"/>
          <a:extLst>
            <a:ext uri="{FF2B5EF4-FFF2-40B4-BE49-F238E27FC236}">
              <a16:creationId xmlns:a16="http://schemas.microsoft.com/office/drawing/2014/main" id="{0D9DFD9A-6430-41F6-A7D1-F3721D813EAA}"/>
            </a:ext>
          </a:extLst>
        </xdr:cNvPr>
        <xdr:cNvSpPr/>
      </xdr:nvSpPr>
      <xdr:spPr>
        <a:xfrm>
          <a:off x="23136275" y="1034708"/>
          <a:ext cx="1053631" cy="681590"/>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20</xdr:col>
      <xdr:colOff>179717</xdr:colOff>
      <xdr:row>10</xdr:row>
      <xdr:rowOff>0</xdr:rowOff>
    </xdr:from>
    <xdr:to>
      <xdr:col>20</xdr:col>
      <xdr:colOff>1249033</xdr:colOff>
      <xdr:row>13</xdr:row>
      <xdr:rowOff>142439</xdr:rowOff>
    </xdr:to>
    <xdr:sp macro="" textlink="">
      <xdr:nvSpPr>
        <xdr:cNvPr id="13" name="Flecha: hacia la izquierda 12">
          <a:hlinkClick xmlns:r="http://schemas.openxmlformats.org/officeDocument/2006/relationships" r:id="rId2"/>
          <a:extLst>
            <a:ext uri="{FF2B5EF4-FFF2-40B4-BE49-F238E27FC236}">
              <a16:creationId xmlns:a16="http://schemas.microsoft.com/office/drawing/2014/main" id="{D5CB9741-4DE3-413D-8AEC-C7BC389561CB}"/>
            </a:ext>
          </a:extLst>
        </xdr:cNvPr>
        <xdr:cNvSpPr/>
      </xdr:nvSpPr>
      <xdr:spPr>
        <a:xfrm flipH="1">
          <a:off x="23174505" y="1797170"/>
          <a:ext cx="1069316" cy="681590"/>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Tahoma" panose="020B0604030504040204" pitchFamily="34" charset="0"/>
            </a:rPr>
            <a:t>SIGUIENTE</a:t>
          </a:r>
        </a:p>
      </xdr:txBody>
    </xdr:sp>
    <xdr:clientData/>
  </xdr:twoCellAnchor>
  <xdr:twoCellAnchor>
    <xdr:from>
      <xdr:col>10</xdr:col>
      <xdr:colOff>1707312</xdr:colOff>
      <xdr:row>10</xdr:row>
      <xdr:rowOff>0</xdr:rowOff>
    </xdr:from>
    <xdr:to>
      <xdr:col>12</xdr:col>
      <xdr:colOff>584081</xdr:colOff>
      <xdr:row>12</xdr:row>
      <xdr:rowOff>107831</xdr:rowOff>
    </xdr:to>
    <xdr:sp macro="" textlink="">
      <xdr:nvSpPr>
        <xdr:cNvPr id="3" name="Flecha: pentágono 2">
          <a:hlinkClick xmlns:r="http://schemas.openxmlformats.org/officeDocument/2006/relationships" r:id="rId8"/>
          <a:extLst>
            <a:ext uri="{FF2B5EF4-FFF2-40B4-BE49-F238E27FC236}">
              <a16:creationId xmlns:a16="http://schemas.microsoft.com/office/drawing/2014/main" id="{517BF71F-EF50-4D9A-BA7B-035D9D900996}"/>
            </a:ext>
          </a:extLst>
        </xdr:cNvPr>
        <xdr:cNvSpPr/>
      </xdr:nvSpPr>
      <xdr:spPr>
        <a:xfrm>
          <a:off x="15437689" y="1797170"/>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DECRECIENTES O AMORTIZACIONES IGUALES</a:t>
          </a:r>
        </a:p>
      </xdr:txBody>
    </xdr:sp>
    <xdr:clientData/>
  </xdr:twoCellAnchor>
  <xdr:twoCellAnchor>
    <xdr:from>
      <xdr:col>10</xdr:col>
      <xdr:colOff>1707311</xdr:colOff>
      <xdr:row>13</xdr:row>
      <xdr:rowOff>1</xdr:rowOff>
    </xdr:from>
    <xdr:to>
      <xdr:col>12</xdr:col>
      <xdr:colOff>584080</xdr:colOff>
      <xdr:row>15</xdr:row>
      <xdr:rowOff>107832</xdr:rowOff>
    </xdr:to>
    <xdr:sp macro="" textlink="">
      <xdr:nvSpPr>
        <xdr:cNvPr id="15" name="Flecha: pentágono 14">
          <a:hlinkClick xmlns:r="http://schemas.openxmlformats.org/officeDocument/2006/relationships" r:id="rId9"/>
          <a:extLst>
            <a:ext uri="{FF2B5EF4-FFF2-40B4-BE49-F238E27FC236}">
              <a16:creationId xmlns:a16="http://schemas.microsoft.com/office/drawing/2014/main" id="{F6300CC8-6481-4310-B5FB-9621DED098EC}"/>
            </a:ext>
          </a:extLst>
        </xdr:cNvPr>
        <xdr:cNvSpPr/>
      </xdr:nvSpPr>
      <xdr:spPr>
        <a:xfrm>
          <a:off x="15437688" y="2336322"/>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TIPO BULLET</a:t>
          </a:r>
        </a:p>
      </xdr:txBody>
    </xdr:sp>
    <xdr:clientData/>
  </xdr:twoCellAnchor>
  <xdr:twoCellAnchor>
    <xdr:from>
      <xdr:col>10</xdr:col>
      <xdr:colOff>1707312</xdr:colOff>
      <xdr:row>15</xdr:row>
      <xdr:rowOff>170733</xdr:rowOff>
    </xdr:from>
    <xdr:to>
      <xdr:col>12</xdr:col>
      <xdr:colOff>584081</xdr:colOff>
      <xdr:row>18</xdr:row>
      <xdr:rowOff>98847</xdr:rowOff>
    </xdr:to>
    <xdr:sp macro="" textlink="">
      <xdr:nvSpPr>
        <xdr:cNvPr id="16" name="Flecha: pentágono 15">
          <a:hlinkClick xmlns:r="http://schemas.openxmlformats.org/officeDocument/2006/relationships" r:id="rId10"/>
          <a:extLst>
            <a:ext uri="{FF2B5EF4-FFF2-40B4-BE49-F238E27FC236}">
              <a16:creationId xmlns:a16="http://schemas.microsoft.com/office/drawing/2014/main" id="{E859FB23-49CB-45D5-AB72-C862E49D567C}"/>
            </a:ext>
          </a:extLst>
        </xdr:cNvPr>
        <xdr:cNvSpPr/>
      </xdr:nvSpPr>
      <xdr:spPr>
        <a:xfrm>
          <a:off x="15437689" y="2866488"/>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CRECIENTES</a:t>
          </a:r>
        </a:p>
      </xdr:txBody>
    </xdr:sp>
    <xdr:clientData/>
  </xdr:twoCellAnchor>
  <xdr:twoCellAnchor>
    <xdr:from>
      <xdr:col>10</xdr:col>
      <xdr:colOff>1707311</xdr:colOff>
      <xdr:row>18</xdr:row>
      <xdr:rowOff>161747</xdr:rowOff>
    </xdr:from>
    <xdr:to>
      <xdr:col>12</xdr:col>
      <xdr:colOff>584080</xdr:colOff>
      <xdr:row>21</xdr:row>
      <xdr:rowOff>89861</xdr:rowOff>
    </xdr:to>
    <xdr:sp macro="" textlink="">
      <xdr:nvSpPr>
        <xdr:cNvPr id="17" name="Flecha: pentágono 16">
          <a:hlinkClick xmlns:r="http://schemas.openxmlformats.org/officeDocument/2006/relationships" r:id="rId11"/>
          <a:extLst>
            <a:ext uri="{FF2B5EF4-FFF2-40B4-BE49-F238E27FC236}">
              <a16:creationId xmlns:a16="http://schemas.microsoft.com/office/drawing/2014/main" id="{1A34A014-5937-4C0A-B468-B6EC165B5AD5}"/>
            </a:ext>
          </a:extLst>
        </xdr:cNvPr>
        <xdr:cNvSpPr/>
      </xdr:nvSpPr>
      <xdr:spPr>
        <a:xfrm>
          <a:off x="15437688" y="3396653"/>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IGUALES</a:t>
          </a:r>
        </a:p>
      </xdr:txBody>
    </xdr:sp>
    <xdr:clientData/>
  </xdr:twoCellAnchor>
  <xdr:twoCellAnchor>
    <xdr:from>
      <xdr:col>22</xdr:col>
      <xdr:colOff>1</xdr:colOff>
      <xdr:row>10</xdr:row>
      <xdr:rowOff>0</xdr:rowOff>
    </xdr:from>
    <xdr:to>
      <xdr:col>24</xdr:col>
      <xdr:colOff>53916</xdr:colOff>
      <xdr:row>12</xdr:row>
      <xdr:rowOff>107831</xdr:rowOff>
    </xdr:to>
    <xdr:sp macro="" textlink="">
      <xdr:nvSpPr>
        <xdr:cNvPr id="18" name="Flecha: pentágono 17">
          <a:hlinkClick xmlns:r="http://schemas.openxmlformats.org/officeDocument/2006/relationships" r:id="rId12"/>
          <a:extLst>
            <a:ext uri="{FF2B5EF4-FFF2-40B4-BE49-F238E27FC236}">
              <a16:creationId xmlns:a16="http://schemas.microsoft.com/office/drawing/2014/main" id="{34640A35-30B3-4A3F-9CD0-A9C0A789B101}"/>
            </a:ext>
          </a:extLst>
        </xdr:cNvPr>
        <xdr:cNvSpPr/>
      </xdr:nvSpPr>
      <xdr:spPr>
        <a:xfrm>
          <a:off x="26894647" y="1797170"/>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DECRECIENTES O AMORTIZACIONES IGUALES</a:t>
          </a:r>
        </a:p>
      </xdr:txBody>
    </xdr:sp>
    <xdr:clientData/>
  </xdr:twoCellAnchor>
  <xdr:twoCellAnchor>
    <xdr:from>
      <xdr:col>22</xdr:col>
      <xdr:colOff>0</xdr:colOff>
      <xdr:row>13</xdr:row>
      <xdr:rowOff>1</xdr:rowOff>
    </xdr:from>
    <xdr:to>
      <xdr:col>24</xdr:col>
      <xdr:colOff>53915</xdr:colOff>
      <xdr:row>15</xdr:row>
      <xdr:rowOff>107832</xdr:rowOff>
    </xdr:to>
    <xdr:sp macro="" textlink="">
      <xdr:nvSpPr>
        <xdr:cNvPr id="19" name="Flecha: pentágono 18">
          <a:hlinkClick xmlns:r="http://schemas.openxmlformats.org/officeDocument/2006/relationships" r:id="rId13"/>
          <a:extLst>
            <a:ext uri="{FF2B5EF4-FFF2-40B4-BE49-F238E27FC236}">
              <a16:creationId xmlns:a16="http://schemas.microsoft.com/office/drawing/2014/main" id="{D842CDC3-CB08-4146-B7B1-E95E726035ED}"/>
            </a:ext>
          </a:extLst>
        </xdr:cNvPr>
        <xdr:cNvSpPr/>
      </xdr:nvSpPr>
      <xdr:spPr>
        <a:xfrm>
          <a:off x="26894646" y="2336322"/>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TIPO BULLET</a:t>
          </a:r>
        </a:p>
      </xdr:txBody>
    </xdr:sp>
    <xdr:clientData/>
  </xdr:twoCellAnchor>
  <xdr:twoCellAnchor>
    <xdr:from>
      <xdr:col>22</xdr:col>
      <xdr:colOff>1</xdr:colOff>
      <xdr:row>15</xdr:row>
      <xdr:rowOff>170733</xdr:rowOff>
    </xdr:from>
    <xdr:to>
      <xdr:col>24</xdr:col>
      <xdr:colOff>53916</xdr:colOff>
      <xdr:row>18</xdr:row>
      <xdr:rowOff>98847</xdr:rowOff>
    </xdr:to>
    <xdr:sp macro="" textlink="">
      <xdr:nvSpPr>
        <xdr:cNvPr id="20" name="Flecha: pentágono 19">
          <a:hlinkClick xmlns:r="http://schemas.openxmlformats.org/officeDocument/2006/relationships" r:id="rId14"/>
          <a:extLst>
            <a:ext uri="{FF2B5EF4-FFF2-40B4-BE49-F238E27FC236}">
              <a16:creationId xmlns:a16="http://schemas.microsoft.com/office/drawing/2014/main" id="{5F3FF366-4AD3-41A0-A4E8-D2554FE17092}"/>
            </a:ext>
          </a:extLst>
        </xdr:cNvPr>
        <xdr:cNvSpPr/>
      </xdr:nvSpPr>
      <xdr:spPr>
        <a:xfrm>
          <a:off x="26894647" y="2866488"/>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CRECIENTES</a:t>
          </a:r>
        </a:p>
      </xdr:txBody>
    </xdr:sp>
    <xdr:clientData/>
  </xdr:twoCellAnchor>
  <xdr:twoCellAnchor>
    <xdr:from>
      <xdr:col>22</xdr:col>
      <xdr:colOff>0</xdr:colOff>
      <xdr:row>18</xdr:row>
      <xdr:rowOff>161747</xdr:rowOff>
    </xdr:from>
    <xdr:to>
      <xdr:col>24</xdr:col>
      <xdr:colOff>53915</xdr:colOff>
      <xdr:row>21</xdr:row>
      <xdr:rowOff>89861</xdr:rowOff>
    </xdr:to>
    <xdr:sp macro="" textlink="">
      <xdr:nvSpPr>
        <xdr:cNvPr id="21" name="Flecha: pentágono 20">
          <a:hlinkClick xmlns:r="http://schemas.openxmlformats.org/officeDocument/2006/relationships" r:id="rId15"/>
          <a:extLst>
            <a:ext uri="{FF2B5EF4-FFF2-40B4-BE49-F238E27FC236}">
              <a16:creationId xmlns:a16="http://schemas.microsoft.com/office/drawing/2014/main" id="{B8E2F192-7CE5-4CC7-9B98-EA14E36E8707}"/>
            </a:ext>
          </a:extLst>
        </xdr:cNvPr>
        <xdr:cNvSpPr/>
      </xdr:nvSpPr>
      <xdr:spPr>
        <a:xfrm>
          <a:off x="26894646" y="3396653"/>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IGUALES</a:t>
          </a:r>
        </a:p>
      </xdr:txBody>
    </xdr:sp>
    <xdr:clientData/>
  </xdr:twoCellAnchor>
  <xdr:twoCellAnchor>
    <xdr:from>
      <xdr:col>33</xdr:col>
      <xdr:colOff>1</xdr:colOff>
      <xdr:row>10</xdr:row>
      <xdr:rowOff>0</xdr:rowOff>
    </xdr:from>
    <xdr:to>
      <xdr:col>34</xdr:col>
      <xdr:colOff>727855</xdr:colOff>
      <xdr:row>12</xdr:row>
      <xdr:rowOff>107831</xdr:rowOff>
    </xdr:to>
    <xdr:sp macro="" textlink="">
      <xdr:nvSpPr>
        <xdr:cNvPr id="22" name="Flecha: pentágono 21">
          <a:hlinkClick xmlns:r="http://schemas.openxmlformats.org/officeDocument/2006/relationships" r:id="rId16"/>
          <a:extLst>
            <a:ext uri="{FF2B5EF4-FFF2-40B4-BE49-F238E27FC236}">
              <a16:creationId xmlns:a16="http://schemas.microsoft.com/office/drawing/2014/main" id="{B864CDCF-BF9F-43B7-9373-ECD0A96D56E4}"/>
            </a:ext>
          </a:extLst>
        </xdr:cNvPr>
        <xdr:cNvSpPr/>
      </xdr:nvSpPr>
      <xdr:spPr>
        <a:xfrm>
          <a:off x="38315661" y="1797170"/>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DECRECIENTES O AMORTIZACIONES IGUALES</a:t>
          </a:r>
        </a:p>
      </xdr:txBody>
    </xdr:sp>
    <xdr:clientData/>
  </xdr:twoCellAnchor>
  <xdr:twoCellAnchor>
    <xdr:from>
      <xdr:col>33</xdr:col>
      <xdr:colOff>0</xdr:colOff>
      <xdr:row>13</xdr:row>
      <xdr:rowOff>1</xdr:rowOff>
    </xdr:from>
    <xdr:to>
      <xdr:col>34</xdr:col>
      <xdr:colOff>727854</xdr:colOff>
      <xdr:row>15</xdr:row>
      <xdr:rowOff>107832</xdr:rowOff>
    </xdr:to>
    <xdr:sp macro="" textlink="">
      <xdr:nvSpPr>
        <xdr:cNvPr id="23" name="Flecha: pentágono 22">
          <a:hlinkClick xmlns:r="http://schemas.openxmlformats.org/officeDocument/2006/relationships" r:id="rId17"/>
          <a:extLst>
            <a:ext uri="{FF2B5EF4-FFF2-40B4-BE49-F238E27FC236}">
              <a16:creationId xmlns:a16="http://schemas.microsoft.com/office/drawing/2014/main" id="{4F2F2CA8-ADA9-40CA-81EA-2242DF9CCFB2}"/>
            </a:ext>
          </a:extLst>
        </xdr:cNvPr>
        <xdr:cNvSpPr/>
      </xdr:nvSpPr>
      <xdr:spPr>
        <a:xfrm>
          <a:off x="38315660" y="2336322"/>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TIPO BULLET</a:t>
          </a:r>
        </a:p>
      </xdr:txBody>
    </xdr:sp>
    <xdr:clientData/>
  </xdr:twoCellAnchor>
  <xdr:twoCellAnchor>
    <xdr:from>
      <xdr:col>33</xdr:col>
      <xdr:colOff>1</xdr:colOff>
      <xdr:row>15</xdr:row>
      <xdr:rowOff>170733</xdr:rowOff>
    </xdr:from>
    <xdr:to>
      <xdr:col>34</xdr:col>
      <xdr:colOff>727855</xdr:colOff>
      <xdr:row>18</xdr:row>
      <xdr:rowOff>98847</xdr:rowOff>
    </xdr:to>
    <xdr:sp macro="" textlink="">
      <xdr:nvSpPr>
        <xdr:cNvPr id="24" name="Flecha: pentágono 23">
          <a:hlinkClick xmlns:r="http://schemas.openxmlformats.org/officeDocument/2006/relationships" r:id="rId18"/>
          <a:extLst>
            <a:ext uri="{FF2B5EF4-FFF2-40B4-BE49-F238E27FC236}">
              <a16:creationId xmlns:a16="http://schemas.microsoft.com/office/drawing/2014/main" id="{5630E6B8-4878-4119-ADE4-556C00206F0D}"/>
            </a:ext>
          </a:extLst>
        </xdr:cNvPr>
        <xdr:cNvSpPr/>
      </xdr:nvSpPr>
      <xdr:spPr>
        <a:xfrm>
          <a:off x="38315661" y="2866488"/>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CRECIENTES</a:t>
          </a:r>
        </a:p>
      </xdr:txBody>
    </xdr:sp>
    <xdr:clientData/>
  </xdr:twoCellAnchor>
  <xdr:twoCellAnchor>
    <xdr:from>
      <xdr:col>33</xdr:col>
      <xdr:colOff>0</xdr:colOff>
      <xdr:row>18</xdr:row>
      <xdr:rowOff>161747</xdr:rowOff>
    </xdr:from>
    <xdr:to>
      <xdr:col>34</xdr:col>
      <xdr:colOff>727854</xdr:colOff>
      <xdr:row>21</xdr:row>
      <xdr:rowOff>89861</xdr:rowOff>
    </xdr:to>
    <xdr:sp macro="" textlink="">
      <xdr:nvSpPr>
        <xdr:cNvPr id="25" name="Flecha: pentágono 24">
          <a:hlinkClick xmlns:r="http://schemas.openxmlformats.org/officeDocument/2006/relationships" r:id="rId19"/>
          <a:extLst>
            <a:ext uri="{FF2B5EF4-FFF2-40B4-BE49-F238E27FC236}">
              <a16:creationId xmlns:a16="http://schemas.microsoft.com/office/drawing/2014/main" id="{2DD7F470-71F8-4139-8D30-9AD41EAE54FF}"/>
            </a:ext>
          </a:extLst>
        </xdr:cNvPr>
        <xdr:cNvSpPr/>
      </xdr:nvSpPr>
      <xdr:spPr>
        <a:xfrm>
          <a:off x="38315660" y="3396653"/>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IGUALES</a:t>
          </a:r>
        </a:p>
      </xdr:txBody>
    </xdr:sp>
    <xdr:clientData/>
  </xdr:twoCellAnchor>
  <xdr:twoCellAnchor>
    <xdr:from>
      <xdr:col>44</xdr:col>
      <xdr:colOff>1</xdr:colOff>
      <xdr:row>10</xdr:row>
      <xdr:rowOff>0</xdr:rowOff>
    </xdr:from>
    <xdr:to>
      <xdr:col>45</xdr:col>
      <xdr:colOff>727855</xdr:colOff>
      <xdr:row>12</xdr:row>
      <xdr:rowOff>107831</xdr:rowOff>
    </xdr:to>
    <xdr:sp macro="" textlink="">
      <xdr:nvSpPr>
        <xdr:cNvPr id="26" name="Flecha: pentágono 25">
          <a:hlinkClick xmlns:r="http://schemas.openxmlformats.org/officeDocument/2006/relationships" r:id="rId20"/>
          <a:extLst>
            <a:ext uri="{FF2B5EF4-FFF2-40B4-BE49-F238E27FC236}">
              <a16:creationId xmlns:a16="http://schemas.microsoft.com/office/drawing/2014/main" id="{511DFB96-BBE5-4A42-B303-40703AC99BC8}"/>
            </a:ext>
          </a:extLst>
        </xdr:cNvPr>
        <xdr:cNvSpPr/>
      </xdr:nvSpPr>
      <xdr:spPr>
        <a:xfrm>
          <a:off x="50518444" y="1797170"/>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DECRECIENTES O AMORTIZACIONES IGUALES</a:t>
          </a:r>
        </a:p>
      </xdr:txBody>
    </xdr:sp>
    <xdr:clientData/>
  </xdr:twoCellAnchor>
  <xdr:twoCellAnchor>
    <xdr:from>
      <xdr:col>44</xdr:col>
      <xdr:colOff>0</xdr:colOff>
      <xdr:row>13</xdr:row>
      <xdr:rowOff>1</xdr:rowOff>
    </xdr:from>
    <xdr:to>
      <xdr:col>45</xdr:col>
      <xdr:colOff>727854</xdr:colOff>
      <xdr:row>15</xdr:row>
      <xdr:rowOff>107832</xdr:rowOff>
    </xdr:to>
    <xdr:sp macro="" textlink="">
      <xdr:nvSpPr>
        <xdr:cNvPr id="27" name="Flecha: pentágono 26">
          <a:hlinkClick xmlns:r="http://schemas.openxmlformats.org/officeDocument/2006/relationships" r:id="rId21"/>
          <a:extLst>
            <a:ext uri="{FF2B5EF4-FFF2-40B4-BE49-F238E27FC236}">
              <a16:creationId xmlns:a16="http://schemas.microsoft.com/office/drawing/2014/main" id="{DDD303FA-5258-4831-92C0-A6B357CBFAC6}"/>
            </a:ext>
          </a:extLst>
        </xdr:cNvPr>
        <xdr:cNvSpPr/>
      </xdr:nvSpPr>
      <xdr:spPr>
        <a:xfrm>
          <a:off x="50518443" y="2336322"/>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TIPO BULLET</a:t>
          </a:r>
        </a:p>
      </xdr:txBody>
    </xdr:sp>
    <xdr:clientData/>
  </xdr:twoCellAnchor>
  <xdr:twoCellAnchor>
    <xdr:from>
      <xdr:col>44</xdr:col>
      <xdr:colOff>1</xdr:colOff>
      <xdr:row>15</xdr:row>
      <xdr:rowOff>170733</xdr:rowOff>
    </xdr:from>
    <xdr:to>
      <xdr:col>45</xdr:col>
      <xdr:colOff>727855</xdr:colOff>
      <xdr:row>18</xdr:row>
      <xdr:rowOff>98847</xdr:rowOff>
    </xdr:to>
    <xdr:sp macro="" textlink="">
      <xdr:nvSpPr>
        <xdr:cNvPr id="28" name="Flecha: pentágono 27">
          <a:hlinkClick xmlns:r="http://schemas.openxmlformats.org/officeDocument/2006/relationships" r:id="rId22"/>
          <a:extLst>
            <a:ext uri="{FF2B5EF4-FFF2-40B4-BE49-F238E27FC236}">
              <a16:creationId xmlns:a16="http://schemas.microsoft.com/office/drawing/2014/main" id="{A1A290F2-88E7-494D-B3CA-3883508EC0BC}"/>
            </a:ext>
          </a:extLst>
        </xdr:cNvPr>
        <xdr:cNvSpPr/>
      </xdr:nvSpPr>
      <xdr:spPr>
        <a:xfrm>
          <a:off x="50518444" y="2866488"/>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CRECIENTES</a:t>
          </a:r>
        </a:p>
      </xdr:txBody>
    </xdr:sp>
    <xdr:clientData/>
  </xdr:twoCellAnchor>
  <xdr:twoCellAnchor>
    <xdr:from>
      <xdr:col>44</xdr:col>
      <xdr:colOff>0</xdr:colOff>
      <xdr:row>18</xdr:row>
      <xdr:rowOff>161747</xdr:rowOff>
    </xdr:from>
    <xdr:to>
      <xdr:col>45</xdr:col>
      <xdr:colOff>727854</xdr:colOff>
      <xdr:row>21</xdr:row>
      <xdr:rowOff>89861</xdr:rowOff>
    </xdr:to>
    <xdr:sp macro="" textlink="">
      <xdr:nvSpPr>
        <xdr:cNvPr id="29" name="Flecha: pentágono 28">
          <a:hlinkClick xmlns:r="http://schemas.openxmlformats.org/officeDocument/2006/relationships" r:id="rId23"/>
          <a:extLst>
            <a:ext uri="{FF2B5EF4-FFF2-40B4-BE49-F238E27FC236}">
              <a16:creationId xmlns:a16="http://schemas.microsoft.com/office/drawing/2014/main" id="{7FF10586-324D-40BD-89C4-E5AF85CEA5B3}"/>
            </a:ext>
          </a:extLst>
        </xdr:cNvPr>
        <xdr:cNvSpPr/>
      </xdr:nvSpPr>
      <xdr:spPr>
        <a:xfrm>
          <a:off x="50518443" y="3396653"/>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IGUALES</a:t>
          </a:r>
        </a:p>
      </xdr:txBody>
    </xdr:sp>
    <xdr:clientData/>
  </xdr:twoCellAnchor>
  <xdr:twoCellAnchor>
    <xdr:from>
      <xdr:col>55</xdr:col>
      <xdr:colOff>1</xdr:colOff>
      <xdr:row>10</xdr:row>
      <xdr:rowOff>0</xdr:rowOff>
    </xdr:from>
    <xdr:to>
      <xdr:col>56</xdr:col>
      <xdr:colOff>727855</xdr:colOff>
      <xdr:row>12</xdr:row>
      <xdr:rowOff>107831</xdr:rowOff>
    </xdr:to>
    <xdr:sp macro="" textlink="">
      <xdr:nvSpPr>
        <xdr:cNvPr id="30" name="Flecha: pentágono 29">
          <a:hlinkClick xmlns:r="http://schemas.openxmlformats.org/officeDocument/2006/relationships" r:id="rId24"/>
          <a:extLst>
            <a:ext uri="{FF2B5EF4-FFF2-40B4-BE49-F238E27FC236}">
              <a16:creationId xmlns:a16="http://schemas.microsoft.com/office/drawing/2014/main" id="{6ED27454-9F81-4F12-AA59-5594A0A82898}"/>
            </a:ext>
          </a:extLst>
        </xdr:cNvPr>
        <xdr:cNvSpPr/>
      </xdr:nvSpPr>
      <xdr:spPr>
        <a:xfrm>
          <a:off x="61939459" y="1797170"/>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DECRECIENTES O AMORTIZACIONES IGUALES</a:t>
          </a:r>
        </a:p>
      </xdr:txBody>
    </xdr:sp>
    <xdr:clientData/>
  </xdr:twoCellAnchor>
  <xdr:twoCellAnchor>
    <xdr:from>
      <xdr:col>55</xdr:col>
      <xdr:colOff>0</xdr:colOff>
      <xdr:row>13</xdr:row>
      <xdr:rowOff>1</xdr:rowOff>
    </xdr:from>
    <xdr:to>
      <xdr:col>56</xdr:col>
      <xdr:colOff>727854</xdr:colOff>
      <xdr:row>15</xdr:row>
      <xdr:rowOff>107832</xdr:rowOff>
    </xdr:to>
    <xdr:sp macro="" textlink="">
      <xdr:nvSpPr>
        <xdr:cNvPr id="31" name="Flecha: pentágono 30">
          <a:hlinkClick xmlns:r="http://schemas.openxmlformats.org/officeDocument/2006/relationships" r:id="rId25"/>
          <a:extLst>
            <a:ext uri="{FF2B5EF4-FFF2-40B4-BE49-F238E27FC236}">
              <a16:creationId xmlns:a16="http://schemas.microsoft.com/office/drawing/2014/main" id="{50E1377D-E6F6-4389-904F-2FBA7EA5FAE8}"/>
            </a:ext>
          </a:extLst>
        </xdr:cNvPr>
        <xdr:cNvSpPr/>
      </xdr:nvSpPr>
      <xdr:spPr>
        <a:xfrm>
          <a:off x="61939458" y="2336322"/>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TIPO BULLET</a:t>
          </a:r>
        </a:p>
      </xdr:txBody>
    </xdr:sp>
    <xdr:clientData/>
  </xdr:twoCellAnchor>
  <xdr:twoCellAnchor>
    <xdr:from>
      <xdr:col>55</xdr:col>
      <xdr:colOff>1</xdr:colOff>
      <xdr:row>15</xdr:row>
      <xdr:rowOff>170733</xdr:rowOff>
    </xdr:from>
    <xdr:to>
      <xdr:col>56</xdr:col>
      <xdr:colOff>727855</xdr:colOff>
      <xdr:row>18</xdr:row>
      <xdr:rowOff>98847</xdr:rowOff>
    </xdr:to>
    <xdr:sp macro="" textlink="">
      <xdr:nvSpPr>
        <xdr:cNvPr id="32" name="Flecha: pentágono 31">
          <a:hlinkClick xmlns:r="http://schemas.openxmlformats.org/officeDocument/2006/relationships" r:id="rId26"/>
          <a:extLst>
            <a:ext uri="{FF2B5EF4-FFF2-40B4-BE49-F238E27FC236}">
              <a16:creationId xmlns:a16="http://schemas.microsoft.com/office/drawing/2014/main" id="{E71BB3E0-176E-459B-A69B-45FB8837EB3E}"/>
            </a:ext>
          </a:extLst>
        </xdr:cNvPr>
        <xdr:cNvSpPr/>
      </xdr:nvSpPr>
      <xdr:spPr>
        <a:xfrm>
          <a:off x="61939459" y="2866488"/>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CRECIENTES</a:t>
          </a:r>
        </a:p>
      </xdr:txBody>
    </xdr:sp>
    <xdr:clientData/>
  </xdr:twoCellAnchor>
  <xdr:twoCellAnchor>
    <xdr:from>
      <xdr:col>55</xdr:col>
      <xdr:colOff>0</xdr:colOff>
      <xdr:row>18</xdr:row>
      <xdr:rowOff>161747</xdr:rowOff>
    </xdr:from>
    <xdr:to>
      <xdr:col>56</xdr:col>
      <xdr:colOff>727854</xdr:colOff>
      <xdr:row>21</xdr:row>
      <xdr:rowOff>89861</xdr:rowOff>
    </xdr:to>
    <xdr:sp macro="" textlink="">
      <xdr:nvSpPr>
        <xdr:cNvPr id="33" name="Flecha: pentágono 32">
          <a:hlinkClick xmlns:r="http://schemas.openxmlformats.org/officeDocument/2006/relationships" r:id="rId27"/>
          <a:extLst>
            <a:ext uri="{FF2B5EF4-FFF2-40B4-BE49-F238E27FC236}">
              <a16:creationId xmlns:a16="http://schemas.microsoft.com/office/drawing/2014/main" id="{0488EACB-470A-4DB5-8A47-16ADBA431207}"/>
            </a:ext>
          </a:extLst>
        </xdr:cNvPr>
        <xdr:cNvSpPr/>
      </xdr:nvSpPr>
      <xdr:spPr>
        <a:xfrm>
          <a:off x="61939458" y="3396653"/>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IGUALES</a:t>
          </a:r>
        </a:p>
      </xdr:txBody>
    </xdr:sp>
    <xdr:clientData/>
  </xdr:twoCellAnchor>
  <xdr:twoCellAnchor>
    <xdr:from>
      <xdr:col>66</xdr:col>
      <xdr:colOff>1</xdr:colOff>
      <xdr:row>10</xdr:row>
      <xdr:rowOff>0</xdr:rowOff>
    </xdr:from>
    <xdr:to>
      <xdr:col>67</xdr:col>
      <xdr:colOff>727855</xdr:colOff>
      <xdr:row>12</xdr:row>
      <xdr:rowOff>107831</xdr:rowOff>
    </xdr:to>
    <xdr:sp macro="" textlink="">
      <xdr:nvSpPr>
        <xdr:cNvPr id="34" name="Flecha: pentágono 33">
          <a:hlinkClick xmlns:r="http://schemas.openxmlformats.org/officeDocument/2006/relationships" r:id="rId28"/>
          <a:extLst>
            <a:ext uri="{FF2B5EF4-FFF2-40B4-BE49-F238E27FC236}">
              <a16:creationId xmlns:a16="http://schemas.microsoft.com/office/drawing/2014/main" id="{D9F3272D-53A7-4510-AA87-C792CC4D2BE8}"/>
            </a:ext>
          </a:extLst>
        </xdr:cNvPr>
        <xdr:cNvSpPr/>
      </xdr:nvSpPr>
      <xdr:spPr>
        <a:xfrm>
          <a:off x="73360473" y="1797170"/>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DECRECIENTES O AMORTIZACIONES IGUALES</a:t>
          </a:r>
        </a:p>
      </xdr:txBody>
    </xdr:sp>
    <xdr:clientData/>
  </xdr:twoCellAnchor>
  <xdr:twoCellAnchor>
    <xdr:from>
      <xdr:col>66</xdr:col>
      <xdr:colOff>0</xdr:colOff>
      <xdr:row>13</xdr:row>
      <xdr:rowOff>1</xdr:rowOff>
    </xdr:from>
    <xdr:to>
      <xdr:col>67</xdr:col>
      <xdr:colOff>727854</xdr:colOff>
      <xdr:row>15</xdr:row>
      <xdr:rowOff>107832</xdr:rowOff>
    </xdr:to>
    <xdr:sp macro="" textlink="">
      <xdr:nvSpPr>
        <xdr:cNvPr id="35" name="Flecha: pentágono 34">
          <a:hlinkClick xmlns:r="http://schemas.openxmlformats.org/officeDocument/2006/relationships" r:id="rId29"/>
          <a:extLst>
            <a:ext uri="{FF2B5EF4-FFF2-40B4-BE49-F238E27FC236}">
              <a16:creationId xmlns:a16="http://schemas.microsoft.com/office/drawing/2014/main" id="{AC75A50C-0827-40A2-AC1F-81613C245159}"/>
            </a:ext>
          </a:extLst>
        </xdr:cNvPr>
        <xdr:cNvSpPr/>
      </xdr:nvSpPr>
      <xdr:spPr>
        <a:xfrm>
          <a:off x="73360472" y="2336322"/>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TIPO BULLET</a:t>
          </a:r>
        </a:p>
      </xdr:txBody>
    </xdr:sp>
    <xdr:clientData/>
  </xdr:twoCellAnchor>
  <xdr:twoCellAnchor>
    <xdr:from>
      <xdr:col>66</xdr:col>
      <xdr:colOff>1</xdr:colOff>
      <xdr:row>15</xdr:row>
      <xdr:rowOff>170733</xdr:rowOff>
    </xdr:from>
    <xdr:to>
      <xdr:col>67</xdr:col>
      <xdr:colOff>727855</xdr:colOff>
      <xdr:row>18</xdr:row>
      <xdr:rowOff>98847</xdr:rowOff>
    </xdr:to>
    <xdr:sp macro="" textlink="">
      <xdr:nvSpPr>
        <xdr:cNvPr id="36" name="Flecha: pentágono 35">
          <a:hlinkClick xmlns:r="http://schemas.openxmlformats.org/officeDocument/2006/relationships" r:id="rId30"/>
          <a:extLst>
            <a:ext uri="{FF2B5EF4-FFF2-40B4-BE49-F238E27FC236}">
              <a16:creationId xmlns:a16="http://schemas.microsoft.com/office/drawing/2014/main" id="{A9162EFD-24EC-4BAE-9449-D6466DFF2D7B}"/>
            </a:ext>
          </a:extLst>
        </xdr:cNvPr>
        <xdr:cNvSpPr/>
      </xdr:nvSpPr>
      <xdr:spPr>
        <a:xfrm>
          <a:off x="73360473" y="2866488"/>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CRECIENTES</a:t>
          </a:r>
        </a:p>
      </xdr:txBody>
    </xdr:sp>
    <xdr:clientData/>
  </xdr:twoCellAnchor>
  <xdr:twoCellAnchor>
    <xdr:from>
      <xdr:col>66</xdr:col>
      <xdr:colOff>0</xdr:colOff>
      <xdr:row>18</xdr:row>
      <xdr:rowOff>161747</xdr:rowOff>
    </xdr:from>
    <xdr:to>
      <xdr:col>67</xdr:col>
      <xdr:colOff>727854</xdr:colOff>
      <xdr:row>21</xdr:row>
      <xdr:rowOff>89861</xdr:rowOff>
    </xdr:to>
    <xdr:sp macro="" textlink="">
      <xdr:nvSpPr>
        <xdr:cNvPr id="37" name="Flecha: pentágono 36">
          <a:hlinkClick xmlns:r="http://schemas.openxmlformats.org/officeDocument/2006/relationships" r:id="rId31"/>
          <a:extLst>
            <a:ext uri="{FF2B5EF4-FFF2-40B4-BE49-F238E27FC236}">
              <a16:creationId xmlns:a16="http://schemas.microsoft.com/office/drawing/2014/main" id="{B8701966-4542-4861-A174-D8CC1C3B9EF0}"/>
            </a:ext>
          </a:extLst>
        </xdr:cNvPr>
        <xdr:cNvSpPr/>
      </xdr:nvSpPr>
      <xdr:spPr>
        <a:xfrm>
          <a:off x="73360472" y="3396653"/>
          <a:ext cx="1563538" cy="467265"/>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IGUALES</a:t>
          </a:r>
        </a:p>
      </xdr:txBody>
    </xdr:sp>
    <xdr:clientData/>
  </xdr:twoCellAnchor>
  <xdr:twoCellAnchor>
    <xdr:from>
      <xdr:col>31</xdr:col>
      <xdr:colOff>0</xdr:colOff>
      <xdr:row>6</xdr:row>
      <xdr:rowOff>0</xdr:rowOff>
    </xdr:from>
    <xdr:to>
      <xdr:col>31</xdr:col>
      <xdr:colOff>1053631</xdr:colOff>
      <xdr:row>9</xdr:row>
      <xdr:rowOff>142439</xdr:rowOff>
    </xdr:to>
    <xdr:sp macro="" textlink="">
      <xdr:nvSpPr>
        <xdr:cNvPr id="38" name="Flecha: hacia la izquierda 37">
          <a:hlinkClick xmlns:r="http://schemas.openxmlformats.org/officeDocument/2006/relationships" r:id="rId7"/>
          <a:extLst>
            <a:ext uri="{FF2B5EF4-FFF2-40B4-BE49-F238E27FC236}">
              <a16:creationId xmlns:a16="http://schemas.microsoft.com/office/drawing/2014/main" id="{D870451C-1E00-4B76-A68F-B1AE0473431F}"/>
            </a:ext>
          </a:extLst>
        </xdr:cNvPr>
        <xdr:cNvSpPr/>
      </xdr:nvSpPr>
      <xdr:spPr>
        <a:xfrm>
          <a:off x="34415802" y="1078302"/>
          <a:ext cx="1053631" cy="681590"/>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31</xdr:col>
      <xdr:colOff>38230</xdr:colOff>
      <xdr:row>10</xdr:row>
      <xdr:rowOff>43594</xdr:rowOff>
    </xdr:from>
    <xdr:to>
      <xdr:col>31</xdr:col>
      <xdr:colOff>1107546</xdr:colOff>
      <xdr:row>14</xdr:row>
      <xdr:rowOff>6316</xdr:rowOff>
    </xdr:to>
    <xdr:sp macro="" textlink="">
      <xdr:nvSpPr>
        <xdr:cNvPr id="39" name="Flecha: hacia la izquierda 38">
          <a:hlinkClick xmlns:r="http://schemas.openxmlformats.org/officeDocument/2006/relationships" r:id="rId3"/>
          <a:extLst>
            <a:ext uri="{FF2B5EF4-FFF2-40B4-BE49-F238E27FC236}">
              <a16:creationId xmlns:a16="http://schemas.microsoft.com/office/drawing/2014/main" id="{0F4A771A-6487-48E1-9CF5-DD2D690A98BA}"/>
            </a:ext>
          </a:extLst>
        </xdr:cNvPr>
        <xdr:cNvSpPr/>
      </xdr:nvSpPr>
      <xdr:spPr>
        <a:xfrm flipH="1">
          <a:off x="34454032" y="1840764"/>
          <a:ext cx="1069316" cy="681590"/>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Tahoma" panose="020B0604030504040204" pitchFamily="34" charset="0"/>
            </a:rPr>
            <a:t>SIGUIENTE</a:t>
          </a:r>
        </a:p>
      </xdr:txBody>
    </xdr:sp>
    <xdr:clientData/>
  </xdr:twoCellAnchor>
  <xdr:twoCellAnchor>
    <xdr:from>
      <xdr:col>42</xdr:col>
      <xdr:colOff>0</xdr:colOff>
      <xdr:row>6</xdr:row>
      <xdr:rowOff>0</xdr:rowOff>
    </xdr:from>
    <xdr:to>
      <xdr:col>42</xdr:col>
      <xdr:colOff>1053631</xdr:colOff>
      <xdr:row>9</xdr:row>
      <xdr:rowOff>142439</xdr:rowOff>
    </xdr:to>
    <xdr:sp macro="" textlink="">
      <xdr:nvSpPr>
        <xdr:cNvPr id="40" name="Flecha: hacia la izquierda 39">
          <a:hlinkClick xmlns:r="http://schemas.openxmlformats.org/officeDocument/2006/relationships" r:id="rId7"/>
          <a:extLst>
            <a:ext uri="{FF2B5EF4-FFF2-40B4-BE49-F238E27FC236}">
              <a16:creationId xmlns:a16="http://schemas.microsoft.com/office/drawing/2014/main" id="{A926BDAD-AE70-45F8-BD35-CCBDFAE09882}"/>
            </a:ext>
          </a:extLst>
        </xdr:cNvPr>
        <xdr:cNvSpPr/>
      </xdr:nvSpPr>
      <xdr:spPr>
        <a:xfrm>
          <a:off x="46618585" y="1078302"/>
          <a:ext cx="1053631" cy="681590"/>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42</xdr:col>
      <xdr:colOff>38230</xdr:colOff>
      <xdr:row>10</xdr:row>
      <xdr:rowOff>43594</xdr:rowOff>
    </xdr:from>
    <xdr:to>
      <xdr:col>42</xdr:col>
      <xdr:colOff>1107546</xdr:colOff>
      <xdr:row>14</xdr:row>
      <xdr:rowOff>6316</xdr:rowOff>
    </xdr:to>
    <xdr:sp macro="" textlink="">
      <xdr:nvSpPr>
        <xdr:cNvPr id="41" name="Flecha: hacia la izquierda 40">
          <a:hlinkClick xmlns:r="http://schemas.openxmlformats.org/officeDocument/2006/relationships" r:id="rId4"/>
          <a:extLst>
            <a:ext uri="{FF2B5EF4-FFF2-40B4-BE49-F238E27FC236}">
              <a16:creationId xmlns:a16="http://schemas.microsoft.com/office/drawing/2014/main" id="{8FB8262B-B6A4-4976-A9AD-874E3E25ABFF}"/>
            </a:ext>
          </a:extLst>
        </xdr:cNvPr>
        <xdr:cNvSpPr/>
      </xdr:nvSpPr>
      <xdr:spPr>
        <a:xfrm flipH="1">
          <a:off x="46656815" y="1840764"/>
          <a:ext cx="1069316" cy="681590"/>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Tahoma" panose="020B0604030504040204" pitchFamily="34" charset="0"/>
            </a:rPr>
            <a:t>SIGUIENTE</a:t>
          </a:r>
        </a:p>
      </xdr:txBody>
    </xdr:sp>
    <xdr:clientData/>
  </xdr:twoCellAnchor>
  <xdr:twoCellAnchor>
    <xdr:from>
      <xdr:col>53</xdr:col>
      <xdr:colOff>0</xdr:colOff>
      <xdr:row>6</xdr:row>
      <xdr:rowOff>0</xdr:rowOff>
    </xdr:from>
    <xdr:to>
      <xdr:col>53</xdr:col>
      <xdr:colOff>1053631</xdr:colOff>
      <xdr:row>9</xdr:row>
      <xdr:rowOff>142439</xdr:rowOff>
    </xdr:to>
    <xdr:sp macro="" textlink="">
      <xdr:nvSpPr>
        <xdr:cNvPr id="42" name="Flecha: hacia la izquierda 41">
          <a:hlinkClick xmlns:r="http://schemas.openxmlformats.org/officeDocument/2006/relationships" r:id="rId7"/>
          <a:extLst>
            <a:ext uri="{FF2B5EF4-FFF2-40B4-BE49-F238E27FC236}">
              <a16:creationId xmlns:a16="http://schemas.microsoft.com/office/drawing/2014/main" id="{3F0FD989-1633-4D01-97D4-E19062EDA60B}"/>
            </a:ext>
          </a:extLst>
        </xdr:cNvPr>
        <xdr:cNvSpPr/>
      </xdr:nvSpPr>
      <xdr:spPr>
        <a:xfrm>
          <a:off x="58039599" y="1078302"/>
          <a:ext cx="1053631" cy="681590"/>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53</xdr:col>
      <xdr:colOff>38230</xdr:colOff>
      <xdr:row>10</xdr:row>
      <xdr:rowOff>43594</xdr:rowOff>
    </xdr:from>
    <xdr:to>
      <xdr:col>53</xdr:col>
      <xdr:colOff>1107546</xdr:colOff>
      <xdr:row>14</xdr:row>
      <xdr:rowOff>6316</xdr:rowOff>
    </xdr:to>
    <xdr:sp macro="" textlink="">
      <xdr:nvSpPr>
        <xdr:cNvPr id="43" name="Flecha: hacia la izquierda 42">
          <a:hlinkClick xmlns:r="http://schemas.openxmlformats.org/officeDocument/2006/relationships" r:id="rId5"/>
          <a:extLst>
            <a:ext uri="{FF2B5EF4-FFF2-40B4-BE49-F238E27FC236}">
              <a16:creationId xmlns:a16="http://schemas.microsoft.com/office/drawing/2014/main" id="{7AB96F74-1C5C-4044-9495-0E3EA1A9D2ED}"/>
            </a:ext>
          </a:extLst>
        </xdr:cNvPr>
        <xdr:cNvSpPr/>
      </xdr:nvSpPr>
      <xdr:spPr>
        <a:xfrm flipH="1">
          <a:off x="58077829" y="1840764"/>
          <a:ext cx="1069316" cy="681590"/>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Tahoma" panose="020B0604030504040204" pitchFamily="34" charset="0"/>
            </a:rPr>
            <a:t>SIGUIENTE</a:t>
          </a:r>
        </a:p>
      </xdr:txBody>
    </xdr:sp>
    <xdr:clientData/>
  </xdr:twoCellAnchor>
  <xdr:twoCellAnchor>
    <xdr:from>
      <xdr:col>64</xdr:col>
      <xdr:colOff>123825</xdr:colOff>
      <xdr:row>6</xdr:row>
      <xdr:rowOff>0</xdr:rowOff>
    </xdr:from>
    <xdr:to>
      <xdr:col>64</xdr:col>
      <xdr:colOff>1177456</xdr:colOff>
      <xdr:row>9</xdr:row>
      <xdr:rowOff>142439</xdr:rowOff>
    </xdr:to>
    <xdr:sp macro="" textlink="">
      <xdr:nvSpPr>
        <xdr:cNvPr id="44" name="Flecha: hacia la izquierda 43">
          <a:hlinkClick xmlns:r="http://schemas.openxmlformats.org/officeDocument/2006/relationships" r:id="rId7"/>
          <a:extLst>
            <a:ext uri="{FF2B5EF4-FFF2-40B4-BE49-F238E27FC236}">
              <a16:creationId xmlns:a16="http://schemas.microsoft.com/office/drawing/2014/main" id="{FB72A82A-D672-4F7D-AD06-0E2270064E5E}"/>
            </a:ext>
          </a:extLst>
        </xdr:cNvPr>
        <xdr:cNvSpPr/>
      </xdr:nvSpPr>
      <xdr:spPr>
        <a:xfrm>
          <a:off x="72723375" y="1104900"/>
          <a:ext cx="1053631" cy="685364"/>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64</xdr:col>
      <xdr:colOff>162055</xdr:colOff>
      <xdr:row>10</xdr:row>
      <xdr:rowOff>43594</xdr:rowOff>
    </xdr:from>
    <xdr:to>
      <xdr:col>64</xdr:col>
      <xdr:colOff>1231371</xdr:colOff>
      <xdr:row>14</xdr:row>
      <xdr:rowOff>6316</xdr:rowOff>
    </xdr:to>
    <xdr:sp macro="" textlink="">
      <xdr:nvSpPr>
        <xdr:cNvPr id="45" name="Flecha: hacia la izquierda 44">
          <a:hlinkClick xmlns:r="http://schemas.openxmlformats.org/officeDocument/2006/relationships" r:id="rId6"/>
          <a:extLst>
            <a:ext uri="{FF2B5EF4-FFF2-40B4-BE49-F238E27FC236}">
              <a16:creationId xmlns:a16="http://schemas.microsoft.com/office/drawing/2014/main" id="{F6BDB6CA-7BE1-4C3F-BA70-92869192F13F}"/>
            </a:ext>
          </a:extLst>
        </xdr:cNvPr>
        <xdr:cNvSpPr/>
      </xdr:nvSpPr>
      <xdr:spPr>
        <a:xfrm flipH="1">
          <a:off x="72761605" y="1872394"/>
          <a:ext cx="1069316" cy="705672"/>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Tahoma" panose="020B0604030504040204" pitchFamily="34" charset="0"/>
            </a:rPr>
            <a:t>SIGUIENTE</a:t>
          </a:r>
        </a:p>
      </xdr:txBody>
    </xdr:sp>
    <xdr:clientData/>
  </xdr:twoCellAnchor>
  <xdr:twoCellAnchor>
    <xdr:from>
      <xdr:col>75</xdr:col>
      <xdr:colOff>0</xdr:colOff>
      <xdr:row>6</xdr:row>
      <xdr:rowOff>0</xdr:rowOff>
    </xdr:from>
    <xdr:to>
      <xdr:col>75</xdr:col>
      <xdr:colOff>1042358</xdr:colOff>
      <xdr:row>9</xdr:row>
      <xdr:rowOff>142439</xdr:rowOff>
    </xdr:to>
    <xdr:sp macro="" textlink="">
      <xdr:nvSpPr>
        <xdr:cNvPr id="46" name="Flecha: hacia la izquierda 45">
          <a:hlinkClick xmlns:r="http://schemas.openxmlformats.org/officeDocument/2006/relationships" r:id="rId7"/>
          <a:extLst>
            <a:ext uri="{FF2B5EF4-FFF2-40B4-BE49-F238E27FC236}">
              <a16:creationId xmlns:a16="http://schemas.microsoft.com/office/drawing/2014/main" id="{B63F26B6-CF53-447D-8F64-3C7C1D5288A6}"/>
            </a:ext>
          </a:extLst>
        </xdr:cNvPr>
        <xdr:cNvSpPr/>
      </xdr:nvSpPr>
      <xdr:spPr>
        <a:xfrm>
          <a:off x="81285991" y="1078302"/>
          <a:ext cx="1042358" cy="681590"/>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31</xdr:col>
      <xdr:colOff>8986</xdr:colOff>
      <xdr:row>14</xdr:row>
      <xdr:rowOff>17972</xdr:rowOff>
    </xdr:from>
    <xdr:to>
      <xdr:col>31</xdr:col>
      <xdr:colOff>1062617</xdr:colOff>
      <xdr:row>17</xdr:row>
      <xdr:rowOff>160411</xdr:rowOff>
    </xdr:to>
    <xdr:sp macro="" textlink="">
      <xdr:nvSpPr>
        <xdr:cNvPr id="48" name="Flecha: hacia la izquierda 47">
          <a:hlinkClick xmlns:r="http://schemas.openxmlformats.org/officeDocument/2006/relationships" r:id="rId32"/>
          <a:extLst>
            <a:ext uri="{FF2B5EF4-FFF2-40B4-BE49-F238E27FC236}">
              <a16:creationId xmlns:a16="http://schemas.microsoft.com/office/drawing/2014/main" id="{417F496A-08B0-405A-BD54-42F911E79BA1}"/>
            </a:ext>
          </a:extLst>
        </xdr:cNvPr>
        <xdr:cNvSpPr/>
      </xdr:nvSpPr>
      <xdr:spPr>
        <a:xfrm>
          <a:off x="34424788" y="2534010"/>
          <a:ext cx="1053631" cy="681590"/>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ANTERIOR</a:t>
          </a:r>
        </a:p>
      </xdr:txBody>
    </xdr:sp>
    <xdr:clientData/>
  </xdr:twoCellAnchor>
  <xdr:twoCellAnchor>
    <xdr:from>
      <xdr:col>42</xdr:col>
      <xdr:colOff>0</xdr:colOff>
      <xdr:row>14</xdr:row>
      <xdr:rowOff>0</xdr:rowOff>
    </xdr:from>
    <xdr:to>
      <xdr:col>42</xdr:col>
      <xdr:colOff>1053631</xdr:colOff>
      <xdr:row>17</xdr:row>
      <xdr:rowOff>142439</xdr:rowOff>
    </xdr:to>
    <xdr:sp macro="" textlink="">
      <xdr:nvSpPr>
        <xdr:cNvPr id="49" name="Flecha: hacia la izquierda 48">
          <a:hlinkClick xmlns:r="http://schemas.openxmlformats.org/officeDocument/2006/relationships" r:id="rId33"/>
          <a:extLst>
            <a:ext uri="{FF2B5EF4-FFF2-40B4-BE49-F238E27FC236}">
              <a16:creationId xmlns:a16="http://schemas.microsoft.com/office/drawing/2014/main" id="{73C449B4-C2E4-4DEB-A28F-737AB2EE0FC5}"/>
            </a:ext>
          </a:extLst>
        </xdr:cNvPr>
        <xdr:cNvSpPr/>
      </xdr:nvSpPr>
      <xdr:spPr>
        <a:xfrm>
          <a:off x="46618585" y="2516038"/>
          <a:ext cx="1053631" cy="681590"/>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ANTERIOR</a:t>
          </a:r>
        </a:p>
      </xdr:txBody>
    </xdr:sp>
    <xdr:clientData/>
  </xdr:twoCellAnchor>
  <xdr:twoCellAnchor>
    <xdr:from>
      <xdr:col>53</xdr:col>
      <xdr:colOff>0</xdr:colOff>
      <xdr:row>14</xdr:row>
      <xdr:rowOff>0</xdr:rowOff>
    </xdr:from>
    <xdr:to>
      <xdr:col>53</xdr:col>
      <xdr:colOff>1053631</xdr:colOff>
      <xdr:row>17</xdr:row>
      <xdr:rowOff>142439</xdr:rowOff>
    </xdr:to>
    <xdr:sp macro="" textlink="">
      <xdr:nvSpPr>
        <xdr:cNvPr id="50" name="Flecha: hacia la izquierda 49">
          <a:hlinkClick xmlns:r="http://schemas.openxmlformats.org/officeDocument/2006/relationships" r:id="rId34"/>
          <a:extLst>
            <a:ext uri="{FF2B5EF4-FFF2-40B4-BE49-F238E27FC236}">
              <a16:creationId xmlns:a16="http://schemas.microsoft.com/office/drawing/2014/main" id="{456FB45B-958D-4DFF-B2D2-CB593A845E8F}"/>
            </a:ext>
          </a:extLst>
        </xdr:cNvPr>
        <xdr:cNvSpPr/>
      </xdr:nvSpPr>
      <xdr:spPr>
        <a:xfrm>
          <a:off x="58039599" y="2516038"/>
          <a:ext cx="1053631" cy="681590"/>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ANTERIOR</a:t>
          </a:r>
        </a:p>
      </xdr:txBody>
    </xdr:sp>
    <xdr:clientData/>
  </xdr:twoCellAnchor>
  <xdr:twoCellAnchor>
    <xdr:from>
      <xdr:col>64</xdr:col>
      <xdr:colOff>219075</xdr:colOff>
      <xdr:row>14</xdr:row>
      <xdr:rowOff>0</xdr:rowOff>
    </xdr:from>
    <xdr:to>
      <xdr:col>64</xdr:col>
      <xdr:colOff>1272706</xdr:colOff>
      <xdr:row>17</xdr:row>
      <xdr:rowOff>142439</xdr:rowOff>
    </xdr:to>
    <xdr:sp macro="" textlink="">
      <xdr:nvSpPr>
        <xdr:cNvPr id="51" name="Flecha: hacia la izquierda 50">
          <a:hlinkClick xmlns:r="http://schemas.openxmlformats.org/officeDocument/2006/relationships" r:id="rId35"/>
          <a:extLst>
            <a:ext uri="{FF2B5EF4-FFF2-40B4-BE49-F238E27FC236}">
              <a16:creationId xmlns:a16="http://schemas.microsoft.com/office/drawing/2014/main" id="{1E8416DA-27A4-4423-8A3D-DE637C48BD65}"/>
            </a:ext>
          </a:extLst>
        </xdr:cNvPr>
        <xdr:cNvSpPr/>
      </xdr:nvSpPr>
      <xdr:spPr>
        <a:xfrm>
          <a:off x="72818625" y="2571750"/>
          <a:ext cx="1053631" cy="685364"/>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ANTERIOR</a:t>
          </a:r>
        </a:p>
      </xdr:txBody>
    </xdr:sp>
    <xdr:clientData/>
  </xdr:twoCellAnchor>
  <xdr:twoCellAnchor>
    <xdr:from>
      <xdr:col>75</xdr:col>
      <xdr:colOff>17972</xdr:colOff>
      <xdr:row>10</xdr:row>
      <xdr:rowOff>35943</xdr:rowOff>
    </xdr:from>
    <xdr:to>
      <xdr:col>75</xdr:col>
      <xdr:colOff>1060330</xdr:colOff>
      <xdr:row>13</xdr:row>
      <xdr:rowOff>178382</xdr:rowOff>
    </xdr:to>
    <xdr:sp macro="" textlink="">
      <xdr:nvSpPr>
        <xdr:cNvPr id="52" name="Flecha: hacia la izquierda 51">
          <a:hlinkClick xmlns:r="http://schemas.openxmlformats.org/officeDocument/2006/relationships" r:id="rId36"/>
          <a:extLst>
            <a:ext uri="{FF2B5EF4-FFF2-40B4-BE49-F238E27FC236}">
              <a16:creationId xmlns:a16="http://schemas.microsoft.com/office/drawing/2014/main" id="{41477FD3-C44B-48B3-A933-5CAFCD8C14DF}"/>
            </a:ext>
          </a:extLst>
        </xdr:cNvPr>
        <xdr:cNvSpPr/>
      </xdr:nvSpPr>
      <xdr:spPr>
        <a:xfrm>
          <a:off x="81303963" y="1833113"/>
          <a:ext cx="1042358" cy="681590"/>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ANTERIOR</a:t>
          </a:r>
        </a:p>
      </xdr:txBody>
    </xdr:sp>
    <xdr:clientData/>
  </xdr:twoCellAnchor>
  <xdr:twoCellAnchor>
    <xdr:from>
      <xdr:col>20</xdr:col>
      <xdr:colOff>132704</xdr:colOff>
      <xdr:row>65</xdr:row>
      <xdr:rowOff>36630</xdr:rowOff>
    </xdr:from>
    <xdr:to>
      <xdr:col>20</xdr:col>
      <xdr:colOff>815093</xdr:colOff>
      <xdr:row>71</xdr:row>
      <xdr:rowOff>10761</xdr:rowOff>
    </xdr:to>
    <xdr:sp macro="" textlink="">
      <xdr:nvSpPr>
        <xdr:cNvPr id="54" name="Flecha: hacia la izquierda 53">
          <a:hlinkClick xmlns:r="http://schemas.openxmlformats.org/officeDocument/2006/relationships" r:id="rId32"/>
          <a:extLst>
            <a:ext uri="{FF2B5EF4-FFF2-40B4-BE49-F238E27FC236}">
              <a16:creationId xmlns:a16="http://schemas.microsoft.com/office/drawing/2014/main" id="{BE4B87CF-9D33-42B0-9616-B0175663727D}"/>
            </a:ext>
          </a:extLst>
        </xdr:cNvPr>
        <xdr:cNvSpPr/>
      </xdr:nvSpPr>
      <xdr:spPr>
        <a:xfrm rot="5400000">
          <a:off x="22934083" y="11916834"/>
          <a:ext cx="105363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20</xdr:col>
      <xdr:colOff>105834</xdr:colOff>
      <xdr:row>48</xdr:row>
      <xdr:rowOff>10584</xdr:rowOff>
    </xdr:from>
    <xdr:to>
      <xdr:col>20</xdr:col>
      <xdr:colOff>788223</xdr:colOff>
      <xdr:row>53</xdr:row>
      <xdr:rowOff>164632</xdr:rowOff>
    </xdr:to>
    <xdr:sp macro="" textlink="">
      <xdr:nvSpPr>
        <xdr:cNvPr id="55" name="Flecha: hacia la izquierda 54">
          <a:hlinkClick xmlns:r="http://schemas.openxmlformats.org/officeDocument/2006/relationships" r:id="rId32"/>
          <a:extLst>
            <a:ext uri="{FF2B5EF4-FFF2-40B4-BE49-F238E27FC236}">
              <a16:creationId xmlns:a16="http://schemas.microsoft.com/office/drawing/2014/main" id="{4DABEC30-DEA4-4042-A533-4727B8489F0D}"/>
            </a:ext>
          </a:extLst>
        </xdr:cNvPr>
        <xdr:cNvSpPr/>
      </xdr:nvSpPr>
      <xdr:spPr>
        <a:xfrm rot="5400000">
          <a:off x="22907213" y="8832205"/>
          <a:ext cx="105363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20</xdr:col>
      <xdr:colOff>63500</xdr:colOff>
      <xdr:row>31</xdr:row>
      <xdr:rowOff>21166</xdr:rowOff>
    </xdr:from>
    <xdr:to>
      <xdr:col>20</xdr:col>
      <xdr:colOff>745889</xdr:colOff>
      <xdr:row>36</xdr:row>
      <xdr:rowOff>175214</xdr:rowOff>
    </xdr:to>
    <xdr:sp macro="" textlink="">
      <xdr:nvSpPr>
        <xdr:cNvPr id="56" name="Flecha: hacia la izquierda 55">
          <a:hlinkClick xmlns:r="http://schemas.openxmlformats.org/officeDocument/2006/relationships" r:id="rId32"/>
          <a:extLst>
            <a:ext uri="{FF2B5EF4-FFF2-40B4-BE49-F238E27FC236}">
              <a16:creationId xmlns:a16="http://schemas.microsoft.com/office/drawing/2014/main" id="{62F99742-190B-4741-9D67-2D2041541A12}"/>
            </a:ext>
          </a:extLst>
        </xdr:cNvPr>
        <xdr:cNvSpPr/>
      </xdr:nvSpPr>
      <xdr:spPr>
        <a:xfrm rot="5400000">
          <a:off x="22864879" y="5784204"/>
          <a:ext cx="105363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31</xdr:col>
      <xdr:colOff>158749</xdr:colOff>
      <xdr:row>54</xdr:row>
      <xdr:rowOff>169333</xdr:rowOff>
    </xdr:from>
    <xdr:to>
      <xdr:col>31</xdr:col>
      <xdr:colOff>841138</xdr:colOff>
      <xdr:row>60</xdr:row>
      <xdr:rowOff>143464</xdr:rowOff>
    </xdr:to>
    <xdr:sp macro="" textlink="">
      <xdr:nvSpPr>
        <xdr:cNvPr id="58" name="Flecha: hacia la izquierda 57">
          <a:hlinkClick xmlns:r="http://schemas.openxmlformats.org/officeDocument/2006/relationships" r:id="rId33"/>
          <a:extLst>
            <a:ext uri="{FF2B5EF4-FFF2-40B4-BE49-F238E27FC236}">
              <a16:creationId xmlns:a16="http://schemas.microsoft.com/office/drawing/2014/main" id="{98E532D7-9303-421E-A3F2-F406E3C0FB61}"/>
            </a:ext>
          </a:extLst>
        </xdr:cNvPr>
        <xdr:cNvSpPr/>
      </xdr:nvSpPr>
      <xdr:spPr>
        <a:xfrm rot="5400000">
          <a:off x="35247378" y="10070454"/>
          <a:ext cx="105363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31</xdr:col>
      <xdr:colOff>179917</xdr:colOff>
      <xdr:row>84</xdr:row>
      <xdr:rowOff>10583</xdr:rowOff>
    </xdr:from>
    <xdr:to>
      <xdr:col>31</xdr:col>
      <xdr:colOff>862306</xdr:colOff>
      <xdr:row>89</xdr:row>
      <xdr:rowOff>164631</xdr:rowOff>
    </xdr:to>
    <xdr:sp macro="" textlink="">
      <xdr:nvSpPr>
        <xdr:cNvPr id="59" name="Flecha: hacia la izquierda 58">
          <a:hlinkClick xmlns:r="http://schemas.openxmlformats.org/officeDocument/2006/relationships" r:id="rId33"/>
          <a:extLst>
            <a:ext uri="{FF2B5EF4-FFF2-40B4-BE49-F238E27FC236}">
              <a16:creationId xmlns:a16="http://schemas.microsoft.com/office/drawing/2014/main" id="{E137F127-F3FF-4598-8DF2-2F98B1B71B7D}"/>
            </a:ext>
          </a:extLst>
        </xdr:cNvPr>
        <xdr:cNvSpPr/>
      </xdr:nvSpPr>
      <xdr:spPr>
        <a:xfrm rot="5400000">
          <a:off x="35268546" y="15309204"/>
          <a:ext cx="105363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31</xdr:col>
      <xdr:colOff>95250</xdr:colOff>
      <xdr:row>113</xdr:row>
      <xdr:rowOff>31750</xdr:rowOff>
    </xdr:from>
    <xdr:to>
      <xdr:col>31</xdr:col>
      <xdr:colOff>777639</xdr:colOff>
      <xdr:row>119</xdr:row>
      <xdr:rowOff>5881</xdr:rowOff>
    </xdr:to>
    <xdr:sp macro="" textlink="">
      <xdr:nvSpPr>
        <xdr:cNvPr id="60" name="Flecha: hacia la izquierda 59">
          <a:hlinkClick xmlns:r="http://schemas.openxmlformats.org/officeDocument/2006/relationships" r:id="rId33"/>
          <a:extLst>
            <a:ext uri="{FF2B5EF4-FFF2-40B4-BE49-F238E27FC236}">
              <a16:creationId xmlns:a16="http://schemas.microsoft.com/office/drawing/2014/main" id="{7EF8AFF4-29BA-47F6-9544-D61E81EE66D7}"/>
            </a:ext>
          </a:extLst>
        </xdr:cNvPr>
        <xdr:cNvSpPr/>
      </xdr:nvSpPr>
      <xdr:spPr>
        <a:xfrm rot="5400000">
          <a:off x="35183879" y="20547954"/>
          <a:ext cx="105363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42</xdr:col>
      <xdr:colOff>105833</xdr:colOff>
      <xdr:row>38</xdr:row>
      <xdr:rowOff>21167</xdr:rowOff>
    </xdr:from>
    <xdr:to>
      <xdr:col>42</xdr:col>
      <xdr:colOff>788222</xdr:colOff>
      <xdr:row>43</xdr:row>
      <xdr:rowOff>175214</xdr:rowOff>
    </xdr:to>
    <xdr:sp macro="" textlink="">
      <xdr:nvSpPr>
        <xdr:cNvPr id="61" name="Flecha: hacia la izquierda 60">
          <a:hlinkClick xmlns:r="http://schemas.openxmlformats.org/officeDocument/2006/relationships" r:id="rId34"/>
          <a:extLst>
            <a:ext uri="{FF2B5EF4-FFF2-40B4-BE49-F238E27FC236}">
              <a16:creationId xmlns:a16="http://schemas.microsoft.com/office/drawing/2014/main" id="{91436EF3-9E61-4EB4-8228-D65FD229D63C}"/>
            </a:ext>
          </a:extLst>
        </xdr:cNvPr>
        <xdr:cNvSpPr/>
      </xdr:nvSpPr>
      <xdr:spPr>
        <a:xfrm rot="5400000">
          <a:off x="47756879" y="7043621"/>
          <a:ext cx="105363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42</xdr:col>
      <xdr:colOff>74084</xdr:colOff>
      <xdr:row>79</xdr:row>
      <xdr:rowOff>31750</xdr:rowOff>
    </xdr:from>
    <xdr:to>
      <xdr:col>42</xdr:col>
      <xdr:colOff>756473</xdr:colOff>
      <xdr:row>85</xdr:row>
      <xdr:rowOff>5881</xdr:rowOff>
    </xdr:to>
    <xdr:sp macro="" textlink="">
      <xdr:nvSpPr>
        <xdr:cNvPr id="62" name="Flecha: hacia la izquierda 61">
          <a:hlinkClick xmlns:r="http://schemas.openxmlformats.org/officeDocument/2006/relationships" r:id="rId34"/>
          <a:extLst>
            <a:ext uri="{FF2B5EF4-FFF2-40B4-BE49-F238E27FC236}">
              <a16:creationId xmlns:a16="http://schemas.microsoft.com/office/drawing/2014/main" id="{9444BC15-EF6D-4314-B909-EA118B20AF7B}"/>
            </a:ext>
          </a:extLst>
        </xdr:cNvPr>
        <xdr:cNvSpPr/>
      </xdr:nvSpPr>
      <xdr:spPr>
        <a:xfrm rot="5400000">
          <a:off x="47725130" y="14430788"/>
          <a:ext cx="105363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42</xdr:col>
      <xdr:colOff>148167</xdr:colOff>
      <xdr:row>120</xdr:row>
      <xdr:rowOff>10583</xdr:rowOff>
    </xdr:from>
    <xdr:to>
      <xdr:col>42</xdr:col>
      <xdr:colOff>830556</xdr:colOff>
      <xdr:row>125</xdr:row>
      <xdr:rowOff>164631</xdr:rowOff>
    </xdr:to>
    <xdr:sp macro="" textlink="">
      <xdr:nvSpPr>
        <xdr:cNvPr id="63" name="Flecha: hacia la izquierda 62">
          <a:hlinkClick xmlns:r="http://schemas.openxmlformats.org/officeDocument/2006/relationships" r:id="rId34"/>
          <a:extLst>
            <a:ext uri="{FF2B5EF4-FFF2-40B4-BE49-F238E27FC236}">
              <a16:creationId xmlns:a16="http://schemas.microsoft.com/office/drawing/2014/main" id="{0B7D862F-FCCE-4022-BE95-D828FE590115}"/>
            </a:ext>
          </a:extLst>
        </xdr:cNvPr>
        <xdr:cNvSpPr/>
      </xdr:nvSpPr>
      <xdr:spPr>
        <a:xfrm rot="5400000">
          <a:off x="47799213" y="21786204"/>
          <a:ext cx="105363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42</xdr:col>
      <xdr:colOff>105833</xdr:colOff>
      <xdr:row>161</xdr:row>
      <xdr:rowOff>31750</xdr:rowOff>
    </xdr:from>
    <xdr:to>
      <xdr:col>42</xdr:col>
      <xdr:colOff>788222</xdr:colOff>
      <xdr:row>167</xdr:row>
      <xdr:rowOff>5881</xdr:rowOff>
    </xdr:to>
    <xdr:sp macro="" textlink="">
      <xdr:nvSpPr>
        <xdr:cNvPr id="64" name="Flecha: hacia la izquierda 63">
          <a:hlinkClick xmlns:r="http://schemas.openxmlformats.org/officeDocument/2006/relationships" r:id="rId34"/>
          <a:extLst>
            <a:ext uri="{FF2B5EF4-FFF2-40B4-BE49-F238E27FC236}">
              <a16:creationId xmlns:a16="http://schemas.microsoft.com/office/drawing/2014/main" id="{A53BB7F9-6C31-4C97-935E-F0CA0F7BA334}"/>
            </a:ext>
          </a:extLst>
        </xdr:cNvPr>
        <xdr:cNvSpPr/>
      </xdr:nvSpPr>
      <xdr:spPr>
        <a:xfrm rot="5400000">
          <a:off x="47756879" y="29183954"/>
          <a:ext cx="105363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53</xdr:col>
      <xdr:colOff>127000</xdr:colOff>
      <xdr:row>50</xdr:row>
      <xdr:rowOff>10584</xdr:rowOff>
    </xdr:from>
    <xdr:to>
      <xdr:col>53</xdr:col>
      <xdr:colOff>809389</xdr:colOff>
      <xdr:row>55</xdr:row>
      <xdr:rowOff>164631</xdr:rowOff>
    </xdr:to>
    <xdr:sp macro="" textlink="">
      <xdr:nvSpPr>
        <xdr:cNvPr id="65" name="Flecha: hacia la izquierda 64">
          <a:hlinkClick xmlns:r="http://schemas.openxmlformats.org/officeDocument/2006/relationships" r:id="rId35"/>
          <a:extLst>
            <a:ext uri="{FF2B5EF4-FFF2-40B4-BE49-F238E27FC236}">
              <a16:creationId xmlns:a16="http://schemas.microsoft.com/office/drawing/2014/main" id="{6D78503B-6733-429C-80FB-D8333C33F758}"/>
            </a:ext>
          </a:extLst>
        </xdr:cNvPr>
        <xdr:cNvSpPr/>
      </xdr:nvSpPr>
      <xdr:spPr>
        <a:xfrm rot="5400000">
          <a:off x="59970046" y="9192038"/>
          <a:ext cx="105363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53</xdr:col>
      <xdr:colOff>116417</xdr:colOff>
      <xdr:row>103</xdr:row>
      <xdr:rowOff>42333</xdr:rowOff>
    </xdr:from>
    <xdr:to>
      <xdr:col>53</xdr:col>
      <xdr:colOff>798806</xdr:colOff>
      <xdr:row>109</xdr:row>
      <xdr:rowOff>16464</xdr:rowOff>
    </xdr:to>
    <xdr:sp macro="" textlink="">
      <xdr:nvSpPr>
        <xdr:cNvPr id="66" name="Flecha: hacia la izquierda 65">
          <a:hlinkClick xmlns:r="http://schemas.openxmlformats.org/officeDocument/2006/relationships" r:id="rId35"/>
          <a:extLst>
            <a:ext uri="{FF2B5EF4-FFF2-40B4-BE49-F238E27FC236}">
              <a16:creationId xmlns:a16="http://schemas.microsoft.com/office/drawing/2014/main" id="{657EEFC4-1744-4AC9-88D2-B933DE6F97B5}"/>
            </a:ext>
          </a:extLst>
        </xdr:cNvPr>
        <xdr:cNvSpPr/>
      </xdr:nvSpPr>
      <xdr:spPr>
        <a:xfrm rot="5400000">
          <a:off x="59959463" y="18759371"/>
          <a:ext cx="105363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53</xdr:col>
      <xdr:colOff>158750</xdr:colOff>
      <xdr:row>156</xdr:row>
      <xdr:rowOff>10584</xdr:rowOff>
    </xdr:from>
    <xdr:to>
      <xdr:col>53</xdr:col>
      <xdr:colOff>841139</xdr:colOff>
      <xdr:row>161</xdr:row>
      <xdr:rowOff>164632</xdr:rowOff>
    </xdr:to>
    <xdr:sp macro="" textlink="">
      <xdr:nvSpPr>
        <xdr:cNvPr id="67" name="Flecha: hacia la izquierda 66">
          <a:hlinkClick xmlns:r="http://schemas.openxmlformats.org/officeDocument/2006/relationships" r:id="rId35"/>
          <a:extLst>
            <a:ext uri="{FF2B5EF4-FFF2-40B4-BE49-F238E27FC236}">
              <a16:creationId xmlns:a16="http://schemas.microsoft.com/office/drawing/2014/main" id="{F0E65CC8-C95C-42D4-9FDA-179CE3338A9F}"/>
            </a:ext>
          </a:extLst>
        </xdr:cNvPr>
        <xdr:cNvSpPr/>
      </xdr:nvSpPr>
      <xdr:spPr>
        <a:xfrm rot="5400000">
          <a:off x="60001796" y="28263205"/>
          <a:ext cx="105363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53</xdr:col>
      <xdr:colOff>63500</xdr:colOff>
      <xdr:row>209</xdr:row>
      <xdr:rowOff>10583</xdr:rowOff>
    </xdr:from>
    <xdr:to>
      <xdr:col>53</xdr:col>
      <xdr:colOff>745889</xdr:colOff>
      <xdr:row>214</xdr:row>
      <xdr:rowOff>164630</xdr:rowOff>
    </xdr:to>
    <xdr:sp macro="" textlink="">
      <xdr:nvSpPr>
        <xdr:cNvPr id="68" name="Flecha: hacia la izquierda 67">
          <a:hlinkClick xmlns:r="http://schemas.openxmlformats.org/officeDocument/2006/relationships" r:id="rId35"/>
          <a:extLst>
            <a:ext uri="{FF2B5EF4-FFF2-40B4-BE49-F238E27FC236}">
              <a16:creationId xmlns:a16="http://schemas.microsoft.com/office/drawing/2014/main" id="{751395E3-A44F-483A-91A9-A70457E036BD}"/>
            </a:ext>
          </a:extLst>
        </xdr:cNvPr>
        <xdr:cNvSpPr/>
      </xdr:nvSpPr>
      <xdr:spPr>
        <a:xfrm rot="5400000">
          <a:off x="59906546" y="37798787"/>
          <a:ext cx="105363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64</xdr:col>
      <xdr:colOff>105834</xdr:colOff>
      <xdr:row>62</xdr:row>
      <xdr:rowOff>21168</xdr:rowOff>
    </xdr:from>
    <xdr:to>
      <xdr:col>64</xdr:col>
      <xdr:colOff>788223</xdr:colOff>
      <xdr:row>67</xdr:row>
      <xdr:rowOff>175215</xdr:rowOff>
    </xdr:to>
    <xdr:sp macro="" textlink="">
      <xdr:nvSpPr>
        <xdr:cNvPr id="69" name="Flecha: hacia la izquierda 68">
          <a:hlinkClick xmlns:r="http://schemas.openxmlformats.org/officeDocument/2006/relationships" r:id="rId36"/>
          <a:extLst>
            <a:ext uri="{FF2B5EF4-FFF2-40B4-BE49-F238E27FC236}">
              <a16:creationId xmlns:a16="http://schemas.microsoft.com/office/drawing/2014/main" id="{25DACBE4-1782-4163-A697-A352E5B1C2DF}"/>
            </a:ext>
          </a:extLst>
        </xdr:cNvPr>
        <xdr:cNvSpPr/>
      </xdr:nvSpPr>
      <xdr:spPr>
        <a:xfrm rot="5400000">
          <a:off x="72511296" y="11361622"/>
          <a:ext cx="105363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64</xdr:col>
      <xdr:colOff>31750</xdr:colOff>
      <xdr:row>127</xdr:row>
      <xdr:rowOff>0</xdr:rowOff>
    </xdr:from>
    <xdr:to>
      <xdr:col>64</xdr:col>
      <xdr:colOff>714139</xdr:colOff>
      <xdr:row>132</xdr:row>
      <xdr:rowOff>154048</xdr:rowOff>
    </xdr:to>
    <xdr:sp macro="" textlink="">
      <xdr:nvSpPr>
        <xdr:cNvPr id="70" name="Flecha: hacia la izquierda 69">
          <a:hlinkClick xmlns:r="http://schemas.openxmlformats.org/officeDocument/2006/relationships" r:id="rId36"/>
          <a:extLst>
            <a:ext uri="{FF2B5EF4-FFF2-40B4-BE49-F238E27FC236}">
              <a16:creationId xmlns:a16="http://schemas.microsoft.com/office/drawing/2014/main" id="{07A2F353-8EA8-4998-AF80-8038448599FC}"/>
            </a:ext>
          </a:extLst>
        </xdr:cNvPr>
        <xdr:cNvSpPr/>
      </xdr:nvSpPr>
      <xdr:spPr>
        <a:xfrm rot="5400000">
          <a:off x="72437212" y="23035038"/>
          <a:ext cx="105363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64</xdr:col>
      <xdr:colOff>63500</xdr:colOff>
      <xdr:row>192</xdr:row>
      <xdr:rowOff>31750</xdr:rowOff>
    </xdr:from>
    <xdr:to>
      <xdr:col>64</xdr:col>
      <xdr:colOff>745889</xdr:colOff>
      <xdr:row>198</xdr:row>
      <xdr:rowOff>5881</xdr:rowOff>
    </xdr:to>
    <xdr:sp macro="" textlink="">
      <xdr:nvSpPr>
        <xdr:cNvPr id="71" name="Flecha: hacia la izquierda 70">
          <a:hlinkClick xmlns:r="http://schemas.openxmlformats.org/officeDocument/2006/relationships" r:id="rId36"/>
          <a:extLst>
            <a:ext uri="{FF2B5EF4-FFF2-40B4-BE49-F238E27FC236}">
              <a16:creationId xmlns:a16="http://schemas.microsoft.com/office/drawing/2014/main" id="{02286CF6-C8F8-4272-968A-66E287F3CE64}"/>
            </a:ext>
          </a:extLst>
        </xdr:cNvPr>
        <xdr:cNvSpPr/>
      </xdr:nvSpPr>
      <xdr:spPr>
        <a:xfrm rot="5400000">
          <a:off x="72468962" y="34761371"/>
          <a:ext cx="105363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64</xdr:col>
      <xdr:colOff>42334</xdr:colOff>
      <xdr:row>257</xdr:row>
      <xdr:rowOff>21167</xdr:rowOff>
    </xdr:from>
    <xdr:to>
      <xdr:col>64</xdr:col>
      <xdr:colOff>724723</xdr:colOff>
      <xdr:row>262</xdr:row>
      <xdr:rowOff>175214</xdr:rowOff>
    </xdr:to>
    <xdr:sp macro="" textlink="">
      <xdr:nvSpPr>
        <xdr:cNvPr id="72" name="Flecha: hacia la izquierda 71">
          <a:hlinkClick xmlns:r="http://schemas.openxmlformats.org/officeDocument/2006/relationships" r:id="rId36"/>
          <a:extLst>
            <a:ext uri="{FF2B5EF4-FFF2-40B4-BE49-F238E27FC236}">
              <a16:creationId xmlns:a16="http://schemas.microsoft.com/office/drawing/2014/main" id="{5FEAA8FB-B693-430E-852C-8AD1A538CE63}"/>
            </a:ext>
          </a:extLst>
        </xdr:cNvPr>
        <xdr:cNvSpPr/>
      </xdr:nvSpPr>
      <xdr:spPr>
        <a:xfrm rot="5400000">
          <a:off x="72447796" y="46445371"/>
          <a:ext cx="105363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75</xdr:col>
      <xdr:colOff>52917</xdr:colOff>
      <xdr:row>74</xdr:row>
      <xdr:rowOff>10584</xdr:rowOff>
    </xdr:from>
    <xdr:to>
      <xdr:col>75</xdr:col>
      <xdr:colOff>735306</xdr:colOff>
      <xdr:row>79</xdr:row>
      <xdr:rowOff>164631</xdr:rowOff>
    </xdr:to>
    <xdr:sp macro="" textlink="">
      <xdr:nvSpPr>
        <xdr:cNvPr id="73" name="Flecha: hacia la izquierda 72">
          <a:hlinkClick xmlns:r="http://schemas.openxmlformats.org/officeDocument/2006/relationships" r:id="rId37"/>
          <a:extLst>
            <a:ext uri="{FF2B5EF4-FFF2-40B4-BE49-F238E27FC236}">
              <a16:creationId xmlns:a16="http://schemas.microsoft.com/office/drawing/2014/main" id="{1C14A1B6-0A1C-4133-93EE-5E01A8B768E3}"/>
            </a:ext>
          </a:extLst>
        </xdr:cNvPr>
        <xdr:cNvSpPr/>
      </xdr:nvSpPr>
      <xdr:spPr>
        <a:xfrm rot="5400000">
          <a:off x="84650379" y="13510038"/>
          <a:ext cx="105363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75</xdr:col>
      <xdr:colOff>74083</xdr:colOff>
      <xdr:row>151</xdr:row>
      <xdr:rowOff>21166</xdr:rowOff>
    </xdr:from>
    <xdr:to>
      <xdr:col>75</xdr:col>
      <xdr:colOff>756472</xdr:colOff>
      <xdr:row>156</xdr:row>
      <xdr:rowOff>175214</xdr:rowOff>
    </xdr:to>
    <xdr:sp macro="" textlink="">
      <xdr:nvSpPr>
        <xdr:cNvPr id="74" name="Flecha: hacia la izquierda 73">
          <a:hlinkClick xmlns:r="http://schemas.openxmlformats.org/officeDocument/2006/relationships" r:id="rId37"/>
          <a:extLst>
            <a:ext uri="{FF2B5EF4-FFF2-40B4-BE49-F238E27FC236}">
              <a16:creationId xmlns:a16="http://schemas.microsoft.com/office/drawing/2014/main" id="{95C54B07-5BA9-479A-A1F2-D3F0FC13584B}"/>
            </a:ext>
          </a:extLst>
        </xdr:cNvPr>
        <xdr:cNvSpPr/>
      </xdr:nvSpPr>
      <xdr:spPr>
        <a:xfrm rot="5400000">
          <a:off x="84671545" y="27374204"/>
          <a:ext cx="105363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75</xdr:col>
      <xdr:colOff>105834</xdr:colOff>
      <xdr:row>228</xdr:row>
      <xdr:rowOff>10583</xdr:rowOff>
    </xdr:from>
    <xdr:to>
      <xdr:col>75</xdr:col>
      <xdr:colOff>788223</xdr:colOff>
      <xdr:row>233</xdr:row>
      <xdr:rowOff>164631</xdr:rowOff>
    </xdr:to>
    <xdr:sp macro="" textlink="">
      <xdr:nvSpPr>
        <xdr:cNvPr id="75" name="Flecha: hacia la izquierda 74">
          <a:hlinkClick xmlns:r="http://schemas.openxmlformats.org/officeDocument/2006/relationships" r:id="rId37"/>
          <a:extLst>
            <a:ext uri="{FF2B5EF4-FFF2-40B4-BE49-F238E27FC236}">
              <a16:creationId xmlns:a16="http://schemas.microsoft.com/office/drawing/2014/main" id="{FE6FF02C-1A70-442B-9992-793BB2BAA362}"/>
            </a:ext>
          </a:extLst>
        </xdr:cNvPr>
        <xdr:cNvSpPr/>
      </xdr:nvSpPr>
      <xdr:spPr>
        <a:xfrm rot="5400000">
          <a:off x="84703296" y="41217204"/>
          <a:ext cx="105363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75</xdr:col>
      <xdr:colOff>74083</xdr:colOff>
      <xdr:row>305</xdr:row>
      <xdr:rowOff>21167</xdr:rowOff>
    </xdr:from>
    <xdr:to>
      <xdr:col>75</xdr:col>
      <xdr:colOff>756472</xdr:colOff>
      <xdr:row>310</xdr:row>
      <xdr:rowOff>175214</xdr:rowOff>
    </xdr:to>
    <xdr:sp macro="" textlink="">
      <xdr:nvSpPr>
        <xdr:cNvPr id="76" name="Flecha: hacia la izquierda 75">
          <a:hlinkClick xmlns:r="http://schemas.openxmlformats.org/officeDocument/2006/relationships" r:id="rId37"/>
          <a:extLst>
            <a:ext uri="{FF2B5EF4-FFF2-40B4-BE49-F238E27FC236}">
              <a16:creationId xmlns:a16="http://schemas.microsoft.com/office/drawing/2014/main" id="{028FCEB2-534F-4181-86DD-C711AA71F667}"/>
            </a:ext>
          </a:extLst>
        </xdr:cNvPr>
        <xdr:cNvSpPr/>
      </xdr:nvSpPr>
      <xdr:spPr>
        <a:xfrm rot="5400000">
          <a:off x="84671545" y="55081371"/>
          <a:ext cx="105363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0</xdr:col>
      <xdr:colOff>0</xdr:colOff>
      <xdr:row>0</xdr:row>
      <xdr:rowOff>0</xdr:rowOff>
    </xdr:from>
    <xdr:to>
      <xdr:col>2</xdr:col>
      <xdr:colOff>59587</xdr:colOff>
      <xdr:row>20</xdr:row>
      <xdr:rowOff>113414</xdr:rowOff>
    </xdr:to>
    <xdr:sp macro="" textlink="">
      <xdr:nvSpPr>
        <xdr:cNvPr id="77" name="Diagrama de flujo: proceso predefinido 76">
          <a:extLst>
            <a:ext uri="{FF2B5EF4-FFF2-40B4-BE49-F238E27FC236}">
              <a16:creationId xmlns:a16="http://schemas.microsoft.com/office/drawing/2014/main" id="{7CA298E8-2173-4198-B442-AAE71F3A9930}"/>
            </a:ext>
          </a:extLst>
        </xdr:cNvPr>
        <xdr:cNvSpPr/>
      </xdr:nvSpPr>
      <xdr:spPr>
        <a:xfrm>
          <a:off x="0" y="0"/>
          <a:ext cx="1743075" cy="3657600"/>
        </a:xfrm>
        <a:prstGeom prst="flowChartPredefinedProcess">
          <a:avLst/>
        </a:prstGeom>
        <a:blipFill dpi="0" rotWithShape="1">
          <a:blip xmlns:r="http://schemas.openxmlformats.org/officeDocument/2006/relationships" r:embed="rId38" cstate="print">
            <a:extLst>
              <a:ext uri="{28A0092B-C50C-407E-A947-70E740481C1C}">
                <a14:useLocalDpi xmlns:a14="http://schemas.microsoft.com/office/drawing/2010/main" val="0"/>
              </a:ext>
            </a:extLst>
          </a:blip>
          <a:srcRect/>
          <a:stretch>
            <a:fillRect/>
          </a:stretch>
        </a:blip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MX" sz="1800" b="1" cap="none" spc="0">
              <a:ln w="0"/>
              <a:solidFill>
                <a:schemeClr val="tx1"/>
              </a:solidFill>
              <a:effectLst>
                <a:outerShdw blurRad="38100" dist="19050" dir="2700000" algn="tl" rotWithShape="0">
                  <a:schemeClr val="dk1">
                    <a:alpha val="40000"/>
                  </a:schemeClr>
                </a:outerShdw>
              </a:effectLst>
              <a:latin typeface="Lucida Handwriting" panose="03010101010101010101" pitchFamily="66" charset="0"/>
            </a:rPr>
            <a:t>Menú</a:t>
          </a:r>
        </a:p>
      </xdr:txBody>
    </xdr:sp>
    <xdr:clientData/>
  </xdr:twoCellAnchor>
  <xdr:twoCellAnchor>
    <xdr:from>
      <xdr:col>0</xdr:col>
      <xdr:colOff>323851</xdr:colOff>
      <xdr:row>2</xdr:row>
      <xdr:rowOff>74205</xdr:rowOff>
    </xdr:from>
    <xdr:to>
      <xdr:col>1</xdr:col>
      <xdr:colOff>644157</xdr:colOff>
      <xdr:row>4</xdr:row>
      <xdr:rowOff>167462</xdr:rowOff>
    </xdr:to>
    <xdr:sp macro="" textlink="">
      <xdr:nvSpPr>
        <xdr:cNvPr id="78" name="Flecha: pentágono 77">
          <a:hlinkClick xmlns:r="http://schemas.openxmlformats.org/officeDocument/2006/relationships" r:id="rId39"/>
          <a:extLst>
            <a:ext uri="{FF2B5EF4-FFF2-40B4-BE49-F238E27FC236}">
              <a16:creationId xmlns:a16="http://schemas.microsoft.com/office/drawing/2014/main" id="{33861385-B889-4380-A439-EAD795C50B5F}"/>
            </a:ext>
          </a:extLst>
        </xdr:cNvPr>
        <xdr:cNvSpPr/>
      </xdr:nvSpPr>
      <xdr:spPr>
        <a:xfrm>
          <a:off x="323851" y="428624"/>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PORTADA</a:t>
          </a:r>
        </a:p>
      </xdr:txBody>
    </xdr:sp>
    <xdr:clientData/>
  </xdr:twoCellAnchor>
  <xdr:twoCellAnchor>
    <xdr:from>
      <xdr:col>0</xdr:col>
      <xdr:colOff>323851</xdr:colOff>
      <xdr:row>5</xdr:row>
      <xdr:rowOff>133127</xdr:rowOff>
    </xdr:from>
    <xdr:to>
      <xdr:col>1</xdr:col>
      <xdr:colOff>644157</xdr:colOff>
      <xdr:row>8</xdr:row>
      <xdr:rowOff>49175</xdr:rowOff>
    </xdr:to>
    <xdr:sp macro="" textlink="">
      <xdr:nvSpPr>
        <xdr:cNvPr id="79" name="Flecha: pentágono 78">
          <a:hlinkClick xmlns:r="http://schemas.openxmlformats.org/officeDocument/2006/relationships" r:id="rId40"/>
          <a:extLst>
            <a:ext uri="{FF2B5EF4-FFF2-40B4-BE49-F238E27FC236}">
              <a16:creationId xmlns:a16="http://schemas.microsoft.com/office/drawing/2014/main" id="{F6576AC0-F965-42DF-A411-DCDC29D52325}"/>
            </a:ext>
          </a:extLst>
        </xdr:cNvPr>
        <xdr:cNvSpPr/>
      </xdr:nvSpPr>
      <xdr:spPr>
        <a:xfrm>
          <a:off x="323851" y="1019174"/>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FUNDAMENTOS</a:t>
          </a:r>
        </a:p>
      </xdr:txBody>
    </xdr:sp>
    <xdr:clientData/>
  </xdr:twoCellAnchor>
  <xdr:twoCellAnchor>
    <xdr:from>
      <xdr:col>0</xdr:col>
      <xdr:colOff>333376</xdr:colOff>
      <xdr:row>9</xdr:row>
      <xdr:rowOff>24365</xdr:rowOff>
    </xdr:from>
    <xdr:to>
      <xdr:col>1</xdr:col>
      <xdr:colOff>653682</xdr:colOff>
      <xdr:row>11</xdr:row>
      <xdr:rowOff>117622</xdr:rowOff>
    </xdr:to>
    <xdr:sp macro="" textlink="">
      <xdr:nvSpPr>
        <xdr:cNvPr id="80" name="Flecha: pentágono 79">
          <a:hlinkClick xmlns:r="http://schemas.openxmlformats.org/officeDocument/2006/relationships" r:id="rId41"/>
          <a:extLst>
            <a:ext uri="{FF2B5EF4-FFF2-40B4-BE49-F238E27FC236}">
              <a16:creationId xmlns:a16="http://schemas.microsoft.com/office/drawing/2014/main" id="{4765292C-8DC7-4088-84D6-9BF7B5B4933F}"/>
            </a:ext>
          </a:extLst>
        </xdr:cNvPr>
        <xdr:cNvSpPr/>
      </xdr:nvSpPr>
      <xdr:spPr>
        <a:xfrm>
          <a:off x="333376" y="1619249"/>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PROPÓSITO</a:t>
          </a:r>
          <a:endParaRPr lang="es-MX" sz="75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314326</xdr:colOff>
      <xdr:row>12</xdr:row>
      <xdr:rowOff>102337</xdr:rowOff>
    </xdr:from>
    <xdr:to>
      <xdr:col>1</xdr:col>
      <xdr:colOff>634632</xdr:colOff>
      <xdr:row>15</xdr:row>
      <xdr:rowOff>18384</xdr:rowOff>
    </xdr:to>
    <xdr:sp macro="" textlink="">
      <xdr:nvSpPr>
        <xdr:cNvPr id="81" name="Flecha: pentágono 80">
          <a:hlinkClick xmlns:r="http://schemas.openxmlformats.org/officeDocument/2006/relationships" r:id="rId42"/>
          <a:extLst>
            <a:ext uri="{FF2B5EF4-FFF2-40B4-BE49-F238E27FC236}">
              <a16:creationId xmlns:a16="http://schemas.microsoft.com/office/drawing/2014/main" id="{DBCA6531-F2F6-482C-83E6-E5395B303413}"/>
            </a:ext>
          </a:extLst>
        </xdr:cNvPr>
        <xdr:cNvSpPr/>
      </xdr:nvSpPr>
      <xdr:spPr>
        <a:xfrm>
          <a:off x="314326" y="2228849"/>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SIMULADOR AUTOMÓVIL</a:t>
          </a:r>
        </a:p>
      </xdr:txBody>
    </xdr:sp>
    <xdr:clientData/>
  </xdr:twoCellAnchor>
  <xdr:twoCellAnchor>
    <xdr:from>
      <xdr:col>0</xdr:col>
      <xdr:colOff>314326</xdr:colOff>
      <xdr:row>15</xdr:row>
      <xdr:rowOff>170784</xdr:rowOff>
    </xdr:from>
    <xdr:to>
      <xdr:col>1</xdr:col>
      <xdr:colOff>634632</xdr:colOff>
      <xdr:row>18</xdr:row>
      <xdr:rowOff>86832</xdr:rowOff>
    </xdr:to>
    <xdr:sp macro="" textlink="">
      <xdr:nvSpPr>
        <xdr:cNvPr id="82" name="Flecha: pentágono 81">
          <a:hlinkClick xmlns:r="http://schemas.openxmlformats.org/officeDocument/2006/relationships" r:id="rId43"/>
          <a:extLst>
            <a:ext uri="{FF2B5EF4-FFF2-40B4-BE49-F238E27FC236}">
              <a16:creationId xmlns:a16="http://schemas.microsoft.com/office/drawing/2014/main" id="{ECA17B49-BA5F-4191-9675-6F424CB8B2BC}"/>
            </a:ext>
          </a:extLst>
        </xdr:cNvPr>
        <xdr:cNvSpPr/>
      </xdr:nvSpPr>
      <xdr:spPr>
        <a:xfrm>
          <a:off x="314326" y="2828924"/>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SIMULADOR LAPTOP</a:t>
          </a:r>
        </a:p>
      </xdr:txBody>
    </xdr:sp>
    <xdr:clientData/>
  </xdr:twoCellAnchor>
  <xdr:twoCellAnchor>
    <xdr:from>
      <xdr:col>2</xdr:col>
      <xdr:colOff>76200</xdr:colOff>
      <xdr:row>0</xdr:row>
      <xdr:rowOff>0</xdr:rowOff>
    </xdr:from>
    <xdr:to>
      <xdr:col>5</xdr:col>
      <xdr:colOff>895350</xdr:colOff>
      <xdr:row>20</xdr:row>
      <xdr:rowOff>104775</xdr:rowOff>
    </xdr:to>
    <xdr:sp macro="" textlink="">
      <xdr:nvSpPr>
        <xdr:cNvPr id="83" name="Marco 82">
          <a:extLst>
            <a:ext uri="{FF2B5EF4-FFF2-40B4-BE49-F238E27FC236}">
              <a16:creationId xmlns:a16="http://schemas.microsoft.com/office/drawing/2014/main" id="{2A33E6E4-D2D0-4DDE-93D4-2907578E0F67}"/>
            </a:ext>
          </a:extLst>
        </xdr:cNvPr>
        <xdr:cNvSpPr/>
      </xdr:nvSpPr>
      <xdr:spPr>
        <a:xfrm>
          <a:off x="1752600" y="0"/>
          <a:ext cx="6562725" cy="3762375"/>
        </a:xfrm>
        <a:prstGeom prst="frame">
          <a:avLst/>
        </a:prstGeom>
        <a:blipFill dpi="0" rotWithShape="1">
          <a:blip xmlns:r="http://schemas.openxmlformats.org/officeDocument/2006/relationships" r:embed="rId4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MX" sz="1800" b="0" cap="none" spc="0">
              <a:ln w="0"/>
              <a:solidFill>
                <a:schemeClr val="tx1"/>
              </a:solidFill>
              <a:effectLst>
                <a:outerShdw blurRad="38100" dist="19050" dir="2700000" algn="tl" rotWithShape="0">
                  <a:schemeClr val="dk1">
                    <a:alpha val="40000"/>
                  </a:schemeClr>
                </a:outerShdw>
              </a:effectLst>
              <a:latin typeface="Lucida Handwriting" panose="03010101010101010101" pitchFamily="66" charset="0"/>
              <a:ea typeface="Cambria Math" panose="02040503050406030204" pitchFamily="18" charset="0"/>
            </a:rPr>
            <a:t>Simulador de tazas de amortización</a:t>
          </a:r>
        </a:p>
      </xdr:txBody>
    </xdr:sp>
    <xdr:clientData/>
  </xdr:twoCellAnchor>
  <xdr:twoCellAnchor editAs="oneCell">
    <xdr:from>
      <xdr:col>3</xdr:col>
      <xdr:colOff>581027</xdr:colOff>
      <xdr:row>5</xdr:row>
      <xdr:rowOff>23530</xdr:rowOff>
    </xdr:from>
    <xdr:to>
      <xdr:col>4</xdr:col>
      <xdr:colOff>2362200</xdr:colOff>
      <xdr:row>15</xdr:row>
      <xdr:rowOff>56583</xdr:rowOff>
    </xdr:to>
    <xdr:pic>
      <xdr:nvPicPr>
        <xdr:cNvPr id="14" name="Imagen 13">
          <a:extLst>
            <a:ext uri="{FF2B5EF4-FFF2-40B4-BE49-F238E27FC236}">
              <a16:creationId xmlns:a16="http://schemas.microsoft.com/office/drawing/2014/main" id="{596FB4F9-C361-4FC9-A0CC-8A286C20A09A}"/>
            </a:ext>
          </a:extLst>
        </xdr:cNvPr>
        <xdr:cNvPicPr>
          <a:picLocks noChangeAspect="1"/>
        </xdr:cNvPicPr>
      </xdr:nvPicPr>
      <xdr:blipFill rotWithShape="1">
        <a:blip xmlns:r="http://schemas.openxmlformats.org/officeDocument/2006/relationships" r:embed="rId45">
          <a:extLst>
            <a:ext uri="{BEBA8EAE-BF5A-486C-A8C5-ECC9F3942E4B}">
              <a14:imgProps xmlns:a14="http://schemas.microsoft.com/office/drawing/2010/main">
                <a14:imgLayer r:embed="rId46">
                  <a14:imgEffect>
                    <a14:brightnessContrast contrast="40000"/>
                  </a14:imgEffect>
                </a14:imgLayer>
              </a14:imgProps>
            </a:ext>
          </a:extLst>
        </a:blip>
        <a:srcRect l="14569" t="29170" r="41210" b="21865"/>
        <a:stretch/>
      </xdr:blipFill>
      <xdr:spPr>
        <a:xfrm>
          <a:off x="3971927" y="947455"/>
          <a:ext cx="2990848" cy="186185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731374</xdr:colOff>
      <xdr:row>4</xdr:row>
      <xdr:rowOff>108017</xdr:rowOff>
    </xdr:from>
    <xdr:to>
      <xdr:col>3</xdr:col>
      <xdr:colOff>4469</xdr:colOff>
      <xdr:row>6</xdr:row>
      <xdr:rowOff>174426</xdr:rowOff>
    </xdr:to>
    <xdr:sp macro="" textlink="">
      <xdr:nvSpPr>
        <xdr:cNvPr id="2" name="Onda 1">
          <a:hlinkClick xmlns:r="http://schemas.openxmlformats.org/officeDocument/2006/relationships" r:id="rId1"/>
          <a:extLst>
            <a:ext uri="{FF2B5EF4-FFF2-40B4-BE49-F238E27FC236}">
              <a16:creationId xmlns:a16="http://schemas.microsoft.com/office/drawing/2014/main" id="{57764E4A-8EB3-4B19-9557-B39D271417A5}"/>
            </a:ext>
          </a:extLst>
        </xdr:cNvPr>
        <xdr:cNvSpPr/>
      </xdr:nvSpPr>
      <xdr:spPr>
        <a:xfrm>
          <a:off x="2407774" y="850967"/>
          <a:ext cx="987595" cy="428359"/>
        </a:xfrm>
        <a:prstGeom prst="wave">
          <a:avLst/>
        </a:prstGeom>
        <a:solidFill>
          <a:schemeClr val="accent6">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tx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12 MESES</a:t>
          </a:r>
        </a:p>
      </xdr:txBody>
    </xdr:sp>
    <xdr:clientData/>
  </xdr:twoCellAnchor>
  <xdr:twoCellAnchor>
    <xdr:from>
      <xdr:col>2</xdr:col>
      <xdr:colOff>744682</xdr:colOff>
      <xdr:row>6</xdr:row>
      <xdr:rowOff>119513</xdr:rowOff>
    </xdr:from>
    <xdr:to>
      <xdr:col>3</xdr:col>
      <xdr:colOff>17777</xdr:colOff>
      <xdr:row>9</xdr:row>
      <xdr:rowOff>17798</xdr:rowOff>
    </xdr:to>
    <xdr:sp macro="" textlink="">
      <xdr:nvSpPr>
        <xdr:cNvPr id="3" name="Onda 2">
          <a:hlinkClick xmlns:r="http://schemas.openxmlformats.org/officeDocument/2006/relationships" r:id="rId2"/>
          <a:extLst>
            <a:ext uri="{FF2B5EF4-FFF2-40B4-BE49-F238E27FC236}">
              <a16:creationId xmlns:a16="http://schemas.microsoft.com/office/drawing/2014/main" id="{D139974B-6F63-4100-80A0-9C6E987B0CF7}"/>
            </a:ext>
          </a:extLst>
        </xdr:cNvPr>
        <xdr:cNvSpPr/>
      </xdr:nvSpPr>
      <xdr:spPr>
        <a:xfrm>
          <a:off x="2421082" y="1224413"/>
          <a:ext cx="987595" cy="441210"/>
        </a:xfrm>
        <a:prstGeom prst="wave">
          <a:avLst/>
        </a:prstGeom>
        <a:solidFill>
          <a:schemeClr val="accent6">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tx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24 MESES</a:t>
          </a:r>
        </a:p>
      </xdr:txBody>
    </xdr:sp>
    <xdr:clientData/>
  </xdr:twoCellAnchor>
  <xdr:twoCellAnchor>
    <xdr:from>
      <xdr:col>2</xdr:col>
      <xdr:colOff>735166</xdr:colOff>
      <xdr:row>8</xdr:row>
      <xdr:rowOff>141976</xdr:rowOff>
    </xdr:from>
    <xdr:to>
      <xdr:col>3</xdr:col>
      <xdr:colOff>8260</xdr:colOff>
      <xdr:row>11</xdr:row>
      <xdr:rowOff>17885</xdr:rowOff>
    </xdr:to>
    <xdr:sp macro="" textlink="">
      <xdr:nvSpPr>
        <xdr:cNvPr id="4" name="Onda 3">
          <a:hlinkClick xmlns:r="http://schemas.openxmlformats.org/officeDocument/2006/relationships" r:id="rId3"/>
          <a:extLst>
            <a:ext uri="{FF2B5EF4-FFF2-40B4-BE49-F238E27FC236}">
              <a16:creationId xmlns:a16="http://schemas.microsoft.com/office/drawing/2014/main" id="{682049E0-62FA-42D0-8624-E0E680FD16E5}"/>
            </a:ext>
          </a:extLst>
        </xdr:cNvPr>
        <xdr:cNvSpPr/>
      </xdr:nvSpPr>
      <xdr:spPr>
        <a:xfrm>
          <a:off x="2411566" y="1608826"/>
          <a:ext cx="987594" cy="428359"/>
        </a:xfrm>
        <a:prstGeom prst="wave">
          <a:avLst/>
        </a:prstGeom>
        <a:solidFill>
          <a:schemeClr val="accent6">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tx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36 MESES</a:t>
          </a:r>
        </a:p>
      </xdr:txBody>
    </xdr:sp>
    <xdr:clientData/>
  </xdr:twoCellAnchor>
  <xdr:twoCellAnchor>
    <xdr:from>
      <xdr:col>2</xdr:col>
      <xdr:colOff>728238</xdr:colOff>
      <xdr:row>10</xdr:row>
      <xdr:rowOff>149407</xdr:rowOff>
    </xdr:from>
    <xdr:to>
      <xdr:col>3</xdr:col>
      <xdr:colOff>1332</xdr:colOff>
      <xdr:row>13</xdr:row>
      <xdr:rowOff>31699</xdr:rowOff>
    </xdr:to>
    <xdr:sp macro="" textlink="">
      <xdr:nvSpPr>
        <xdr:cNvPr id="5" name="Onda 4">
          <a:hlinkClick xmlns:r="http://schemas.openxmlformats.org/officeDocument/2006/relationships" r:id="rId4"/>
          <a:extLst>
            <a:ext uri="{FF2B5EF4-FFF2-40B4-BE49-F238E27FC236}">
              <a16:creationId xmlns:a16="http://schemas.microsoft.com/office/drawing/2014/main" id="{FC031138-98BE-4EE2-916B-C6FB5538020E}"/>
            </a:ext>
          </a:extLst>
        </xdr:cNvPr>
        <xdr:cNvSpPr/>
      </xdr:nvSpPr>
      <xdr:spPr>
        <a:xfrm>
          <a:off x="2404638" y="1978207"/>
          <a:ext cx="987594" cy="444267"/>
        </a:xfrm>
        <a:prstGeom prst="wave">
          <a:avLst/>
        </a:prstGeom>
        <a:solidFill>
          <a:schemeClr val="accent6">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tx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48 MESES</a:t>
          </a:r>
        </a:p>
      </xdr:txBody>
    </xdr:sp>
    <xdr:clientData/>
  </xdr:twoCellAnchor>
  <xdr:twoCellAnchor>
    <xdr:from>
      <xdr:col>2</xdr:col>
      <xdr:colOff>735994</xdr:colOff>
      <xdr:row>12</xdr:row>
      <xdr:rowOff>152257</xdr:rowOff>
    </xdr:from>
    <xdr:to>
      <xdr:col>3</xdr:col>
      <xdr:colOff>9089</xdr:colOff>
      <xdr:row>15</xdr:row>
      <xdr:rowOff>37692</xdr:rowOff>
    </xdr:to>
    <xdr:sp macro="" textlink="">
      <xdr:nvSpPr>
        <xdr:cNvPr id="6" name="Onda 5">
          <a:hlinkClick xmlns:r="http://schemas.openxmlformats.org/officeDocument/2006/relationships" r:id="rId5"/>
          <a:extLst>
            <a:ext uri="{FF2B5EF4-FFF2-40B4-BE49-F238E27FC236}">
              <a16:creationId xmlns:a16="http://schemas.microsoft.com/office/drawing/2014/main" id="{3DA71FEF-1E2A-4A00-865C-1F22FD64608C}"/>
            </a:ext>
          </a:extLst>
        </xdr:cNvPr>
        <xdr:cNvSpPr/>
      </xdr:nvSpPr>
      <xdr:spPr>
        <a:xfrm>
          <a:off x="2412394" y="2362057"/>
          <a:ext cx="987595" cy="428360"/>
        </a:xfrm>
        <a:prstGeom prst="wave">
          <a:avLst/>
        </a:prstGeom>
        <a:solidFill>
          <a:schemeClr val="accent6">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tx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60 MESES</a:t>
          </a:r>
        </a:p>
      </xdr:txBody>
    </xdr:sp>
    <xdr:clientData/>
  </xdr:twoCellAnchor>
  <xdr:twoCellAnchor>
    <xdr:from>
      <xdr:col>2</xdr:col>
      <xdr:colOff>745955</xdr:colOff>
      <xdr:row>14</xdr:row>
      <xdr:rowOff>154581</xdr:rowOff>
    </xdr:from>
    <xdr:to>
      <xdr:col>3</xdr:col>
      <xdr:colOff>19050</xdr:colOff>
      <xdr:row>17</xdr:row>
      <xdr:rowOff>57149</xdr:rowOff>
    </xdr:to>
    <xdr:sp macro="" textlink="">
      <xdr:nvSpPr>
        <xdr:cNvPr id="7" name="Onda 6">
          <a:hlinkClick xmlns:r="http://schemas.openxmlformats.org/officeDocument/2006/relationships" r:id="rId6"/>
          <a:extLst>
            <a:ext uri="{FF2B5EF4-FFF2-40B4-BE49-F238E27FC236}">
              <a16:creationId xmlns:a16="http://schemas.microsoft.com/office/drawing/2014/main" id="{44D5D7B3-DE18-44C1-9337-D01C690718F7}"/>
            </a:ext>
          </a:extLst>
        </xdr:cNvPr>
        <xdr:cNvSpPr/>
      </xdr:nvSpPr>
      <xdr:spPr>
        <a:xfrm>
          <a:off x="2422355" y="2726331"/>
          <a:ext cx="987595" cy="445493"/>
        </a:xfrm>
        <a:prstGeom prst="wave">
          <a:avLst/>
        </a:prstGeom>
        <a:solidFill>
          <a:schemeClr val="accent6">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tx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72 MESES</a:t>
          </a:r>
        </a:p>
      </xdr:txBody>
    </xdr:sp>
    <xdr:clientData/>
  </xdr:twoCellAnchor>
  <xdr:twoCellAnchor>
    <xdr:from>
      <xdr:col>20</xdr:col>
      <xdr:colOff>141487</xdr:colOff>
      <xdr:row>5</xdr:row>
      <xdr:rowOff>136123</xdr:rowOff>
    </xdr:from>
    <xdr:to>
      <xdr:col>20</xdr:col>
      <xdr:colOff>1195118</xdr:colOff>
      <xdr:row>9</xdr:row>
      <xdr:rowOff>98845</xdr:rowOff>
    </xdr:to>
    <xdr:sp macro="" textlink="">
      <xdr:nvSpPr>
        <xdr:cNvPr id="8" name="Flecha: hacia la izquierda 7">
          <a:hlinkClick xmlns:r="http://schemas.openxmlformats.org/officeDocument/2006/relationships" r:id="rId7"/>
          <a:extLst>
            <a:ext uri="{FF2B5EF4-FFF2-40B4-BE49-F238E27FC236}">
              <a16:creationId xmlns:a16="http://schemas.microsoft.com/office/drawing/2014/main" id="{EEC1278B-790F-4A61-A80B-3C1D284CB82F}"/>
            </a:ext>
          </a:extLst>
        </xdr:cNvPr>
        <xdr:cNvSpPr/>
      </xdr:nvSpPr>
      <xdr:spPr>
        <a:xfrm>
          <a:off x="23115787" y="1040998"/>
          <a:ext cx="1053631" cy="686622"/>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20</xdr:col>
      <xdr:colOff>179717</xdr:colOff>
      <xdr:row>10</xdr:row>
      <xdr:rowOff>0</xdr:rowOff>
    </xdr:from>
    <xdr:to>
      <xdr:col>20</xdr:col>
      <xdr:colOff>1249033</xdr:colOff>
      <xdr:row>13</xdr:row>
      <xdr:rowOff>142439</xdr:rowOff>
    </xdr:to>
    <xdr:sp macro="" textlink="">
      <xdr:nvSpPr>
        <xdr:cNvPr id="10" name="Flecha: hacia la izquierda 9">
          <a:hlinkClick xmlns:r="http://schemas.openxmlformats.org/officeDocument/2006/relationships" r:id="rId2"/>
          <a:extLst>
            <a:ext uri="{FF2B5EF4-FFF2-40B4-BE49-F238E27FC236}">
              <a16:creationId xmlns:a16="http://schemas.microsoft.com/office/drawing/2014/main" id="{BF493669-5D2B-4708-BA78-031C4F8F9B96}"/>
            </a:ext>
          </a:extLst>
        </xdr:cNvPr>
        <xdr:cNvSpPr/>
      </xdr:nvSpPr>
      <xdr:spPr>
        <a:xfrm flipH="1">
          <a:off x="23154017" y="1809750"/>
          <a:ext cx="1069316" cy="685364"/>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Tahoma" panose="020B0604030504040204" pitchFamily="34" charset="0"/>
            </a:rPr>
            <a:t>SIGUIENTE</a:t>
          </a:r>
        </a:p>
      </xdr:txBody>
    </xdr:sp>
    <xdr:clientData/>
  </xdr:twoCellAnchor>
  <xdr:twoCellAnchor>
    <xdr:from>
      <xdr:col>10</xdr:col>
      <xdr:colOff>1707312</xdr:colOff>
      <xdr:row>10</xdr:row>
      <xdr:rowOff>0</xdr:rowOff>
    </xdr:from>
    <xdr:to>
      <xdr:col>12</xdr:col>
      <xdr:colOff>584081</xdr:colOff>
      <xdr:row>12</xdr:row>
      <xdr:rowOff>107831</xdr:rowOff>
    </xdr:to>
    <xdr:sp macro="" textlink="">
      <xdr:nvSpPr>
        <xdr:cNvPr id="11" name="Flecha: pentágono 10">
          <a:hlinkClick xmlns:r="http://schemas.openxmlformats.org/officeDocument/2006/relationships" r:id="rId8"/>
          <a:extLst>
            <a:ext uri="{FF2B5EF4-FFF2-40B4-BE49-F238E27FC236}">
              <a16:creationId xmlns:a16="http://schemas.microsoft.com/office/drawing/2014/main" id="{2390604A-1F3E-48A3-8FAD-675B5B6D3E03}"/>
            </a:ext>
          </a:extLst>
        </xdr:cNvPr>
        <xdr:cNvSpPr/>
      </xdr:nvSpPr>
      <xdr:spPr>
        <a:xfrm>
          <a:off x="15423312" y="1809750"/>
          <a:ext cx="1562819"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DECRECIENTES O AMORTIZACIONES IGUALES</a:t>
          </a:r>
        </a:p>
      </xdr:txBody>
    </xdr:sp>
    <xdr:clientData/>
  </xdr:twoCellAnchor>
  <xdr:twoCellAnchor>
    <xdr:from>
      <xdr:col>10</xdr:col>
      <xdr:colOff>1707311</xdr:colOff>
      <xdr:row>13</xdr:row>
      <xdr:rowOff>1</xdr:rowOff>
    </xdr:from>
    <xdr:to>
      <xdr:col>12</xdr:col>
      <xdr:colOff>584080</xdr:colOff>
      <xdr:row>15</xdr:row>
      <xdr:rowOff>107832</xdr:rowOff>
    </xdr:to>
    <xdr:sp macro="" textlink="">
      <xdr:nvSpPr>
        <xdr:cNvPr id="12" name="Flecha: pentágono 11">
          <a:hlinkClick xmlns:r="http://schemas.openxmlformats.org/officeDocument/2006/relationships" r:id="rId9"/>
          <a:extLst>
            <a:ext uri="{FF2B5EF4-FFF2-40B4-BE49-F238E27FC236}">
              <a16:creationId xmlns:a16="http://schemas.microsoft.com/office/drawing/2014/main" id="{E9089BEC-0EE1-4987-B08C-8B21B96F2B3C}"/>
            </a:ext>
          </a:extLst>
        </xdr:cNvPr>
        <xdr:cNvSpPr/>
      </xdr:nvSpPr>
      <xdr:spPr>
        <a:xfrm>
          <a:off x="15423311" y="2352676"/>
          <a:ext cx="1562819"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TIPO BULLET</a:t>
          </a:r>
        </a:p>
      </xdr:txBody>
    </xdr:sp>
    <xdr:clientData/>
  </xdr:twoCellAnchor>
  <xdr:twoCellAnchor>
    <xdr:from>
      <xdr:col>10</xdr:col>
      <xdr:colOff>1707312</xdr:colOff>
      <xdr:row>15</xdr:row>
      <xdr:rowOff>170733</xdr:rowOff>
    </xdr:from>
    <xdr:to>
      <xdr:col>12</xdr:col>
      <xdr:colOff>584081</xdr:colOff>
      <xdr:row>18</xdr:row>
      <xdr:rowOff>98847</xdr:rowOff>
    </xdr:to>
    <xdr:sp macro="" textlink="">
      <xdr:nvSpPr>
        <xdr:cNvPr id="13" name="Flecha: pentágono 12">
          <a:hlinkClick xmlns:r="http://schemas.openxmlformats.org/officeDocument/2006/relationships" r:id="rId10"/>
          <a:extLst>
            <a:ext uri="{FF2B5EF4-FFF2-40B4-BE49-F238E27FC236}">
              <a16:creationId xmlns:a16="http://schemas.microsoft.com/office/drawing/2014/main" id="{297D5FFE-A723-43A3-BD93-53162FC99783}"/>
            </a:ext>
          </a:extLst>
        </xdr:cNvPr>
        <xdr:cNvSpPr/>
      </xdr:nvSpPr>
      <xdr:spPr>
        <a:xfrm>
          <a:off x="15423312" y="2885358"/>
          <a:ext cx="1562819"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CRECIENTES</a:t>
          </a:r>
        </a:p>
      </xdr:txBody>
    </xdr:sp>
    <xdr:clientData/>
  </xdr:twoCellAnchor>
  <xdr:twoCellAnchor>
    <xdr:from>
      <xdr:col>10</xdr:col>
      <xdr:colOff>1707311</xdr:colOff>
      <xdr:row>18</xdr:row>
      <xdr:rowOff>161747</xdr:rowOff>
    </xdr:from>
    <xdr:to>
      <xdr:col>12</xdr:col>
      <xdr:colOff>584080</xdr:colOff>
      <xdr:row>21</xdr:row>
      <xdr:rowOff>89861</xdr:rowOff>
    </xdr:to>
    <xdr:sp macro="" textlink="">
      <xdr:nvSpPr>
        <xdr:cNvPr id="14" name="Flecha: pentágono 13">
          <a:hlinkClick xmlns:r="http://schemas.openxmlformats.org/officeDocument/2006/relationships" r:id="rId11"/>
          <a:extLst>
            <a:ext uri="{FF2B5EF4-FFF2-40B4-BE49-F238E27FC236}">
              <a16:creationId xmlns:a16="http://schemas.microsoft.com/office/drawing/2014/main" id="{D765ACC1-1CB2-4F0B-BB09-F00E6D0BEC0B}"/>
            </a:ext>
          </a:extLst>
        </xdr:cNvPr>
        <xdr:cNvSpPr/>
      </xdr:nvSpPr>
      <xdr:spPr>
        <a:xfrm>
          <a:off x="15423311" y="3419297"/>
          <a:ext cx="1562819"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IGUALES</a:t>
          </a:r>
        </a:p>
      </xdr:txBody>
    </xdr:sp>
    <xdr:clientData/>
  </xdr:twoCellAnchor>
  <xdr:twoCellAnchor>
    <xdr:from>
      <xdr:col>22</xdr:col>
      <xdr:colOff>1</xdr:colOff>
      <xdr:row>10</xdr:row>
      <xdr:rowOff>0</xdr:rowOff>
    </xdr:from>
    <xdr:to>
      <xdr:col>24</xdr:col>
      <xdr:colOff>53916</xdr:colOff>
      <xdr:row>12</xdr:row>
      <xdr:rowOff>107831</xdr:rowOff>
    </xdr:to>
    <xdr:sp macro="" textlink="">
      <xdr:nvSpPr>
        <xdr:cNvPr id="15" name="Flecha: pentágono 14">
          <a:hlinkClick xmlns:r="http://schemas.openxmlformats.org/officeDocument/2006/relationships" r:id="rId12"/>
          <a:extLst>
            <a:ext uri="{FF2B5EF4-FFF2-40B4-BE49-F238E27FC236}">
              <a16:creationId xmlns:a16="http://schemas.microsoft.com/office/drawing/2014/main" id="{A601D1DD-842F-443E-9731-05BA9A512735}"/>
            </a:ext>
          </a:extLst>
        </xdr:cNvPr>
        <xdr:cNvSpPr/>
      </xdr:nvSpPr>
      <xdr:spPr>
        <a:xfrm>
          <a:off x="26879551" y="1809750"/>
          <a:ext cx="1663640"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DECRECIENTES O AMORTIZACIONES IGUALES</a:t>
          </a:r>
        </a:p>
      </xdr:txBody>
    </xdr:sp>
    <xdr:clientData/>
  </xdr:twoCellAnchor>
  <xdr:twoCellAnchor>
    <xdr:from>
      <xdr:col>22</xdr:col>
      <xdr:colOff>0</xdr:colOff>
      <xdr:row>13</xdr:row>
      <xdr:rowOff>1</xdr:rowOff>
    </xdr:from>
    <xdr:to>
      <xdr:col>24</xdr:col>
      <xdr:colOff>53915</xdr:colOff>
      <xdr:row>15</xdr:row>
      <xdr:rowOff>107832</xdr:rowOff>
    </xdr:to>
    <xdr:sp macro="" textlink="">
      <xdr:nvSpPr>
        <xdr:cNvPr id="16" name="Flecha: pentágono 15">
          <a:hlinkClick xmlns:r="http://schemas.openxmlformats.org/officeDocument/2006/relationships" r:id="rId13"/>
          <a:extLst>
            <a:ext uri="{FF2B5EF4-FFF2-40B4-BE49-F238E27FC236}">
              <a16:creationId xmlns:a16="http://schemas.microsoft.com/office/drawing/2014/main" id="{EB134934-A1F6-418F-89B7-1F4ADCFEC013}"/>
            </a:ext>
          </a:extLst>
        </xdr:cNvPr>
        <xdr:cNvSpPr/>
      </xdr:nvSpPr>
      <xdr:spPr>
        <a:xfrm>
          <a:off x="26879550" y="2352676"/>
          <a:ext cx="1663640"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TIPO BULLET</a:t>
          </a:r>
        </a:p>
      </xdr:txBody>
    </xdr:sp>
    <xdr:clientData/>
  </xdr:twoCellAnchor>
  <xdr:twoCellAnchor>
    <xdr:from>
      <xdr:col>22</xdr:col>
      <xdr:colOff>1</xdr:colOff>
      <xdr:row>15</xdr:row>
      <xdr:rowOff>170733</xdr:rowOff>
    </xdr:from>
    <xdr:to>
      <xdr:col>24</xdr:col>
      <xdr:colOff>53916</xdr:colOff>
      <xdr:row>18</xdr:row>
      <xdr:rowOff>98847</xdr:rowOff>
    </xdr:to>
    <xdr:sp macro="" textlink="">
      <xdr:nvSpPr>
        <xdr:cNvPr id="17" name="Flecha: pentágono 16">
          <a:hlinkClick xmlns:r="http://schemas.openxmlformats.org/officeDocument/2006/relationships" r:id="rId14"/>
          <a:extLst>
            <a:ext uri="{FF2B5EF4-FFF2-40B4-BE49-F238E27FC236}">
              <a16:creationId xmlns:a16="http://schemas.microsoft.com/office/drawing/2014/main" id="{81C9BDAA-E65B-4B1E-B5D3-727A611BFAE6}"/>
            </a:ext>
          </a:extLst>
        </xdr:cNvPr>
        <xdr:cNvSpPr/>
      </xdr:nvSpPr>
      <xdr:spPr>
        <a:xfrm>
          <a:off x="26879551" y="2885358"/>
          <a:ext cx="1663640"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CRECIENTES</a:t>
          </a:r>
        </a:p>
      </xdr:txBody>
    </xdr:sp>
    <xdr:clientData/>
  </xdr:twoCellAnchor>
  <xdr:twoCellAnchor>
    <xdr:from>
      <xdr:col>22</xdr:col>
      <xdr:colOff>0</xdr:colOff>
      <xdr:row>18</xdr:row>
      <xdr:rowOff>161747</xdr:rowOff>
    </xdr:from>
    <xdr:to>
      <xdr:col>24</xdr:col>
      <xdr:colOff>53915</xdr:colOff>
      <xdr:row>21</xdr:row>
      <xdr:rowOff>89861</xdr:rowOff>
    </xdr:to>
    <xdr:sp macro="" textlink="">
      <xdr:nvSpPr>
        <xdr:cNvPr id="18" name="Flecha: pentágono 17">
          <a:hlinkClick xmlns:r="http://schemas.openxmlformats.org/officeDocument/2006/relationships" r:id="rId15"/>
          <a:extLst>
            <a:ext uri="{FF2B5EF4-FFF2-40B4-BE49-F238E27FC236}">
              <a16:creationId xmlns:a16="http://schemas.microsoft.com/office/drawing/2014/main" id="{3F5C3160-4FFE-4A9B-915F-873A1FDADD8C}"/>
            </a:ext>
          </a:extLst>
        </xdr:cNvPr>
        <xdr:cNvSpPr/>
      </xdr:nvSpPr>
      <xdr:spPr>
        <a:xfrm>
          <a:off x="26879550" y="3419297"/>
          <a:ext cx="1663640"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IGUALES</a:t>
          </a:r>
        </a:p>
      </xdr:txBody>
    </xdr:sp>
    <xdr:clientData/>
  </xdr:twoCellAnchor>
  <xdr:twoCellAnchor>
    <xdr:from>
      <xdr:col>33</xdr:col>
      <xdr:colOff>1</xdr:colOff>
      <xdr:row>10</xdr:row>
      <xdr:rowOff>0</xdr:rowOff>
    </xdr:from>
    <xdr:to>
      <xdr:col>34</xdr:col>
      <xdr:colOff>727855</xdr:colOff>
      <xdr:row>12</xdr:row>
      <xdr:rowOff>107831</xdr:rowOff>
    </xdr:to>
    <xdr:sp macro="" textlink="">
      <xdr:nvSpPr>
        <xdr:cNvPr id="19" name="Flecha: pentágono 18">
          <a:hlinkClick xmlns:r="http://schemas.openxmlformats.org/officeDocument/2006/relationships" r:id="rId16"/>
          <a:extLst>
            <a:ext uri="{FF2B5EF4-FFF2-40B4-BE49-F238E27FC236}">
              <a16:creationId xmlns:a16="http://schemas.microsoft.com/office/drawing/2014/main" id="{2C1C3147-7088-441F-A2BF-F8A460FD343C}"/>
            </a:ext>
          </a:extLst>
        </xdr:cNvPr>
        <xdr:cNvSpPr/>
      </xdr:nvSpPr>
      <xdr:spPr>
        <a:xfrm>
          <a:off x="39147751" y="1809750"/>
          <a:ext cx="1699404"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DECRECIENTES O AMORTIZACIONES IGUALES</a:t>
          </a:r>
        </a:p>
      </xdr:txBody>
    </xdr:sp>
    <xdr:clientData/>
  </xdr:twoCellAnchor>
  <xdr:twoCellAnchor>
    <xdr:from>
      <xdr:col>33</xdr:col>
      <xdr:colOff>0</xdr:colOff>
      <xdr:row>13</xdr:row>
      <xdr:rowOff>1</xdr:rowOff>
    </xdr:from>
    <xdr:to>
      <xdr:col>34</xdr:col>
      <xdr:colOff>727854</xdr:colOff>
      <xdr:row>15</xdr:row>
      <xdr:rowOff>107832</xdr:rowOff>
    </xdr:to>
    <xdr:sp macro="" textlink="">
      <xdr:nvSpPr>
        <xdr:cNvPr id="20" name="Flecha: pentágono 19">
          <a:hlinkClick xmlns:r="http://schemas.openxmlformats.org/officeDocument/2006/relationships" r:id="rId17"/>
          <a:extLst>
            <a:ext uri="{FF2B5EF4-FFF2-40B4-BE49-F238E27FC236}">
              <a16:creationId xmlns:a16="http://schemas.microsoft.com/office/drawing/2014/main" id="{D97820BD-F5A5-4D61-8CE8-502C299E2ACD}"/>
            </a:ext>
          </a:extLst>
        </xdr:cNvPr>
        <xdr:cNvSpPr/>
      </xdr:nvSpPr>
      <xdr:spPr>
        <a:xfrm>
          <a:off x="39147750" y="2352676"/>
          <a:ext cx="1699404"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TIPO BULLET</a:t>
          </a:r>
        </a:p>
      </xdr:txBody>
    </xdr:sp>
    <xdr:clientData/>
  </xdr:twoCellAnchor>
  <xdr:twoCellAnchor>
    <xdr:from>
      <xdr:col>33</xdr:col>
      <xdr:colOff>1</xdr:colOff>
      <xdr:row>15</xdr:row>
      <xdr:rowOff>170733</xdr:rowOff>
    </xdr:from>
    <xdr:to>
      <xdr:col>34</xdr:col>
      <xdr:colOff>727855</xdr:colOff>
      <xdr:row>18</xdr:row>
      <xdr:rowOff>98847</xdr:rowOff>
    </xdr:to>
    <xdr:sp macro="" textlink="">
      <xdr:nvSpPr>
        <xdr:cNvPr id="21" name="Flecha: pentágono 20">
          <a:hlinkClick xmlns:r="http://schemas.openxmlformats.org/officeDocument/2006/relationships" r:id="rId18"/>
          <a:extLst>
            <a:ext uri="{FF2B5EF4-FFF2-40B4-BE49-F238E27FC236}">
              <a16:creationId xmlns:a16="http://schemas.microsoft.com/office/drawing/2014/main" id="{2086CB71-47F3-40B2-92A8-509F2E38ED5E}"/>
            </a:ext>
          </a:extLst>
        </xdr:cNvPr>
        <xdr:cNvSpPr/>
      </xdr:nvSpPr>
      <xdr:spPr>
        <a:xfrm>
          <a:off x="39147751" y="2885358"/>
          <a:ext cx="1699404"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CRECIENTES</a:t>
          </a:r>
        </a:p>
      </xdr:txBody>
    </xdr:sp>
    <xdr:clientData/>
  </xdr:twoCellAnchor>
  <xdr:twoCellAnchor>
    <xdr:from>
      <xdr:col>33</xdr:col>
      <xdr:colOff>0</xdr:colOff>
      <xdr:row>18</xdr:row>
      <xdr:rowOff>161747</xdr:rowOff>
    </xdr:from>
    <xdr:to>
      <xdr:col>34</xdr:col>
      <xdr:colOff>727854</xdr:colOff>
      <xdr:row>21</xdr:row>
      <xdr:rowOff>89861</xdr:rowOff>
    </xdr:to>
    <xdr:sp macro="" textlink="">
      <xdr:nvSpPr>
        <xdr:cNvPr id="22" name="Flecha: pentágono 21">
          <a:hlinkClick xmlns:r="http://schemas.openxmlformats.org/officeDocument/2006/relationships" r:id="rId19"/>
          <a:extLst>
            <a:ext uri="{FF2B5EF4-FFF2-40B4-BE49-F238E27FC236}">
              <a16:creationId xmlns:a16="http://schemas.microsoft.com/office/drawing/2014/main" id="{E7A0016F-55FE-4F1C-9CAF-036C646FB24D}"/>
            </a:ext>
          </a:extLst>
        </xdr:cNvPr>
        <xdr:cNvSpPr/>
      </xdr:nvSpPr>
      <xdr:spPr>
        <a:xfrm>
          <a:off x="39147750" y="3419297"/>
          <a:ext cx="1699404"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IGUALES</a:t>
          </a:r>
        </a:p>
      </xdr:txBody>
    </xdr:sp>
    <xdr:clientData/>
  </xdr:twoCellAnchor>
  <xdr:twoCellAnchor>
    <xdr:from>
      <xdr:col>44</xdr:col>
      <xdr:colOff>1</xdr:colOff>
      <xdr:row>10</xdr:row>
      <xdr:rowOff>0</xdr:rowOff>
    </xdr:from>
    <xdr:to>
      <xdr:col>45</xdr:col>
      <xdr:colOff>727855</xdr:colOff>
      <xdr:row>12</xdr:row>
      <xdr:rowOff>107831</xdr:rowOff>
    </xdr:to>
    <xdr:sp macro="" textlink="">
      <xdr:nvSpPr>
        <xdr:cNvPr id="23" name="Flecha: pentágono 22">
          <a:hlinkClick xmlns:r="http://schemas.openxmlformats.org/officeDocument/2006/relationships" r:id="rId20"/>
          <a:extLst>
            <a:ext uri="{FF2B5EF4-FFF2-40B4-BE49-F238E27FC236}">
              <a16:creationId xmlns:a16="http://schemas.microsoft.com/office/drawing/2014/main" id="{717B1C18-C1F5-4449-8660-8940B226F4CC}"/>
            </a:ext>
          </a:extLst>
        </xdr:cNvPr>
        <xdr:cNvSpPr/>
      </xdr:nvSpPr>
      <xdr:spPr>
        <a:xfrm>
          <a:off x="51692176" y="1809750"/>
          <a:ext cx="1613679"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DECRECIENTES O AMORTIZACIONES IGUALES</a:t>
          </a:r>
        </a:p>
      </xdr:txBody>
    </xdr:sp>
    <xdr:clientData/>
  </xdr:twoCellAnchor>
  <xdr:twoCellAnchor>
    <xdr:from>
      <xdr:col>44</xdr:col>
      <xdr:colOff>0</xdr:colOff>
      <xdr:row>13</xdr:row>
      <xdr:rowOff>1</xdr:rowOff>
    </xdr:from>
    <xdr:to>
      <xdr:col>45</xdr:col>
      <xdr:colOff>727854</xdr:colOff>
      <xdr:row>15</xdr:row>
      <xdr:rowOff>107832</xdr:rowOff>
    </xdr:to>
    <xdr:sp macro="" textlink="">
      <xdr:nvSpPr>
        <xdr:cNvPr id="24" name="Flecha: pentágono 23">
          <a:hlinkClick xmlns:r="http://schemas.openxmlformats.org/officeDocument/2006/relationships" r:id="rId21"/>
          <a:extLst>
            <a:ext uri="{FF2B5EF4-FFF2-40B4-BE49-F238E27FC236}">
              <a16:creationId xmlns:a16="http://schemas.microsoft.com/office/drawing/2014/main" id="{F13B4CDB-CC0D-42EA-9517-0710D539E597}"/>
            </a:ext>
          </a:extLst>
        </xdr:cNvPr>
        <xdr:cNvSpPr/>
      </xdr:nvSpPr>
      <xdr:spPr>
        <a:xfrm>
          <a:off x="51692175" y="2352676"/>
          <a:ext cx="1613679"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TIPO BULLET</a:t>
          </a:r>
        </a:p>
      </xdr:txBody>
    </xdr:sp>
    <xdr:clientData/>
  </xdr:twoCellAnchor>
  <xdr:twoCellAnchor>
    <xdr:from>
      <xdr:col>44</xdr:col>
      <xdr:colOff>1</xdr:colOff>
      <xdr:row>15</xdr:row>
      <xdr:rowOff>170733</xdr:rowOff>
    </xdr:from>
    <xdr:to>
      <xdr:col>45</xdr:col>
      <xdr:colOff>727855</xdr:colOff>
      <xdr:row>18</xdr:row>
      <xdr:rowOff>98847</xdr:rowOff>
    </xdr:to>
    <xdr:sp macro="" textlink="">
      <xdr:nvSpPr>
        <xdr:cNvPr id="25" name="Flecha: pentágono 24">
          <a:hlinkClick xmlns:r="http://schemas.openxmlformats.org/officeDocument/2006/relationships" r:id="rId22"/>
          <a:extLst>
            <a:ext uri="{FF2B5EF4-FFF2-40B4-BE49-F238E27FC236}">
              <a16:creationId xmlns:a16="http://schemas.microsoft.com/office/drawing/2014/main" id="{A3B9ECA4-F346-4F4E-BD7E-002C85D8C98B}"/>
            </a:ext>
          </a:extLst>
        </xdr:cNvPr>
        <xdr:cNvSpPr/>
      </xdr:nvSpPr>
      <xdr:spPr>
        <a:xfrm>
          <a:off x="51692176" y="2885358"/>
          <a:ext cx="1613679"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CRECIENTES</a:t>
          </a:r>
        </a:p>
      </xdr:txBody>
    </xdr:sp>
    <xdr:clientData/>
  </xdr:twoCellAnchor>
  <xdr:twoCellAnchor>
    <xdr:from>
      <xdr:col>44</xdr:col>
      <xdr:colOff>0</xdr:colOff>
      <xdr:row>18</xdr:row>
      <xdr:rowOff>161747</xdr:rowOff>
    </xdr:from>
    <xdr:to>
      <xdr:col>45</xdr:col>
      <xdr:colOff>727854</xdr:colOff>
      <xdr:row>21</xdr:row>
      <xdr:rowOff>89861</xdr:rowOff>
    </xdr:to>
    <xdr:sp macro="" textlink="">
      <xdr:nvSpPr>
        <xdr:cNvPr id="26" name="Flecha: pentágono 25">
          <a:hlinkClick xmlns:r="http://schemas.openxmlformats.org/officeDocument/2006/relationships" r:id="rId23"/>
          <a:extLst>
            <a:ext uri="{FF2B5EF4-FFF2-40B4-BE49-F238E27FC236}">
              <a16:creationId xmlns:a16="http://schemas.microsoft.com/office/drawing/2014/main" id="{F05870A2-D177-42C5-8AB5-33B69C7D0FDD}"/>
            </a:ext>
          </a:extLst>
        </xdr:cNvPr>
        <xdr:cNvSpPr/>
      </xdr:nvSpPr>
      <xdr:spPr>
        <a:xfrm>
          <a:off x="51692175" y="3419297"/>
          <a:ext cx="1613679"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IGUALES</a:t>
          </a:r>
        </a:p>
      </xdr:txBody>
    </xdr:sp>
    <xdr:clientData/>
  </xdr:twoCellAnchor>
  <xdr:twoCellAnchor>
    <xdr:from>
      <xdr:col>55</xdr:col>
      <xdr:colOff>1</xdr:colOff>
      <xdr:row>10</xdr:row>
      <xdr:rowOff>0</xdr:rowOff>
    </xdr:from>
    <xdr:to>
      <xdr:col>56</xdr:col>
      <xdr:colOff>727855</xdr:colOff>
      <xdr:row>12</xdr:row>
      <xdr:rowOff>107831</xdr:rowOff>
    </xdr:to>
    <xdr:sp macro="" textlink="">
      <xdr:nvSpPr>
        <xdr:cNvPr id="27" name="Flecha: pentágono 26">
          <a:hlinkClick xmlns:r="http://schemas.openxmlformats.org/officeDocument/2006/relationships" r:id="rId24"/>
          <a:extLst>
            <a:ext uri="{FF2B5EF4-FFF2-40B4-BE49-F238E27FC236}">
              <a16:creationId xmlns:a16="http://schemas.microsoft.com/office/drawing/2014/main" id="{5D83F4A5-ED6C-468F-B55B-16F57AF572C2}"/>
            </a:ext>
          </a:extLst>
        </xdr:cNvPr>
        <xdr:cNvSpPr/>
      </xdr:nvSpPr>
      <xdr:spPr>
        <a:xfrm>
          <a:off x="63865126" y="1809750"/>
          <a:ext cx="1699404"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DECRECIENTES O AMORTIZACIONES IGUALES</a:t>
          </a:r>
        </a:p>
      </xdr:txBody>
    </xdr:sp>
    <xdr:clientData/>
  </xdr:twoCellAnchor>
  <xdr:twoCellAnchor>
    <xdr:from>
      <xdr:col>55</xdr:col>
      <xdr:colOff>0</xdr:colOff>
      <xdr:row>13</xdr:row>
      <xdr:rowOff>1</xdr:rowOff>
    </xdr:from>
    <xdr:to>
      <xdr:col>56</xdr:col>
      <xdr:colOff>727854</xdr:colOff>
      <xdr:row>15</xdr:row>
      <xdr:rowOff>107832</xdr:rowOff>
    </xdr:to>
    <xdr:sp macro="" textlink="">
      <xdr:nvSpPr>
        <xdr:cNvPr id="28" name="Flecha: pentágono 27">
          <a:hlinkClick xmlns:r="http://schemas.openxmlformats.org/officeDocument/2006/relationships" r:id="rId25"/>
          <a:extLst>
            <a:ext uri="{FF2B5EF4-FFF2-40B4-BE49-F238E27FC236}">
              <a16:creationId xmlns:a16="http://schemas.microsoft.com/office/drawing/2014/main" id="{574AE637-B9A2-48FD-970C-C85068191E13}"/>
            </a:ext>
          </a:extLst>
        </xdr:cNvPr>
        <xdr:cNvSpPr/>
      </xdr:nvSpPr>
      <xdr:spPr>
        <a:xfrm>
          <a:off x="63865125" y="2352676"/>
          <a:ext cx="1699404"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TIPO BULLET</a:t>
          </a:r>
        </a:p>
      </xdr:txBody>
    </xdr:sp>
    <xdr:clientData/>
  </xdr:twoCellAnchor>
  <xdr:twoCellAnchor>
    <xdr:from>
      <xdr:col>55</xdr:col>
      <xdr:colOff>1</xdr:colOff>
      <xdr:row>15</xdr:row>
      <xdr:rowOff>170733</xdr:rowOff>
    </xdr:from>
    <xdr:to>
      <xdr:col>56</xdr:col>
      <xdr:colOff>727855</xdr:colOff>
      <xdr:row>18</xdr:row>
      <xdr:rowOff>98847</xdr:rowOff>
    </xdr:to>
    <xdr:sp macro="" textlink="">
      <xdr:nvSpPr>
        <xdr:cNvPr id="29" name="Flecha: pentágono 28">
          <a:hlinkClick xmlns:r="http://schemas.openxmlformats.org/officeDocument/2006/relationships" r:id="rId26"/>
          <a:extLst>
            <a:ext uri="{FF2B5EF4-FFF2-40B4-BE49-F238E27FC236}">
              <a16:creationId xmlns:a16="http://schemas.microsoft.com/office/drawing/2014/main" id="{9CB9AAC6-7FB4-4A6F-ACA8-A3B14BE7C612}"/>
            </a:ext>
          </a:extLst>
        </xdr:cNvPr>
        <xdr:cNvSpPr/>
      </xdr:nvSpPr>
      <xdr:spPr>
        <a:xfrm>
          <a:off x="63865126" y="2885358"/>
          <a:ext cx="1699404"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CRECIENTES</a:t>
          </a:r>
        </a:p>
      </xdr:txBody>
    </xdr:sp>
    <xdr:clientData/>
  </xdr:twoCellAnchor>
  <xdr:twoCellAnchor>
    <xdr:from>
      <xdr:col>55</xdr:col>
      <xdr:colOff>0</xdr:colOff>
      <xdr:row>18</xdr:row>
      <xdr:rowOff>161747</xdr:rowOff>
    </xdr:from>
    <xdr:to>
      <xdr:col>56</xdr:col>
      <xdr:colOff>727854</xdr:colOff>
      <xdr:row>21</xdr:row>
      <xdr:rowOff>89861</xdr:rowOff>
    </xdr:to>
    <xdr:sp macro="" textlink="">
      <xdr:nvSpPr>
        <xdr:cNvPr id="30" name="Flecha: pentágono 29">
          <a:hlinkClick xmlns:r="http://schemas.openxmlformats.org/officeDocument/2006/relationships" r:id="rId27"/>
          <a:extLst>
            <a:ext uri="{FF2B5EF4-FFF2-40B4-BE49-F238E27FC236}">
              <a16:creationId xmlns:a16="http://schemas.microsoft.com/office/drawing/2014/main" id="{9742B30B-FB96-4F9D-91D6-9960701FCD00}"/>
            </a:ext>
          </a:extLst>
        </xdr:cNvPr>
        <xdr:cNvSpPr/>
      </xdr:nvSpPr>
      <xdr:spPr>
        <a:xfrm>
          <a:off x="63865125" y="3419297"/>
          <a:ext cx="1699404"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IGUALES</a:t>
          </a:r>
        </a:p>
      </xdr:txBody>
    </xdr:sp>
    <xdr:clientData/>
  </xdr:twoCellAnchor>
  <xdr:twoCellAnchor>
    <xdr:from>
      <xdr:col>66</xdr:col>
      <xdr:colOff>1</xdr:colOff>
      <xdr:row>10</xdr:row>
      <xdr:rowOff>0</xdr:rowOff>
    </xdr:from>
    <xdr:to>
      <xdr:col>67</xdr:col>
      <xdr:colOff>727855</xdr:colOff>
      <xdr:row>12</xdr:row>
      <xdr:rowOff>107831</xdr:rowOff>
    </xdr:to>
    <xdr:sp macro="" textlink="">
      <xdr:nvSpPr>
        <xdr:cNvPr id="31" name="Flecha: pentágono 30">
          <a:hlinkClick xmlns:r="http://schemas.openxmlformats.org/officeDocument/2006/relationships" r:id="rId28"/>
          <a:extLst>
            <a:ext uri="{FF2B5EF4-FFF2-40B4-BE49-F238E27FC236}">
              <a16:creationId xmlns:a16="http://schemas.microsoft.com/office/drawing/2014/main" id="{B3054787-47D7-4666-8188-335F60E866C5}"/>
            </a:ext>
          </a:extLst>
        </xdr:cNvPr>
        <xdr:cNvSpPr/>
      </xdr:nvSpPr>
      <xdr:spPr>
        <a:xfrm>
          <a:off x="76409551" y="1809750"/>
          <a:ext cx="1613679"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DECRECIENTES O AMORTIZACIONES IGUALES</a:t>
          </a:r>
        </a:p>
      </xdr:txBody>
    </xdr:sp>
    <xdr:clientData/>
  </xdr:twoCellAnchor>
  <xdr:twoCellAnchor>
    <xdr:from>
      <xdr:col>66</xdr:col>
      <xdr:colOff>0</xdr:colOff>
      <xdr:row>13</xdr:row>
      <xdr:rowOff>1</xdr:rowOff>
    </xdr:from>
    <xdr:to>
      <xdr:col>67</xdr:col>
      <xdr:colOff>727854</xdr:colOff>
      <xdr:row>15</xdr:row>
      <xdr:rowOff>107832</xdr:rowOff>
    </xdr:to>
    <xdr:sp macro="" textlink="">
      <xdr:nvSpPr>
        <xdr:cNvPr id="32" name="Flecha: pentágono 31">
          <a:hlinkClick xmlns:r="http://schemas.openxmlformats.org/officeDocument/2006/relationships" r:id="rId29"/>
          <a:extLst>
            <a:ext uri="{FF2B5EF4-FFF2-40B4-BE49-F238E27FC236}">
              <a16:creationId xmlns:a16="http://schemas.microsoft.com/office/drawing/2014/main" id="{3C4D68DC-29BD-48C4-982D-9080A9B376EF}"/>
            </a:ext>
          </a:extLst>
        </xdr:cNvPr>
        <xdr:cNvSpPr/>
      </xdr:nvSpPr>
      <xdr:spPr>
        <a:xfrm>
          <a:off x="76409550" y="2352676"/>
          <a:ext cx="1613679" cy="469781"/>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TIPO BULLET</a:t>
          </a:r>
        </a:p>
      </xdr:txBody>
    </xdr:sp>
    <xdr:clientData/>
  </xdr:twoCellAnchor>
  <xdr:twoCellAnchor>
    <xdr:from>
      <xdr:col>66</xdr:col>
      <xdr:colOff>1</xdr:colOff>
      <xdr:row>15</xdr:row>
      <xdr:rowOff>170733</xdr:rowOff>
    </xdr:from>
    <xdr:to>
      <xdr:col>67</xdr:col>
      <xdr:colOff>727855</xdr:colOff>
      <xdr:row>18</xdr:row>
      <xdr:rowOff>98847</xdr:rowOff>
    </xdr:to>
    <xdr:sp macro="" textlink="">
      <xdr:nvSpPr>
        <xdr:cNvPr id="33" name="Flecha: pentágono 32">
          <a:hlinkClick xmlns:r="http://schemas.openxmlformats.org/officeDocument/2006/relationships" r:id="rId30"/>
          <a:extLst>
            <a:ext uri="{FF2B5EF4-FFF2-40B4-BE49-F238E27FC236}">
              <a16:creationId xmlns:a16="http://schemas.microsoft.com/office/drawing/2014/main" id="{D79E1413-C644-49AA-8502-E8D352C7B9D8}"/>
            </a:ext>
          </a:extLst>
        </xdr:cNvPr>
        <xdr:cNvSpPr/>
      </xdr:nvSpPr>
      <xdr:spPr>
        <a:xfrm>
          <a:off x="76409551" y="2885358"/>
          <a:ext cx="1613679"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CRECIENTES</a:t>
          </a:r>
        </a:p>
      </xdr:txBody>
    </xdr:sp>
    <xdr:clientData/>
  </xdr:twoCellAnchor>
  <xdr:twoCellAnchor>
    <xdr:from>
      <xdr:col>66</xdr:col>
      <xdr:colOff>0</xdr:colOff>
      <xdr:row>18</xdr:row>
      <xdr:rowOff>161747</xdr:rowOff>
    </xdr:from>
    <xdr:to>
      <xdr:col>67</xdr:col>
      <xdr:colOff>727854</xdr:colOff>
      <xdr:row>21</xdr:row>
      <xdr:rowOff>89861</xdr:rowOff>
    </xdr:to>
    <xdr:sp macro="" textlink="">
      <xdr:nvSpPr>
        <xdr:cNvPr id="34" name="Flecha: pentágono 33">
          <a:hlinkClick xmlns:r="http://schemas.openxmlformats.org/officeDocument/2006/relationships" r:id="rId31"/>
          <a:extLst>
            <a:ext uri="{FF2B5EF4-FFF2-40B4-BE49-F238E27FC236}">
              <a16:creationId xmlns:a16="http://schemas.microsoft.com/office/drawing/2014/main" id="{95D46FE1-91CE-4037-B49B-C0E7CBB07024}"/>
            </a:ext>
          </a:extLst>
        </xdr:cNvPr>
        <xdr:cNvSpPr/>
      </xdr:nvSpPr>
      <xdr:spPr>
        <a:xfrm>
          <a:off x="76409550" y="3419297"/>
          <a:ext cx="1613679" cy="471039"/>
        </a:xfrm>
        <a:prstGeom prst="homePlate">
          <a:avLst/>
        </a:prstGeom>
        <a:solidFill>
          <a:schemeClr val="accent6">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ESQUEMA DE PAGOS IGUALES</a:t>
          </a:r>
        </a:p>
      </xdr:txBody>
    </xdr:sp>
    <xdr:clientData/>
  </xdr:twoCellAnchor>
  <xdr:twoCellAnchor>
    <xdr:from>
      <xdr:col>31</xdr:col>
      <xdr:colOff>116413</xdr:colOff>
      <xdr:row>6</xdr:row>
      <xdr:rowOff>0</xdr:rowOff>
    </xdr:from>
    <xdr:to>
      <xdr:col>31</xdr:col>
      <xdr:colOff>1170044</xdr:colOff>
      <xdr:row>9</xdr:row>
      <xdr:rowOff>142439</xdr:rowOff>
    </xdr:to>
    <xdr:sp macro="" textlink="">
      <xdr:nvSpPr>
        <xdr:cNvPr id="35" name="Flecha: hacia la izquierda 34">
          <a:hlinkClick xmlns:r="http://schemas.openxmlformats.org/officeDocument/2006/relationships" r:id="rId7"/>
          <a:extLst>
            <a:ext uri="{FF2B5EF4-FFF2-40B4-BE49-F238E27FC236}">
              <a16:creationId xmlns:a16="http://schemas.microsoft.com/office/drawing/2014/main" id="{8983A26B-446E-4F74-A4C3-F9A5B7863CF9}"/>
            </a:ext>
          </a:extLst>
        </xdr:cNvPr>
        <xdr:cNvSpPr/>
      </xdr:nvSpPr>
      <xdr:spPr>
        <a:xfrm>
          <a:off x="35517663" y="1100667"/>
          <a:ext cx="1053631" cy="6821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31</xdr:col>
      <xdr:colOff>154643</xdr:colOff>
      <xdr:row>10</xdr:row>
      <xdr:rowOff>43594</xdr:rowOff>
    </xdr:from>
    <xdr:to>
      <xdr:col>31</xdr:col>
      <xdr:colOff>1223959</xdr:colOff>
      <xdr:row>14</xdr:row>
      <xdr:rowOff>6316</xdr:rowOff>
    </xdr:to>
    <xdr:sp macro="" textlink="">
      <xdr:nvSpPr>
        <xdr:cNvPr id="36" name="Flecha: hacia la izquierda 35">
          <a:hlinkClick xmlns:r="http://schemas.openxmlformats.org/officeDocument/2006/relationships" r:id="rId3"/>
          <a:extLst>
            <a:ext uri="{FF2B5EF4-FFF2-40B4-BE49-F238E27FC236}">
              <a16:creationId xmlns:a16="http://schemas.microsoft.com/office/drawing/2014/main" id="{79658172-E5CE-4B39-BA0F-81711726AEBC}"/>
            </a:ext>
          </a:extLst>
        </xdr:cNvPr>
        <xdr:cNvSpPr/>
      </xdr:nvSpPr>
      <xdr:spPr>
        <a:xfrm flipH="1">
          <a:off x="35555893" y="1863927"/>
          <a:ext cx="1069316" cy="703556"/>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Tahoma" panose="020B0604030504040204" pitchFamily="34" charset="0"/>
            </a:rPr>
            <a:t>SIGUIENTE</a:t>
          </a:r>
        </a:p>
      </xdr:txBody>
    </xdr:sp>
    <xdr:clientData/>
  </xdr:twoCellAnchor>
  <xdr:twoCellAnchor>
    <xdr:from>
      <xdr:col>42</xdr:col>
      <xdr:colOff>0</xdr:colOff>
      <xdr:row>6</xdr:row>
      <xdr:rowOff>0</xdr:rowOff>
    </xdr:from>
    <xdr:to>
      <xdr:col>42</xdr:col>
      <xdr:colOff>1053631</xdr:colOff>
      <xdr:row>9</xdr:row>
      <xdr:rowOff>142439</xdr:rowOff>
    </xdr:to>
    <xdr:sp macro="" textlink="">
      <xdr:nvSpPr>
        <xdr:cNvPr id="37" name="Flecha: hacia la izquierda 36">
          <a:hlinkClick xmlns:r="http://schemas.openxmlformats.org/officeDocument/2006/relationships" r:id="rId7"/>
          <a:extLst>
            <a:ext uri="{FF2B5EF4-FFF2-40B4-BE49-F238E27FC236}">
              <a16:creationId xmlns:a16="http://schemas.microsoft.com/office/drawing/2014/main" id="{4FDC1A6C-F0C7-4418-8177-33D26B299DA6}"/>
            </a:ext>
          </a:extLst>
        </xdr:cNvPr>
        <xdr:cNvSpPr/>
      </xdr:nvSpPr>
      <xdr:spPr>
        <a:xfrm>
          <a:off x="47786925" y="1085850"/>
          <a:ext cx="1053631" cy="685364"/>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42</xdr:col>
      <xdr:colOff>38230</xdr:colOff>
      <xdr:row>10</xdr:row>
      <xdr:rowOff>43594</xdr:rowOff>
    </xdr:from>
    <xdr:to>
      <xdr:col>42</xdr:col>
      <xdr:colOff>1107546</xdr:colOff>
      <xdr:row>14</xdr:row>
      <xdr:rowOff>6316</xdr:rowOff>
    </xdr:to>
    <xdr:sp macro="" textlink="">
      <xdr:nvSpPr>
        <xdr:cNvPr id="38" name="Flecha: hacia la izquierda 37">
          <a:hlinkClick xmlns:r="http://schemas.openxmlformats.org/officeDocument/2006/relationships" r:id="rId4"/>
          <a:extLst>
            <a:ext uri="{FF2B5EF4-FFF2-40B4-BE49-F238E27FC236}">
              <a16:creationId xmlns:a16="http://schemas.microsoft.com/office/drawing/2014/main" id="{769D77FF-B7A3-49B9-937C-99484BEF1230}"/>
            </a:ext>
          </a:extLst>
        </xdr:cNvPr>
        <xdr:cNvSpPr/>
      </xdr:nvSpPr>
      <xdr:spPr>
        <a:xfrm flipH="1">
          <a:off x="47825155" y="1853344"/>
          <a:ext cx="1069316" cy="686622"/>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Tahoma" panose="020B0604030504040204" pitchFamily="34" charset="0"/>
            </a:rPr>
            <a:t>SIGUIENTE</a:t>
          </a:r>
        </a:p>
      </xdr:txBody>
    </xdr:sp>
    <xdr:clientData/>
  </xdr:twoCellAnchor>
  <xdr:twoCellAnchor>
    <xdr:from>
      <xdr:col>53</xdr:col>
      <xdr:colOff>116413</xdr:colOff>
      <xdr:row>6</xdr:row>
      <xdr:rowOff>0</xdr:rowOff>
    </xdr:from>
    <xdr:to>
      <xdr:col>53</xdr:col>
      <xdr:colOff>1170044</xdr:colOff>
      <xdr:row>9</xdr:row>
      <xdr:rowOff>142439</xdr:rowOff>
    </xdr:to>
    <xdr:sp macro="" textlink="">
      <xdr:nvSpPr>
        <xdr:cNvPr id="39" name="Flecha: hacia la izquierda 38">
          <a:hlinkClick xmlns:r="http://schemas.openxmlformats.org/officeDocument/2006/relationships" r:id="rId7"/>
          <a:extLst>
            <a:ext uri="{FF2B5EF4-FFF2-40B4-BE49-F238E27FC236}">
              <a16:creationId xmlns:a16="http://schemas.microsoft.com/office/drawing/2014/main" id="{89ACEC6C-8182-4D93-BEF0-8A733147FA07}"/>
            </a:ext>
          </a:extLst>
        </xdr:cNvPr>
        <xdr:cNvSpPr/>
      </xdr:nvSpPr>
      <xdr:spPr>
        <a:xfrm>
          <a:off x="60272080" y="1100667"/>
          <a:ext cx="1053631" cy="6821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53</xdr:col>
      <xdr:colOff>154643</xdr:colOff>
      <xdr:row>10</xdr:row>
      <xdr:rowOff>43594</xdr:rowOff>
    </xdr:from>
    <xdr:to>
      <xdr:col>53</xdr:col>
      <xdr:colOff>1223959</xdr:colOff>
      <xdr:row>14</xdr:row>
      <xdr:rowOff>6316</xdr:rowOff>
    </xdr:to>
    <xdr:sp macro="" textlink="">
      <xdr:nvSpPr>
        <xdr:cNvPr id="40" name="Flecha: hacia la izquierda 39">
          <a:hlinkClick xmlns:r="http://schemas.openxmlformats.org/officeDocument/2006/relationships" r:id="rId5"/>
          <a:extLst>
            <a:ext uri="{FF2B5EF4-FFF2-40B4-BE49-F238E27FC236}">
              <a16:creationId xmlns:a16="http://schemas.microsoft.com/office/drawing/2014/main" id="{88B0BBDC-794E-4B50-A3B9-65CFE7FC54EE}"/>
            </a:ext>
          </a:extLst>
        </xdr:cNvPr>
        <xdr:cNvSpPr/>
      </xdr:nvSpPr>
      <xdr:spPr>
        <a:xfrm flipH="1">
          <a:off x="60310310" y="1863927"/>
          <a:ext cx="1069316" cy="703556"/>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Tahoma" panose="020B0604030504040204" pitchFamily="34" charset="0"/>
            </a:rPr>
            <a:t>SIGUIENTE</a:t>
          </a:r>
        </a:p>
      </xdr:txBody>
    </xdr:sp>
    <xdr:clientData/>
  </xdr:twoCellAnchor>
  <xdr:twoCellAnchor>
    <xdr:from>
      <xdr:col>64</xdr:col>
      <xdr:colOff>130966</xdr:colOff>
      <xdr:row>6</xdr:row>
      <xdr:rowOff>0</xdr:rowOff>
    </xdr:from>
    <xdr:to>
      <xdr:col>64</xdr:col>
      <xdr:colOff>1184597</xdr:colOff>
      <xdr:row>9</xdr:row>
      <xdr:rowOff>142439</xdr:rowOff>
    </xdr:to>
    <xdr:sp macro="" textlink="">
      <xdr:nvSpPr>
        <xdr:cNvPr id="41" name="Flecha: hacia la izquierda 40">
          <a:hlinkClick xmlns:r="http://schemas.openxmlformats.org/officeDocument/2006/relationships" r:id="rId32"/>
          <a:extLst>
            <a:ext uri="{FF2B5EF4-FFF2-40B4-BE49-F238E27FC236}">
              <a16:creationId xmlns:a16="http://schemas.microsoft.com/office/drawing/2014/main" id="{6BFAAF4F-F913-48CA-80D0-EABA0A41E187}"/>
            </a:ext>
          </a:extLst>
        </xdr:cNvPr>
        <xdr:cNvSpPr/>
      </xdr:nvSpPr>
      <xdr:spPr>
        <a:xfrm>
          <a:off x="72818622" y="1095375"/>
          <a:ext cx="1053631" cy="678220"/>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64</xdr:col>
      <xdr:colOff>169196</xdr:colOff>
      <xdr:row>10</xdr:row>
      <xdr:rowOff>43594</xdr:rowOff>
    </xdr:from>
    <xdr:to>
      <xdr:col>64</xdr:col>
      <xdr:colOff>1238512</xdr:colOff>
      <xdr:row>14</xdr:row>
      <xdr:rowOff>6316</xdr:rowOff>
    </xdr:to>
    <xdr:sp macro="" textlink="">
      <xdr:nvSpPr>
        <xdr:cNvPr id="42" name="Flecha: hacia la izquierda 41">
          <a:hlinkClick xmlns:r="http://schemas.openxmlformats.org/officeDocument/2006/relationships" r:id="rId6"/>
          <a:extLst>
            <a:ext uri="{FF2B5EF4-FFF2-40B4-BE49-F238E27FC236}">
              <a16:creationId xmlns:a16="http://schemas.microsoft.com/office/drawing/2014/main" id="{961EBCA5-B34D-44EF-896F-E65509C17610}"/>
            </a:ext>
          </a:extLst>
        </xdr:cNvPr>
        <xdr:cNvSpPr/>
      </xdr:nvSpPr>
      <xdr:spPr>
        <a:xfrm flipH="1">
          <a:off x="72856852" y="1853344"/>
          <a:ext cx="1069316" cy="700910"/>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Tahoma" panose="020B0604030504040204" pitchFamily="34" charset="0"/>
            </a:rPr>
            <a:t>SIGUIENTE</a:t>
          </a:r>
        </a:p>
      </xdr:txBody>
    </xdr:sp>
    <xdr:clientData/>
  </xdr:twoCellAnchor>
  <xdr:twoCellAnchor>
    <xdr:from>
      <xdr:col>75</xdr:col>
      <xdr:colOff>0</xdr:colOff>
      <xdr:row>6</xdr:row>
      <xdr:rowOff>0</xdr:rowOff>
    </xdr:from>
    <xdr:to>
      <xdr:col>75</xdr:col>
      <xdr:colOff>1042358</xdr:colOff>
      <xdr:row>9</xdr:row>
      <xdr:rowOff>142439</xdr:rowOff>
    </xdr:to>
    <xdr:sp macro="" textlink="">
      <xdr:nvSpPr>
        <xdr:cNvPr id="43" name="Flecha: hacia la izquierda 42">
          <a:hlinkClick xmlns:r="http://schemas.openxmlformats.org/officeDocument/2006/relationships" r:id="rId32"/>
          <a:extLst>
            <a:ext uri="{FF2B5EF4-FFF2-40B4-BE49-F238E27FC236}">
              <a16:creationId xmlns:a16="http://schemas.microsoft.com/office/drawing/2014/main" id="{E559021F-39A7-4C3D-8910-4954ED4C2D08}"/>
            </a:ext>
          </a:extLst>
        </xdr:cNvPr>
        <xdr:cNvSpPr/>
      </xdr:nvSpPr>
      <xdr:spPr>
        <a:xfrm>
          <a:off x="84677250" y="1085850"/>
          <a:ext cx="1042358" cy="685364"/>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31</xdr:col>
      <xdr:colOff>125399</xdr:colOff>
      <xdr:row>14</xdr:row>
      <xdr:rowOff>17972</xdr:rowOff>
    </xdr:from>
    <xdr:to>
      <xdr:col>31</xdr:col>
      <xdr:colOff>1179030</xdr:colOff>
      <xdr:row>17</xdr:row>
      <xdr:rowOff>160411</xdr:rowOff>
    </xdr:to>
    <xdr:sp macro="" textlink="">
      <xdr:nvSpPr>
        <xdr:cNvPr id="44" name="Flecha: hacia la izquierda 43">
          <a:hlinkClick xmlns:r="http://schemas.openxmlformats.org/officeDocument/2006/relationships" r:id="rId33"/>
          <a:extLst>
            <a:ext uri="{FF2B5EF4-FFF2-40B4-BE49-F238E27FC236}">
              <a16:creationId xmlns:a16="http://schemas.microsoft.com/office/drawing/2014/main" id="{5D7C3574-0F8D-48D8-AD05-323490403E71}"/>
            </a:ext>
          </a:extLst>
        </xdr:cNvPr>
        <xdr:cNvSpPr/>
      </xdr:nvSpPr>
      <xdr:spPr>
        <a:xfrm>
          <a:off x="35526649" y="2579139"/>
          <a:ext cx="1053631" cy="6821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ANTERIOR</a:t>
          </a:r>
        </a:p>
      </xdr:txBody>
    </xdr:sp>
    <xdr:clientData/>
  </xdr:twoCellAnchor>
  <xdr:twoCellAnchor>
    <xdr:from>
      <xdr:col>42</xdr:col>
      <xdr:colOff>0</xdr:colOff>
      <xdr:row>14</xdr:row>
      <xdr:rowOff>0</xdr:rowOff>
    </xdr:from>
    <xdr:to>
      <xdr:col>42</xdr:col>
      <xdr:colOff>1053631</xdr:colOff>
      <xdr:row>17</xdr:row>
      <xdr:rowOff>142439</xdr:rowOff>
    </xdr:to>
    <xdr:sp macro="" textlink="">
      <xdr:nvSpPr>
        <xdr:cNvPr id="45" name="Flecha: hacia la izquierda 44">
          <a:hlinkClick xmlns:r="http://schemas.openxmlformats.org/officeDocument/2006/relationships" r:id="rId34"/>
          <a:extLst>
            <a:ext uri="{FF2B5EF4-FFF2-40B4-BE49-F238E27FC236}">
              <a16:creationId xmlns:a16="http://schemas.microsoft.com/office/drawing/2014/main" id="{C26A07A1-9969-43B3-B82B-7B103806D2C9}"/>
            </a:ext>
          </a:extLst>
        </xdr:cNvPr>
        <xdr:cNvSpPr/>
      </xdr:nvSpPr>
      <xdr:spPr>
        <a:xfrm>
          <a:off x="47786925" y="2533650"/>
          <a:ext cx="1053631" cy="685364"/>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ANTERIOR</a:t>
          </a:r>
        </a:p>
      </xdr:txBody>
    </xdr:sp>
    <xdr:clientData/>
  </xdr:twoCellAnchor>
  <xdr:twoCellAnchor>
    <xdr:from>
      <xdr:col>53</xdr:col>
      <xdr:colOff>116413</xdr:colOff>
      <xdr:row>14</xdr:row>
      <xdr:rowOff>0</xdr:rowOff>
    </xdr:from>
    <xdr:to>
      <xdr:col>53</xdr:col>
      <xdr:colOff>1170044</xdr:colOff>
      <xdr:row>17</xdr:row>
      <xdr:rowOff>142439</xdr:rowOff>
    </xdr:to>
    <xdr:sp macro="" textlink="">
      <xdr:nvSpPr>
        <xdr:cNvPr id="46" name="Flecha: hacia la izquierda 45">
          <a:hlinkClick xmlns:r="http://schemas.openxmlformats.org/officeDocument/2006/relationships" r:id="rId35"/>
          <a:extLst>
            <a:ext uri="{FF2B5EF4-FFF2-40B4-BE49-F238E27FC236}">
              <a16:creationId xmlns:a16="http://schemas.microsoft.com/office/drawing/2014/main" id="{D8B581A1-C199-4217-B508-3C22CEFA23C1}"/>
            </a:ext>
          </a:extLst>
        </xdr:cNvPr>
        <xdr:cNvSpPr/>
      </xdr:nvSpPr>
      <xdr:spPr>
        <a:xfrm>
          <a:off x="60272080" y="2561167"/>
          <a:ext cx="1053631" cy="6821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ANTERIOR</a:t>
          </a:r>
        </a:p>
      </xdr:txBody>
    </xdr:sp>
    <xdr:clientData/>
  </xdr:twoCellAnchor>
  <xdr:twoCellAnchor>
    <xdr:from>
      <xdr:col>64</xdr:col>
      <xdr:colOff>130966</xdr:colOff>
      <xdr:row>14</xdr:row>
      <xdr:rowOff>0</xdr:rowOff>
    </xdr:from>
    <xdr:to>
      <xdr:col>64</xdr:col>
      <xdr:colOff>1184597</xdr:colOff>
      <xdr:row>17</xdr:row>
      <xdr:rowOff>142439</xdr:rowOff>
    </xdr:to>
    <xdr:sp macro="" textlink="">
      <xdr:nvSpPr>
        <xdr:cNvPr id="47" name="Flecha: hacia la izquierda 46">
          <a:hlinkClick xmlns:r="http://schemas.openxmlformats.org/officeDocument/2006/relationships" r:id="rId36"/>
          <a:extLst>
            <a:ext uri="{FF2B5EF4-FFF2-40B4-BE49-F238E27FC236}">
              <a16:creationId xmlns:a16="http://schemas.microsoft.com/office/drawing/2014/main" id="{D286CB2C-2B35-4308-B9A8-D35F85C64EA9}"/>
            </a:ext>
          </a:extLst>
        </xdr:cNvPr>
        <xdr:cNvSpPr/>
      </xdr:nvSpPr>
      <xdr:spPr>
        <a:xfrm>
          <a:off x="72818622" y="2547938"/>
          <a:ext cx="1053631" cy="678220"/>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ANTERIOR</a:t>
          </a:r>
        </a:p>
      </xdr:txBody>
    </xdr:sp>
    <xdr:clientData/>
  </xdr:twoCellAnchor>
  <xdr:twoCellAnchor>
    <xdr:from>
      <xdr:col>75</xdr:col>
      <xdr:colOff>17972</xdr:colOff>
      <xdr:row>10</xdr:row>
      <xdr:rowOff>35943</xdr:rowOff>
    </xdr:from>
    <xdr:to>
      <xdr:col>75</xdr:col>
      <xdr:colOff>1060330</xdr:colOff>
      <xdr:row>13</xdr:row>
      <xdr:rowOff>178382</xdr:rowOff>
    </xdr:to>
    <xdr:sp macro="" textlink="">
      <xdr:nvSpPr>
        <xdr:cNvPr id="48" name="Flecha: hacia la izquierda 47">
          <a:hlinkClick xmlns:r="http://schemas.openxmlformats.org/officeDocument/2006/relationships" r:id="rId37"/>
          <a:extLst>
            <a:ext uri="{FF2B5EF4-FFF2-40B4-BE49-F238E27FC236}">
              <a16:creationId xmlns:a16="http://schemas.microsoft.com/office/drawing/2014/main" id="{4F98CA0F-EEEE-4E1C-8C17-3BBCE51CE617}"/>
            </a:ext>
          </a:extLst>
        </xdr:cNvPr>
        <xdr:cNvSpPr/>
      </xdr:nvSpPr>
      <xdr:spPr>
        <a:xfrm>
          <a:off x="84695222" y="1845693"/>
          <a:ext cx="1042358" cy="685364"/>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ANTERIOR</a:t>
          </a:r>
        </a:p>
      </xdr:txBody>
    </xdr:sp>
    <xdr:clientData/>
  </xdr:twoCellAnchor>
  <xdr:twoCellAnchor>
    <xdr:from>
      <xdr:col>20</xdr:col>
      <xdr:colOff>132704</xdr:colOff>
      <xdr:row>65</xdr:row>
      <xdr:rowOff>36630</xdr:rowOff>
    </xdr:from>
    <xdr:to>
      <xdr:col>20</xdr:col>
      <xdr:colOff>815093</xdr:colOff>
      <xdr:row>71</xdr:row>
      <xdr:rowOff>10761</xdr:rowOff>
    </xdr:to>
    <xdr:sp macro="" textlink="">
      <xdr:nvSpPr>
        <xdr:cNvPr id="49" name="Flecha: hacia la izquierda 48">
          <a:hlinkClick xmlns:r="http://schemas.openxmlformats.org/officeDocument/2006/relationships" r:id="rId33"/>
          <a:extLst>
            <a:ext uri="{FF2B5EF4-FFF2-40B4-BE49-F238E27FC236}">
              <a16:creationId xmlns:a16="http://schemas.microsoft.com/office/drawing/2014/main" id="{A97BFBBA-F5D6-4D01-BF84-266735458D69}"/>
            </a:ext>
          </a:extLst>
        </xdr:cNvPr>
        <xdr:cNvSpPr/>
      </xdr:nvSpPr>
      <xdr:spPr>
        <a:xfrm rot="5400000">
          <a:off x="22918208" y="11988801"/>
          <a:ext cx="105998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20</xdr:col>
      <xdr:colOff>105834</xdr:colOff>
      <xdr:row>48</xdr:row>
      <xdr:rowOff>10584</xdr:rowOff>
    </xdr:from>
    <xdr:to>
      <xdr:col>20</xdr:col>
      <xdr:colOff>788223</xdr:colOff>
      <xdr:row>53</xdr:row>
      <xdr:rowOff>164632</xdr:rowOff>
    </xdr:to>
    <xdr:sp macro="" textlink="">
      <xdr:nvSpPr>
        <xdr:cNvPr id="50" name="Flecha: hacia la izquierda 49">
          <a:hlinkClick xmlns:r="http://schemas.openxmlformats.org/officeDocument/2006/relationships" r:id="rId33"/>
          <a:extLst>
            <a:ext uri="{FF2B5EF4-FFF2-40B4-BE49-F238E27FC236}">
              <a16:creationId xmlns:a16="http://schemas.microsoft.com/office/drawing/2014/main" id="{88687CDF-DD67-4721-A73F-14960D3CA254}"/>
            </a:ext>
          </a:extLst>
        </xdr:cNvPr>
        <xdr:cNvSpPr/>
      </xdr:nvSpPr>
      <xdr:spPr>
        <a:xfrm rot="5400000">
          <a:off x="22891867" y="8885651"/>
          <a:ext cx="1058923"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20</xdr:col>
      <xdr:colOff>63500</xdr:colOff>
      <xdr:row>31</xdr:row>
      <xdr:rowOff>21166</xdr:rowOff>
    </xdr:from>
    <xdr:to>
      <xdr:col>20</xdr:col>
      <xdr:colOff>745889</xdr:colOff>
      <xdr:row>36</xdr:row>
      <xdr:rowOff>175214</xdr:rowOff>
    </xdr:to>
    <xdr:sp macro="" textlink="">
      <xdr:nvSpPr>
        <xdr:cNvPr id="51" name="Flecha: hacia la izquierda 50">
          <a:hlinkClick xmlns:r="http://schemas.openxmlformats.org/officeDocument/2006/relationships" r:id="rId33"/>
          <a:extLst>
            <a:ext uri="{FF2B5EF4-FFF2-40B4-BE49-F238E27FC236}">
              <a16:creationId xmlns:a16="http://schemas.microsoft.com/office/drawing/2014/main" id="{DCE4C185-9F8D-49F1-BA77-DF0C0C361F70}"/>
            </a:ext>
          </a:extLst>
        </xdr:cNvPr>
        <xdr:cNvSpPr/>
      </xdr:nvSpPr>
      <xdr:spPr>
        <a:xfrm rot="5400000">
          <a:off x="22849533" y="5819658"/>
          <a:ext cx="1058923"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31</xdr:col>
      <xdr:colOff>158749</xdr:colOff>
      <xdr:row>54</xdr:row>
      <xdr:rowOff>169333</xdr:rowOff>
    </xdr:from>
    <xdr:to>
      <xdr:col>31</xdr:col>
      <xdr:colOff>841138</xdr:colOff>
      <xdr:row>60</xdr:row>
      <xdr:rowOff>143464</xdr:rowOff>
    </xdr:to>
    <xdr:sp macro="" textlink="">
      <xdr:nvSpPr>
        <xdr:cNvPr id="52" name="Flecha: hacia la izquierda 51">
          <a:hlinkClick xmlns:r="http://schemas.openxmlformats.org/officeDocument/2006/relationships" r:id="rId34"/>
          <a:extLst>
            <a:ext uri="{FF2B5EF4-FFF2-40B4-BE49-F238E27FC236}">
              <a16:creationId xmlns:a16="http://schemas.microsoft.com/office/drawing/2014/main" id="{CFA0412E-60B1-4CFA-86B9-2364983F9A21}"/>
            </a:ext>
          </a:extLst>
        </xdr:cNvPr>
        <xdr:cNvSpPr/>
      </xdr:nvSpPr>
      <xdr:spPr>
        <a:xfrm rot="5400000">
          <a:off x="35212453" y="10130779"/>
          <a:ext cx="105998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31</xdr:col>
      <xdr:colOff>179917</xdr:colOff>
      <xdr:row>84</xdr:row>
      <xdr:rowOff>10583</xdr:rowOff>
    </xdr:from>
    <xdr:to>
      <xdr:col>31</xdr:col>
      <xdr:colOff>862306</xdr:colOff>
      <xdr:row>89</xdr:row>
      <xdr:rowOff>164631</xdr:rowOff>
    </xdr:to>
    <xdr:sp macro="" textlink="">
      <xdr:nvSpPr>
        <xdr:cNvPr id="53" name="Flecha: hacia la izquierda 52">
          <a:hlinkClick xmlns:r="http://schemas.openxmlformats.org/officeDocument/2006/relationships" r:id="rId34"/>
          <a:extLst>
            <a:ext uri="{FF2B5EF4-FFF2-40B4-BE49-F238E27FC236}">
              <a16:creationId xmlns:a16="http://schemas.microsoft.com/office/drawing/2014/main" id="{C486E98D-F941-4326-A02B-1F2AE3E4EABD}"/>
            </a:ext>
          </a:extLst>
        </xdr:cNvPr>
        <xdr:cNvSpPr/>
      </xdr:nvSpPr>
      <xdr:spPr>
        <a:xfrm rot="5400000">
          <a:off x="35234150" y="15400750"/>
          <a:ext cx="1058923"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31</xdr:col>
      <xdr:colOff>95250</xdr:colOff>
      <xdr:row>113</xdr:row>
      <xdr:rowOff>31750</xdr:rowOff>
    </xdr:from>
    <xdr:to>
      <xdr:col>31</xdr:col>
      <xdr:colOff>777639</xdr:colOff>
      <xdr:row>119</xdr:row>
      <xdr:rowOff>5881</xdr:rowOff>
    </xdr:to>
    <xdr:sp macro="" textlink="">
      <xdr:nvSpPr>
        <xdr:cNvPr id="54" name="Flecha: hacia la izquierda 53">
          <a:hlinkClick xmlns:r="http://schemas.openxmlformats.org/officeDocument/2006/relationships" r:id="rId34"/>
          <a:extLst>
            <a:ext uri="{FF2B5EF4-FFF2-40B4-BE49-F238E27FC236}">
              <a16:creationId xmlns:a16="http://schemas.microsoft.com/office/drawing/2014/main" id="{BB1C6659-380E-4FE5-953A-ED78052EF534}"/>
            </a:ext>
          </a:extLst>
        </xdr:cNvPr>
        <xdr:cNvSpPr/>
      </xdr:nvSpPr>
      <xdr:spPr>
        <a:xfrm rot="5400000">
          <a:off x="35148954" y="20670721"/>
          <a:ext cx="105998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42</xdr:col>
      <xdr:colOff>105833</xdr:colOff>
      <xdr:row>38</xdr:row>
      <xdr:rowOff>21167</xdr:rowOff>
    </xdr:from>
    <xdr:to>
      <xdr:col>42</xdr:col>
      <xdr:colOff>788222</xdr:colOff>
      <xdr:row>43</xdr:row>
      <xdr:rowOff>175214</xdr:rowOff>
    </xdr:to>
    <xdr:sp macro="" textlink="">
      <xdr:nvSpPr>
        <xdr:cNvPr id="55" name="Flecha: hacia la izquierda 54">
          <a:hlinkClick xmlns:r="http://schemas.openxmlformats.org/officeDocument/2006/relationships" r:id="rId35"/>
          <a:extLst>
            <a:ext uri="{FF2B5EF4-FFF2-40B4-BE49-F238E27FC236}">
              <a16:creationId xmlns:a16="http://schemas.microsoft.com/office/drawing/2014/main" id="{B6F660A4-F9CF-4E4F-BB17-28FDEB6487BE}"/>
            </a:ext>
          </a:extLst>
        </xdr:cNvPr>
        <xdr:cNvSpPr/>
      </xdr:nvSpPr>
      <xdr:spPr>
        <a:xfrm rot="5400000">
          <a:off x="47704492" y="7086483"/>
          <a:ext cx="1058922"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42</xdr:col>
      <xdr:colOff>74084</xdr:colOff>
      <xdr:row>79</xdr:row>
      <xdr:rowOff>31750</xdr:rowOff>
    </xdr:from>
    <xdr:to>
      <xdr:col>42</xdr:col>
      <xdr:colOff>756473</xdr:colOff>
      <xdr:row>85</xdr:row>
      <xdr:rowOff>5881</xdr:rowOff>
    </xdr:to>
    <xdr:sp macro="" textlink="">
      <xdr:nvSpPr>
        <xdr:cNvPr id="56" name="Flecha: hacia la izquierda 55">
          <a:hlinkClick xmlns:r="http://schemas.openxmlformats.org/officeDocument/2006/relationships" r:id="rId35"/>
          <a:extLst>
            <a:ext uri="{FF2B5EF4-FFF2-40B4-BE49-F238E27FC236}">
              <a16:creationId xmlns:a16="http://schemas.microsoft.com/office/drawing/2014/main" id="{5013D726-B9CC-4F45-8CE2-FBEBA0C6C39D}"/>
            </a:ext>
          </a:extLst>
        </xdr:cNvPr>
        <xdr:cNvSpPr/>
      </xdr:nvSpPr>
      <xdr:spPr>
        <a:xfrm rot="5400000">
          <a:off x="47672213" y="14517571"/>
          <a:ext cx="105998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42</xdr:col>
      <xdr:colOff>148167</xdr:colOff>
      <xdr:row>120</xdr:row>
      <xdr:rowOff>10583</xdr:rowOff>
    </xdr:from>
    <xdr:to>
      <xdr:col>42</xdr:col>
      <xdr:colOff>830556</xdr:colOff>
      <xdr:row>125</xdr:row>
      <xdr:rowOff>164631</xdr:rowOff>
    </xdr:to>
    <xdr:sp macro="" textlink="">
      <xdr:nvSpPr>
        <xdr:cNvPr id="57" name="Flecha: hacia la izquierda 56">
          <a:hlinkClick xmlns:r="http://schemas.openxmlformats.org/officeDocument/2006/relationships" r:id="rId35"/>
          <a:extLst>
            <a:ext uri="{FF2B5EF4-FFF2-40B4-BE49-F238E27FC236}">
              <a16:creationId xmlns:a16="http://schemas.microsoft.com/office/drawing/2014/main" id="{7F8041CD-16AD-4081-89CD-84B188B6B480}"/>
            </a:ext>
          </a:extLst>
        </xdr:cNvPr>
        <xdr:cNvSpPr/>
      </xdr:nvSpPr>
      <xdr:spPr>
        <a:xfrm rot="5400000">
          <a:off x="47746825" y="21915850"/>
          <a:ext cx="1058923"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42</xdr:col>
      <xdr:colOff>105833</xdr:colOff>
      <xdr:row>161</xdr:row>
      <xdr:rowOff>31750</xdr:rowOff>
    </xdr:from>
    <xdr:to>
      <xdr:col>42</xdr:col>
      <xdr:colOff>788222</xdr:colOff>
      <xdr:row>167</xdr:row>
      <xdr:rowOff>5881</xdr:rowOff>
    </xdr:to>
    <xdr:sp macro="" textlink="">
      <xdr:nvSpPr>
        <xdr:cNvPr id="58" name="Flecha: hacia la izquierda 57">
          <a:hlinkClick xmlns:r="http://schemas.openxmlformats.org/officeDocument/2006/relationships" r:id="rId35"/>
          <a:extLst>
            <a:ext uri="{FF2B5EF4-FFF2-40B4-BE49-F238E27FC236}">
              <a16:creationId xmlns:a16="http://schemas.microsoft.com/office/drawing/2014/main" id="{112EE063-DC8D-4CDF-B911-A1C3A5BEA4E7}"/>
            </a:ext>
          </a:extLst>
        </xdr:cNvPr>
        <xdr:cNvSpPr/>
      </xdr:nvSpPr>
      <xdr:spPr>
        <a:xfrm rot="5400000">
          <a:off x="47703962" y="29357521"/>
          <a:ext cx="105998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53</xdr:col>
      <xdr:colOff>127000</xdr:colOff>
      <xdr:row>50</xdr:row>
      <xdr:rowOff>10584</xdr:rowOff>
    </xdr:from>
    <xdr:to>
      <xdr:col>53</xdr:col>
      <xdr:colOff>809389</xdr:colOff>
      <xdr:row>55</xdr:row>
      <xdr:rowOff>164631</xdr:rowOff>
    </xdr:to>
    <xdr:sp macro="" textlink="">
      <xdr:nvSpPr>
        <xdr:cNvPr id="59" name="Flecha: hacia la izquierda 58">
          <a:hlinkClick xmlns:r="http://schemas.openxmlformats.org/officeDocument/2006/relationships" r:id="rId36"/>
          <a:extLst>
            <a:ext uri="{FF2B5EF4-FFF2-40B4-BE49-F238E27FC236}">
              <a16:creationId xmlns:a16="http://schemas.microsoft.com/office/drawing/2014/main" id="{C54C5309-DE03-4E39-90D6-D5CB0B6BFADE}"/>
            </a:ext>
          </a:extLst>
        </xdr:cNvPr>
        <xdr:cNvSpPr/>
      </xdr:nvSpPr>
      <xdr:spPr>
        <a:xfrm rot="5400000">
          <a:off x="59898609" y="9247600"/>
          <a:ext cx="1058922"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53</xdr:col>
      <xdr:colOff>116417</xdr:colOff>
      <xdr:row>103</xdr:row>
      <xdr:rowOff>42333</xdr:rowOff>
    </xdr:from>
    <xdr:to>
      <xdr:col>53</xdr:col>
      <xdr:colOff>798806</xdr:colOff>
      <xdr:row>109</xdr:row>
      <xdr:rowOff>16464</xdr:rowOff>
    </xdr:to>
    <xdr:sp macro="" textlink="">
      <xdr:nvSpPr>
        <xdr:cNvPr id="60" name="Flecha: hacia la izquierda 59">
          <a:hlinkClick xmlns:r="http://schemas.openxmlformats.org/officeDocument/2006/relationships" r:id="rId36"/>
          <a:extLst>
            <a:ext uri="{FF2B5EF4-FFF2-40B4-BE49-F238E27FC236}">
              <a16:creationId xmlns:a16="http://schemas.microsoft.com/office/drawing/2014/main" id="{84D8A13F-A73B-4902-B711-127EFAF2E6AC}"/>
            </a:ext>
          </a:extLst>
        </xdr:cNvPr>
        <xdr:cNvSpPr/>
      </xdr:nvSpPr>
      <xdr:spPr>
        <a:xfrm rot="5400000">
          <a:off x="59887496" y="18871554"/>
          <a:ext cx="105998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53</xdr:col>
      <xdr:colOff>158750</xdr:colOff>
      <xdr:row>156</xdr:row>
      <xdr:rowOff>10584</xdr:rowOff>
    </xdr:from>
    <xdr:to>
      <xdr:col>53</xdr:col>
      <xdr:colOff>841139</xdr:colOff>
      <xdr:row>161</xdr:row>
      <xdr:rowOff>164632</xdr:rowOff>
    </xdr:to>
    <xdr:sp macro="" textlink="">
      <xdr:nvSpPr>
        <xdr:cNvPr id="61" name="Flecha: hacia la izquierda 60">
          <a:hlinkClick xmlns:r="http://schemas.openxmlformats.org/officeDocument/2006/relationships" r:id="rId36"/>
          <a:extLst>
            <a:ext uri="{FF2B5EF4-FFF2-40B4-BE49-F238E27FC236}">
              <a16:creationId xmlns:a16="http://schemas.microsoft.com/office/drawing/2014/main" id="{51922362-43E3-4BE3-940E-EC9256806EE8}"/>
            </a:ext>
          </a:extLst>
        </xdr:cNvPr>
        <xdr:cNvSpPr/>
      </xdr:nvSpPr>
      <xdr:spPr>
        <a:xfrm rot="5400000">
          <a:off x="59930358" y="28430951"/>
          <a:ext cx="1058923"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53</xdr:col>
      <xdr:colOff>63500</xdr:colOff>
      <xdr:row>209</xdr:row>
      <xdr:rowOff>10583</xdr:rowOff>
    </xdr:from>
    <xdr:to>
      <xdr:col>53</xdr:col>
      <xdr:colOff>745889</xdr:colOff>
      <xdr:row>214</xdr:row>
      <xdr:rowOff>164630</xdr:rowOff>
    </xdr:to>
    <xdr:sp macro="" textlink="">
      <xdr:nvSpPr>
        <xdr:cNvPr id="62" name="Flecha: hacia la izquierda 61">
          <a:hlinkClick xmlns:r="http://schemas.openxmlformats.org/officeDocument/2006/relationships" r:id="rId36"/>
          <a:extLst>
            <a:ext uri="{FF2B5EF4-FFF2-40B4-BE49-F238E27FC236}">
              <a16:creationId xmlns:a16="http://schemas.microsoft.com/office/drawing/2014/main" id="{A19F89CD-8176-4C6C-B8B0-6E2AC0914CE3}"/>
            </a:ext>
          </a:extLst>
        </xdr:cNvPr>
        <xdr:cNvSpPr/>
      </xdr:nvSpPr>
      <xdr:spPr>
        <a:xfrm rot="5400000">
          <a:off x="59835109" y="38022624"/>
          <a:ext cx="1058922"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64</xdr:col>
      <xdr:colOff>105834</xdr:colOff>
      <xdr:row>62</xdr:row>
      <xdr:rowOff>21168</xdr:rowOff>
    </xdr:from>
    <xdr:to>
      <xdr:col>64</xdr:col>
      <xdr:colOff>788223</xdr:colOff>
      <xdr:row>67</xdr:row>
      <xdr:rowOff>175215</xdr:rowOff>
    </xdr:to>
    <xdr:sp macro="" textlink="">
      <xdr:nvSpPr>
        <xdr:cNvPr id="63" name="Flecha: hacia la izquierda 62">
          <a:hlinkClick xmlns:r="http://schemas.openxmlformats.org/officeDocument/2006/relationships" r:id="rId37"/>
          <a:extLst>
            <a:ext uri="{FF2B5EF4-FFF2-40B4-BE49-F238E27FC236}">
              <a16:creationId xmlns:a16="http://schemas.microsoft.com/office/drawing/2014/main" id="{70DB70D5-83BD-4048-9896-396CE570D877}"/>
            </a:ext>
          </a:extLst>
        </xdr:cNvPr>
        <xdr:cNvSpPr/>
      </xdr:nvSpPr>
      <xdr:spPr>
        <a:xfrm rot="5400000">
          <a:off x="72421868" y="11429884"/>
          <a:ext cx="1058922"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64</xdr:col>
      <xdr:colOff>31750</xdr:colOff>
      <xdr:row>127</xdr:row>
      <xdr:rowOff>0</xdr:rowOff>
    </xdr:from>
    <xdr:to>
      <xdr:col>64</xdr:col>
      <xdr:colOff>714139</xdr:colOff>
      <xdr:row>132</xdr:row>
      <xdr:rowOff>154048</xdr:rowOff>
    </xdr:to>
    <xdr:sp macro="" textlink="">
      <xdr:nvSpPr>
        <xdr:cNvPr id="64" name="Flecha: hacia la izquierda 63">
          <a:hlinkClick xmlns:r="http://schemas.openxmlformats.org/officeDocument/2006/relationships" r:id="rId37"/>
          <a:extLst>
            <a:ext uri="{FF2B5EF4-FFF2-40B4-BE49-F238E27FC236}">
              <a16:creationId xmlns:a16="http://schemas.microsoft.com/office/drawing/2014/main" id="{CE1C596F-1859-4F5E-9A7B-7F1CADCBA8BA}"/>
            </a:ext>
          </a:extLst>
        </xdr:cNvPr>
        <xdr:cNvSpPr/>
      </xdr:nvSpPr>
      <xdr:spPr>
        <a:xfrm rot="5400000">
          <a:off x="72347783" y="23172092"/>
          <a:ext cx="1058923"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64</xdr:col>
      <xdr:colOff>63500</xdr:colOff>
      <xdr:row>192</xdr:row>
      <xdr:rowOff>31750</xdr:rowOff>
    </xdr:from>
    <xdr:to>
      <xdr:col>64</xdr:col>
      <xdr:colOff>745889</xdr:colOff>
      <xdr:row>198</xdr:row>
      <xdr:rowOff>5881</xdr:rowOff>
    </xdr:to>
    <xdr:sp macro="" textlink="">
      <xdr:nvSpPr>
        <xdr:cNvPr id="65" name="Flecha: hacia la izquierda 64">
          <a:hlinkClick xmlns:r="http://schemas.openxmlformats.org/officeDocument/2006/relationships" r:id="rId37"/>
          <a:extLst>
            <a:ext uri="{FF2B5EF4-FFF2-40B4-BE49-F238E27FC236}">
              <a16:creationId xmlns:a16="http://schemas.microsoft.com/office/drawing/2014/main" id="{702B815C-F3AD-4160-A28C-5C826F9778DC}"/>
            </a:ext>
          </a:extLst>
        </xdr:cNvPr>
        <xdr:cNvSpPr/>
      </xdr:nvSpPr>
      <xdr:spPr>
        <a:xfrm rot="5400000">
          <a:off x="72379004" y="34967746"/>
          <a:ext cx="1059981"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64</xdr:col>
      <xdr:colOff>42334</xdr:colOff>
      <xdr:row>257</xdr:row>
      <xdr:rowOff>21167</xdr:rowOff>
    </xdr:from>
    <xdr:to>
      <xdr:col>64</xdr:col>
      <xdr:colOff>724723</xdr:colOff>
      <xdr:row>262</xdr:row>
      <xdr:rowOff>175214</xdr:rowOff>
    </xdr:to>
    <xdr:sp macro="" textlink="">
      <xdr:nvSpPr>
        <xdr:cNvPr id="66" name="Flecha: hacia la izquierda 65">
          <a:hlinkClick xmlns:r="http://schemas.openxmlformats.org/officeDocument/2006/relationships" r:id="rId37"/>
          <a:extLst>
            <a:ext uri="{FF2B5EF4-FFF2-40B4-BE49-F238E27FC236}">
              <a16:creationId xmlns:a16="http://schemas.microsoft.com/office/drawing/2014/main" id="{938F9585-AF22-461E-A3E9-1A65A9204109}"/>
            </a:ext>
          </a:extLst>
        </xdr:cNvPr>
        <xdr:cNvSpPr/>
      </xdr:nvSpPr>
      <xdr:spPr>
        <a:xfrm rot="5400000">
          <a:off x="72358368" y="46720008"/>
          <a:ext cx="1058922"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75</xdr:col>
      <xdr:colOff>52917</xdr:colOff>
      <xdr:row>74</xdr:row>
      <xdr:rowOff>10584</xdr:rowOff>
    </xdr:from>
    <xdr:to>
      <xdr:col>75</xdr:col>
      <xdr:colOff>735306</xdr:colOff>
      <xdr:row>79</xdr:row>
      <xdr:rowOff>164631</xdr:rowOff>
    </xdr:to>
    <xdr:sp macro="" textlink="">
      <xdr:nvSpPr>
        <xdr:cNvPr id="67" name="Flecha: hacia la izquierda 66">
          <a:hlinkClick xmlns:r="http://schemas.openxmlformats.org/officeDocument/2006/relationships" r:id="rId38"/>
          <a:extLst>
            <a:ext uri="{FF2B5EF4-FFF2-40B4-BE49-F238E27FC236}">
              <a16:creationId xmlns:a16="http://schemas.microsoft.com/office/drawing/2014/main" id="{D9F865EF-74A2-4028-AFDF-6BD56955FA7B}"/>
            </a:ext>
          </a:extLst>
        </xdr:cNvPr>
        <xdr:cNvSpPr/>
      </xdr:nvSpPr>
      <xdr:spPr>
        <a:xfrm rot="5400000">
          <a:off x="84541901" y="13591000"/>
          <a:ext cx="1058922"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75</xdr:col>
      <xdr:colOff>74083</xdr:colOff>
      <xdr:row>151</xdr:row>
      <xdr:rowOff>21166</xdr:rowOff>
    </xdr:from>
    <xdr:to>
      <xdr:col>75</xdr:col>
      <xdr:colOff>756472</xdr:colOff>
      <xdr:row>156</xdr:row>
      <xdr:rowOff>175214</xdr:rowOff>
    </xdr:to>
    <xdr:sp macro="" textlink="">
      <xdr:nvSpPr>
        <xdr:cNvPr id="68" name="Flecha: hacia la izquierda 67">
          <a:hlinkClick xmlns:r="http://schemas.openxmlformats.org/officeDocument/2006/relationships" r:id="rId38"/>
          <a:extLst>
            <a:ext uri="{FF2B5EF4-FFF2-40B4-BE49-F238E27FC236}">
              <a16:creationId xmlns:a16="http://schemas.microsoft.com/office/drawing/2014/main" id="{3F7B8AE9-ED37-4C82-9624-00E7FA4EF447}"/>
            </a:ext>
          </a:extLst>
        </xdr:cNvPr>
        <xdr:cNvSpPr/>
      </xdr:nvSpPr>
      <xdr:spPr>
        <a:xfrm rot="5400000">
          <a:off x="84563066" y="27536658"/>
          <a:ext cx="1058923"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75</xdr:col>
      <xdr:colOff>105834</xdr:colOff>
      <xdr:row>228</xdr:row>
      <xdr:rowOff>10583</xdr:rowOff>
    </xdr:from>
    <xdr:to>
      <xdr:col>75</xdr:col>
      <xdr:colOff>788223</xdr:colOff>
      <xdr:row>233</xdr:row>
      <xdr:rowOff>164631</xdr:rowOff>
    </xdr:to>
    <xdr:sp macro="" textlink="">
      <xdr:nvSpPr>
        <xdr:cNvPr id="69" name="Flecha: hacia la izquierda 68">
          <a:hlinkClick xmlns:r="http://schemas.openxmlformats.org/officeDocument/2006/relationships" r:id="rId38"/>
          <a:extLst>
            <a:ext uri="{FF2B5EF4-FFF2-40B4-BE49-F238E27FC236}">
              <a16:creationId xmlns:a16="http://schemas.microsoft.com/office/drawing/2014/main" id="{653F8732-F0FC-4CC4-9EB1-E97CF7191805}"/>
            </a:ext>
          </a:extLst>
        </xdr:cNvPr>
        <xdr:cNvSpPr/>
      </xdr:nvSpPr>
      <xdr:spPr>
        <a:xfrm rot="5400000">
          <a:off x="84594817" y="41461150"/>
          <a:ext cx="1058923"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75</xdr:col>
      <xdr:colOff>74083</xdr:colOff>
      <xdr:row>305</xdr:row>
      <xdr:rowOff>21167</xdr:rowOff>
    </xdr:from>
    <xdr:to>
      <xdr:col>75</xdr:col>
      <xdr:colOff>756472</xdr:colOff>
      <xdr:row>310</xdr:row>
      <xdr:rowOff>175214</xdr:rowOff>
    </xdr:to>
    <xdr:sp macro="" textlink="">
      <xdr:nvSpPr>
        <xdr:cNvPr id="70" name="Flecha: hacia la izquierda 69">
          <a:hlinkClick xmlns:r="http://schemas.openxmlformats.org/officeDocument/2006/relationships" r:id="rId38"/>
          <a:extLst>
            <a:ext uri="{FF2B5EF4-FFF2-40B4-BE49-F238E27FC236}">
              <a16:creationId xmlns:a16="http://schemas.microsoft.com/office/drawing/2014/main" id="{2FF50D1E-060A-4F7E-B74F-B11A29EDD83B}"/>
            </a:ext>
          </a:extLst>
        </xdr:cNvPr>
        <xdr:cNvSpPr/>
      </xdr:nvSpPr>
      <xdr:spPr>
        <a:xfrm rot="5400000">
          <a:off x="84563067" y="55406808"/>
          <a:ext cx="1058922" cy="682389"/>
        </a:xfrm>
        <a:prstGeom prst="leftArrow">
          <a:avLst/>
        </a:prstGeom>
        <a:solidFill>
          <a:schemeClr val="accent5">
            <a:lumMod val="75000"/>
          </a:schemeClr>
        </a:solidFill>
        <a:ln w="28575">
          <a:solidFill>
            <a:srgbClr val="FFFF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200" b="0" cap="none" spc="0">
              <a:ln w="0"/>
              <a:solidFill>
                <a:schemeClr val="bg1"/>
              </a:solidFill>
              <a:effectLst>
                <a:outerShdw blurRad="38100" dist="19050" dir="2700000" algn="tl" rotWithShape="0">
                  <a:schemeClr val="dk1">
                    <a:alpha val="40000"/>
                  </a:schemeClr>
                </a:outerShdw>
              </a:effectLst>
              <a:latin typeface="Cambria Math" panose="02040503050406030204" pitchFamily="18" charset="0"/>
              <a:ea typeface="Cambria Math" panose="02040503050406030204" pitchFamily="18" charset="0"/>
            </a:rPr>
            <a:t>INICIO</a:t>
          </a:r>
        </a:p>
      </xdr:txBody>
    </xdr:sp>
    <xdr:clientData/>
  </xdr:twoCellAnchor>
  <xdr:twoCellAnchor>
    <xdr:from>
      <xdr:col>0</xdr:col>
      <xdr:colOff>0</xdr:colOff>
      <xdr:row>0</xdr:row>
      <xdr:rowOff>0</xdr:rowOff>
    </xdr:from>
    <xdr:to>
      <xdr:col>2</xdr:col>
      <xdr:colOff>59587</xdr:colOff>
      <xdr:row>20</xdr:row>
      <xdr:rowOff>113414</xdr:rowOff>
    </xdr:to>
    <xdr:sp macro="" textlink="">
      <xdr:nvSpPr>
        <xdr:cNvPr id="71" name="Diagrama de flujo: proceso predefinido 70">
          <a:extLst>
            <a:ext uri="{FF2B5EF4-FFF2-40B4-BE49-F238E27FC236}">
              <a16:creationId xmlns:a16="http://schemas.microsoft.com/office/drawing/2014/main" id="{B56FD947-BBA0-4EB2-9D39-ED30ABE0F13D}"/>
            </a:ext>
          </a:extLst>
        </xdr:cNvPr>
        <xdr:cNvSpPr/>
      </xdr:nvSpPr>
      <xdr:spPr>
        <a:xfrm>
          <a:off x="0" y="0"/>
          <a:ext cx="1743075" cy="3657600"/>
        </a:xfrm>
        <a:prstGeom prst="flowChartPredefinedProcess">
          <a:avLst/>
        </a:prstGeom>
        <a:blipFill dpi="0" rotWithShape="1">
          <a:blip xmlns:r="http://schemas.openxmlformats.org/officeDocument/2006/relationships" r:embed="rId39" cstate="print">
            <a:extLst>
              <a:ext uri="{28A0092B-C50C-407E-A947-70E740481C1C}">
                <a14:useLocalDpi xmlns:a14="http://schemas.microsoft.com/office/drawing/2010/main" val="0"/>
              </a:ext>
            </a:extLst>
          </a:blip>
          <a:srcRect/>
          <a:stretch>
            <a:fillRect/>
          </a:stretch>
        </a:blip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MX" sz="1800" b="1" cap="none" spc="0">
              <a:ln w="0"/>
              <a:solidFill>
                <a:schemeClr val="tx1"/>
              </a:solidFill>
              <a:effectLst>
                <a:outerShdw blurRad="38100" dist="19050" dir="2700000" algn="tl" rotWithShape="0">
                  <a:schemeClr val="dk1">
                    <a:alpha val="40000"/>
                  </a:schemeClr>
                </a:outerShdw>
              </a:effectLst>
              <a:latin typeface="Lucida Handwriting" panose="03010101010101010101" pitchFamily="66" charset="0"/>
            </a:rPr>
            <a:t>Menú</a:t>
          </a:r>
        </a:p>
      </xdr:txBody>
    </xdr:sp>
    <xdr:clientData/>
  </xdr:twoCellAnchor>
  <xdr:twoCellAnchor>
    <xdr:from>
      <xdr:col>0</xdr:col>
      <xdr:colOff>323851</xdr:colOff>
      <xdr:row>2</xdr:row>
      <xdr:rowOff>74205</xdr:rowOff>
    </xdr:from>
    <xdr:to>
      <xdr:col>1</xdr:col>
      <xdr:colOff>644157</xdr:colOff>
      <xdr:row>4</xdr:row>
      <xdr:rowOff>167462</xdr:rowOff>
    </xdr:to>
    <xdr:sp macro="" textlink="">
      <xdr:nvSpPr>
        <xdr:cNvPr id="72" name="Flecha: pentágono 71">
          <a:hlinkClick xmlns:r="http://schemas.openxmlformats.org/officeDocument/2006/relationships" r:id="rId40"/>
          <a:extLst>
            <a:ext uri="{FF2B5EF4-FFF2-40B4-BE49-F238E27FC236}">
              <a16:creationId xmlns:a16="http://schemas.microsoft.com/office/drawing/2014/main" id="{6787D43C-9BA0-4DF7-821F-207B22D56FB6}"/>
            </a:ext>
          </a:extLst>
        </xdr:cNvPr>
        <xdr:cNvSpPr/>
      </xdr:nvSpPr>
      <xdr:spPr>
        <a:xfrm>
          <a:off x="323851" y="428624"/>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PORTADA</a:t>
          </a:r>
        </a:p>
      </xdr:txBody>
    </xdr:sp>
    <xdr:clientData/>
  </xdr:twoCellAnchor>
  <xdr:twoCellAnchor>
    <xdr:from>
      <xdr:col>0</xdr:col>
      <xdr:colOff>323851</xdr:colOff>
      <xdr:row>5</xdr:row>
      <xdr:rowOff>133127</xdr:rowOff>
    </xdr:from>
    <xdr:to>
      <xdr:col>1</xdr:col>
      <xdr:colOff>644157</xdr:colOff>
      <xdr:row>8</xdr:row>
      <xdr:rowOff>49175</xdr:rowOff>
    </xdr:to>
    <xdr:sp macro="" textlink="">
      <xdr:nvSpPr>
        <xdr:cNvPr id="73" name="Flecha: pentágono 72">
          <a:hlinkClick xmlns:r="http://schemas.openxmlformats.org/officeDocument/2006/relationships" r:id="rId41"/>
          <a:extLst>
            <a:ext uri="{FF2B5EF4-FFF2-40B4-BE49-F238E27FC236}">
              <a16:creationId xmlns:a16="http://schemas.microsoft.com/office/drawing/2014/main" id="{C95A630E-FAA3-48EA-AAD6-0D9055664BD5}"/>
            </a:ext>
          </a:extLst>
        </xdr:cNvPr>
        <xdr:cNvSpPr/>
      </xdr:nvSpPr>
      <xdr:spPr>
        <a:xfrm>
          <a:off x="323851" y="1019174"/>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FUNDAMENTOS</a:t>
          </a:r>
        </a:p>
      </xdr:txBody>
    </xdr:sp>
    <xdr:clientData/>
  </xdr:twoCellAnchor>
  <xdr:twoCellAnchor>
    <xdr:from>
      <xdr:col>0</xdr:col>
      <xdr:colOff>333376</xdr:colOff>
      <xdr:row>9</xdr:row>
      <xdr:rowOff>24365</xdr:rowOff>
    </xdr:from>
    <xdr:to>
      <xdr:col>1</xdr:col>
      <xdr:colOff>653682</xdr:colOff>
      <xdr:row>11</xdr:row>
      <xdr:rowOff>117622</xdr:rowOff>
    </xdr:to>
    <xdr:sp macro="" textlink="">
      <xdr:nvSpPr>
        <xdr:cNvPr id="74" name="Flecha: pentágono 73">
          <a:hlinkClick xmlns:r="http://schemas.openxmlformats.org/officeDocument/2006/relationships" r:id="rId42"/>
          <a:extLst>
            <a:ext uri="{FF2B5EF4-FFF2-40B4-BE49-F238E27FC236}">
              <a16:creationId xmlns:a16="http://schemas.microsoft.com/office/drawing/2014/main" id="{1A6F44DB-BD2D-44BF-9F76-D299C1C0B399}"/>
            </a:ext>
          </a:extLst>
        </xdr:cNvPr>
        <xdr:cNvSpPr/>
      </xdr:nvSpPr>
      <xdr:spPr>
        <a:xfrm>
          <a:off x="333376" y="1619249"/>
          <a:ext cx="1162050" cy="447675"/>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PROPÓSITO</a:t>
          </a:r>
          <a:endParaRPr lang="es-MX" sz="75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304404</xdr:colOff>
      <xdr:row>16</xdr:row>
      <xdr:rowOff>112259</xdr:rowOff>
    </xdr:from>
    <xdr:to>
      <xdr:col>1</xdr:col>
      <xdr:colOff>624710</xdr:colOff>
      <xdr:row>19</xdr:row>
      <xdr:rowOff>28306</xdr:rowOff>
    </xdr:to>
    <xdr:sp macro="" textlink="">
      <xdr:nvSpPr>
        <xdr:cNvPr id="75" name="Flecha: pentágono 74">
          <a:hlinkClick xmlns:r="http://schemas.openxmlformats.org/officeDocument/2006/relationships" r:id="rId43"/>
          <a:extLst>
            <a:ext uri="{FF2B5EF4-FFF2-40B4-BE49-F238E27FC236}">
              <a16:creationId xmlns:a16="http://schemas.microsoft.com/office/drawing/2014/main" id="{40233F61-2991-4A8F-982E-705B680874F5}"/>
            </a:ext>
          </a:extLst>
        </xdr:cNvPr>
        <xdr:cNvSpPr/>
      </xdr:nvSpPr>
      <xdr:spPr>
        <a:xfrm>
          <a:off x="304404" y="2969759"/>
          <a:ext cx="1153744" cy="451828"/>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SIMULADOR </a:t>
          </a:r>
          <a:r>
            <a:rPr lang="es-MX" sz="700" b="0" cap="none" spc="0">
              <a:ln w="0"/>
              <a:solidFill>
                <a:schemeClr val="tx1"/>
              </a:solidFill>
              <a:effectLst>
                <a:outerShdw blurRad="38100" dist="19050" dir="2700000" algn="tl" rotWithShape="0">
                  <a:schemeClr val="dk1">
                    <a:alpha val="40000"/>
                  </a:schemeClr>
                </a:outerShdw>
              </a:effectLst>
            </a:rPr>
            <a:t>ELECTRODOMÉSTICO</a:t>
          </a:r>
        </a:p>
      </xdr:txBody>
    </xdr:sp>
    <xdr:clientData/>
  </xdr:twoCellAnchor>
  <xdr:twoCellAnchor>
    <xdr:from>
      <xdr:col>0</xdr:col>
      <xdr:colOff>334170</xdr:colOff>
      <xdr:row>12</xdr:row>
      <xdr:rowOff>160861</xdr:rowOff>
    </xdr:from>
    <xdr:to>
      <xdr:col>1</xdr:col>
      <xdr:colOff>654476</xdr:colOff>
      <xdr:row>15</xdr:row>
      <xdr:rowOff>76910</xdr:rowOff>
    </xdr:to>
    <xdr:sp macro="" textlink="">
      <xdr:nvSpPr>
        <xdr:cNvPr id="76" name="Flecha: pentágono 75">
          <a:hlinkClick xmlns:r="http://schemas.openxmlformats.org/officeDocument/2006/relationships" r:id="rId44"/>
          <a:extLst>
            <a:ext uri="{FF2B5EF4-FFF2-40B4-BE49-F238E27FC236}">
              <a16:creationId xmlns:a16="http://schemas.microsoft.com/office/drawing/2014/main" id="{03956FE9-8D0B-4D3A-BE6B-F119AF67A51A}"/>
            </a:ext>
          </a:extLst>
        </xdr:cNvPr>
        <xdr:cNvSpPr/>
      </xdr:nvSpPr>
      <xdr:spPr>
        <a:xfrm>
          <a:off x="334170" y="2303986"/>
          <a:ext cx="1153744" cy="451830"/>
        </a:xfrm>
        <a:prstGeom prst="homePlate">
          <a:avLst/>
        </a:prstGeom>
        <a:solidFill>
          <a:schemeClr val="accent4">
            <a:lumMod val="40000"/>
            <a:lumOff val="60000"/>
          </a:schemeClr>
        </a:solidFill>
        <a:ln w="19050">
          <a:noFill/>
          <a:prstDash val="sysDot"/>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900" b="0" cap="none" spc="0">
              <a:ln w="0"/>
              <a:solidFill>
                <a:schemeClr val="tx1"/>
              </a:solidFill>
              <a:effectLst>
                <a:outerShdw blurRad="38100" dist="19050" dir="2700000" algn="tl" rotWithShape="0">
                  <a:schemeClr val="dk1">
                    <a:alpha val="40000"/>
                  </a:schemeClr>
                </a:outerShdw>
              </a:effectLst>
            </a:rPr>
            <a:t>SIMULADOR AUTOMÓVIL</a:t>
          </a:r>
        </a:p>
      </xdr:txBody>
    </xdr:sp>
    <xdr:clientData/>
  </xdr:twoCellAnchor>
  <xdr:twoCellAnchor>
    <xdr:from>
      <xdr:col>2</xdr:col>
      <xdr:colOff>78184</xdr:colOff>
      <xdr:row>0</xdr:row>
      <xdr:rowOff>1</xdr:rowOff>
    </xdr:from>
    <xdr:to>
      <xdr:col>5</xdr:col>
      <xdr:colOff>914400</xdr:colOff>
      <xdr:row>20</xdr:row>
      <xdr:rowOff>114300</xdr:rowOff>
    </xdr:to>
    <xdr:sp macro="" textlink="">
      <xdr:nvSpPr>
        <xdr:cNvPr id="77" name="Marco 76">
          <a:extLst>
            <a:ext uri="{FF2B5EF4-FFF2-40B4-BE49-F238E27FC236}">
              <a16:creationId xmlns:a16="http://schemas.microsoft.com/office/drawing/2014/main" id="{AF2D7E1C-601D-448B-A1FB-88F64E3C04DA}"/>
            </a:ext>
          </a:extLst>
        </xdr:cNvPr>
        <xdr:cNvSpPr/>
      </xdr:nvSpPr>
      <xdr:spPr>
        <a:xfrm>
          <a:off x="1754584" y="1"/>
          <a:ext cx="6579791" cy="3771899"/>
        </a:xfrm>
        <a:prstGeom prst="frame">
          <a:avLst/>
        </a:prstGeom>
        <a:blipFill dpi="0" rotWithShape="1">
          <a:blip xmlns:r="http://schemas.openxmlformats.org/officeDocument/2006/relationships" r:embed="rId4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MX" sz="1800" b="0" cap="none" spc="0">
              <a:ln w="0"/>
              <a:solidFill>
                <a:schemeClr val="tx1"/>
              </a:solidFill>
              <a:effectLst>
                <a:outerShdw blurRad="38100" dist="19050" dir="2700000" algn="tl" rotWithShape="0">
                  <a:schemeClr val="dk1">
                    <a:alpha val="40000"/>
                  </a:schemeClr>
                </a:outerShdw>
              </a:effectLst>
              <a:latin typeface="Lucida Handwriting" panose="03010101010101010101" pitchFamily="66" charset="0"/>
              <a:ea typeface="Cambria Math" panose="02040503050406030204" pitchFamily="18" charset="0"/>
            </a:rPr>
            <a:t>Simulador de tazas de amortización</a:t>
          </a:r>
        </a:p>
      </xdr:txBody>
    </xdr:sp>
    <xdr:clientData/>
  </xdr:twoCellAnchor>
  <xdr:twoCellAnchor editAs="oneCell">
    <xdr:from>
      <xdr:col>3</xdr:col>
      <xdr:colOff>76200</xdr:colOff>
      <xdr:row>5</xdr:row>
      <xdr:rowOff>76201</xdr:rowOff>
    </xdr:from>
    <xdr:to>
      <xdr:col>4</xdr:col>
      <xdr:colOff>876300</xdr:colOff>
      <xdr:row>15</xdr:row>
      <xdr:rowOff>93391</xdr:rowOff>
    </xdr:to>
    <xdr:pic>
      <xdr:nvPicPr>
        <xdr:cNvPr id="79" name="78 Imagen" descr="Alt_View_Standard_11 - MSI - Laptop GT75VR 7RF TITAN PRO de 17.3&quot; - Core i7 - GeForce GTX 1080 - Memoria 16GB - HDD 1TB+SSD 256GB - Negro"/>
        <xdr:cNvPicPr>
          <a:picLocks noChangeAspect="1" noChangeArrowheads="1"/>
        </xdr:cNvPicPr>
      </xdr:nvPicPr>
      <xdr:blipFill rotWithShape="1">
        <a:blip xmlns:r="http://schemas.openxmlformats.org/officeDocument/2006/relationships" r:embed="rId46" cstate="print">
          <a:extLst>
            <a:ext uri="{BEBA8EAE-BF5A-486C-A8C5-ECC9F3942E4B}">
              <a14:imgProps xmlns:a14="http://schemas.microsoft.com/office/drawing/2010/main">
                <a14:imgLayer r:embed="rId47">
                  <a14:imgEffect>
                    <a14:backgroundRemoval t="9900" b="88900" l="6000" r="92000">
                      <a14:backgroundMark x1="21400" y1="19400" x2="21400" y2="19400"/>
                      <a14:backgroundMark x1="30000" y1="81300" x2="30000" y2="81300"/>
                      <a14:backgroundMark x1="83500" y1="80200" x2="83500" y2="80200"/>
                      <a14:backgroundMark x1="77300" y1="11400" x2="77300" y2="11400"/>
                      <a14:backgroundMark x1="90200" y1="47700" x2="90200" y2="47700"/>
                      <a14:backgroundMark x1="12400" y1="53200" x2="12400" y2="53200"/>
                      <a14:backgroundMark x1="10600" y1="78900" x2="10600" y2="78900"/>
                    </a14:backgroundRemoval>
                  </a14:imgEffect>
                </a14:imgLayer>
              </a14:imgProps>
            </a:ext>
            <a:ext uri="{28A0092B-C50C-407E-A947-70E740481C1C}">
              <a14:useLocalDpi xmlns:a14="http://schemas.microsoft.com/office/drawing/2010/main" val="0"/>
            </a:ext>
          </a:extLst>
        </a:blip>
        <a:srcRect l="6123" t="9913" r="8017" b="11224"/>
        <a:stretch/>
      </xdr:blipFill>
      <xdr:spPr bwMode="auto">
        <a:xfrm>
          <a:off x="3467100" y="1000126"/>
          <a:ext cx="2009775" cy="18459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762000</xdr:colOff>
      <xdr:row>6</xdr:row>
      <xdr:rowOff>92319</xdr:rowOff>
    </xdr:from>
    <xdr:to>
      <xdr:col>5</xdr:col>
      <xdr:colOff>514350</xdr:colOff>
      <xdr:row>15</xdr:row>
      <xdr:rowOff>66676</xdr:rowOff>
    </xdr:to>
    <xdr:pic>
      <xdr:nvPicPr>
        <xdr:cNvPr id="80" name="79 Imagen" descr="Left_Standard - MSI - Laptop GT75VR 7RF TITAN PRO de 17.3&quot; - Core i7 - GeForce GTX 1080 - Memoria 16GB - HDD 1TB+SSD 256GB - Negro"/>
        <xdr:cNvPicPr>
          <a:picLocks noChangeAspect="1" noChangeArrowheads="1"/>
        </xdr:cNvPicPr>
      </xdr:nvPicPr>
      <xdr:blipFill rotWithShape="1">
        <a:blip xmlns:r="http://schemas.openxmlformats.org/officeDocument/2006/relationships" r:embed="rId48" cstate="print">
          <a:extLst>
            <a:ext uri="{BEBA8EAE-BF5A-486C-A8C5-ECC9F3942E4B}">
              <a14:imgProps xmlns:a14="http://schemas.microsoft.com/office/drawing/2010/main">
                <a14:imgLayer r:embed="rId49">
                  <a14:imgEffect>
                    <a14:backgroundRemoval t="3000" b="90000" l="1000" r="94600"/>
                  </a14:imgEffect>
                </a14:imgLayer>
              </a14:imgProps>
            </a:ext>
            <a:ext uri="{28A0092B-C50C-407E-A947-70E740481C1C}">
              <a14:useLocalDpi xmlns:a14="http://schemas.microsoft.com/office/drawing/2010/main" val="0"/>
            </a:ext>
          </a:extLst>
        </a:blip>
        <a:srcRect t="18077" b="18846"/>
        <a:stretch/>
      </xdr:blipFill>
      <xdr:spPr bwMode="auto">
        <a:xfrm>
          <a:off x="5362575" y="1197219"/>
          <a:ext cx="2571750" cy="16221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o">
  <a:themeElements>
    <a:clrScheme name="Circuito">
      <a:dk1>
        <a:sysClr val="windowText" lastClr="000000"/>
      </a:dk1>
      <a:lt1>
        <a:sysClr val="window" lastClr="FFFFFF"/>
      </a:lt1>
      <a:dk2>
        <a:srgbClr val="134770"/>
      </a:dk2>
      <a:lt2>
        <a:srgbClr val="82FFFF"/>
      </a:lt2>
      <a:accent1>
        <a:srgbClr val="9ACD4C"/>
      </a:accent1>
      <a:accent2>
        <a:srgbClr val="FAA93A"/>
      </a:accent2>
      <a:accent3>
        <a:srgbClr val="D35940"/>
      </a:accent3>
      <a:accent4>
        <a:srgbClr val="B258D3"/>
      </a:accent4>
      <a:accent5>
        <a:srgbClr val="63A0CC"/>
      </a:accent5>
      <a:accent6>
        <a:srgbClr val="8AC4A7"/>
      </a:accent6>
      <a:hlink>
        <a:srgbClr val="B8FA56"/>
      </a:hlink>
      <a:folHlink>
        <a:srgbClr val="7AF8CC"/>
      </a:folHlink>
    </a:clrScheme>
    <a:fontScheme name="Circuito">
      <a:majorFont>
        <a:latin typeface="Tw Cen M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o">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baseColWidth="10" defaultRowHeight="14.25" x14ac:dyDescent="0.2"/>
  <sheetData/>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
  <sheetViews>
    <sheetView workbookViewId="0"/>
  </sheetViews>
  <sheetFormatPr baseColWidth="10" defaultRowHeight="14.25" x14ac:dyDescent="0.2"/>
  <sheetData>
    <row r="1" spans="1:11" x14ac:dyDescent="0.2">
      <c r="A1" s="28"/>
    </row>
    <row r="4" spans="1:11" ht="14.25" customHeight="1" x14ac:dyDescent="0.2">
      <c r="F4" s="32"/>
      <c r="G4" s="32"/>
      <c r="H4" s="32"/>
      <c r="I4" s="32"/>
      <c r="J4" s="32"/>
      <c r="K4" s="32"/>
    </row>
    <row r="5" spans="1:11" ht="14.25" customHeight="1" x14ac:dyDescent="0.2">
      <c r="F5" s="32"/>
      <c r="G5" s="32"/>
      <c r="H5" s="32"/>
      <c r="I5" s="32"/>
      <c r="J5" s="32"/>
      <c r="K5" s="32"/>
    </row>
    <row r="6" spans="1:11" x14ac:dyDescent="0.2">
      <c r="F6" s="32"/>
      <c r="G6" s="32"/>
      <c r="H6" s="32"/>
      <c r="I6" s="32"/>
      <c r="J6" s="32"/>
      <c r="K6" s="32"/>
    </row>
  </sheetData>
  <mergeCells count="1">
    <mergeCell ref="F4:K6"/>
  </mergeCells>
  <pageMargins left="0.7" right="0.7" top="0.75" bottom="0.75" header="0.3" footer="0.3"/>
  <pageSetup orientation="portrait" horizontalDpi="360" verticalDpi="360" r:id="rId1"/>
  <drawing r:id="rId2"/>
  <picture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25" x14ac:dyDescent="0.2"/>
  <sheetData/>
  <pageMargins left="0.7" right="0.7" top="0.75" bottom="0.75" header="0.3" footer="0.3"/>
  <drawing r:id="rId1"/>
  <picture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378"/>
  <sheetViews>
    <sheetView zoomScaleNormal="100" workbookViewId="0"/>
  </sheetViews>
  <sheetFormatPr baseColWidth="10" defaultRowHeight="14.25" x14ac:dyDescent="0.2"/>
  <cols>
    <col min="3" max="3" width="22.5" style="16" customWidth="1"/>
    <col min="4" max="4" width="15.875" style="16" customWidth="1"/>
    <col min="5" max="5" width="37" style="16" customWidth="1"/>
    <col min="6" max="6" width="13.625" style="16" customWidth="1"/>
    <col min="7" max="7" width="11.875" style="16" bestFit="1" customWidth="1"/>
    <col min="8" max="8" width="14" style="16" customWidth="1"/>
    <col min="9" max="11" width="22.5" style="16" customWidth="1"/>
    <col min="12" max="12" width="12.75" style="1" bestFit="1" customWidth="1"/>
    <col min="13" max="13" width="8.375" style="1" bestFit="1" customWidth="1"/>
    <col min="14" max="14" width="1.875" style="16" customWidth="1"/>
    <col min="16" max="16" width="15.5" customWidth="1"/>
    <col min="17" max="17" width="13.625" customWidth="1"/>
    <col min="18" max="19" width="11.875" customWidth="1"/>
    <col min="20" max="20" width="12.125" customWidth="1"/>
    <col min="21" max="22" width="25.625" style="16" customWidth="1"/>
    <col min="23" max="23" width="12.75" style="1" bestFit="1" customWidth="1"/>
    <col min="24" max="24" width="8.375" style="1" bestFit="1" customWidth="1"/>
    <col min="25" max="25" width="11" style="16" customWidth="1"/>
    <col min="26" max="26" width="11" style="1"/>
    <col min="27" max="27" width="15.625" style="1" bestFit="1" customWidth="1"/>
    <col min="28" max="28" width="13.625" style="1" customWidth="1"/>
    <col min="29" max="29" width="12.75" style="1" bestFit="1" customWidth="1"/>
    <col min="30" max="30" width="11.875" style="1" customWidth="1"/>
    <col min="31" max="31" width="12.75" style="1" bestFit="1" customWidth="1"/>
    <col min="32" max="33" width="25.625" style="16" customWidth="1"/>
    <col min="34" max="34" width="12.75" style="1" bestFit="1" customWidth="1"/>
    <col min="36" max="36" width="11" style="16"/>
    <col min="38" max="38" width="15.625" bestFit="1" customWidth="1"/>
    <col min="39" max="39" width="13.75" bestFit="1" customWidth="1"/>
    <col min="40" max="42" width="12.75" bestFit="1" customWidth="1"/>
    <col min="43" max="44" width="25.625" style="16" customWidth="1"/>
    <col min="45" max="45" width="12.75" bestFit="1" customWidth="1"/>
    <col min="46" max="46" width="8.375" bestFit="1" customWidth="1"/>
    <col min="47" max="47" width="11" style="16"/>
    <col min="48" max="48" width="8.75" bestFit="1" customWidth="1"/>
    <col min="49" max="49" width="15.625" bestFit="1" customWidth="1"/>
    <col min="50" max="50" width="13.75" bestFit="1" customWidth="1"/>
    <col min="51" max="51" width="12.75" bestFit="1" customWidth="1"/>
    <col min="52" max="53" width="13.25" bestFit="1" customWidth="1"/>
    <col min="54" max="55" width="25.625" style="16" customWidth="1"/>
    <col min="56" max="56" width="12.75" bestFit="1" customWidth="1"/>
    <col min="58" max="58" width="11" style="16"/>
    <col min="60" max="60" width="15.625" bestFit="1" customWidth="1"/>
    <col min="61" max="61" width="13.75" bestFit="1" customWidth="1"/>
    <col min="62" max="64" width="12.75" bestFit="1" customWidth="1"/>
    <col min="65" max="66" width="25.625" style="16" customWidth="1"/>
    <col min="67" max="67" width="12.75" bestFit="1" customWidth="1"/>
    <col min="68" max="68" width="8.375" bestFit="1" customWidth="1"/>
    <col min="69" max="69" width="11" style="16"/>
    <col min="70" max="70" width="8.75" bestFit="1" customWidth="1"/>
    <col min="71" max="71" width="15.625" bestFit="1" customWidth="1"/>
    <col min="72" max="72" width="13.75" bestFit="1" customWidth="1"/>
    <col min="73" max="75" width="12.75" bestFit="1" customWidth="1"/>
    <col min="76" max="77" width="25.625" style="16" customWidth="1"/>
    <col min="82" max="82" width="11" style="16"/>
  </cols>
  <sheetData>
    <row r="1" spans="1:103" s="11" customFormat="1" ht="15" thickBot="1" x14ac:dyDescent="0.25">
      <c r="A1" s="16"/>
      <c r="B1" s="16"/>
      <c r="C1" s="16"/>
      <c r="D1" s="16"/>
      <c r="E1" s="16"/>
      <c r="F1" s="16"/>
      <c r="G1" s="16"/>
      <c r="H1" s="16"/>
      <c r="I1" s="16"/>
      <c r="J1" s="16"/>
      <c r="K1" s="16"/>
      <c r="L1" s="16"/>
      <c r="M1" s="20"/>
      <c r="N1" s="16"/>
      <c r="O1" s="48"/>
      <c r="P1" s="48"/>
      <c r="Q1" s="48"/>
      <c r="R1" s="48"/>
      <c r="S1" s="48"/>
      <c r="T1" s="48"/>
      <c r="U1" s="23"/>
      <c r="V1" s="16"/>
      <c r="W1" s="16"/>
      <c r="X1" s="16"/>
      <c r="Y1" s="16"/>
      <c r="Z1" s="48"/>
      <c r="AA1" s="48"/>
      <c r="AB1" s="48"/>
      <c r="AC1" s="48"/>
      <c r="AD1" s="48"/>
      <c r="AE1" s="48"/>
      <c r="AF1" s="23"/>
      <c r="AG1" s="16"/>
      <c r="AH1" s="16"/>
      <c r="AI1" s="16"/>
      <c r="AJ1" s="16"/>
      <c r="AK1" s="48"/>
      <c r="AL1" s="48"/>
      <c r="AM1" s="48"/>
      <c r="AN1" s="48"/>
      <c r="AO1" s="48"/>
      <c r="AP1" s="48"/>
      <c r="AQ1" s="23"/>
      <c r="AR1" s="16"/>
      <c r="AS1" s="16"/>
      <c r="AT1" s="16"/>
      <c r="AU1" s="16"/>
      <c r="AV1" s="48"/>
      <c r="AW1" s="48"/>
      <c r="AX1" s="48"/>
      <c r="AY1" s="48"/>
      <c r="AZ1" s="48"/>
      <c r="BA1" s="48"/>
      <c r="BB1" s="23"/>
      <c r="BC1" s="16"/>
      <c r="BD1" s="16"/>
      <c r="BE1" s="16"/>
      <c r="BF1" s="16"/>
      <c r="BG1" s="48"/>
      <c r="BH1" s="48"/>
      <c r="BI1" s="48"/>
      <c r="BJ1" s="48"/>
      <c r="BK1" s="48"/>
      <c r="BL1" s="48"/>
      <c r="BM1" s="23"/>
      <c r="BN1" s="16"/>
      <c r="BO1" s="16"/>
      <c r="BP1" s="16"/>
      <c r="BQ1" s="16"/>
      <c r="BR1" s="48"/>
      <c r="BS1" s="48"/>
      <c r="BT1" s="48"/>
      <c r="BU1" s="48"/>
      <c r="BV1" s="48"/>
      <c r="BW1" s="48"/>
      <c r="BX1" s="23"/>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row>
    <row r="2" spans="1:103" ht="15" thickTop="1" x14ac:dyDescent="0.2">
      <c r="G2" s="52" t="s">
        <v>18</v>
      </c>
      <c r="H2" s="53"/>
      <c r="L2" s="39" t="s">
        <v>5</v>
      </c>
      <c r="M2" s="40"/>
      <c r="O2" s="16"/>
      <c r="P2" s="16"/>
      <c r="Q2" s="16"/>
      <c r="R2" s="16"/>
      <c r="S2" s="16"/>
      <c r="T2" s="16"/>
      <c r="W2" s="39" t="s">
        <v>5</v>
      </c>
      <c r="X2" s="40"/>
      <c r="Z2" s="16"/>
      <c r="AA2" s="16"/>
      <c r="AB2" s="16"/>
      <c r="AC2" s="16"/>
      <c r="AD2" s="16"/>
      <c r="AE2" s="16"/>
      <c r="AH2" s="39" t="s">
        <v>5</v>
      </c>
      <c r="AI2" s="40"/>
      <c r="AK2" s="16"/>
      <c r="AL2" s="16"/>
      <c r="AM2" s="16"/>
      <c r="AN2" s="16"/>
      <c r="AO2" s="16"/>
      <c r="AP2" s="16"/>
      <c r="AS2" s="39" t="s">
        <v>5</v>
      </c>
      <c r="AT2" s="40"/>
      <c r="AV2" s="16"/>
      <c r="AW2" s="16"/>
      <c r="AX2" s="16"/>
      <c r="AY2" s="16"/>
      <c r="AZ2" s="16"/>
      <c r="BA2" s="16"/>
      <c r="BD2" s="39" t="s">
        <v>5</v>
      </c>
      <c r="BE2" s="40"/>
      <c r="BG2" s="16"/>
      <c r="BH2" s="16"/>
      <c r="BI2" s="16"/>
      <c r="BJ2" s="16"/>
      <c r="BK2" s="16"/>
      <c r="BL2" s="16"/>
      <c r="BO2" s="39" t="s">
        <v>5</v>
      </c>
      <c r="BP2" s="40"/>
      <c r="BR2" s="16"/>
      <c r="BS2" s="16"/>
      <c r="BT2" s="16"/>
      <c r="BU2" s="16"/>
      <c r="BV2" s="16"/>
      <c r="BW2" s="16"/>
      <c r="BZ2" s="16"/>
      <c r="CA2" s="16"/>
      <c r="CB2" s="16"/>
      <c r="CC2" s="16"/>
    </row>
    <row r="3" spans="1:103" x14ac:dyDescent="0.2">
      <c r="G3" s="54" t="s">
        <v>19</v>
      </c>
      <c r="H3" s="55"/>
      <c r="L3" s="35">
        <v>12</v>
      </c>
      <c r="M3" s="36"/>
      <c r="O3" s="49" t="s">
        <v>3</v>
      </c>
      <c r="P3" s="49"/>
      <c r="Q3" s="49"/>
      <c r="R3" s="49"/>
      <c r="S3" s="49"/>
      <c r="T3" s="49"/>
      <c r="W3" s="35">
        <v>24</v>
      </c>
      <c r="X3" s="36"/>
      <c r="Z3" s="49" t="s">
        <v>3</v>
      </c>
      <c r="AA3" s="49"/>
      <c r="AB3" s="49"/>
      <c r="AC3" s="49"/>
      <c r="AD3" s="49"/>
      <c r="AE3" s="49"/>
      <c r="AH3" s="35">
        <v>36</v>
      </c>
      <c r="AI3" s="36"/>
      <c r="AK3" s="49" t="s">
        <v>3</v>
      </c>
      <c r="AL3" s="49"/>
      <c r="AM3" s="49"/>
      <c r="AN3" s="49"/>
      <c r="AO3" s="49"/>
      <c r="AP3" s="49"/>
      <c r="AS3" s="35">
        <v>48</v>
      </c>
      <c r="AT3" s="36"/>
      <c r="AV3" s="49" t="s">
        <v>3</v>
      </c>
      <c r="AW3" s="49"/>
      <c r="AX3" s="49"/>
      <c r="AY3" s="49"/>
      <c r="AZ3" s="49"/>
      <c r="BA3" s="49"/>
      <c r="BD3" s="35">
        <v>60</v>
      </c>
      <c r="BE3" s="36"/>
      <c r="BG3" s="49" t="s">
        <v>3</v>
      </c>
      <c r="BH3" s="49"/>
      <c r="BI3" s="49"/>
      <c r="BJ3" s="49"/>
      <c r="BK3" s="49"/>
      <c r="BL3" s="49"/>
      <c r="BO3" s="35">
        <v>72</v>
      </c>
      <c r="BP3" s="36"/>
      <c r="BR3" s="49" t="s">
        <v>3</v>
      </c>
      <c r="BS3" s="49"/>
      <c r="BT3" s="49"/>
      <c r="BU3" s="49"/>
      <c r="BV3" s="49"/>
      <c r="BW3" s="49"/>
      <c r="BZ3" s="16"/>
      <c r="CA3" s="16"/>
      <c r="CB3" s="16"/>
      <c r="CC3" s="16"/>
    </row>
    <row r="4" spans="1:103" x14ac:dyDescent="0.2">
      <c r="G4" s="56"/>
      <c r="H4" s="57"/>
      <c r="L4" s="37">
        <f>G7</f>
        <v>150000</v>
      </c>
      <c r="M4" s="38"/>
      <c r="O4" s="16"/>
      <c r="P4" s="16" t="s">
        <v>4</v>
      </c>
      <c r="Q4" s="16"/>
      <c r="R4" s="16"/>
      <c r="S4" s="16" t="s">
        <v>6</v>
      </c>
      <c r="T4" s="16"/>
      <c r="W4" s="37">
        <f>L4</f>
        <v>150000</v>
      </c>
      <c r="X4" s="38"/>
      <c r="Z4" s="16"/>
      <c r="AA4" s="16" t="s">
        <v>4</v>
      </c>
      <c r="AB4" s="16"/>
      <c r="AC4" s="16"/>
      <c r="AD4" s="16" t="s">
        <v>6</v>
      </c>
      <c r="AE4" s="16"/>
      <c r="AH4" s="37">
        <f>W4</f>
        <v>150000</v>
      </c>
      <c r="AI4" s="38"/>
      <c r="AK4" s="16"/>
      <c r="AL4" s="16" t="s">
        <v>4</v>
      </c>
      <c r="AM4" s="16"/>
      <c r="AN4" s="16"/>
      <c r="AO4" s="16" t="s">
        <v>6</v>
      </c>
      <c r="AP4" s="16"/>
      <c r="AS4" s="37">
        <f>AH4</f>
        <v>150000</v>
      </c>
      <c r="AT4" s="38"/>
      <c r="AV4" s="16"/>
      <c r="AW4" s="16" t="s">
        <v>4</v>
      </c>
      <c r="AX4" s="16"/>
      <c r="AY4" s="16"/>
      <c r="AZ4" s="16" t="s">
        <v>6</v>
      </c>
      <c r="BA4" s="16"/>
      <c r="BD4" s="37">
        <f>AS4</f>
        <v>150000</v>
      </c>
      <c r="BE4" s="38"/>
      <c r="BG4" s="16"/>
      <c r="BH4" s="16" t="s">
        <v>4</v>
      </c>
      <c r="BI4" s="16"/>
      <c r="BJ4" s="16"/>
      <c r="BK4" s="16" t="s">
        <v>6</v>
      </c>
      <c r="BL4" s="16"/>
      <c r="BO4" s="37">
        <f>BD4</f>
        <v>150000</v>
      </c>
      <c r="BP4" s="38"/>
      <c r="BR4" s="16"/>
      <c r="BS4" s="16" t="s">
        <v>4</v>
      </c>
      <c r="BT4" s="16"/>
      <c r="BU4" s="16"/>
      <c r="BV4" s="16" t="s">
        <v>6</v>
      </c>
      <c r="BW4" s="16"/>
      <c r="BZ4" s="16"/>
      <c r="CA4" s="16"/>
      <c r="CB4" s="16"/>
      <c r="CC4" s="16"/>
    </row>
    <row r="5" spans="1:103" x14ac:dyDescent="0.2">
      <c r="G5" s="50" t="s">
        <v>21</v>
      </c>
      <c r="H5" s="51"/>
      <c r="L5" s="39" t="s">
        <v>0</v>
      </c>
      <c r="M5" s="40"/>
      <c r="O5" s="16"/>
      <c r="P5" s="22">
        <f>L4/L3</f>
        <v>12500</v>
      </c>
      <c r="Q5" s="16"/>
      <c r="R5" s="16"/>
      <c r="S5" s="21">
        <f>L4*M9</f>
        <v>1562.5</v>
      </c>
      <c r="T5" s="16"/>
      <c r="W5" s="39" t="s">
        <v>0</v>
      </c>
      <c r="X5" s="40"/>
      <c r="Z5" s="16"/>
      <c r="AA5" s="22">
        <f>W4/W3</f>
        <v>6250</v>
      </c>
      <c r="AB5" s="16"/>
      <c r="AC5" s="16"/>
      <c r="AD5" s="21">
        <f>W4*X9</f>
        <v>1562.5</v>
      </c>
      <c r="AE5" s="16"/>
      <c r="AH5" s="39" t="s">
        <v>0</v>
      </c>
      <c r="AI5" s="40"/>
      <c r="AK5" s="16"/>
      <c r="AL5" s="22">
        <f>AH4/AH3</f>
        <v>4166.666666666667</v>
      </c>
      <c r="AM5" s="16"/>
      <c r="AN5" s="16"/>
      <c r="AO5" s="21">
        <f>AH4*AI9</f>
        <v>1562.5</v>
      </c>
      <c r="AP5" s="16"/>
      <c r="AS5" s="39" t="s">
        <v>0</v>
      </c>
      <c r="AT5" s="40"/>
      <c r="AV5" s="16"/>
      <c r="AW5" s="22">
        <f>AS4/AS3</f>
        <v>3125</v>
      </c>
      <c r="AX5" s="16"/>
      <c r="AY5" s="16"/>
      <c r="AZ5" s="21">
        <f>AS4*AT9</f>
        <v>1562.5</v>
      </c>
      <c r="BA5" s="16"/>
      <c r="BD5" s="39" t="s">
        <v>0</v>
      </c>
      <c r="BE5" s="40"/>
      <c r="BG5" s="16"/>
      <c r="BH5" s="22">
        <f>BD4/BD3</f>
        <v>2500</v>
      </c>
      <c r="BI5" s="16"/>
      <c r="BJ5" s="16"/>
      <c r="BK5" s="21">
        <f>BD4*BE9</f>
        <v>1562.5</v>
      </c>
      <c r="BL5" s="16"/>
      <c r="BO5" s="39" t="s">
        <v>0</v>
      </c>
      <c r="BP5" s="40"/>
      <c r="BR5" s="16"/>
      <c r="BS5" s="22">
        <f>BO4/BO3</f>
        <v>2083.3333333333335</v>
      </c>
      <c r="BT5" s="16"/>
      <c r="BU5" s="16"/>
      <c r="BV5" s="21">
        <f>BO4*BP9</f>
        <v>1562.5</v>
      </c>
      <c r="BW5" s="16"/>
      <c r="BZ5" s="16"/>
      <c r="CA5" s="16"/>
      <c r="CB5" s="16"/>
      <c r="CC5" s="16"/>
    </row>
    <row r="6" spans="1:103" x14ac:dyDescent="0.2">
      <c r="E6" s="48"/>
      <c r="G6" s="43">
        <v>6</v>
      </c>
      <c r="H6" s="44"/>
      <c r="L6" s="33">
        <f>G9</f>
        <v>0.125</v>
      </c>
      <c r="M6" s="34"/>
      <c r="O6" s="16"/>
      <c r="P6" s="16"/>
      <c r="Q6" s="16"/>
      <c r="R6" s="16"/>
      <c r="S6" s="16"/>
      <c r="T6" s="16"/>
      <c r="W6" s="33">
        <f>L6</f>
        <v>0.125</v>
      </c>
      <c r="X6" s="34"/>
      <c r="Z6" s="16"/>
      <c r="AA6" s="16"/>
      <c r="AB6" s="16"/>
      <c r="AC6" s="16"/>
      <c r="AD6" s="16"/>
      <c r="AE6" s="16"/>
      <c r="AH6" s="33">
        <f>W6</f>
        <v>0.125</v>
      </c>
      <c r="AI6" s="34"/>
      <c r="AK6" s="16"/>
      <c r="AL6" s="16"/>
      <c r="AM6" s="16"/>
      <c r="AN6" s="16"/>
      <c r="AO6" s="16"/>
      <c r="AP6" s="16"/>
      <c r="AS6" s="33">
        <f>AH6</f>
        <v>0.125</v>
      </c>
      <c r="AT6" s="34"/>
      <c r="AV6" s="16"/>
      <c r="AW6" s="16"/>
      <c r="AX6" s="16"/>
      <c r="AY6" s="16"/>
      <c r="AZ6" s="16"/>
      <c r="BA6" s="16"/>
      <c r="BD6" s="33">
        <f>AS6</f>
        <v>0.125</v>
      </c>
      <c r="BE6" s="34"/>
      <c r="BG6" s="16"/>
      <c r="BH6" s="16"/>
      <c r="BI6" s="16"/>
      <c r="BJ6" s="16"/>
      <c r="BK6" s="16"/>
      <c r="BL6" s="16"/>
      <c r="BO6" s="33">
        <f>BD6</f>
        <v>0.125</v>
      </c>
      <c r="BP6" s="34"/>
      <c r="BR6" s="16"/>
      <c r="BS6" s="16"/>
      <c r="BT6" s="16"/>
      <c r="BU6" s="16"/>
      <c r="BV6" s="16"/>
      <c r="BW6" s="16"/>
      <c r="BZ6" s="16"/>
      <c r="CA6" s="16"/>
      <c r="CB6" s="16"/>
      <c r="CC6" s="16"/>
    </row>
    <row r="7" spans="1:103" x14ac:dyDescent="0.2">
      <c r="E7" s="48"/>
      <c r="G7" s="45">
        <v>150000</v>
      </c>
      <c r="H7" s="46"/>
      <c r="L7" s="39" t="s">
        <v>1</v>
      </c>
      <c r="M7" s="40"/>
      <c r="O7" s="2" t="s">
        <v>8</v>
      </c>
      <c r="P7" s="2" t="s">
        <v>9</v>
      </c>
      <c r="Q7" s="2" t="s">
        <v>10</v>
      </c>
      <c r="R7" s="2" t="s">
        <v>11</v>
      </c>
      <c r="S7" s="2" t="s">
        <v>7</v>
      </c>
      <c r="T7" s="2" t="s">
        <v>12</v>
      </c>
      <c r="W7" s="39" t="s">
        <v>1</v>
      </c>
      <c r="X7" s="40"/>
      <c r="Z7" s="2" t="s">
        <v>8</v>
      </c>
      <c r="AA7" s="2" t="s">
        <v>9</v>
      </c>
      <c r="AB7" s="2" t="s">
        <v>10</v>
      </c>
      <c r="AC7" s="2" t="s">
        <v>11</v>
      </c>
      <c r="AD7" s="2" t="s">
        <v>7</v>
      </c>
      <c r="AE7" s="2" t="s">
        <v>12</v>
      </c>
      <c r="AH7" s="39" t="s">
        <v>1</v>
      </c>
      <c r="AI7" s="40"/>
      <c r="AK7" s="25" t="s">
        <v>8</v>
      </c>
      <c r="AL7" s="25" t="s">
        <v>9</v>
      </c>
      <c r="AM7" s="25" t="s">
        <v>10</v>
      </c>
      <c r="AN7" s="25" t="s">
        <v>11</v>
      </c>
      <c r="AO7" s="25" t="s">
        <v>7</v>
      </c>
      <c r="AP7" s="25" t="s">
        <v>12</v>
      </c>
      <c r="AS7" s="39" t="s">
        <v>1</v>
      </c>
      <c r="AT7" s="40"/>
      <c r="AV7" s="25" t="s">
        <v>8</v>
      </c>
      <c r="AW7" s="25" t="s">
        <v>9</v>
      </c>
      <c r="AX7" s="25" t="s">
        <v>10</v>
      </c>
      <c r="AY7" s="25" t="s">
        <v>11</v>
      </c>
      <c r="AZ7" s="25" t="s">
        <v>7</v>
      </c>
      <c r="BA7" s="25" t="s">
        <v>12</v>
      </c>
      <c r="BD7" s="39" t="s">
        <v>1</v>
      </c>
      <c r="BE7" s="40"/>
      <c r="BG7" s="2" t="s">
        <v>8</v>
      </c>
      <c r="BH7" s="2" t="s">
        <v>9</v>
      </c>
      <c r="BI7" s="2" t="s">
        <v>10</v>
      </c>
      <c r="BJ7" s="2" t="s">
        <v>11</v>
      </c>
      <c r="BK7" s="2" t="s">
        <v>7</v>
      </c>
      <c r="BL7" s="2" t="s">
        <v>12</v>
      </c>
      <c r="BO7" s="39" t="s">
        <v>1</v>
      </c>
      <c r="BP7" s="40"/>
      <c r="BR7" s="2" t="s">
        <v>8</v>
      </c>
      <c r="BS7" s="2" t="s">
        <v>9</v>
      </c>
      <c r="BT7" s="2" t="s">
        <v>10</v>
      </c>
      <c r="BU7" s="2" t="s">
        <v>11</v>
      </c>
      <c r="BV7" s="2" t="s">
        <v>7</v>
      </c>
      <c r="BW7" s="2" t="s">
        <v>12</v>
      </c>
      <c r="BZ7" s="16"/>
      <c r="CA7" s="16"/>
      <c r="CB7" s="16"/>
      <c r="CC7" s="16"/>
    </row>
    <row r="8" spans="1:103" x14ac:dyDescent="0.2">
      <c r="E8" s="48"/>
      <c r="G8" s="50" t="s">
        <v>0</v>
      </c>
      <c r="H8" s="51"/>
      <c r="L8" s="35">
        <f>G11</f>
        <v>30</v>
      </c>
      <c r="M8" s="36"/>
      <c r="O8" s="3">
        <v>1</v>
      </c>
      <c r="P8" s="15">
        <f>L4</f>
        <v>150000</v>
      </c>
      <c r="Q8" s="15">
        <f>P5</f>
        <v>12500</v>
      </c>
      <c r="R8" s="15">
        <f>S5</f>
        <v>1562.5</v>
      </c>
      <c r="S8" s="15">
        <f>Q8+R8</f>
        <v>14062.5</v>
      </c>
      <c r="T8" s="15">
        <f>P8-Q8</f>
        <v>137500</v>
      </c>
      <c r="W8" s="35">
        <v>30</v>
      </c>
      <c r="X8" s="36"/>
      <c r="Z8" s="3">
        <v>1</v>
      </c>
      <c r="AA8" s="4">
        <f>W4</f>
        <v>150000</v>
      </c>
      <c r="AB8" s="5">
        <f>AA5</f>
        <v>6250</v>
      </c>
      <c r="AC8" s="4">
        <f>AD5</f>
        <v>1562.5</v>
      </c>
      <c r="AD8" s="4">
        <f>AB8+AC8</f>
        <v>7812.5</v>
      </c>
      <c r="AE8" s="4">
        <f t="shared" ref="AE8:AE31" si="0">AA8-AB8</f>
        <v>143750</v>
      </c>
      <c r="AH8" s="35">
        <v>30</v>
      </c>
      <c r="AI8" s="36"/>
      <c r="AK8" s="3">
        <v>1</v>
      </c>
      <c r="AL8" s="4">
        <f>AH4</f>
        <v>150000</v>
      </c>
      <c r="AM8" s="5">
        <f>AL5</f>
        <v>4166.666666666667</v>
      </c>
      <c r="AN8" s="4">
        <f>AO5</f>
        <v>1562.5</v>
      </c>
      <c r="AO8" s="4">
        <f>AM8+AN8</f>
        <v>5729.166666666667</v>
      </c>
      <c r="AP8" s="4">
        <f t="shared" ref="AP8:AP31" si="1">AL8-AM8</f>
        <v>145833.33333333334</v>
      </c>
      <c r="AS8" s="35">
        <v>30</v>
      </c>
      <c r="AT8" s="36"/>
      <c r="AV8" s="3">
        <v>1</v>
      </c>
      <c r="AW8" s="4">
        <f>AS4</f>
        <v>150000</v>
      </c>
      <c r="AX8" s="5">
        <f>AW5</f>
        <v>3125</v>
      </c>
      <c r="AY8" s="4">
        <f>AZ5</f>
        <v>1562.5</v>
      </c>
      <c r="AZ8" s="4">
        <f>AX8+AY8</f>
        <v>4687.5</v>
      </c>
      <c r="BA8" s="4">
        <f t="shared" ref="BA8:BA31" si="2">AW8-AX8</f>
        <v>146875</v>
      </c>
      <c r="BD8" s="35">
        <v>30</v>
      </c>
      <c r="BE8" s="36"/>
      <c r="BG8" s="3">
        <v>1</v>
      </c>
      <c r="BH8" s="4">
        <f>BD4</f>
        <v>150000</v>
      </c>
      <c r="BI8" s="5">
        <f>BH5</f>
        <v>2500</v>
      </c>
      <c r="BJ8" s="4">
        <f>BK5</f>
        <v>1562.5</v>
      </c>
      <c r="BK8" s="4">
        <f t="shared" ref="BK8:BK67" si="3">BI8+BJ8</f>
        <v>4062.5</v>
      </c>
      <c r="BL8" s="4">
        <f t="shared" ref="BL8:BL67" si="4">BH8-BI8</f>
        <v>147500</v>
      </c>
      <c r="BO8" s="35">
        <v>30</v>
      </c>
      <c r="BP8" s="36"/>
      <c r="BR8" s="3">
        <v>1</v>
      </c>
      <c r="BS8" s="4">
        <f>BO4</f>
        <v>150000</v>
      </c>
      <c r="BT8" s="5">
        <f>BS5</f>
        <v>2083.3333333333335</v>
      </c>
      <c r="BU8" s="4">
        <f>BV5</f>
        <v>1562.5</v>
      </c>
      <c r="BV8" s="4">
        <f t="shared" ref="BV8:BV71" si="5">BT8+BU8</f>
        <v>3645.8333333333335</v>
      </c>
      <c r="BW8" s="4">
        <f t="shared" ref="BW8:BW71" si="6">BS8-BT8</f>
        <v>147916.66666666666</v>
      </c>
      <c r="BZ8" s="16"/>
      <c r="CA8" s="16"/>
      <c r="CB8" s="16"/>
      <c r="CC8" s="16"/>
    </row>
    <row r="9" spans="1:103" x14ac:dyDescent="0.2">
      <c r="G9" s="58">
        <v>0.125</v>
      </c>
      <c r="H9" s="59"/>
      <c r="L9" s="17" t="s">
        <v>2</v>
      </c>
      <c r="M9" s="18">
        <f>G9*(G11/360)</f>
        <v>1.0416666666666666E-2</v>
      </c>
      <c r="O9" s="3">
        <v>2</v>
      </c>
      <c r="P9" s="15">
        <f>T8</f>
        <v>137500</v>
      </c>
      <c r="Q9" s="15">
        <f>P5</f>
        <v>12500</v>
      </c>
      <c r="R9" s="15">
        <f>P9*M9</f>
        <v>1432.2916666666665</v>
      </c>
      <c r="S9" s="15">
        <f t="shared" ref="S9:S19" si="7">Q9+R9</f>
        <v>13932.291666666666</v>
      </c>
      <c r="T9" s="15">
        <f t="shared" ref="T9:T19" si="8">P9-Q9</f>
        <v>125000</v>
      </c>
      <c r="W9" s="12" t="s">
        <v>2</v>
      </c>
      <c r="X9" s="10">
        <f>W6*(W8/360)</f>
        <v>1.0416666666666666E-2</v>
      </c>
      <c r="Z9" s="3">
        <v>2</v>
      </c>
      <c r="AA9" s="4">
        <f t="shared" ref="AA9:AA31" si="9">AE8</f>
        <v>143750</v>
      </c>
      <c r="AB9" s="5">
        <f>AA5</f>
        <v>6250</v>
      </c>
      <c r="AC9" s="4">
        <f>AA9*X9</f>
        <v>1497.3958333333333</v>
      </c>
      <c r="AD9" s="4">
        <f>AB9+AC9</f>
        <v>7747.395833333333</v>
      </c>
      <c r="AE9" s="4">
        <f t="shared" si="0"/>
        <v>137500</v>
      </c>
      <c r="AH9" s="12" t="s">
        <v>2</v>
      </c>
      <c r="AI9" s="10">
        <f>AH6*(AH8/360)</f>
        <v>1.0416666666666666E-2</v>
      </c>
      <c r="AK9" s="3">
        <v>2</v>
      </c>
      <c r="AL9" s="4">
        <f t="shared" ref="AL9:AL43" si="10">AP8</f>
        <v>145833.33333333334</v>
      </c>
      <c r="AM9" s="5">
        <f>AL5</f>
        <v>4166.666666666667</v>
      </c>
      <c r="AN9" s="4">
        <f>AL9*AI9</f>
        <v>1519.0972222222222</v>
      </c>
      <c r="AO9" s="4">
        <f>AM9+AN9</f>
        <v>5685.7638888888887</v>
      </c>
      <c r="AP9" s="4">
        <f t="shared" si="1"/>
        <v>141666.66666666669</v>
      </c>
      <c r="AS9" s="12" t="s">
        <v>2</v>
      </c>
      <c r="AT9" s="10">
        <f>AS6*(AS8/360)</f>
        <v>1.0416666666666666E-2</v>
      </c>
      <c r="AV9" s="3">
        <v>2</v>
      </c>
      <c r="AW9" s="4">
        <f t="shared" ref="AW9:AW55" si="11">BA8</f>
        <v>146875</v>
      </c>
      <c r="AX9" s="5">
        <f>AW5</f>
        <v>3125</v>
      </c>
      <c r="AY9" s="4">
        <f>AW9*AT9</f>
        <v>1529.9479166666665</v>
      </c>
      <c r="AZ9" s="4">
        <f>AX9+AY9</f>
        <v>4654.9479166666661</v>
      </c>
      <c r="BA9" s="4">
        <f t="shared" si="2"/>
        <v>143750</v>
      </c>
      <c r="BD9" s="12" t="s">
        <v>2</v>
      </c>
      <c r="BE9" s="10">
        <f>BD6*(BD8/360)</f>
        <v>1.0416666666666666E-2</v>
      </c>
      <c r="BG9" s="3">
        <v>2</v>
      </c>
      <c r="BH9" s="4">
        <f>BL8</f>
        <v>147500</v>
      </c>
      <c r="BI9" s="5">
        <f>BH5</f>
        <v>2500</v>
      </c>
      <c r="BJ9" s="4">
        <f>BH9*BE9</f>
        <v>1536.4583333333333</v>
      </c>
      <c r="BK9" s="4">
        <f t="shared" si="3"/>
        <v>4036.458333333333</v>
      </c>
      <c r="BL9" s="4">
        <f t="shared" si="4"/>
        <v>145000</v>
      </c>
      <c r="BO9" s="12" t="s">
        <v>2</v>
      </c>
      <c r="BP9" s="10">
        <f>BO6*(BO8/360)</f>
        <v>1.0416666666666666E-2</v>
      </c>
      <c r="BR9" s="3">
        <v>2</v>
      </c>
      <c r="BS9" s="4">
        <f>BW8</f>
        <v>147916.66666666666</v>
      </c>
      <c r="BT9" s="5">
        <f>BS5</f>
        <v>2083.3333333333335</v>
      </c>
      <c r="BU9" s="4">
        <f>BS9*BP9</f>
        <v>1540.7986111111109</v>
      </c>
      <c r="BV9" s="4">
        <f t="shared" si="5"/>
        <v>3624.1319444444443</v>
      </c>
      <c r="BW9" s="4">
        <f t="shared" si="6"/>
        <v>145833.33333333331</v>
      </c>
      <c r="BZ9" s="16"/>
      <c r="CA9" s="16"/>
      <c r="CB9" s="16"/>
      <c r="CC9" s="16"/>
    </row>
    <row r="10" spans="1:103" x14ac:dyDescent="0.2">
      <c r="G10" s="50" t="s">
        <v>1</v>
      </c>
      <c r="H10" s="51"/>
      <c r="L10" s="19"/>
      <c r="M10" s="16"/>
      <c r="O10" s="3">
        <v>3</v>
      </c>
      <c r="P10" s="15">
        <f>T9</f>
        <v>125000</v>
      </c>
      <c r="Q10" s="15">
        <f>P5</f>
        <v>12500</v>
      </c>
      <c r="R10" s="15">
        <f>P10*M9</f>
        <v>1302.0833333333333</v>
      </c>
      <c r="S10" s="15">
        <f t="shared" si="7"/>
        <v>13802.083333333334</v>
      </c>
      <c r="T10" s="15">
        <f t="shared" si="8"/>
        <v>112500</v>
      </c>
      <c r="W10" s="16"/>
      <c r="X10" s="16"/>
      <c r="Z10" s="3">
        <v>3</v>
      </c>
      <c r="AA10" s="4">
        <f t="shared" si="9"/>
        <v>137500</v>
      </c>
      <c r="AB10" s="5">
        <f>AA5</f>
        <v>6250</v>
      </c>
      <c r="AC10" s="6">
        <f>AA10*X9</f>
        <v>1432.2916666666665</v>
      </c>
      <c r="AD10" s="4">
        <f>AB10+AC10</f>
        <v>7682.2916666666661</v>
      </c>
      <c r="AE10" s="7">
        <f t="shared" si="0"/>
        <v>131250</v>
      </c>
      <c r="AH10" s="16"/>
      <c r="AI10" s="16"/>
      <c r="AK10" s="3">
        <v>3</v>
      </c>
      <c r="AL10" s="4">
        <f t="shared" si="10"/>
        <v>141666.66666666669</v>
      </c>
      <c r="AM10" s="5">
        <f>AL5</f>
        <v>4166.666666666667</v>
      </c>
      <c r="AN10" s="6">
        <f>AL10*AI9</f>
        <v>1475.6944444444446</v>
      </c>
      <c r="AO10" s="4">
        <f>AM10+AN10</f>
        <v>5642.3611111111113</v>
      </c>
      <c r="AP10" s="7">
        <f t="shared" si="1"/>
        <v>137500.00000000003</v>
      </c>
      <c r="AS10" s="16"/>
      <c r="AT10" s="16"/>
      <c r="AV10" s="3">
        <v>3</v>
      </c>
      <c r="AW10" s="4">
        <f t="shared" si="11"/>
        <v>143750</v>
      </c>
      <c r="AX10" s="5">
        <f>AW5</f>
        <v>3125</v>
      </c>
      <c r="AY10" s="6">
        <f>AW10*AT9</f>
        <v>1497.3958333333333</v>
      </c>
      <c r="AZ10" s="4">
        <f>AX10+AY10</f>
        <v>4622.395833333333</v>
      </c>
      <c r="BA10" s="7">
        <f t="shared" si="2"/>
        <v>140625</v>
      </c>
      <c r="BD10" s="16"/>
      <c r="BE10" s="16"/>
      <c r="BG10" s="3">
        <v>3</v>
      </c>
      <c r="BH10" s="4">
        <f>BL9</f>
        <v>145000</v>
      </c>
      <c r="BI10" s="5">
        <f>BH5</f>
        <v>2500</v>
      </c>
      <c r="BJ10" s="6">
        <f>BH10*BE9</f>
        <v>1510.4166666666665</v>
      </c>
      <c r="BK10" s="4">
        <f t="shared" si="3"/>
        <v>4010.4166666666665</v>
      </c>
      <c r="BL10" s="7">
        <f t="shared" si="4"/>
        <v>142500</v>
      </c>
      <c r="BO10" s="16"/>
      <c r="BP10" s="16"/>
      <c r="BR10" s="3">
        <v>3</v>
      </c>
      <c r="BS10" s="4">
        <f>BW9</f>
        <v>145833.33333333331</v>
      </c>
      <c r="BT10" s="5">
        <f>BS5</f>
        <v>2083.3333333333335</v>
      </c>
      <c r="BU10" s="6">
        <f>BS10*BP9</f>
        <v>1519.0972222222219</v>
      </c>
      <c r="BV10" s="4">
        <f t="shared" si="5"/>
        <v>3602.4305555555557</v>
      </c>
      <c r="BW10" s="7">
        <f t="shared" si="6"/>
        <v>143749.99999999997</v>
      </c>
      <c r="BZ10" s="16"/>
      <c r="CA10" s="16"/>
      <c r="CB10" s="16"/>
      <c r="CC10" s="16"/>
    </row>
    <row r="11" spans="1:103" ht="15" thickBot="1" x14ac:dyDescent="0.25">
      <c r="G11" s="41">
        <v>30</v>
      </c>
      <c r="H11" s="42"/>
      <c r="L11" s="16"/>
      <c r="M11" s="16"/>
      <c r="O11" s="3">
        <v>4</v>
      </c>
      <c r="P11" s="15">
        <f>T10</f>
        <v>112500</v>
      </c>
      <c r="Q11" s="15">
        <f>P5</f>
        <v>12500</v>
      </c>
      <c r="R11" s="15">
        <f>P11*M9</f>
        <v>1171.875</v>
      </c>
      <c r="S11" s="15">
        <f t="shared" si="7"/>
        <v>13671.875</v>
      </c>
      <c r="T11" s="15">
        <f t="shared" si="8"/>
        <v>100000</v>
      </c>
      <c r="W11" s="16"/>
      <c r="X11" s="16"/>
      <c r="Z11" s="3">
        <v>4</v>
      </c>
      <c r="AA11" s="7">
        <f t="shared" si="9"/>
        <v>131250</v>
      </c>
      <c r="AB11" s="5">
        <f>AA5</f>
        <v>6250</v>
      </c>
      <c r="AC11" s="4">
        <f>AA11*X9</f>
        <v>1367.1875</v>
      </c>
      <c r="AD11" s="4">
        <f>AB11+AC11</f>
        <v>7617.1875</v>
      </c>
      <c r="AE11" s="7">
        <f t="shared" si="0"/>
        <v>125000</v>
      </c>
      <c r="AH11" s="16"/>
      <c r="AI11" s="16"/>
      <c r="AK11" s="3">
        <v>4</v>
      </c>
      <c r="AL11" s="7">
        <f t="shared" si="10"/>
        <v>137500.00000000003</v>
      </c>
      <c r="AM11" s="5">
        <f>AL5</f>
        <v>4166.666666666667</v>
      </c>
      <c r="AN11" s="4">
        <f>AL11*AI9</f>
        <v>1432.291666666667</v>
      </c>
      <c r="AO11" s="4">
        <f>AM11+AN11</f>
        <v>5598.9583333333339</v>
      </c>
      <c r="AP11" s="7">
        <f t="shared" si="1"/>
        <v>133333.33333333337</v>
      </c>
      <c r="AS11" s="16"/>
      <c r="AT11" s="16"/>
      <c r="AV11" s="3">
        <v>4</v>
      </c>
      <c r="AW11" s="7">
        <f t="shared" si="11"/>
        <v>140625</v>
      </c>
      <c r="AX11" s="5">
        <f>AW5</f>
        <v>3125</v>
      </c>
      <c r="AY11" s="4">
        <f>AW11*AT9</f>
        <v>1464.84375</v>
      </c>
      <c r="AZ11" s="4">
        <f>AX11+AY11</f>
        <v>4589.84375</v>
      </c>
      <c r="BA11" s="7">
        <f t="shared" si="2"/>
        <v>137500</v>
      </c>
      <c r="BD11" s="16"/>
      <c r="BE11" s="16"/>
      <c r="BG11" s="3">
        <v>4</v>
      </c>
      <c r="BH11" s="7">
        <f>BL10</f>
        <v>142500</v>
      </c>
      <c r="BI11" s="5">
        <f>BH5</f>
        <v>2500</v>
      </c>
      <c r="BJ11" s="4">
        <f>BH11*BE9</f>
        <v>1484.375</v>
      </c>
      <c r="BK11" s="4">
        <f t="shared" si="3"/>
        <v>3984.375</v>
      </c>
      <c r="BL11" s="7">
        <f t="shared" si="4"/>
        <v>140000</v>
      </c>
      <c r="BO11" s="16"/>
      <c r="BP11" s="16"/>
      <c r="BR11" s="3">
        <v>4</v>
      </c>
      <c r="BS11" s="7">
        <f>BW10</f>
        <v>143749.99999999997</v>
      </c>
      <c r="BT11" s="5">
        <f>BS5</f>
        <v>2083.3333333333335</v>
      </c>
      <c r="BU11" s="4">
        <f>BS11*BP9</f>
        <v>1497.395833333333</v>
      </c>
      <c r="BV11" s="4">
        <f t="shared" si="5"/>
        <v>3580.7291666666665</v>
      </c>
      <c r="BW11" s="7">
        <f t="shared" si="6"/>
        <v>141666.66666666663</v>
      </c>
      <c r="BZ11" s="16"/>
      <c r="CA11" s="16"/>
      <c r="CB11" s="16"/>
      <c r="CC11" s="16"/>
    </row>
    <row r="12" spans="1:103" ht="15" thickTop="1" x14ac:dyDescent="0.2">
      <c r="L12" s="16"/>
      <c r="M12" s="16"/>
      <c r="O12" s="3">
        <v>5</v>
      </c>
      <c r="P12" s="15">
        <f>T11</f>
        <v>100000</v>
      </c>
      <c r="Q12" s="15">
        <f>P5</f>
        <v>12500</v>
      </c>
      <c r="R12" s="15">
        <f>P12*M9</f>
        <v>1041.6666666666665</v>
      </c>
      <c r="S12" s="15">
        <f t="shared" si="7"/>
        <v>13541.666666666666</v>
      </c>
      <c r="T12" s="15">
        <f t="shared" si="8"/>
        <v>87500</v>
      </c>
      <c r="W12" s="16"/>
      <c r="X12" s="16"/>
      <c r="Z12" s="3">
        <v>5</v>
      </c>
      <c r="AA12" s="7">
        <f t="shared" si="9"/>
        <v>125000</v>
      </c>
      <c r="AB12" s="5">
        <f>AA5</f>
        <v>6250</v>
      </c>
      <c r="AC12" s="4">
        <f>AA12*X9</f>
        <v>1302.0833333333333</v>
      </c>
      <c r="AD12" s="4">
        <f>AB12+AC12</f>
        <v>7552.083333333333</v>
      </c>
      <c r="AE12" s="7">
        <f t="shared" si="0"/>
        <v>118750</v>
      </c>
      <c r="AH12" s="16"/>
      <c r="AI12" s="16"/>
      <c r="AK12" s="3">
        <v>5</v>
      </c>
      <c r="AL12" s="7">
        <f t="shared" si="10"/>
        <v>133333.33333333337</v>
      </c>
      <c r="AM12" s="5">
        <f>AL5</f>
        <v>4166.666666666667</v>
      </c>
      <c r="AN12" s="4">
        <f>AL12*AI9</f>
        <v>1388.8888888888891</v>
      </c>
      <c r="AO12" s="4">
        <f>AM12+AN12</f>
        <v>5555.5555555555566</v>
      </c>
      <c r="AP12" s="7">
        <f t="shared" si="1"/>
        <v>129166.6666666667</v>
      </c>
      <c r="AS12" s="16"/>
      <c r="AT12" s="16"/>
      <c r="AV12" s="3">
        <v>5</v>
      </c>
      <c r="AW12" s="7">
        <f t="shared" si="11"/>
        <v>137500</v>
      </c>
      <c r="AX12" s="5">
        <f>AW5</f>
        <v>3125</v>
      </c>
      <c r="AY12" s="4">
        <f>AW12*AT9</f>
        <v>1432.2916666666665</v>
      </c>
      <c r="AZ12" s="4">
        <f>AX12+AY12</f>
        <v>4557.2916666666661</v>
      </c>
      <c r="BA12" s="7">
        <f t="shared" si="2"/>
        <v>134375</v>
      </c>
      <c r="BD12" s="16"/>
      <c r="BE12" s="16"/>
      <c r="BG12" s="3">
        <v>5</v>
      </c>
      <c r="BH12" s="7">
        <f>BL11</f>
        <v>140000</v>
      </c>
      <c r="BI12" s="5">
        <f>BH5</f>
        <v>2500</v>
      </c>
      <c r="BJ12" s="4">
        <f>BH12*BE9</f>
        <v>1458.3333333333333</v>
      </c>
      <c r="BK12" s="4">
        <f t="shared" si="3"/>
        <v>3958.333333333333</v>
      </c>
      <c r="BL12" s="7">
        <f t="shared" si="4"/>
        <v>137500</v>
      </c>
      <c r="BO12" s="16"/>
      <c r="BP12" s="16"/>
      <c r="BR12" s="3">
        <v>5</v>
      </c>
      <c r="BS12" s="7">
        <f>BW11</f>
        <v>141666.66666666663</v>
      </c>
      <c r="BT12" s="5">
        <f>BS5</f>
        <v>2083.3333333333335</v>
      </c>
      <c r="BU12" s="4">
        <f>BS12*BP9</f>
        <v>1475.6944444444439</v>
      </c>
      <c r="BV12" s="4">
        <f t="shared" si="5"/>
        <v>3559.0277777777774</v>
      </c>
      <c r="BW12" s="7">
        <f t="shared" si="6"/>
        <v>139583.33333333328</v>
      </c>
      <c r="BZ12" s="16"/>
      <c r="CA12" s="16"/>
      <c r="CB12" s="16"/>
      <c r="CC12" s="16"/>
    </row>
    <row r="13" spans="1:103" x14ac:dyDescent="0.2">
      <c r="L13" s="16"/>
      <c r="M13" s="16"/>
      <c r="O13" s="3">
        <v>6</v>
      </c>
      <c r="P13" s="15">
        <f>T12</f>
        <v>87500</v>
      </c>
      <c r="Q13" s="15">
        <f>P5</f>
        <v>12500</v>
      </c>
      <c r="R13" s="15">
        <f>P13*M9</f>
        <v>911.45833333333326</v>
      </c>
      <c r="S13" s="15">
        <f t="shared" si="7"/>
        <v>13411.458333333334</v>
      </c>
      <c r="T13" s="15">
        <f t="shared" si="8"/>
        <v>75000</v>
      </c>
      <c r="W13" s="16"/>
      <c r="X13" s="16"/>
      <c r="Z13" s="3">
        <v>6</v>
      </c>
      <c r="AA13" s="7">
        <f t="shared" si="9"/>
        <v>118750</v>
      </c>
      <c r="AB13" s="5">
        <f>AA5</f>
        <v>6250</v>
      </c>
      <c r="AC13" s="4">
        <f>AA13*X9</f>
        <v>1236.9791666666665</v>
      </c>
      <c r="AD13" s="4">
        <f t="shared" ref="AD13:AD18" si="12">AB13+AC13</f>
        <v>7486.9791666666661</v>
      </c>
      <c r="AE13" s="7">
        <f t="shared" si="0"/>
        <v>112500</v>
      </c>
      <c r="AH13" s="16"/>
      <c r="AI13" s="16"/>
      <c r="AK13" s="3">
        <v>6</v>
      </c>
      <c r="AL13" s="7">
        <f t="shared" si="10"/>
        <v>129166.6666666667</v>
      </c>
      <c r="AM13" s="5">
        <f>AL5</f>
        <v>4166.666666666667</v>
      </c>
      <c r="AN13" s="4">
        <f>AL13*AI9</f>
        <v>1345.4861111111113</v>
      </c>
      <c r="AO13" s="4">
        <f t="shared" ref="AO13:AO18" si="13">AM13+AN13</f>
        <v>5512.1527777777783</v>
      </c>
      <c r="AP13" s="7">
        <f t="shared" si="1"/>
        <v>125000.00000000003</v>
      </c>
      <c r="AS13" s="16"/>
      <c r="AT13" s="16"/>
      <c r="AV13" s="3">
        <v>6</v>
      </c>
      <c r="AW13" s="7">
        <f t="shared" si="11"/>
        <v>134375</v>
      </c>
      <c r="AX13" s="5">
        <f>AW5</f>
        <v>3125</v>
      </c>
      <c r="AY13" s="4">
        <f>AW13*AT9</f>
        <v>1399.7395833333333</v>
      </c>
      <c r="AZ13" s="4">
        <f t="shared" ref="AZ13:AZ18" si="14">AX13+AY13</f>
        <v>4524.739583333333</v>
      </c>
      <c r="BA13" s="7">
        <f t="shared" si="2"/>
        <v>131250</v>
      </c>
      <c r="BD13" s="16"/>
      <c r="BE13" s="16"/>
      <c r="BG13" s="3">
        <v>6</v>
      </c>
      <c r="BH13" s="7">
        <f>BL12</f>
        <v>137500</v>
      </c>
      <c r="BI13" s="5">
        <f>BH5</f>
        <v>2500</v>
      </c>
      <c r="BJ13" s="4">
        <f>BH13*BE9</f>
        <v>1432.2916666666665</v>
      </c>
      <c r="BK13" s="4">
        <f t="shared" si="3"/>
        <v>3932.2916666666665</v>
      </c>
      <c r="BL13" s="7">
        <f t="shared" si="4"/>
        <v>135000</v>
      </c>
      <c r="BO13" s="16"/>
      <c r="BP13" s="16"/>
      <c r="BR13" s="3">
        <v>6</v>
      </c>
      <c r="BS13" s="7">
        <f>BW12</f>
        <v>139583.33333333328</v>
      </c>
      <c r="BT13" s="5">
        <f>BS5</f>
        <v>2083.3333333333335</v>
      </c>
      <c r="BU13" s="4">
        <f>BS13*BP9</f>
        <v>1453.993055555555</v>
      </c>
      <c r="BV13" s="4">
        <f t="shared" si="5"/>
        <v>3537.3263888888887</v>
      </c>
      <c r="BW13" s="7">
        <f t="shared" si="6"/>
        <v>137499.99999999994</v>
      </c>
      <c r="BZ13" s="16"/>
      <c r="CA13" s="16"/>
      <c r="CB13" s="16"/>
      <c r="CC13" s="16"/>
    </row>
    <row r="14" spans="1:103" x14ac:dyDescent="0.2">
      <c r="L14" s="16"/>
      <c r="M14" s="16"/>
      <c r="O14" s="3">
        <v>7</v>
      </c>
      <c r="P14" s="15">
        <f t="shared" ref="P14:P19" si="15">T13</f>
        <v>75000</v>
      </c>
      <c r="Q14" s="15">
        <f>P5</f>
        <v>12500</v>
      </c>
      <c r="R14" s="15">
        <f>P14*M9</f>
        <v>781.25</v>
      </c>
      <c r="S14" s="15">
        <f t="shared" si="7"/>
        <v>13281.25</v>
      </c>
      <c r="T14" s="15">
        <f t="shared" si="8"/>
        <v>62500</v>
      </c>
      <c r="W14" s="16"/>
      <c r="X14" s="16"/>
      <c r="Z14" s="3">
        <v>7</v>
      </c>
      <c r="AA14" s="7">
        <f t="shared" si="9"/>
        <v>112500</v>
      </c>
      <c r="AB14" s="5">
        <f>AA5</f>
        <v>6250</v>
      </c>
      <c r="AC14" s="4">
        <f>AA14*X9</f>
        <v>1171.875</v>
      </c>
      <c r="AD14" s="4">
        <f t="shared" si="12"/>
        <v>7421.875</v>
      </c>
      <c r="AE14" s="7">
        <f t="shared" si="0"/>
        <v>106250</v>
      </c>
      <c r="AH14" s="16"/>
      <c r="AI14" s="16"/>
      <c r="AK14" s="3">
        <v>7</v>
      </c>
      <c r="AL14" s="7">
        <f t="shared" si="10"/>
        <v>125000.00000000003</v>
      </c>
      <c r="AM14" s="5">
        <f>AL5</f>
        <v>4166.666666666667</v>
      </c>
      <c r="AN14" s="4">
        <f>AL14*AI9</f>
        <v>1302.0833333333335</v>
      </c>
      <c r="AO14" s="4">
        <f t="shared" si="13"/>
        <v>5468.75</v>
      </c>
      <c r="AP14" s="7">
        <f t="shared" si="1"/>
        <v>120833.33333333336</v>
      </c>
      <c r="AS14" s="16"/>
      <c r="AT14" s="16"/>
      <c r="AV14" s="3">
        <v>7</v>
      </c>
      <c r="AW14" s="7">
        <f t="shared" si="11"/>
        <v>131250</v>
      </c>
      <c r="AX14" s="5">
        <f>AW5</f>
        <v>3125</v>
      </c>
      <c r="AY14" s="4">
        <f>AW14*AT9</f>
        <v>1367.1875</v>
      </c>
      <c r="AZ14" s="4">
        <f t="shared" si="14"/>
        <v>4492.1875</v>
      </c>
      <c r="BA14" s="7">
        <f t="shared" si="2"/>
        <v>128125</v>
      </c>
      <c r="BD14" s="16"/>
      <c r="BE14" s="16"/>
      <c r="BG14" s="3">
        <v>7</v>
      </c>
      <c r="BH14" s="7">
        <f t="shared" ref="BH14:BH67" si="16">BL13</f>
        <v>135000</v>
      </c>
      <c r="BI14" s="5">
        <f>BH5</f>
        <v>2500</v>
      </c>
      <c r="BJ14" s="4">
        <f>BH14*BE9</f>
        <v>1406.25</v>
      </c>
      <c r="BK14" s="4">
        <f t="shared" si="3"/>
        <v>3906.25</v>
      </c>
      <c r="BL14" s="7">
        <f t="shared" si="4"/>
        <v>132500</v>
      </c>
      <c r="BO14" s="16"/>
      <c r="BP14" s="16"/>
      <c r="BR14" s="3">
        <v>7</v>
      </c>
      <c r="BS14" s="7">
        <f t="shared" ref="BS14:BS77" si="17">BW13</f>
        <v>137499.99999999994</v>
      </c>
      <c r="BT14" s="5">
        <f>BS5</f>
        <v>2083.3333333333335</v>
      </c>
      <c r="BU14" s="4">
        <f>BS14*BP9</f>
        <v>1432.2916666666661</v>
      </c>
      <c r="BV14" s="4">
        <f t="shared" si="5"/>
        <v>3515.6249999999995</v>
      </c>
      <c r="BW14" s="7">
        <f t="shared" si="6"/>
        <v>135416.6666666666</v>
      </c>
      <c r="BZ14" s="16"/>
      <c r="CA14" s="16"/>
      <c r="CB14" s="16"/>
      <c r="CC14" s="16"/>
    </row>
    <row r="15" spans="1:103" x14ac:dyDescent="0.2">
      <c r="L15" s="20"/>
      <c r="M15" s="16"/>
      <c r="O15" s="3">
        <v>8</v>
      </c>
      <c r="P15" s="15">
        <f t="shared" si="15"/>
        <v>62500</v>
      </c>
      <c r="Q15" s="15">
        <f>P5</f>
        <v>12500</v>
      </c>
      <c r="R15" s="15">
        <f>P15*M9</f>
        <v>651.04166666666663</v>
      </c>
      <c r="S15" s="15">
        <f t="shared" si="7"/>
        <v>13151.041666666666</v>
      </c>
      <c r="T15" s="15">
        <f t="shared" si="8"/>
        <v>50000</v>
      </c>
      <c r="W15" s="16"/>
      <c r="X15" s="16"/>
      <c r="Z15" s="3">
        <v>8</v>
      </c>
      <c r="AA15" s="7">
        <f t="shared" si="9"/>
        <v>106250</v>
      </c>
      <c r="AB15" s="5">
        <f>AA5</f>
        <v>6250</v>
      </c>
      <c r="AC15" s="4">
        <f>AA15*X9</f>
        <v>1106.7708333333333</v>
      </c>
      <c r="AD15" s="4">
        <f t="shared" si="12"/>
        <v>7356.770833333333</v>
      </c>
      <c r="AE15" s="7">
        <f t="shared" si="0"/>
        <v>100000</v>
      </c>
      <c r="AH15" s="16"/>
      <c r="AI15" s="16"/>
      <c r="AK15" s="3">
        <v>8</v>
      </c>
      <c r="AL15" s="7">
        <f t="shared" si="10"/>
        <v>120833.33333333336</v>
      </c>
      <c r="AM15" s="5">
        <f>AL5</f>
        <v>4166.666666666667</v>
      </c>
      <c r="AN15" s="4">
        <f>AL15*AI9</f>
        <v>1258.6805555555557</v>
      </c>
      <c r="AO15" s="4">
        <f t="shared" si="13"/>
        <v>5425.3472222222226</v>
      </c>
      <c r="AP15" s="7">
        <f t="shared" si="1"/>
        <v>116666.66666666669</v>
      </c>
      <c r="AS15" s="16"/>
      <c r="AT15" s="16"/>
      <c r="AV15" s="3">
        <v>8</v>
      </c>
      <c r="AW15" s="7">
        <f t="shared" si="11"/>
        <v>128125</v>
      </c>
      <c r="AX15" s="5">
        <f>AW5</f>
        <v>3125</v>
      </c>
      <c r="AY15" s="4">
        <f>AW15*AT9</f>
        <v>1334.6354166666665</v>
      </c>
      <c r="AZ15" s="4">
        <f t="shared" si="14"/>
        <v>4459.6354166666661</v>
      </c>
      <c r="BA15" s="7">
        <f t="shared" si="2"/>
        <v>125000</v>
      </c>
      <c r="BD15" s="16"/>
      <c r="BE15" s="16"/>
      <c r="BG15" s="3">
        <v>8</v>
      </c>
      <c r="BH15" s="7">
        <f t="shared" si="16"/>
        <v>132500</v>
      </c>
      <c r="BI15" s="5">
        <f>BH5</f>
        <v>2500</v>
      </c>
      <c r="BJ15" s="4">
        <f>BH15*BE9</f>
        <v>1380.2083333333333</v>
      </c>
      <c r="BK15" s="4">
        <f t="shared" si="3"/>
        <v>3880.208333333333</v>
      </c>
      <c r="BL15" s="7">
        <f>BH15-BI15</f>
        <v>130000</v>
      </c>
      <c r="BO15" s="16"/>
      <c r="BP15" s="16"/>
      <c r="BR15" s="3">
        <v>8</v>
      </c>
      <c r="BS15" s="7">
        <f t="shared" si="17"/>
        <v>135416.6666666666</v>
      </c>
      <c r="BT15" s="5">
        <f>BS5</f>
        <v>2083.3333333333335</v>
      </c>
      <c r="BU15" s="4">
        <f>BS15*BP9</f>
        <v>1410.5902777777769</v>
      </c>
      <c r="BV15" s="4">
        <f t="shared" si="5"/>
        <v>3493.9236111111104</v>
      </c>
      <c r="BW15" s="7">
        <f t="shared" si="6"/>
        <v>133333.33333333326</v>
      </c>
      <c r="BZ15" s="16"/>
      <c r="CA15" s="16"/>
      <c r="CB15" s="16"/>
      <c r="CC15" s="16"/>
    </row>
    <row r="16" spans="1:103" x14ac:dyDescent="0.2">
      <c r="L16" s="20"/>
      <c r="M16" s="16"/>
      <c r="O16" s="3">
        <v>9</v>
      </c>
      <c r="P16" s="15">
        <f t="shared" si="15"/>
        <v>50000</v>
      </c>
      <c r="Q16" s="15">
        <f>P5</f>
        <v>12500</v>
      </c>
      <c r="R16" s="15">
        <f>P16*M9</f>
        <v>520.83333333333326</v>
      </c>
      <c r="S16" s="15">
        <f t="shared" si="7"/>
        <v>13020.833333333334</v>
      </c>
      <c r="T16" s="15">
        <f t="shared" si="8"/>
        <v>37500</v>
      </c>
      <c r="W16" s="16"/>
      <c r="X16" s="16"/>
      <c r="Z16" s="3">
        <v>9</v>
      </c>
      <c r="AA16" s="7">
        <f t="shared" si="9"/>
        <v>100000</v>
      </c>
      <c r="AB16" s="5">
        <f>AA5</f>
        <v>6250</v>
      </c>
      <c r="AC16" s="4">
        <f>AA16*X9</f>
        <v>1041.6666666666665</v>
      </c>
      <c r="AD16" s="4">
        <f t="shared" si="12"/>
        <v>7291.6666666666661</v>
      </c>
      <c r="AE16" s="7">
        <f t="shared" si="0"/>
        <v>93750</v>
      </c>
      <c r="AH16" s="16"/>
      <c r="AI16" s="16"/>
      <c r="AK16" s="3">
        <v>9</v>
      </c>
      <c r="AL16" s="7">
        <f t="shared" si="10"/>
        <v>116666.66666666669</v>
      </c>
      <c r="AM16" s="5">
        <f>AL5</f>
        <v>4166.666666666667</v>
      </c>
      <c r="AN16" s="4">
        <f>AL16*AI9</f>
        <v>1215.2777777777778</v>
      </c>
      <c r="AO16" s="4">
        <f t="shared" si="13"/>
        <v>5381.9444444444453</v>
      </c>
      <c r="AP16" s="7">
        <f t="shared" si="1"/>
        <v>112500.00000000001</v>
      </c>
      <c r="AS16" s="16"/>
      <c r="AT16" s="16"/>
      <c r="AV16" s="3">
        <v>9</v>
      </c>
      <c r="AW16" s="7">
        <f t="shared" si="11"/>
        <v>125000</v>
      </c>
      <c r="AX16" s="5">
        <f>AW5</f>
        <v>3125</v>
      </c>
      <c r="AY16" s="4">
        <f>AW16*AT9</f>
        <v>1302.0833333333333</v>
      </c>
      <c r="AZ16" s="4">
        <f t="shared" si="14"/>
        <v>4427.083333333333</v>
      </c>
      <c r="BA16" s="7">
        <f t="shared" si="2"/>
        <v>121875</v>
      </c>
      <c r="BD16" s="16"/>
      <c r="BE16" s="16"/>
      <c r="BG16" s="3">
        <v>9</v>
      </c>
      <c r="BH16" s="7">
        <f t="shared" si="16"/>
        <v>130000</v>
      </c>
      <c r="BI16" s="5">
        <f>BH5</f>
        <v>2500</v>
      </c>
      <c r="BJ16" s="4">
        <f>BH16*BE9</f>
        <v>1354.1666666666665</v>
      </c>
      <c r="BK16" s="4">
        <f t="shared" si="3"/>
        <v>3854.1666666666665</v>
      </c>
      <c r="BL16" s="7">
        <f t="shared" si="4"/>
        <v>127500</v>
      </c>
      <c r="BO16" s="16"/>
      <c r="BP16" s="16"/>
      <c r="BR16" s="3">
        <v>9</v>
      </c>
      <c r="BS16" s="7">
        <f t="shared" si="17"/>
        <v>133333.33333333326</v>
      </c>
      <c r="BT16" s="5">
        <f>BS5</f>
        <v>2083.3333333333335</v>
      </c>
      <c r="BU16" s="4">
        <f>BS16*BP9</f>
        <v>1388.888888888888</v>
      </c>
      <c r="BV16" s="4">
        <f t="shared" si="5"/>
        <v>3472.2222222222217</v>
      </c>
      <c r="BW16" s="7">
        <f t="shared" si="6"/>
        <v>131249.99999999991</v>
      </c>
      <c r="BZ16" s="16"/>
      <c r="CA16" s="16"/>
      <c r="CB16" s="16"/>
      <c r="CC16" s="16"/>
    </row>
    <row r="17" spans="4:81" x14ac:dyDescent="0.2">
      <c r="D17" s="47" t="s">
        <v>22</v>
      </c>
      <c r="E17" s="47"/>
      <c r="L17" s="20"/>
      <c r="M17" s="16"/>
      <c r="O17" s="3">
        <v>10</v>
      </c>
      <c r="P17" s="15">
        <f t="shared" si="15"/>
        <v>37500</v>
      </c>
      <c r="Q17" s="15">
        <f>P5</f>
        <v>12500</v>
      </c>
      <c r="R17" s="15">
        <f>P17*M9</f>
        <v>390.625</v>
      </c>
      <c r="S17" s="15">
        <f t="shared" si="7"/>
        <v>12890.625</v>
      </c>
      <c r="T17" s="15">
        <f t="shared" si="8"/>
        <v>25000</v>
      </c>
      <c r="W17" s="16"/>
      <c r="X17" s="16"/>
      <c r="Z17" s="3">
        <v>10</v>
      </c>
      <c r="AA17" s="7">
        <f t="shared" si="9"/>
        <v>93750</v>
      </c>
      <c r="AB17" s="5">
        <f>AA5</f>
        <v>6250</v>
      </c>
      <c r="AC17" s="4">
        <f>AA17*X9</f>
        <v>976.5625</v>
      </c>
      <c r="AD17" s="4">
        <f t="shared" si="12"/>
        <v>7226.5625</v>
      </c>
      <c r="AE17" s="7">
        <f t="shared" si="0"/>
        <v>87500</v>
      </c>
      <c r="AH17" s="16"/>
      <c r="AI17" s="16"/>
      <c r="AK17" s="3">
        <v>10</v>
      </c>
      <c r="AL17" s="7">
        <f t="shared" si="10"/>
        <v>112500.00000000001</v>
      </c>
      <c r="AM17" s="5">
        <f>AL5</f>
        <v>4166.666666666667</v>
      </c>
      <c r="AN17" s="4">
        <f>AL17*AI9</f>
        <v>1171.875</v>
      </c>
      <c r="AO17" s="4">
        <f t="shared" si="13"/>
        <v>5338.541666666667</v>
      </c>
      <c r="AP17" s="7">
        <f t="shared" si="1"/>
        <v>108333.33333333334</v>
      </c>
      <c r="AS17" s="16"/>
      <c r="AT17" s="16"/>
      <c r="AV17" s="3">
        <v>10</v>
      </c>
      <c r="AW17" s="7">
        <f t="shared" si="11"/>
        <v>121875</v>
      </c>
      <c r="AX17" s="5">
        <f>AW5</f>
        <v>3125</v>
      </c>
      <c r="AY17" s="4">
        <f>AW17*AT9</f>
        <v>1269.53125</v>
      </c>
      <c r="AZ17" s="4">
        <f t="shared" si="14"/>
        <v>4394.53125</v>
      </c>
      <c r="BA17" s="7">
        <f t="shared" si="2"/>
        <v>118750</v>
      </c>
      <c r="BD17" s="16"/>
      <c r="BE17" s="16"/>
      <c r="BG17" s="3">
        <v>10</v>
      </c>
      <c r="BH17" s="7">
        <f t="shared" si="16"/>
        <v>127500</v>
      </c>
      <c r="BI17" s="5">
        <f>BH5</f>
        <v>2500</v>
      </c>
      <c r="BJ17" s="4">
        <f>BH17*BE9</f>
        <v>1328.125</v>
      </c>
      <c r="BK17" s="4">
        <f t="shared" si="3"/>
        <v>3828.125</v>
      </c>
      <c r="BL17" s="7">
        <f t="shared" si="4"/>
        <v>125000</v>
      </c>
      <c r="BO17" s="16"/>
      <c r="BP17" s="16"/>
      <c r="BR17" s="3">
        <v>10</v>
      </c>
      <c r="BS17" s="7">
        <f t="shared" si="17"/>
        <v>131249.99999999991</v>
      </c>
      <c r="BT17" s="5">
        <f>BS5</f>
        <v>2083.3333333333335</v>
      </c>
      <c r="BU17" s="4">
        <f>BS17*BP9</f>
        <v>1367.1874999999991</v>
      </c>
      <c r="BV17" s="4">
        <f t="shared" si="5"/>
        <v>3450.5208333333326</v>
      </c>
      <c r="BW17" s="7">
        <f t="shared" si="6"/>
        <v>129166.66666666658</v>
      </c>
      <c r="BZ17" s="16"/>
      <c r="CA17" s="16"/>
      <c r="CB17" s="16"/>
      <c r="CC17" s="16"/>
    </row>
    <row r="18" spans="4:81" x14ac:dyDescent="0.2">
      <c r="L18" s="20"/>
      <c r="M18" s="16"/>
      <c r="O18" s="3">
        <v>11</v>
      </c>
      <c r="P18" s="15">
        <f t="shared" si="15"/>
        <v>25000</v>
      </c>
      <c r="Q18" s="15">
        <f>P5</f>
        <v>12500</v>
      </c>
      <c r="R18" s="15">
        <f>P18*M9</f>
        <v>260.41666666666663</v>
      </c>
      <c r="S18" s="15">
        <f t="shared" si="7"/>
        <v>12760.416666666666</v>
      </c>
      <c r="T18" s="15">
        <f t="shared" si="8"/>
        <v>12500</v>
      </c>
      <c r="W18" s="16"/>
      <c r="X18" s="16"/>
      <c r="Z18" s="3">
        <v>11</v>
      </c>
      <c r="AA18" s="7">
        <f t="shared" si="9"/>
        <v>87500</v>
      </c>
      <c r="AB18" s="5">
        <f>AA5</f>
        <v>6250</v>
      </c>
      <c r="AC18" s="4">
        <f>AA18*X9</f>
        <v>911.45833333333326</v>
      </c>
      <c r="AD18" s="4">
        <f t="shared" si="12"/>
        <v>7161.458333333333</v>
      </c>
      <c r="AE18" s="7">
        <f t="shared" si="0"/>
        <v>81250</v>
      </c>
      <c r="AH18" s="16"/>
      <c r="AI18" s="16"/>
      <c r="AK18" s="3">
        <v>11</v>
      </c>
      <c r="AL18" s="7">
        <f t="shared" si="10"/>
        <v>108333.33333333334</v>
      </c>
      <c r="AM18" s="5">
        <f>AL5</f>
        <v>4166.666666666667</v>
      </c>
      <c r="AN18" s="4">
        <f>AL18*AI9</f>
        <v>1128.4722222222222</v>
      </c>
      <c r="AO18" s="4">
        <f t="shared" si="13"/>
        <v>5295.1388888888887</v>
      </c>
      <c r="AP18" s="7">
        <f t="shared" si="1"/>
        <v>104166.66666666667</v>
      </c>
      <c r="AS18" s="16"/>
      <c r="AT18" s="16"/>
      <c r="AV18" s="3">
        <v>11</v>
      </c>
      <c r="AW18" s="7">
        <f t="shared" si="11"/>
        <v>118750</v>
      </c>
      <c r="AX18" s="5">
        <f>AW5</f>
        <v>3125</v>
      </c>
      <c r="AY18" s="4">
        <f>AW18*AT9</f>
        <v>1236.9791666666665</v>
      </c>
      <c r="AZ18" s="4">
        <f t="shared" si="14"/>
        <v>4361.9791666666661</v>
      </c>
      <c r="BA18" s="7">
        <f t="shared" si="2"/>
        <v>115625</v>
      </c>
      <c r="BD18" s="16"/>
      <c r="BE18" s="16"/>
      <c r="BG18" s="3">
        <v>11</v>
      </c>
      <c r="BH18" s="7">
        <f t="shared" si="16"/>
        <v>125000</v>
      </c>
      <c r="BI18" s="5">
        <f>BH5</f>
        <v>2500</v>
      </c>
      <c r="BJ18" s="4">
        <f>BH18*BE9</f>
        <v>1302.0833333333333</v>
      </c>
      <c r="BK18" s="4">
        <f t="shared" si="3"/>
        <v>3802.083333333333</v>
      </c>
      <c r="BL18" s="7">
        <f t="shared" si="4"/>
        <v>122500</v>
      </c>
      <c r="BO18" s="16"/>
      <c r="BP18" s="16"/>
      <c r="BR18" s="3">
        <v>11</v>
      </c>
      <c r="BS18" s="7">
        <f t="shared" si="17"/>
        <v>129166.66666666658</v>
      </c>
      <c r="BT18" s="5">
        <f>BS5</f>
        <v>2083.3333333333335</v>
      </c>
      <c r="BU18" s="4">
        <f>BS18*BP9</f>
        <v>1345.4861111111102</v>
      </c>
      <c r="BV18" s="4">
        <f t="shared" si="5"/>
        <v>3428.8194444444434</v>
      </c>
      <c r="BW18" s="7">
        <f t="shared" si="6"/>
        <v>127083.33333333326</v>
      </c>
      <c r="BZ18" s="16"/>
      <c r="CA18" s="16"/>
      <c r="CB18" s="16"/>
      <c r="CC18" s="16"/>
    </row>
    <row r="19" spans="4:81" x14ac:dyDescent="0.2">
      <c r="L19" s="20"/>
      <c r="M19" s="16"/>
      <c r="O19" s="3">
        <v>12</v>
      </c>
      <c r="P19" s="15">
        <f t="shared" si="15"/>
        <v>12500</v>
      </c>
      <c r="Q19" s="15">
        <f>P5</f>
        <v>12500</v>
      </c>
      <c r="R19" s="15">
        <f>P19*M9</f>
        <v>130.20833333333331</v>
      </c>
      <c r="S19" s="15">
        <f t="shared" si="7"/>
        <v>12630.208333333334</v>
      </c>
      <c r="T19" s="15">
        <f t="shared" si="8"/>
        <v>0</v>
      </c>
      <c r="W19" s="16"/>
      <c r="X19" s="16"/>
      <c r="Z19" s="3">
        <v>12</v>
      </c>
      <c r="AA19" s="7">
        <f t="shared" si="9"/>
        <v>81250</v>
      </c>
      <c r="AB19" s="5">
        <f>AA5</f>
        <v>6250</v>
      </c>
      <c r="AC19" s="4">
        <f>AA19*X9</f>
        <v>846.35416666666663</v>
      </c>
      <c r="AD19" s="4">
        <f t="shared" ref="AD19:AD25" si="18">AB19+AC19</f>
        <v>7096.354166666667</v>
      </c>
      <c r="AE19" s="7">
        <f t="shared" si="0"/>
        <v>75000</v>
      </c>
      <c r="AH19" s="16"/>
      <c r="AI19" s="16"/>
      <c r="AK19" s="3">
        <v>12</v>
      </c>
      <c r="AL19" s="7">
        <f t="shared" si="10"/>
        <v>104166.66666666667</v>
      </c>
      <c r="AM19" s="5">
        <f>AL5</f>
        <v>4166.666666666667</v>
      </c>
      <c r="AN19" s="4">
        <f>AL19*AI9</f>
        <v>1085.0694444444443</v>
      </c>
      <c r="AO19" s="4">
        <f t="shared" ref="AO19:AO25" si="19">AM19+AN19</f>
        <v>5251.7361111111113</v>
      </c>
      <c r="AP19" s="7">
        <f t="shared" si="1"/>
        <v>100000</v>
      </c>
      <c r="AS19" s="16"/>
      <c r="AT19" s="16"/>
      <c r="AV19" s="3">
        <v>12</v>
      </c>
      <c r="AW19" s="7">
        <f t="shared" si="11"/>
        <v>115625</v>
      </c>
      <c r="AX19" s="5">
        <f>AW5</f>
        <v>3125</v>
      </c>
      <c r="AY19" s="4">
        <f>AW19*AT9</f>
        <v>1204.4270833333333</v>
      </c>
      <c r="AZ19" s="4">
        <f t="shared" ref="AZ19:AZ25" si="20">AX19+AY19</f>
        <v>4329.427083333333</v>
      </c>
      <c r="BA19" s="7">
        <f t="shared" si="2"/>
        <v>112500</v>
      </c>
      <c r="BD19" s="16"/>
      <c r="BE19" s="16"/>
      <c r="BG19" s="3">
        <v>12</v>
      </c>
      <c r="BH19" s="7">
        <f t="shared" si="16"/>
        <v>122500</v>
      </c>
      <c r="BI19" s="5">
        <f>BH5</f>
        <v>2500</v>
      </c>
      <c r="BJ19" s="4">
        <f>BH19*BE9</f>
        <v>1276.0416666666665</v>
      </c>
      <c r="BK19" s="4">
        <f t="shared" si="3"/>
        <v>3776.0416666666665</v>
      </c>
      <c r="BL19" s="7">
        <f t="shared" si="4"/>
        <v>120000</v>
      </c>
      <c r="BO19" s="16"/>
      <c r="BP19" s="16"/>
      <c r="BR19" s="3">
        <v>12</v>
      </c>
      <c r="BS19" s="7">
        <f t="shared" si="17"/>
        <v>127083.33333333326</v>
      </c>
      <c r="BT19" s="5">
        <f>BS5</f>
        <v>2083.3333333333335</v>
      </c>
      <c r="BU19" s="4">
        <f>BS19*BP9</f>
        <v>1323.7847222222213</v>
      </c>
      <c r="BV19" s="4">
        <f t="shared" si="5"/>
        <v>3407.1180555555547</v>
      </c>
      <c r="BW19" s="7">
        <f t="shared" si="6"/>
        <v>124999.99999999993</v>
      </c>
      <c r="BZ19" s="16"/>
      <c r="CA19" s="16"/>
      <c r="CB19" s="16"/>
      <c r="CC19" s="16"/>
    </row>
    <row r="20" spans="4:81" x14ac:dyDescent="0.2">
      <c r="L20" s="20"/>
      <c r="M20" s="16"/>
      <c r="O20" s="3"/>
      <c r="P20" s="15"/>
      <c r="Q20" s="15"/>
      <c r="R20" s="15"/>
      <c r="S20" s="15">
        <f>SUM(S8:S19)</f>
        <v>160156.25</v>
      </c>
      <c r="T20" s="15"/>
      <c r="W20" s="16"/>
      <c r="X20" s="16"/>
      <c r="Z20" s="3">
        <v>13</v>
      </c>
      <c r="AA20" s="7">
        <f t="shared" si="9"/>
        <v>75000</v>
      </c>
      <c r="AB20" s="5">
        <f>AA5</f>
        <v>6250</v>
      </c>
      <c r="AC20" s="4">
        <f>AA20*X9</f>
        <v>781.25</v>
      </c>
      <c r="AD20" s="4">
        <f t="shared" si="18"/>
        <v>7031.25</v>
      </c>
      <c r="AE20" s="7">
        <f t="shared" si="0"/>
        <v>68750</v>
      </c>
      <c r="AH20" s="16"/>
      <c r="AI20" s="16"/>
      <c r="AK20" s="3">
        <v>13</v>
      </c>
      <c r="AL20" s="7">
        <f t="shared" si="10"/>
        <v>100000</v>
      </c>
      <c r="AM20" s="5">
        <f>AL5</f>
        <v>4166.666666666667</v>
      </c>
      <c r="AN20" s="4">
        <f>AL20*AI9</f>
        <v>1041.6666666666665</v>
      </c>
      <c r="AO20" s="4">
        <f t="shared" si="19"/>
        <v>5208.3333333333339</v>
      </c>
      <c r="AP20" s="7">
        <f t="shared" si="1"/>
        <v>95833.333333333328</v>
      </c>
      <c r="AS20" s="16"/>
      <c r="AT20" s="16"/>
      <c r="AV20" s="3">
        <v>13</v>
      </c>
      <c r="AW20" s="7">
        <f t="shared" si="11"/>
        <v>112500</v>
      </c>
      <c r="AX20" s="5">
        <f>AW5</f>
        <v>3125</v>
      </c>
      <c r="AY20" s="4">
        <f>AW20*AT9</f>
        <v>1171.875</v>
      </c>
      <c r="AZ20" s="4">
        <f t="shared" si="20"/>
        <v>4296.875</v>
      </c>
      <c r="BA20" s="7">
        <f t="shared" si="2"/>
        <v>109375</v>
      </c>
      <c r="BD20" s="16"/>
      <c r="BE20" s="16"/>
      <c r="BG20" s="3">
        <v>13</v>
      </c>
      <c r="BH20" s="7">
        <f t="shared" si="16"/>
        <v>120000</v>
      </c>
      <c r="BI20" s="5">
        <f>BH5</f>
        <v>2500</v>
      </c>
      <c r="BJ20" s="4">
        <f>BH20*BE9</f>
        <v>1250</v>
      </c>
      <c r="BK20" s="4">
        <f t="shared" si="3"/>
        <v>3750</v>
      </c>
      <c r="BL20" s="7">
        <f t="shared" si="4"/>
        <v>117500</v>
      </c>
      <c r="BO20" s="16"/>
      <c r="BP20" s="16"/>
      <c r="BR20" s="3">
        <v>13</v>
      </c>
      <c r="BS20" s="7">
        <f t="shared" si="17"/>
        <v>124999.99999999993</v>
      </c>
      <c r="BT20" s="5">
        <f>BS5</f>
        <v>2083.3333333333335</v>
      </c>
      <c r="BU20" s="4">
        <f>BS20*BP9</f>
        <v>1302.0833333333326</v>
      </c>
      <c r="BV20" s="4">
        <f t="shared" si="5"/>
        <v>3385.4166666666661</v>
      </c>
      <c r="BW20" s="7">
        <f t="shared" si="6"/>
        <v>122916.6666666666</v>
      </c>
      <c r="BZ20" s="16"/>
      <c r="CA20" s="16"/>
      <c r="CB20" s="16"/>
      <c r="CC20" s="16"/>
    </row>
    <row r="21" spans="4:81" x14ac:dyDescent="0.2">
      <c r="L21" s="20"/>
      <c r="M21" s="16"/>
      <c r="O21" s="16"/>
      <c r="P21" s="16"/>
      <c r="Q21" s="16"/>
      <c r="R21" s="16"/>
      <c r="S21" s="21"/>
      <c r="T21" s="16"/>
      <c r="W21" s="16"/>
      <c r="X21" s="16"/>
      <c r="Z21" s="3">
        <v>14</v>
      </c>
      <c r="AA21" s="7">
        <f t="shared" si="9"/>
        <v>68750</v>
      </c>
      <c r="AB21" s="5">
        <f>AA5</f>
        <v>6250</v>
      </c>
      <c r="AC21" s="4">
        <f>AA21*X9</f>
        <v>716.14583333333326</v>
      </c>
      <c r="AD21" s="4">
        <f t="shared" si="18"/>
        <v>6966.145833333333</v>
      </c>
      <c r="AE21" s="7">
        <f t="shared" si="0"/>
        <v>62500</v>
      </c>
      <c r="AH21" s="16"/>
      <c r="AI21" s="16"/>
      <c r="AK21" s="3">
        <v>14</v>
      </c>
      <c r="AL21" s="7">
        <f t="shared" si="10"/>
        <v>95833.333333333328</v>
      </c>
      <c r="AM21" s="5">
        <f>AL5</f>
        <v>4166.666666666667</v>
      </c>
      <c r="AN21" s="4">
        <f>AL21*AI9</f>
        <v>998.2638888888888</v>
      </c>
      <c r="AO21" s="4">
        <f t="shared" si="19"/>
        <v>5164.9305555555557</v>
      </c>
      <c r="AP21" s="7">
        <f t="shared" si="1"/>
        <v>91666.666666666657</v>
      </c>
      <c r="AS21" s="16"/>
      <c r="AT21" s="16"/>
      <c r="AV21" s="3">
        <v>14</v>
      </c>
      <c r="AW21" s="7">
        <f t="shared" si="11"/>
        <v>109375</v>
      </c>
      <c r="AX21" s="5">
        <f>AW5</f>
        <v>3125</v>
      </c>
      <c r="AY21" s="4">
        <f>AW21*AT9</f>
        <v>1139.3229166666665</v>
      </c>
      <c r="AZ21" s="4">
        <f t="shared" si="20"/>
        <v>4264.3229166666661</v>
      </c>
      <c r="BA21" s="7">
        <f t="shared" si="2"/>
        <v>106250</v>
      </c>
      <c r="BD21" s="16"/>
      <c r="BE21" s="16"/>
      <c r="BG21" s="3">
        <v>14</v>
      </c>
      <c r="BH21" s="7">
        <f t="shared" si="16"/>
        <v>117500</v>
      </c>
      <c r="BI21" s="5">
        <f>BH5</f>
        <v>2500</v>
      </c>
      <c r="BJ21" s="4">
        <f>BH21*BE9</f>
        <v>1223.9583333333333</v>
      </c>
      <c r="BK21" s="4">
        <f t="shared" si="3"/>
        <v>3723.958333333333</v>
      </c>
      <c r="BL21" s="7">
        <f t="shared" si="4"/>
        <v>115000</v>
      </c>
      <c r="BO21" s="16"/>
      <c r="BP21" s="16"/>
      <c r="BR21" s="3">
        <v>14</v>
      </c>
      <c r="BS21" s="7">
        <f t="shared" si="17"/>
        <v>122916.6666666666</v>
      </c>
      <c r="BT21" s="5">
        <f>BS5</f>
        <v>2083.3333333333335</v>
      </c>
      <c r="BU21" s="4">
        <f>BS21*BP9</f>
        <v>1280.3819444444437</v>
      </c>
      <c r="BV21" s="4">
        <f t="shared" si="5"/>
        <v>3363.7152777777774</v>
      </c>
      <c r="BW21" s="7">
        <f t="shared" si="6"/>
        <v>120833.33333333327</v>
      </c>
      <c r="BZ21" s="16"/>
      <c r="CA21" s="16"/>
      <c r="CB21" s="16"/>
      <c r="CC21" s="16"/>
    </row>
    <row r="22" spans="4:81" x14ac:dyDescent="0.2">
      <c r="L22" s="20"/>
      <c r="M22" s="16"/>
      <c r="O22" s="49" t="s">
        <v>13</v>
      </c>
      <c r="P22" s="49"/>
      <c r="Q22" s="49"/>
      <c r="R22" s="49"/>
      <c r="S22" s="49"/>
      <c r="T22" s="49"/>
      <c r="W22" s="16"/>
      <c r="X22" s="16"/>
      <c r="Z22" s="3">
        <v>15</v>
      </c>
      <c r="AA22" s="7">
        <f t="shared" si="9"/>
        <v>62500</v>
      </c>
      <c r="AB22" s="5">
        <f>AA5</f>
        <v>6250</v>
      </c>
      <c r="AC22" s="4">
        <f>AA22*X9</f>
        <v>651.04166666666663</v>
      </c>
      <c r="AD22" s="4">
        <f t="shared" si="18"/>
        <v>6901.041666666667</v>
      </c>
      <c r="AE22" s="7">
        <f t="shared" si="0"/>
        <v>56250</v>
      </c>
      <c r="AH22" s="16"/>
      <c r="AI22" s="16"/>
      <c r="AK22" s="3">
        <v>15</v>
      </c>
      <c r="AL22" s="7">
        <f t="shared" si="10"/>
        <v>91666.666666666657</v>
      </c>
      <c r="AM22" s="5">
        <f>AL5</f>
        <v>4166.666666666667</v>
      </c>
      <c r="AN22" s="4">
        <f>AL22*AI9</f>
        <v>954.86111111111097</v>
      </c>
      <c r="AO22" s="4">
        <f t="shared" si="19"/>
        <v>5121.5277777777783</v>
      </c>
      <c r="AP22" s="7">
        <f t="shared" si="1"/>
        <v>87499.999999999985</v>
      </c>
      <c r="AS22" s="16"/>
      <c r="AT22" s="16"/>
      <c r="AV22" s="3">
        <v>15</v>
      </c>
      <c r="AW22" s="7">
        <f t="shared" si="11"/>
        <v>106250</v>
      </c>
      <c r="AX22" s="5">
        <f>AW5</f>
        <v>3125</v>
      </c>
      <c r="AY22" s="4">
        <f>AW22*AT9</f>
        <v>1106.7708333333333</v>
      </c>
      <c r="AZ22" s="4">
        <f t="shared" si="20"/>
        <v>4231.770833333333</v>
      </c>
      <c r="BA22" s="7">
        <f t="shared" si="2"/>
        <v>103125</v>
      </c>
      <c r="BD22" s="16"/>
      <c r="BE22" s="16"/>
      <c r="BG22" s="3">
        <v>15</v>
      </c>
      <c r="BH22" s="7">
        <f t="shared" si="16"/>
        <v>115000</v>
      </c>
      <c r="BI22" s="5">
        <f>BH5</f>
        <v>2500</v>
      </c>
      <c r="BJ22" s="4">
        <f>BH22*BE9</f>
        <v>1197.9166666666665</v>
      </c>
      <c r="BK22" s="4">
        <f t="shared" si="3"/>
        <v>3697.9166666666665</v>
      </c>
      <c r="BL22" s="7">
        <f t="shared" si="4"/>
        <v>112500</v>
      </c>
      <c r="BO22" s="16"/>
      <c r="BP22" s="16"/>
      <c r="BR22" s="3">
        <v>15</v>
      </c>
      <c r="BS22" s="7">
        <f t="shared" si="17"/>
        <v>120833.33333333327</v>
      </c>
      <c r="BT22" s="5">
        <f>BS5</f>
        <v>2083.3333333333335</v>
      </c>
      <c r="BU22" s="4">
        <f>BS22*BP9</f>
        <v>1258.6805555555547</v>
      </c>
      <c r="BV22" s="4">
        <f t="shared" si="5"/>
        <v>3342.0138888888882</v>
      </c>
      <c r="BW22" s="7">
        <f t="shared" si="6"/>
        <v>118749.99999999994</v>
      </c>
      <c r="BZ22" s="16"/>
      <c r="CA22" s="16"/>
      <c r="CB22" s="16"/>
      <c r="CC22" s="16"/>
    </row>
    <row r="23" spans="4:81" x14ac:dyDescent="0.2">
      <c r="L23" s="20"/>
      <c r="M23" s="16"/>
      <c r="O23" s="16"/>
      <c r="P23" s="16"/>
      <c r="Q23" s="16"/>
      <c r="R23" s="16"/>
      <c r="S23" s="16"/>
      <c r="T23" s="16"/>
      <c r="W23" s="16"/>
      <c r="X23" s="16"/>
      <c r="Z23" s="3">
        <v>16</v>
      </c>
      <c r="AA23" s="7">
        <f t="shared" si="9"/>
        <v>56250</v>
      </c>
      <c r="AB23" s="5">
        <f>AA5</f>
        <v>6250</v>
      </c>
      <c r="AC23" s="4">
        <f>AA23*X9</f>
        <v>585.9375</v>
      </c>
      <c r="AD23" s="4">
        <f t="shared" si="18"/>
        <v>6835.9375</v>
      </c>
      <c r="AE23" s="7">
        <f t="shared" si="0"/>
        <v>50000</v>
      </c>
      <c r="AH23" s="16"/>
      <c r="AI23" s="16"/>
      <c r="AK23" s="3">
        <v>16</v>
      </c>
      <c r="AL23" s="7">
        <f t="shared" si="10"/>
        <v>87499.999999999985</v>
      </c>
      <c r="AM23" s="5">
        <f>AL5</f>
        <v>4166.666666666667</v>
      </c>
      <c r="AN23" s="4">
        <f>AL23*AI9</f>
        <v>911.45833333333314</v>
      </c>
      <c r="AO23" s="4">
        <f t="shared" si="19"/>
        <v>5078.125</v>
      </c>
      <c r="AP23" s="7">
        <f t="shared" si="1"/>
        <v>83333.333333333314</v>
      </c>
      <c r="AS23" s="16"/>
      <c r="AT23" s="16"/>
      <c r="AV23" s="3">
        <v>16</v>
      </c>
      <c r="AW23" s="7">
        <f t="shared" si="11"/>
        <v>103125</v>
      </c>
      <c r="AX23" s="5">
        <f>AW5</f>
        <v>3125</v>
      </c>
      <c r="AY23" s="4">
        <f>AW23*AT9</f>
        <v>1074.21875</v>
      </c>
      <c r="AZ23" s="4">
        <f t="shared" si="20"/>
        <v>4199.21875</v>
      </c>
      <c r="BA23" s="7">
        <f t="shared" si="2"/>
        <v>100000</v>
      </c>
      <c r="BD23" s="16"/>
      <c r="BE23" s="16"/>
      <c r="BG23" s="3">
        <v>16</v>
      </c>
      <c r="BH23" s="7">
        <f t="shared" si="16"/>
        <v>112500</v>
      </c>
      <c r="BI23" s="5">
        <f>BH5</f>
        <v>2500</v>
      </c>
      <c r="BJ23" s="4">
        <f>BH23*BE9</f>
        <v>1171.875</v>
      </c>
      <c r="BK23" s="4">
        <f t="shared" si="3"/>
        <v>3671.875</v>
      </c>
      <c r="BL23" s="7">
        <f t="shared" si="4"/>
        <v>110000</v>
      </c>
      <c r="BO23" s="16"/>
      <c r="BP23" s="16"/>
      <c r="BR23" s="3">
        <v>16</v>
      </c>
      <c r="BS23" s="7">
        <f t="shared" si="17"/>
        <v>118749.99999999994</v>
      </c>
      <c r="BT23" s="5">
        <f>BS5</f>
        <v>2083.3333333333335</v>
      </c>
      <c r="BU23" s="4">
        <f>BS23*BP9</f>
        <v>1236.9791666666661</v>
      </c>
      <c r="BV23" s="4">
        <f t="shared" si="5"/>
        <v>3320.3124999999995</v>
      </c>
      <c r="BW23" s="7">
        <f t="shared" si="6"/>
        <v>116666.66666666661</v>
      </c>
      <c r="BZ23" s="16"/>
      <c r="CA23" s="16"/>
      <c r="CB23" s="16"/>
      <c r="CC23" s="16"/>
    </row>
    <row r="24" spans="4:81" x14ac:dyDescent="0.2">
      <c r="L24" s="20"/>
      <c r="M24" s="16"/>
      <c r="O24" s="2" t="s">
        <v>8</v>
      </c>
      <c r="P24" s="2" t="s">
        <v>9</v>
      </c>
      <c r="Q24" s="2" t="s">
        <v>10</v>
      </c>
      <c r="R24" s="2" t="s">
        <v>6</v>
      </c>
      <c r="S24" s="2" t="s">
        <v>7</v>
      </c>
      <c r="T24" s="2" t="s">
        <v>12</v>
      </c>
      <c r="W24" s="16"/>
      <c r="X24" s="16"/>
      <c r="Z24" s="3">
        <v>17</v>
      </c>
      <c r="AA24" s="7">
        <f t="shared" si="9"/>
        <v>50000</v>
      </c>
      <c r="AB24" s="5">
        <f>AA5</f>
        <v>6250</v>
      </c>
      <c r="AC24" s="4">
        <f>AA24*X9</f>
        <v>520.83333333333326</v>
      </c>
      <c r="AD24" s="4">
        <f t="shared" si="18"/>
        <v>6770.833333333333</v>
      </c>
      <c r="AE24" s="7">
        <f t="shared" si="0"/>
        <v>43750</v>
      </c>
      <c r="AH24" s="16"/>
      <c r="AI24" s="16"/>
      <c r="AK24" s="3">
        <v>17</v>
      </c>
      <c r="AL24" s="7">
        <f t="shared" si="10"/>
        <v>83333.333333333314</v>
      </c>
      <c r="AM24" s="5">
        <f>AL5</f>
        <v>4166.666666666667</v>
      </c>
      <c r="AN24" s="4">
        <f>AL24*AI9</f>
        <v>868.05555555555532</v>
      </c>
      <c r="AO24" s="4">
        <f t="shared" si="19"/>
        <v>5034.7222222222226</v>
      </c>
      <c r="AP24" s="7">
        <f t="shared" si="1"/>
        <v>79166.666666666642</v>
      </c>
      <c r="AS24" s="16"/>
      <c r="AT24" s="16"/>
      <c r="AV24" s="3">
        <v>17</v>
      </c>
      <c r="AW24" s="7">
        <f t="shared" si="11"/>
        <v>100000</v>
      </c>
      <c r="AX24" s="5">
        <f>AW5</f>
        <v>3125</v>
      </c>
      <c r="AY24" s="4">
        <f>AW24*AT9</f>
        <v>1041.6666666666665</v>
      </c>
      <c r="AZ24" s="4">
        <f t="shared" si="20"/>
        <v>4166.6666666666661</v>
      </c>
      <c r="BA24" s="7">
        <f t="shared" si="2"/>
        <v>96875</v>
      </c>
      <c r="BD24" s="16"/>
      <c r="BE24" s="16"/>
      <c r="BG24" s="3">
        <v>17</v>
      </c>
      <c r="BH24" s="7">
        <f t="shared" si="16"/>
        <v>110000</v>
      </c>
      <c r="BI24" s="5">
        <f>BH5</f>
        <v>2500</v>
      </c>
      <c r="BJ24" s="4">
        <f>BH24*BE9</f>
        <v>1145.8333333333333</v>
      </c>
      <c r="BK24" s="4">
        <f t="shared" si="3"/>
        <v>3645.833333333333</v>
      </c>
      <c r="BL24" s="7">
        <f t="shared" si="4"/>
        <v>107500</v>
      </c>
      <c r="BO24" s="16"/>
      <c r="BP24" s="16"/>
      <c r="BR24" s="3">
        <v>17</v>
      </c>
      <c r="BS24" s="7">
        <f t="shared" si="17"/>
        <v>116666.66666666661</v>
      </c>
      <c r="BT24" s="5">
        <f>BS5</f>
        <v>2083.3333333333335</v>
      </c>
      <c r="BU24" s="4">
        <f>BS24*BP9</f>
        <v>1215.2777777777771</v>
      </c>
      <c r="BV24" s="4">
        <f t="shared" si="5"/>
        <v>3298.6111111111104</v>
      </c>
      <c r="BW24" s="7">
        <f t="shared" si="6"/>
        <v>114583.33333333328</v>
      </c>
      <c r="BZ24" s="16"/>
      <c r="CA24" s="16"/>
      <c r="CB24" s="16"/>
      <c r="CC24" s="16"/>
    </row>
    <row r="25" spans="4:81" x14ac:dyDescent="0.2">
      <c r="L25" s="20"/>
      <c r="M25" s="16"/>
      <c r="O25" s="3">
        <v>1</v>
      </c>
      <c r="P25" s="13">
        <f>L4</f>
        <v>150000</v>
      </c>
      <c r="Q25" s="13">
        <v>0</v>
      </c>
      <c r="R25" s="13">
        <f>S5</f>
        <v>1562.5</v>
      </c>
      <c r="S25" s="13">
        <f>Q25+R25</f>
        <v>1562.5</v>
      </c>
      <c r="T25" s="13">
        <f>P25-Q25</f>
        <v>150000</v>
      </c>
      <c r="W25" s="16"/>
      <c r="X25" s="16"/>
      <c r="Z25" s="3">
        <v>18</v>
      </c>
      <c r="AA25" s="7">
        <f t="shared" si="9"/>
        <v>43750</v>
      </c>
      <c r="AB25" s="5">
        <f>AA5</f>
        <v>6250</v>
      </c>
      <c r="AC25" s="4">
        <f>AA25*X9</f>
        <v>455.72916666666663</v>
      </c>
      <c r="AD25" s="4">
        <f t="shared" si="18"/>
        <v>6705.729166666667</v>
      </c>
      <c r="AE25" s="7">
        <f t="shared" si="0"/>
        <v>37500</v>
      </c>
      <c r="AH25" s="16"/>
      <c r="AI25" s="16"/>
      <c r="AK25" s="3">
        <v>18</v>
      </c>
      <c r="AL25" s="7">
        <f t="shared" si="10"/>
        <v>79166.666666666642</v>
      </c>
      <c r="AM25" s="5">
        <f>AL5</f>
        <v>4166.666666666667</v>
      </c>
      <c r="AN25" s="4">
        <f>AL25*AI9</f>
        <v>824.65277777777749</v>
      </c>
      <c r="AO25" s="4">
        <f t="shared" si="19"/>
        <v>4991.3194444444443</v>
      </c>
      <c r="AP25" s="7">
        <f t="shared" si="1"/>
        <v>74999.999999999971</v>
      </c>
      <c r="AS25" s="16"/>
      <c r="AT25" s="16"/>
      <c r="AV25" s="3">
        <v>18</v>
      </c>
      <c r="AW25" s="7">
        <f t="shared" si="11"/>
        <v>96875</v>
      </c>
      <c r="AX25" s="5">
        <f>AW5</f>
        <v>3125</v>
      </c>
      <c r="AY25" s="4">
        <f>AW25*AT9</f>
        <v>1009.1145833333333</v>
      </c>
      <c r="AZ25" s="4">
        <f t="shared" si="20"/>
        <v>4134.114583333333</v>
      </c>
      <c r="BA25" s="7">
        <f t="shared" si="2"/>
        <v>93750</v>
      </c>
      <c r="BD25" s="16"/>
      <c r="BE25" s="16"/>
      <c r="BG25" s="3">
        <v>18</v>
      </c>
      <c r="BH25" s="7">
        <f t="shared" si="16"/>
        <v>107500</v>
      </c>
      <c r="BI25" s="5">
        <f>BH5</f>
        <v>2500</v>
      </c>
      <c r="BJ25" s="4">
        <f>BH25*BE9</f>
        <v>1119.7916666666665</v>
      </c>
      <c r="BK25" s="4">
        <f t="shared" si="3"/>
        <v>3619.7916666666665</v>
      </c>
      <c r="BL25" s="7">
        <f t="shared" si="4"/>
        <v>105000</v>
      </c>
      <c r="BO25" s="16"/>
      <c r="BP25" s="16"/>
      <c r="BR25" s="3">
        <v>18</v>
      </c>
      <c r="BS25" s="7">
        <f t="shared" si="17"/>
        <v>114583.33333333328</v>
      </c>
      <c r="BT25" s="5">
        <f>BS5</f>
        <v>2083.3333333333335</v>
      </c>
      <c r="BU25" s="4">
        <f>BS25*BP9</f>
        <v>1193.5763888888882</v>
      </c>
      <c r="BV25" s="4">
        <f t="shared" si="5"/>
        <v>3276.9097222222217</v>
      </c>
      <c r="BW25" s="7">
        <f t="shared" si="6"/>
        <v>112499.99999999996</v>
      </c>
      <c r="BZ25" s="16"/>
      <c r="CA25" s="16"/>
      <c r="CB25" s="16"/>
      <c r="CC25" s="16"/>
    </row>
    <row r="26" spans="4:81" x14ac:dyDescent="0.2">
      <c r="L26" s="20"/>
      <c r="M26" s="16"/>
      <c r="O26" s="3">
        <v>2</v>
      </c>
      <c r="P26" s="13">
        <f>L4</f>
        <v>150000</v>
      </c>
      <c r="Q26" s="13">
        <v>0</v>
      </c>
      <c r="R26" s="13">
        <f>S5</f>
        <v>1562.5</v>
      </c>
      <c r="S26" s="13">
        <f t="shared" ref="S26:S36" si="21">Q26+R26</f>
        <v>1562.5</v>
      </c>
      <c r="T26" s="13">
        <f t="shared" ref="T26:T36" si="22">P26-Q26</f>
        <v>150000</v>
      </c>
      <c r="W26" s="16"/>
      <c r="X26" s="16"/>
      <c r="Z26" s="3">
        <v>19</v>
      </c>
      <c r="AA26" s="7">
        <f t="shared" si="9"/>
        <v>37500</v>
      </c>
      <c r="AB26" s="5">
        <f>AA5</f>
        <v>6250</v>
      </c>
      <c r="AC26" s="4">
        <f>AA26*X9</f>
        <v>390.625</v>
      </c>
      <c r="AD26" s="4">
        <f t="shared" ref="AD26:AD31" si="23">AB26+AC26</f>
        <v>6640.625</v>
      </c>
      <c r="AE26" s="7">
        <f t="shared" si="0"/>
        <v>31250</v>
      </c>
      <c r="AH26" s="16"/>
      <c r="AI26" s="16"/>
      <c r="AK26" s="3">
        <v>19</v>
      </c>
      <c r="AL26" s="7">
        <f t="shared" si="10"/>
        <v>74999.999999999971</v>
      </c>
      <c r="AM26" s="5">
        <f>AL5</f>
        <v>4166.666666666667</v>
      </c>
      <c r="AN26" s="4">
        <f>AL26*AI9</f>
        <v>781.24999999999966</v>
      </c>
      <c r="AO26" s="4">
        <f>AM26+AN26</f>
        <v>4947.916666666667</v>
      </c>
      <c r="AP26" s="7">
        <f t="shared" si="1"/>
        <v>70833.333333333299</v>
      </c>
      <c r="AS26" s="16"/>
      <c r="AT26" s="16"/>
      <c r="AV26" s="3">
        <v>19</v>
      </c>
      <c r="AW26" s="7">
        <f t="shared" si="11"/>
        <v>93750</v>
      </c>
      <c r="AX26" s="5">
        <f>AW5</f>
        <v>3125</v>
      </c>
      <c r="AY26" s="4">
        <f>AW26*AT9</f>
        <v>976.5625</v>
      </c>
      <c r="AZ26" s="4">
        <f>AX26+AY26</f>
        <v>4101.5625</v>
      </c>
      <c r="BA26" s="7">
        <f t="shared" si="2"/>
        <v>90625</v>
      </c>
      <c r="BD26" s="16"/>
      <c r="BE26" s="16"/>
      <c r="BG26" s="3">
        <v>19</v>
      </c>
      <c r="BH26" s="7">
        <f t="shared" si="16"/>
        <v>105000</v>
      </c>
      <c r="BI26" s="5">
        <f>BH5</f>
        <v>2500</v>
      </c>
      <c r="BJ26" s="4">
        <f>BH26*BE9</f>
        <v>1093.75</v>
      </c>
      <c r="BK26" s="4">
        <f t="shared" si="3"/>
        <v>3593.75</v>
      </c>
      <c r="BL26" s="7">
        <f t="shared" si="4"/>
        <v>102500</v>
      </c>
      <c r="BO26" s="16"/>
      <c r="BP26" s="16"/>
      <c r="BR26" s="3">
        <v>19</v>
      </c>
      <c r="BS26" s="7">
        <f t="shared" si="17"/>
        <v>112499.99999999996</v>
      </c>
      <c r="BT26" s="5">
        <f>BS5</f>
        <v>2083.3333333333335</v>
      </c>
      <c r="BU26" s="4">
        <f>BS26*BP9</f>
        <v>1171.8749999999995</v>
      </c>
      <c r="BV26" s="4">
        <f t="shared" si="5"/>
        <v>3255.208333333333</v>
      </c>
      <c r="BW26" s="7">
        <f t="shared" si="6"/>
        <v>110416.66666666663</v>
      </c>
      <c r="BZ26" s="16"/>
      <c r="CA26" s="16"/>
      <c r="CB26" s="16"/>
      <c r="CC26" s="16"/>
    </row>
    <row r="27" spans="4:81" x14ac:dyDescent="0.2">
      <c r="L27" s="20"/>
      <c r="M27" s="21"/>
      <c r="O27" s="3">
        <v>3</v>
      </c>
      <c r="P27" s="13">
        <f>L4</f>
        <v>150000</v>
      </c>
      <c r="Q27" s="13">
        <v>0</v>
      </c>
      <c r="R27" s="13">
        <f>S5</f>
        <v>1562.5</v>
      </c>
      <c r="S27" s="13">
        <f t="shared" si="21"/>
        <v>1562.5</v>
      </c>
      <c r="T27" s="13">
        <f t="shared" si="22"/>
        <v>150000</v>
      </c>
      <c r="W27" s="16"/>
      <c r="X27" s="16"/>
      <c r="Z27" s="3">
        <v>20</v>
      </c>
      <c r="AA27" s="7">
        <f t="shared" si="9"/>
        <v>31250</v>
      </c>
      <c r="AB27" s="5">
        <f>AA5</f>
        <v>6250</v>
      </c>
      <c r="AC27" s="15">
        <f>AA27*X9</f>
        <v>325.52083333333331</v>
      </c>
      <c r="AD27" s="4">
        <f t="shared" si="23"/>
        <v>6575.520833333333</v>
      </c>
      <c r="AE27" s="7">
        <f t="shared" si="0"/>
        <v>25000</v>
      </c>
      <c r="AH27" s="16"/>
      <c r="AI27" s="16"/>
      <c r="AK27" s="3">
        <v>20</v>
      </c>
      <c r="AL27" s="7">
        <f t="shared" si="10"/>
        <v>70833.333333333299</v>
      </c>
      <c r="AM27" s="5">
        <f>AL5</f>
        <v>4166.666666666667</v>
      </c>
      <c r="AN27" s="4">
        <f>AL27*AI9</f>
        <v>737.84722222222183</v>
      </c>
      <c r="AO27" s="4">
        <f t="shared" ref="AO27:AO43" si="24">AM27+AN27</f>
        <v>4904.5138888888887</v>
      </c>
      <c r="AP27" s="7">
        <f t="shared" si="1"/>
        <v>66666.666666666628</v>
      </c>
      <c r="AS27" s="16"/>
      <c r="AT27" s="16"/>
      <c r="AV27" s="3">
        <v>20</v>
      </c>
      <c r="AW27" s="7">
        <f t="shared" si="11"/>
        <v>90625</v>
      </c>
      <c r="AX27" s="5">
        <f>AW5</f>
        <v>3125</v>
      </c>
      <c r="AY27" s="4">
        <f>AW27*AT9</f>
        <v>944.01041666666663</v>
      </c>
      <c r="AZ27" s="4">
        <f t="shared" ref="AZ27:AZ55" si="25">AX27+AY27</f>
        <v>4069.0104166666665</v>
      </c>
      <c r="BA27" s="7">
        <f t="shared" si="2"/>
        <v>87500</v>
      </c>
      <c r="BD27" s="16"/>
      <c r="BE27" s="16"/>
      <c r="BG27" s="3">
        <v>20</v>
      </c>
      <c r="BH27" s="7">
        <f t="shared" si="16"/>
        <v>102500</v>
      </c>
      <c r="BI27" s="5">
        <f>BH5</f>
        <v>2500</v>
      </c>
      <c r="BJ27" s="4">
        <f>BH27*BE9</f>
        <v>1067.7083333333333</v>
      </c>
      <c r="BK27" s="4">
        <f t="shared" si="3"/>
        <v>3567.708333333333</v>
      </c>
      <c r="BL27" s="7">
        <f t="shared" si="4"/>
        <v>100000</v>
      </c>
      <c r="BO27" s="16"/>
      <c r="BP27" s="16"/>
      <c r="BR27" s="3">
        <v>20</v>
      </c>
      <c r="BS27" s="7">
        <f t="shared" si="17"/>
        <v>110416.66666666663</v>
      </c>
      <c r="BT27" s="5">
        <f>BS5</f>
        <v>2083.3333333333335</v>
      </c>
      <c r="BU27" s="4">
        <f>BS27*BP9</f>
        <v>1150.1736111111106</v>
      </c>
      <c r="BV27" s="4">
        <f t="shared" si="5"/>
        <v>3233.5069444444443</v>
      </c>
      <c r="BW27" s="7">
        <f t="shared" si="6"/>
        <v>108333.3333333333</v>
      </c>
      <c r="BZ27" s="16"/>
      <c r="CA27" s="16"/>
      <c r="CB27" s="16"/>
      <c r="CC27" s="16"/>
    </row>
    <row r="28" spans="4:81" x14ac:dyDescent="0.2">
      <c r="L28" s="20"/>
      <c r="M28" s="16"/>
      <c r="O28" s="3">
        <v>4</v>
      </c>
      <c r="P28" s="13">
        <f>L4</f>
        <v>150000</v>
      </c>
      <c r="Q28" s="13">
        <v>0</v>
      </c>
      <c r="R28" s="13">
        <f>S5</f>
        <v>1562.5</v>
      </c>
      <c r="S28" s="13">
        <f t="shared" si="21"/>
        <v>1562.5</v>
      </c>
      <c r="T28" s="13">
        <f t="shared" si="22"/>
        <v>150000</v>
      </c>
      <c r="W28" s="16"/>
      <c r="X28" s="16"/>
      <c r="Z28" s="3">
        <v>21</v>
      </c>
      <c r="AA28" s="7">
        <f t="shared" si="9"/>
        <v>25000</v>
      </c>
      <c r="AB28" s="5">
        <f>AA5</f>
        <v>6250</v>
      </c>
      <c r="AC28" s="4">
        <f>AA28*X9</f>
        <v>260.41666666666663</v>
      </c>
      <c r="AD28" s="4">
        <f t="shared" si="23"/>
        <v>6510.416666666667</v>
      </c>
      <c r="AE28" s="7">
        <f t="shared" si="0"/>
        <v>18750</v>
      </c>
      <c r="AH28" s="16"/>
      <c r="AI28" s="16"/>
      <c r="AK28" s="3">
        <v>21</v>
      </c>
      <c r="AL28" s="7">
        <f t="shared" si="10"/>
        <v>66666.666666666628</v>
      </c>
      <c r="AM28" s="5">
        <f>AL5</f>
        <v>4166.666666666667</v>
      </c>
      <c r="AN28" s="4">
        <f>AL28*AI9</f>
        <v>694.444444444444</v>
      </c>
      <c r="AO28" s="4">
        <f t="shared" si="24"/>
        <v>4861.1111111111113</v>
      </c>
      <c r="AP28" s="7">
        <f t="shared" si="1"/>
        <v>62499.999999999964</v>
      </c>
      <c r="AS28" s="16"/>
      <c r="AT28" s="16"/>
      <c r="AV28" s="3">
        <v>21</v>
      </c>
      <c r="AW28" s="7">
        <f t="shared" si="11"/>
        <v>87500</v>
      </c>
      <c r="AX28" s="5">
        <f>AW5</f>
        <v>3125</v>
      </c>
      <c r="AY28" s="4">
        <f>AW28*AT9</f>
        <v>911.45833333333326</v>
      </c>
      <c r="AZ28" s="4">
        <f t="shared" si="25"/>
        <v>4036.458333333333</v>
      </c>
      <c r="BA28" s="7">
        <f t="shared" si="2"/>
        <v>84375</v>
      </c>
      <c r="BD28" s="16"/>
      <c r="BE28" s="16"/>
      <c r="BG28" s="3">
        <v>21</v>
      </c>
      <c r="BH28" s="7">
        <f t="shared" si="16"/>
        <v>100000</v>
      </c>
      <c r="BI28" s="5">
        <f>BH5</f>
        <v>2500</v>
      </c>
      <c r="BJ28" s="4">
        <f>BH28*BE9</f>
        <v>1041.6666666666665</v>
      </c>
      <c r="BK28" s="4">
        <f t="shared" si="3"/>
        <v>3541.6666666666665</v>
      </c>
      <c r="BL28" s="7">
        <f t="shared" si="4"/>
        <v>97500</v>
      </c>
      <c r="BO28" s="16"/>
      <c r="BP28" s="16"/>
      <c r="BR28" s="3">
        <v>21</v>
      </c>
      <c r="BS28" s="7">
        <f t="shared" si="17"/>
        <v>108333.3333333333</v>
      </c>
      <c r="BT28" s="5">
        <f>BS5</f>
        <v>2083.3333333333335</v>
      </c>
      <c r="BU28" s="4">
        <f>BS28*BP9</f>
        <v>1128.4722222222217</v>
      </c>
      <c r="BV28" s="4">
        <f t="shared" si="5"/>
        <v>3211.8055555555552</v>
      </c>
      <c r="BW28" s="7">
        <f t="shared" si="6"/>
        <v>106249.99999999997</v>
      </c>
      <c r="BZ28" s="16"/>
      <c r="CA28" s="16"/>
      <c r="CB28" s="16"/>
      <c r="CC28" s="16"/>
    </row>
    <row r="29" spans="4:81" x14ac:dyDescent="0.2">
      <c r="L29" s="20"/>
      <c r="M29" s="16"/>
      <c r="O29" s="3">
        <v>5</v>
      </c>
      <c r="P29" s="13">
        <f>L4</f>
        <v>150000</v>
      </c>
      <c r="Q29" s="13">
        <v>0</v>
      </c>
      <c r="R29" s="13">
        <f>S5</f>
        <v>1562.5</v>
      </c>
      <c r="S29" s="13">
        <f t="shared" si="21"/>
        <v>1562.5</v>
      </c>
      <c r="T29" s="13">
        <f t="shared" si="22"/>
        <v>150000</v>
      </c>
      <c r="W29" s="16"/>
      <c r="X29" s="16"/>
      <c r="Z29" s="3">
        <v>22</v>
      </c>
      <c r="AA29" s="7">
        <f t="shared" si="9"/>
        <v>18750</v>
      </c>
      <c r="AB29" s="5">
        <f>AA5</f>
        <v>6250</v>
      </c>
      <c r="AC29" s="4">
        <f>AA29*X9</f>
        <v>195.3125</v>
      </c>
      <c r="AD29" s="4">
        <f t="shared" si="23"/>
        <v>6445.3125</v>
      </c>
      <c r="AE29" s="7">
        <f t="shared" si="0"/>
        <v>12500</v>
      </c>
      <c r="AH29" s="16"/>
      <c r="AI29" s="16"/>
      <c r="AK29" s="3">
        <v>22</v>
      </c>
      <c r="AL29" s="7">
        <f t="shared" si="10"/>
        <v>62499.999999999964</v>
      </c>
      <c r="AM29" s="5">
        <f>AL5</f>
        <v>4166.666666666667</v>
      </c>
      <c r="AN29" s="4">
        <f>AL29*AI9</f>
        <v>651.04166666666629</v>
      </c>
      <c r="AO29" s="4">
        <f t="shared" si="24"/>
        <v>4817.708333333333</v>
      </c>
      <c r="AP29" s="7">
        <f t="shared" si="1"/>
        <v>58333.333333333299</v>
      </c>
      <c r="AS29" s="16"/>
      <c r="AT29" s="16"/>
      <c r="AV29" s="3">
        <v>22</v>
      </c>
      <c r="AW29" s="7">
        <f t="shared" si="11"/>
        <v>84375</v>
      </c>
      <c r="AX29" s="5">
        <f>AW5</f>
        <v>3125</v>
      </c>
      <c r="AY29" s="4">
        <f>AW29*AT9</f>
        <v>878.90625</v>
      </c>
      <c r="AZ29" s="4">
        <f t="shared" si="25"/>
        <v>4003.90625</v>
      </c>
      <c r="BA29" s="7">
        <f t="shared" si="2"/>
        <v>81250</v>
      </c>
      <c r="BD29" s="16"/>
      <c r="BE29" s="16"/>
      <c r="BG29" s="3">
        <v>22</v>
      </c>
      <c r="BH29" s="7">
        <f t="shared" si="16"/>
        <v>97500</v>
      </c>
      <c r="BI29" s="5">
        <f>BH5</f>
        <v>2500</v>
      </c>
      <c r="BJ29" s="4">
        <f>BH29*BE9</f>
        <v>1015.625</v>
      </c>
      <c r="BK29" s="4">
        <f t="shared" si="3"/>
        <v>3515.625</v>
      </c>
      <c r="BL29" s="7">
        <f t="shared" si="4"/>
        <v>95000</v>
      </c>
      <c r="BO29" s="16"/>
      <c r="BP29" s="16"/>
      <c r="BR29" s="3">
        <v>22</v>
      </c>
      <c r="BS29" s="7">
        <f t="shared" si="17"/>
        <v>106249.99999999997</v>
      </c>
      <c r="BT29" s="5">
        <f>BS5</f>
        <v>2083.3333333333335</v>
      </c>
      <c r="BU29" s="4">
        <f>BS29*BP9</f>
        <v>1106.770833333333</v>
      </c>
      <c r="BV29" s="4">
        <f t="shared" si="5"/>
        <v>3190.1041666666665</v>
      </c>
      <c r="BW29" s="7">
        <f t="shared" si="6"/>
        <v>104166.66666666664</v>
      </c>
      <c r="BZ29" s="16"/>
      <c r="CA29" s="16"/>
      <c r="CB29" s="16"/>
      <c r="CC29" s="16"/>
    </row>
    <row r="30" spans="4:81" x14ac:dyDescent="0.2">
      <c r="L30" s="20"/>
      <c r="M30" s="16"/>
      <c r="O30" s="3">
        <v>6</v>
      </c>
      <c r="P30" s="13">
        <f>L4</f>
        <v>150000</v>
      </c>
      <c r="Q30" s="13">
        <v>0</v>
      </c>
      <c r="R30" s="13">
        <f>S5</f>
        <v>1562.5</v>
      </c>
      <c r="S30" s="13">
        <f>Q30+R30</f>
        <v>1562.5</v>
      </c>
      <c r="T30" s="13">
        <f t="shared" si="22"/>
        <v>150000</v>
      </c>
      <c r="W30" s="16"/>
      <c r="X30" s="16"/>
      <c r="Z30" s="3">
        <v>23</v>
      </c>
      <c r="AA30" s="7">
        <f t="shared" si="9"/>
        <v>12500</v>
      </c>
      <c r="AB30" s="5">
        <f>AB29</f>
        <v>6250</v>
      </c>
      <c r="AC30" s="4">
        <f>AA30*X9</f>
        <v>130.20833333333331</v>
      </c>
      <c r="AD30" s="4">
        <f t="shared" si="23"/>
        <v>6380.208333333333</v>
      </c>
      <c r="AE30" s="7">
        <f t="shared" si="0"/>
        <v>6250</v>
      </c>
      <c r="AH30" s="16"/>
      <c r="AI30" s="16"/>
      <c r="AK30" s="3">
        <v>23</v>
      </c>
      <c r="AL30" s="7">
        <f t="shared" si="10"/>
        <v>58333.333333333299</v>
      </c>
      <c r="AM30" s="5">
        <f>AM29</f>
        <v>4166.666666666667</v>
      </c>
      <c r="AN30" s="4">
        <f>AL30*AI9</f>
        <v>607.63888888888846</v>
      </c>
      <c r="AO30" s="4">
        <f t="shared" si="24"/>
        <v>4774.3055555555557</v>
      </c>
      <c r="AP30" s="7">
        <f t="shared" si="1"/>
        <v>54166.666666666635</v>
      </c>
      <c r="AS30" s="16"/>
      <c r="AT30" s="16"/>
      <c r="AV30" s="3">
        <v>23</v>
      </c>
      <c r="AW30" s="7">
        <f t="shared" si="11"/>
        <v>81250</v>
      </c>
      <c r="AX30" s="5">
        <f>AX29</f>
        <v>3125</v>
      </c>
      <c r="AY30" s="4">
        <f>AW30*AT9</f>
        <v>846.35416666666663</v>
      </c>
      <c r="AZ30" s="4">
        <f t="shared" si="25"/>
        <v>3971.3541666666665</v>
      </c>
      <c r="BA30" s="7">
        <f t="shared" si="2"/>
        <v>78125</v>
      </c>
      <c r="BD30" s="16"/>
      <c r="BE30" s="16"/>
      <c r="BG30" s="3">
        <v>23</v>
      </c>
      <c r="BH30" s="7">
        <f t="shared" si="16"/>
        <v>95000</v>
      </c>
      <c r="BI30" s="5">
        <f>BH5</f>
        <v>2500</v>
      </c>
      <c r="BJ30" s="4">
        <f>BH30*BE9</f>
        <v>989.58333333333326</v>
      </c>
      <c r="BK30" s="4">
        <f t="shared" si="3"/>
        <v>3489.583333333333</v>
      </c>
      <c r="BL30" s="7">
        <f t="shared" si="4"/>
        <v>92500</v>
      </c>
      <c r="BO30" s="16"/>
      <c r="BP30" s="16"/>
      <c r="BR30" s="3">
        <v>23</v>
      </c>
      <c r="BS30" s="7">
        <f t="shared" si="17"/>
        <v>104166.66666666664</v>
      </c>
      <c r="BT30" s="5">
        <f>BS5</f>
        <v>2083.3333333333335</v>
      </c>
      <c r="BU30" s="4">
        <f>BS30*BP9</f>
        <v>1085.0694444444441</v>
      </c>
      <c r="BV30" s="4">
        <f t="shared" si="5"/>
        <v>3168.4027777777774</v>
      </c>
      <c r="BW30" s="7">
        <f t="shared" si="6"/>
        <v>102083.33333333331</v>
      </c>
      <c r="BZ30" s="16"/>
      <c r="CA30" s="16"/>
      <c r="CB30" s="16"/>
      <c r="CC30" s="16"/>
    </row>
    <row r="31" spans="4:81" x14ac:dyDescent="0.2">
      <c r="L31" s="20"/>
      <c r="M31" s="16"/>
      <c r="O31" s="3">
        <v>7</v>
      </c>
      <c r="P31" s="13">
        <f>L4</f>
        <v>150000</v>
      </c>
      <c r="Q31" s="13">
        <v>0</v>
      </c>
      <c r="R31" s="13">
        <f>S5</f>
        <v>1562.5</v>
      </c>
      <c r="S31" s="13">
        <f t="shared" si="21"/>
        <v>1562.5</v>
      </c>
      <c r="T31" s="13">
        <f t="shared" si="22"/>
        <v>150000</v>
      </c>
      <c r="W31" s="16"/>
      <c r="X31" s="16"/>
      <c r="Z31" s="3">
        <v>24</v>
      </c>
      <c r="AA31" s="7">
        <f t="shared" si="9"/>
        <v>6250</v>
      </c>
      <c r="AB31" s="5">
        <f>AB30</f>
        <v>6250</v>
      </c>
      <c r="AC31" s="4">
        <f>AA31*X9</f>
        <v>65.104166666666657</v>
      </c>
      <c r="AD31" s="4">
        <f t="shared" si="23"/>
        <v>6315.104166666667</v>
      </c>
      <c r="AE31" s="7">
        <f t="shared" si="0"/>
        <v>0</v>
      </c>
      <c r="AH31" s="16"/>
      <c r="AI31" s="16"/>
      <c r="AK31" s="3">
        <v>24</v>
      </c>
      <c r="AL31" s="7">
        <f t="shared" si="10"/>
        <v>54166.666666666635</v>
      </c>
      <c r="AM31" s="5">
        <f>AM30</f>
        <v>4166.666666666667</v>
      </c>
      <c r="AN31" s="4">
        <f>AL31*AI9</f>
        <v>564.23611111111074</v>
      </c>
      <c r="AO31" s="4">
        <f t="shared" si="24"/>
        <v>4730.9027777777774</v>
      </c>
      <c r="AP31" s="7">
        <f t="shared" si="1"/>
        <v>49999.999999999971</v>
      </c>
      <c r="AS31" s="16"/>
      <c r="AT31" s="16"/>
      <c r="AV31" s="3">
        <v>24</v>
      </c>
      <c r="AW31" s="7">
        <f t="shared" si="11"/>
        <v>78125</v>
      </c>
      <c r="AX31" s="5">
        <f>AX30</f>
        <v>3125</v>
      </c>
      <c r="AY31" s="4">
        <f>AW31*AT9</f>
        <v>813.80208333333326</v>
      </c>
      <c r="AZ31" s="4">
        <f t="shared" si="25"/>
        <v>3938.802083333333</v>
      </c>
      <c r="BA31" s="7">
        <f t="shared" si="2"/>
        <v>75000</v>
      </c>
      <c r="BD31" s="16"/>
      <c r="BE31" s="16"/>
      <c r="BG31" s="3">
        <v>24</v>
      </c>
      <c r="BH31" s="7">
        <f t="shared" si="16"/>
        <v>92500</v>
      </c>
      <c r="BI31" s="5">
        <f>BH5</f>
        <v>2500</v>
      </c>
      <c r="BJ31" s="4">
        <f>BH31*BE9</f>
        <v>963.54166666666663</v>
      </c>
      <c r="BK31" s="4">
        <f t="shared" si="3"/>
        <v>3463.5416666666665</v>
      </c>
      <c r="BL31" s="7">
        <f t="shared" si="4"/>
        <v>90000</v>
      </c>
      <c r="BO31" s="16"/>
      <c r="BP31" s="16"/>
      <c r="BR31" s="3">
        <v>24</v>
      </c>
      <c r="BS31" s="7">
        <f t="shared" si="17"/>
        <v>102083.33333333331</v>
      </c>
      <c r="BT31" s="5">
        <f>BS5</f>
        <v>2083.3333333333335</v>
      </c>
      <c r="BU31" s="4">
        <f>BS31*BP9</f>
        <v>1063.3680555555552</v>
      </c>
      <c r="BV31" s="4">
        <f t="shared" si="5"/>
        <v>3146.7013888888887</v>
      </c>
      <c r="BW31" s="7">
        <f t="shared" si="6"/>
        <v>99999.999999999985</v>
      </c>
      <c r="BZ31" s="16"/>
      <c r="CA31" s="16"/>
      <c r="CB31" s="16"/>
      <c r="CC31" s="16"/>
    </row>
    <row r="32" spans="4:81" x14ac:dyDescent="0.2">
      <c r="L32" s="20"/>
      <c r="M32" s="16"/>
      <c r="O32" s="3">
        <v>8</v>
      </c>
      <c r="P32" s="13">
        <f>L4</f>
        <v>150000</v>
      </c>
      <c r="Q32" s="13">
        <v>0</v>
      </c>
      <c r="R32" s="13">
        <f>S5</f>
        <v>1562.5</v>
      </c>
      <c r="S32" s="13">
        <f t="shared" si="21"/>
        <v>1562.5</v>
      </c>
      <c r="T32" s="13">
        <f t="shared" si="22"/>
        <v>150000</v>
      </c>
      <c r="W32" s="16"/>
      <c r="X32" s="16"/>
      <c r="Z32" s="3"/>
      <c r="AA32" s="3"/>
      <c r="AB32" s="3"/>
      <c r="AC32" s="3"/>
      <c r="AD32" s="4">
        <f>SUM(AD8:AD31)</f>
        <v>169531.25</v>
      </c>
      <c r="AE32" s="3"/>
      <c r="AH32" s="16"/>
      <c r="AI32" s="16"/>
      <c r="AK32" s="3">
        <v>25</v>
      </c>
      <c r="AL32" s="7">
        <f t="shared" si="10"/>
        <v>49999.999999999971</v>
      </c>
      <c r="AM32" s="5">
        <f>AM30</f>
        <v>4166.666666666667</v>
      </c>
      <c r="AN32" s="4">
        <f>AL32*AI9</f>
        <v>520.83333333333303</v>
      </c>
      <c r="AO32" s="4">
        <f t="shared" si="24"/>
        <v>4687.5</v>
      </c>
      <c r="AP32" s="7">
        <f t="shared" ref="AP32:AP43" si="26">AL32-AM32</f>
        <v>45833.333333333307</v>
      </c>
      <c r="AS32" s="16"/>
      <c r="AT32" s="16"/>
      <c r="AV32" s="3">
        <v>25</v>
      </c>
      <c r="AW32" s="7">
        <f t="shared" si="11"/>
        <v>75000</v>
      </c>
      <c r="AX32" s="5">
        <f>AX30</f>
        <v>3125</v>
      </c>
      <c r="AY32" s="4">
        <f>AW32*AT9</f>
        <v>781.25</v>
      </c>
      <c r="AZ32" s="4">
        <f t="shared" si="25"/>
        <v>3906.25</v>
      </c>
      <c r="BA32" s="7">
        <f t="shared" ref="BA32:BA55" si="27">AW32-AX32</f>
        <v>71875</v>
      </c>
      <c r="BD32" s="16"/>
      <c r="BE32" s="16"/>
      <c r="BG32" s="3">
        <v>25</v>
      </c>
      <c r="BH32" s="7">
        <f t="shared" si="16"/>
        <v>90000</v>
      </c>
      <c r="BI32" s="5">
        <f>BH5</f>
        <v>2500</v>
      </c>
      <c r="BJ32" s="4">
        <f>BH32*BE9</f>
        <v>937.5</v>
      </c>
      <c r="BK32" s="4">
        <f t="shared" si="3"/>
        <v>3437.5</v>
      </c>
      <c r="BL32" s="7">
        <f t="shared" si="4"/>
        <v>87500</v>
      </c>
      <c r="BO32" s="16"/>
      <c r="BP32" s="16"/>
      <c r="BR32" s="3">
        <v>25</v>
      </c>
      <c r="BS32" s="7">
        <f t="shared" si="17"/>
        <v>99999.999999999985</v>
      </c>
      <c r="BT32" s="5">
        <f>BS5</f>
        <v>2083.3333333333335</v>
      </c>
      <c r="BU32" s="4">
        <f>BS32*BP9</f>
        <v>1041.6666666666665</v>
      </c>
      <c r="BV32" s="4">
        <f t="shared" si="5"/>
        <v>3125</v>
      </c>
      <c r="BW32" s="7">
        <f t="shared" si="6"/>
        <v>97916.666666666657</v>
      </c>
      <c r="BZ32" s="16"/>
      <c r="CA32" s="16"/>
      <c r="CB32" s="16"/>
      <c r="CC32" s="16"/>
    </row>
    <row r="33" spans="12:81" x14ac:dyDescent="0.2">
      <c r="L33" s="20"/>
      <c r="M33" s="16"/>
      <c r="O33" s="3">
        <v>9</v>
      </c>
      <c r="P33" s="13">
        <f>L4</f>
        <v>150000</v>
      </c>
      <c r="Q33" s="13">
        <v>0</v>
      </c>
      <c r="R33" s="13">
        <f>S5</f>
        <v>1562.5</v>
      </c>
      <c r="S33" s="13">
        <f t="shared" si="21"/>
        <v>1562.5</v>
      </c>
      <c r="T33" s="13">
        <f t="shared" si="22"/>
        <v>150000</v>
      </c>
      <c r="W33" s="16"/>
      <c r="X33" s="16"/>
      <c r="Z33" s="16"/>
      <c r="AA33" s="16"/>
      <c r="AB33" s="16"/>
      <c r="AC33" s="16"/>
      <c r="AD33" s="21"/>
      <c r="AE33" s="16"/>
      <c r="AH33" s="16"/>
      <c r="AI33" s="16"/>
      <c r="AK33" s="3">
        <v>26</v>
      </c>
      <c r="AL33" s="7">
        <f t="shared" si="10"/>
        <v>45833.333333333307</v>
      </c>
      <c r="AM33" s="5">
        <f>AM30</f>
        <v>4166.666666666667</v>
      </c>
      <c r="AN33" s="4">
        <f>AL33*AI9</f>
        <v>477.43055555555526</v>
      </c>
      <c r="AO33" s="4">
        <f t="shared" si="24"/>
        <v>4644.0972222222226</v>
      </c>
      <c r="AP33" s="7">
        <f t="shared" si="26"/>
        <v>41666.666666666642</v>
      </c>
      <c r="AS33" s="16"/>
      <c r="AT33" s="16"/>
      <c r="AV33" s="3">
        <v>26</v>
      </c>
      <c r="AW33" s="7">
        <f t="shared" si="11"/>
        <v>71875</v>
      </c>
      <c r="AX33" s="5">
        <f>AX30</f>
        <v>3125</v>
      </c>
      <c r="AY33" s="4">
        <f>AW33*AT9</f>
        <v>748.69791666666663</v>
      </c>
      <c r="AZ33" s="4">
        <f t="shared" si="25"/>
        <v>3873.6979166666665</v>
      </c>
      <c r="BA33" s="7">
        <f t="shared" si="27"/>
        <v>68750</v>
      </c>
      <c r="BD33" s="16"/>
      <c r="BE33" s="16"/>
      <c r="BG33" s="3">
        <v>26</v>
      </c>
      <c r="BH33" s="7">
        <f t="shared" si="16"/>
        <v>87500</v>
      </c>
      <c r="BI33" s="5">
        <f>BH5</f>
        <v>2500</v>
      </c>
      <c r="BJ33" s="4">
        <f>BH33*BE9</f>
        <v>911.45833333333326</v>
      </c>
      <c r="BK33" s="4">
        <f t="shared" si="3"/>
        <v>3411.458333333333</v>
      </c>
      <c r="BL33" s="7">
        <f t="shared" si="4"/>
        <v>85000</v>
      </c>
      <c r="BO33" s="16"/>
      <c r="BP33" s="16"/>
      <c r="BR33" s="3">
        <v>26</v>
      </c>
      <c r="BS33" s="7">
        <f t="shared" si="17"/>
        <v>97916.666666666657</v>
      </c>
      <c r="BT33" s="5">
        <f>BS5</f>
        <v>2083.3333333333335</v>
      </c>
      <c r="BU33" s="4">
        <f>BS33*BP9</f>
        <v>1019.9652777777776</v>
      </c>
      <c r="BV33" s="4">
        <f t="shared" si="5"/>
        <v>3103.2986111111113</v>
      </c>
      <c r="BW33" s="7">
        <f t="shared" si="6"/>
        <v>95833.333333333328</v>
      </c>
      <c r="BZ33" s="16"/>
      <c r="CA33" s="16"/>
      <c r="CB33" s="16"/>
      <c r="CC33" s="16"/>
    </row>
    <row r="34" spans="12:81" x14ac:dyDescent="0.2">
      <c r="L34" s="20"/>
      <c r="M34" s="16"/>
      <c r="O34" s="3">
        <v>10</v>
      </c>
      <c r="P34" s="13">
        <f>L4</f>
        <v>150000</v>
      </c>
      <c r="Q34" s="13">
        <v>0</v>
      </c>
      <c r="R34" s="13">
        <f>S5</f>
        <v>1562.5</v>
      </c>
      <c r="S34" s="13">
        <f t="shared" si="21"/>
        <v>1562.5</v>
      </c>
      <c r="T34" s="13">
        <f t="shared" si="22"/>
        <v>150000</v>
      </c>
      <c r="W34" s="16"/>
      <c r="X34" s="16"/>
      <c r="Z34" s="49" t="s">
        <v>13</v>
      </c>
      <c r="AA34" s="49"/>
      <c r="AB34" s="49"/>
      <c r="AC34" s="49"/>
      <c r="AD34" s="49"/>
      <c r="AE34" s="49"/>
      <c r="AH34" s="16"/>
      <c r="AI34" s="16"/>
      <c r="AK34" s="3">
        <v>27</v>
      </c>
      <c r="AL34" s="7">
        <f t="shared" si="10"/>
        <v>41666.666666666642</v>
      </c>
      <c r="AM34" s="5">
        <f>AM30</f>
        <v>4166.666666666667</v>
      </c>
      <c r="AN34" s="4">
        <f>AL34*AI9</f>
        <v>434.02777777777749</v>
      </c>
      <c r="AO34" s="4">
        <f t="shared" si="24"/>
        <v>4600.6944444444443</v>
      </c>
      <c r="AP34" s="7">
        <f t="shared" si="26"/>
        <v>37499.999999999978</v>
      </c>
      <c r="AS34" s="16"/>
      <c r="AT34" s="16"/>
      <c r="AV34" s="3">
        <v>27</v>
      </c>
      <c r="AW34" s="7">
        <f t="shared" si="11"/>
        <v>68750</v>
      </c>
      <c r="AX34" s="5">
        <f>AX30</f>
        <v>3125</v>
      </c>
      <c r="AY34" s="4">
        <f>AW34*AT9</f>
        <v>716.14583333333326</v>
      </c>
      <c r="AZ34" s="4">
        <f t="shared" si="25"/>
        <v>3841.145833333333</v>
      </c>
      <c r="BA34" s="7">
        <f t="shared" si="27"/>
        <v>65625</v>
      </c>
      <c r="BD34" s="16"/>
      <c r="BE34" s="16"/>
      <c r="BG34" s="3">
        <v>27</v>
      </c>
      <c r="BH34" s="7">
        <f t="shared" si="16"/>
        <v>85000</v>
      </c>
      <c r="BI34" s="5">
        <f>BH5</f>
        <v>2500</v>
      </c>
      <c r="BJ34" s="4">
        <f>BH34*BE9</f>
        <v>885.41666666666663</v>
      </c>
      <c r="BK34" s="4">
        <f t="shared" si="3"/>
        <v>3385.4166666666665</v>
      </c>
      <c r="BL34" s="7">
        <f t="shared" si="4"/>
        <v>82500</v>
      </c>
      <c r="BO34" s="16"/>
      <c r="BP34" s="16"/>
      <c r="BR34" s="3">
        <v>27</v>
      </c>
      <c r="BS34" s="7">
        <f t="shared" si="17"/>
        <v>95833.333333333328</v>
      </c>
      <c r="BT34" s="5">
        <f>BS5</f>
        <v>2083.3333333333335</v>
      </c>
      <c r="BU34" s="4">
        <f>BS34*BP9</f>
        <v>998.2638888888888</v>
      </c>
      <c r="BV34" s="4">
        <f t="shared" si="5"/>
        <v>3081.5972222222222</v>
      </c>
      <c r="BW34" s="7">
        <f t="shared" si="6"/>
        <v>93750</v>
      </c>
      <c r="BZ34" s="16"/>
      <c r="CA34" s="16"/>
      <c r="CB34" s="16"/>
      <c r="CC34" s="16"/>
    </row>
    <row r="35" spans="12:81" x14ac:dyDescent="0.2">
      <c r="L35" s="20"/>
      <c r="M35" s="16"/>
      <c r="O35" s="3">
        <v>11</v>
      </c>
      <c r="P35" s="13">
        <f>L4</f>
        <v>150000</v>
      </c>
      <c r="Q35" s="13">
        <v>0</v>
      </c>
      <c r="R35" s="13">
        <f>S5</f>
        <v>1562.5</v>
      </c>
      <c r="S35" s="13">
        <f t="shared" si="21"/>
        <v>1562.5</v>
      </c>
      <c r="T35" s="13">
        <f t="shared" si="22"/>
        <v>150000</v>
      </c>
      <c r="W35" s="16"/>
      <c r="X35" s="16"/>
      <c r="Z35"/>
      <c r="AA35"/>
      <c r="AB35"/>
      <c r="AC35"/>
      <c r="AD35"/>
      <c r="AE35"/>
      <c r="AH35" s="16"/>
      <c r="AI35" s="16"/>
      <c r="AK35" s="3">
        <v>28</v>
      </c>
      <c r="AL35" s="7">
        <f t="shared" si="10"/>
        <v>37499.999999999978</v>
      </c>
      <c r="AM35" s="5">
        <f>AM30</f>
        <v>4166.666666666667</v>
      </c>
      <c r="AN35" s="4">
        <f>AL35*AI9</f>
        <v>390.62499999999977</v>
      </c>
      <c r="AO35" s="4">
        <f t="shared" si="24"/>
        <v>4557.291666666667</v>
      </c>
      <c r="AP35" s="7">
        <f t="shared" si="26"/>
        <v>33333.333333333314</v>
      </c>
      <c r="AS35" s="16"/>
      <c r="AT35" s="16"/>
      <c r="AV35" s="3">
        <v>28</v>
      </c>
      <c r="AW35" s="7">
        <f t="shared" si="11"/>
        <v>65625</v>
      </c>
      <c r="AX35" s="5">
        <f>AX30</f>
        <v>3125</v>
      </c>
      <c r="AY35" s="4">
        <f>AW35*AT9</f>
        <v>683.59375</v>
      </c>
      <c r="AZ35" s="4">
        <f t="shared" si="25"/>
        <v>3808.59375</v>
      </c>
      <c r="BA35" s="7">
        <f t="shared" si="27"/>
        <v>62500</v>
      </c>
      <c r="BD35" s="16"/>
      <c r="BE35" s="16"/>
      <c r="BG35" s="3">
        <v>28</v>
      </c>
      <c r="BH35" s="7">
        <f t="shared" si="16"/>
        <v>82500</v>
      </c>
      <c r="BI35" s="5">
        <f>BH5</f>
        <v>2500</v>
      </c>
      <c r="BJ35" s="4">
        <f>BH35*BE9</f>
        <v>859.375</v>
      </c>
      <c r="BK35" s="4">
        <f t="shared" si="3"/>
        <v>3359.375</v>
      </c>
      <c r="BL35" s="7">
        <f t="shared" si="4"/>
        <v>80000</v>
      </c>
      <c r="BO35" s="16"/>
      <c r="BP35" s="16"/>
      <c r="BR35" s="3">
        <v>28</v>
      </c>
      <c r="BS35" s="7">
        <f t="shared" si="17"/>
        <v>93750</v>
      </c>
      <c r="BT35" s="5">
        <f>BS5</f>
        <v>2083.3333333333335</v>
      </c>
      <c r="BU35" s="4">
        <f>BS35*BP9</f>
        <v>976.5625</v>
      </c>
      <c r="BV35" s="4">
        <f t="shared" si="5"/>
        <v>3059.8958333333335</v>
      </c>
      <c r="BW35" s="7">
        <f t="shared" si="6"/>
        <v>91666.666666666672</v>
      </c>
      <c r="BZ35" s="16"/>
      <c r="CA35" s="16"/>
      <c r="CB35" s="16"/>
      <c r="CC35" s="16"/>
    </row>
    <row r="36" spans="12:81" x14ac:dyDescent="0.2">
      <c r="L36" s="20"/>
      <c r="M36" s="16"/>
      <c r="O36" s="3">
        <v>12</v>
      </c>
      <c r="P36" s="13">
        <f>L4</f>
        <v>150000</v>
      </c>
      <c r="Q36" s="13">
        <f>L4</f>
        <v>150000</v>
      </c>
      <c r="R36" s="13">
        <f>S5</f>
        <v>1562.5</v>
      </c>
      <c r="S36" s="13">
        <f t="shared" si="21"/>
        <v>151562.5</v>
      </c>
      <c r="T36" s="13">
        <f t="shared" si="22"/>
        <v>0</v>
      </c>
      <c r="W36" s="16"/>
      <c r="X36" s="16"/>
      <c r="Z36" s="2" t="s">
        <v>8</v>
      </c>
      <c r="AA36" s="2" t="s">
        <v>9</v>
      </c>
      <c r="AB36" s="2" t="s">
        <v>10</v>
      </c>
      <c r="AC36" s="2" t="s">
        <v>6</v>
      </c>
      <c r="AD36" s="2" t="s">
        <v>7</v>
      </c>
      <c r="AE36" s="2" t="s">
        <v>12</v>
      </c>
      <c r="AH36" s="16"/>
      <c r="AI36" s="16"/>
      <c r="AK36" s="3">
        <v>29</v>
      </c>
      <c r="AL36" s="7">
        <f t="shared" si="10"/>
        <v>33333.333333333314</v>
      </c>
      <c r="AM36" s="5">
        <f>AM30</f>
        <v>4166.666666666667</v>
      </c>
      <c r="AN36" s="4">
        <f>AL36*AI9</f>
        <v>347.222222222222</v>
      </c>
      <c r="AO36" s="4">
        <f t="shared" si="24"/>
        <v>4513.8888888888887</v>
      </c>
      <c r="AP36" s="7">
        <f t="shared" si="26"/>
        <v>29166.666666666646</v>
      </c>
      <c r="AS36" s="16"/>
      <c r="AT36" s="16"/>
      <c r="AV36" s="3">
        <v>29</v>
      </c>
      <c r="AW36" s="7">
        <f t="shared" si="11"/>
        <v>62500</v>
      </c>
      <c r="AX36" s="5">
        <f>AX30</f>
        <v>3125</v>
      </c>
      <c r="AY36" s="4">
        <f>AW36*AT9</f>
        <v>651.04166666666663</v>
      </c>
      <c r="AZ36" s="4">
        <f t="shared" si="25"/>
        <v>3776.0416666666665</v>
      </c>
      <c r="BA36" s="7">
        <f t="shared" si="27"/>
        <v>59375</v>
      </c>
      <c r="BD36" s="16"/>
      <c r="BE36" s="16"/>
      <c r="BG36" s="3">
        <v>29</v>
      </c>
      <c r="BH36" s="7">
        <f t="shared" si="16"/>
        <v>80000</v>
      </c>
      <c r="BI36" s="5">
        <f>BH5</f>
        <v>2500</v>
      </c>
      <c r="BJ36" s="4">
        <f>BH36*BE9</f>
        <v>833.33333333333326</v>
      </c>
      <c r="BK36" s="4">
        <f t="shared" si="3"/>
        <v>3333.333333333333</v>
      </c>
      <c r="BL36" s="7">
        <f t="shared" si="4"/>
        <v>77500</v>
      </c>
      <c r="BO36" s="16"/>
      <c r="BP36" s="16"/>
      <c r="BR36" s="3">
        <v>29</v>
      </c>
      <c r="BS36" s="7">
        <f t="shared" si="17"/>
        <v>91666.666666666672</v>
      </c>
      <c r="BT36" s="5">
        <f>BS5</f>
        <v>2083.3333333333335</v>
      </c>
      <c r="BU36" s="4">
        <f>BS36*BP9</f>
        <v>954.86111111111109</v>
      </c>
      <c r="BV36" s="4">
        <f t="shared" si="5"/>
        <v>3038.1944444444443</v>
      </c>
      <c r="BW36" s="7">
        <f t="shared" si="6"/>
        <v>89583.333333333343</v>
      </c>
      <c r="BZ36" s="16"/>
      <c r="CA36" s="16"/>
      <c r="CB36" s="16"/>
      <c r="CC36" s="16"/>
    </row>
    <row r="37" spans="12:81" x14ac:dyDescent="0.2">
      <c r="L37" s="20"/>
      <c r="M37" s="16"/>
      <c r="O37" s="3"/>
      <c r="P37" s="3"/>
      <c r="Q37" s="3"/>
      <c r="R37" s="3"/>
      <c r="S37" s="15">
        <f>SUM(S25:S36)</f>
        <v>168750</v>
      </c>
      <c r="T37" s="3"/>
      <c r="W37" s="16"/>
      <c r="X37" s="16"/>
      <c r="Z37" s="3">
        <v>1</v>
      </c>
      <c r="AA37" s="4">
        <f>W4</f>
        <v>150000</v>
      </c>
      <c r="AB37" s="8">
        <v>0</v>
      </c>
      <c r="AC37" s="4">
        <f>AD5</f>
        <v>1562.5</v>
      </c>
      <c r="AD37" s="4">
        <f>AB37+AC37</f>
        <v>1562.5</v>
      </c>
      <c r="AE37" s="4">
        <f>AA37-AB37</f>
        <v>150000</v>
      </c>
      <c r="AH37" s="16"/>
      <c r="AI37" s="16"/>
      <c r="AK37" s="3">
        <v>30</v>
      </c>
      <c r="AL37" s="7">
        <f t="shared" si="10"/>
        <v>29166.666666666646</v>
      </c>
      <c r="AM37" s="5">
        <f>AM30</f>
        <v>4166.666666666667</v>
      </c>
      <c r="AN37" s="4">
        <f>AL37*AI9</f>
        <v>303.81944444444423</v>
      </c>
      <c r="AO37" s="4">
        <f t="shared" si="24"/>
        <v>4470.4861111111113</v>
      </c>
      <c r="AP37" s="7">
        <f t="shared" si="26"/>
        <v>24999.999999999978</v>
      </c>
      <c r="AS37" s="16"/>
      <c r="AT37" s="16"/>
      <c r="AV37" s="3">
        <v>30</v>
      </c>
      <c r="AW37" s="7">
        <f t="shared" si="11"/>
        <v>59375</v>
      </c>
      <c r="AX37" s="5">
        <f>AX30</f>
        <v>3125</v>
      </c>
      <c r="AY37" s="4">
        <f>AW37*AT9</f>
        <v>618.48958333333326</v>
      </c>
      <c r="AZ37" s="4">
        <f t="shared" si="25"/>
        <v>3743.489583333333</v>
      </c>
      <c r="BA37" s="7">
        <f t="shared" si="27"/>
        <v>56250</v>
      </c>
      <c r="BD37" s="16"/>
      <c r="BE37" s="16"/>
      <c r="BG37" s="3">
        <v>30</v>
      </c>
      <c r="BH37" s="7">
        <f t="shared" si="16"/>
        <v>77500</v>
      </c>
      <c r="BI37" s="5">
        <f>BH5</f>
        <v>2500</v>
      </c>
      <c r="BJ37" s="4">
        <f>BH37*BE9</f>
        <v>807.29166666666663</v>
      </c>
      <c r="BK37" s="4">
        <f t="shared" si="3"/>
        <v>3307.2916666666665</v>
      </c>
      <c r="BL37" s="7">
        <f t="shared" si="4"/>
        <v>75000</v>
      </c>
      <c r="BO37" s="16"/>
      <c r="BP37" s="16"/>
      <c r="BR37" s="3">
        <v>30</v>
      </c>
      <c r="BS37" s="7">
        <f t="shared" si="17"/>
        <v>89583.333333333343</v>
      </c>
      <c r="BT37" s="5">
        <f>BS5</f>
        <v>2083.3333333333335</v>
      </c>
      <c r="BU37" s="4">
        <f>BS37*BP9</f>
        <v>933.15972222222229</v>
      </c>
      <c r="BV37" s="4">
        <f t="shared" si="5"/>
        <v>3016.4930555555557</v>
      </c>
      <c r="BW37" s="7">
        <f t="shared" si="6"/>
        <v>87500.000000000015</v>
      </c>
      <c r="BZ37" s="16"/>
      <c r="CA37" s="16"/>
      <c r="CB37" s="16"/>
      <c r="CC37" s="16"/>
    </row>
    <row r="38" spans="12:81" x14ac:dyDescent="0.2">
      <c r="L38" s="20"/>
      <c r="M38" s="16"/>
      <c r="O38" s="16"/>
      <c r="P38" s="16"/>
      <c r="Q38" s="16"/>
      <c r="R38" s="16"/>
      <c r="S38" s="16"/>
      <c r="T38" s="16"/>
      <c r="W38" s="16"/>
      <c r="X38" s="16"/>
      <c r="Z38" s="3">
        <v>2</v>
      </c>
      <c r="AA38" s="4">
        <f>W4</f>
        <v>150000</v>
      </c>
      <c r="AB38" s="8">
        <v>0</v>
      </c>
      <c r="AC38" s="4">
        <f>AD5</f>
        <v>1562.5</v>
      </c>
      <c r="AD38" s="4">
        <f>AB38+AC38</f>
        <v>1562.5</v>
      </c>
      <c r="AE38" s="4">
        <f t="shared" ref="AE38:AE60" si="28">AA38-AB38</f>
        <v>150000</v>
      </c>
      <c r="AH38" s="16"/>
      <c r="AI38" s="16"/>
      <c r="AK38" s="3">
        <v>31</v>
      </c>
      <c r="AL38" s="7">
        <f t="shared" si="10"/>
        <v>24999.999999999978</v>
      </c>
      <c r="AM38" s="5">
        <f>AM30</f>
        <v>4166.666666666667</v>
      </c>
      <c r="AN38" s="4">
        <f>AL38*AI9</f>
        <v>260.4166666666664</v>
      </c>
      <c r="AO38" s="4">
        <f t="shared" si="24"/>
        <v>4427.083333333333</v>
      </c>
      <c r="AP38" s="7">
        <f t="shared" si="26"/>
        <v>20833.33333333331</v>
      </c>
      <c r="AS38" s="16"/>
      <c r="AT38" s="16"/>
      <c r="AV38" s="3">
        <v>31</v>
      </c>
      <c r="AW38" s="7">
        <f t="shared" si="11"/>
        <v>56250</v>
      </c>
      <c r="AX38" s="5">
        <f>AX30</f>
        <v>3125</v>
      </c>
      <c r="AY38" s="4">
        <f>AW38*AT9</f>
        <v>585.9375</v>
      </c>
      <c r="AZ38" s="4">
        <f t="shared" si="25"/>
        <v>3710.9375</v>
      </c>
      <c r="BA38" s="7">
        <f t="shared" si="27"/>
        <v>53125</v>
      </c>
      <c r="BD38" s="16"/>
      <c r="BE38" s="16"/>
      <c r="BG38" s="3">
        <v>31</v>
      </c>
      <c r="BH38" s="7">
        <f t="shared" si="16"/>
        <v>75000</v>
      </c>
      <c r="BI38" s="5">
        <f>BH5</f>
        <v>2500</v>
      </c>
      <c r="BJ38" s="4">
        <f>BH38*BE9</f>
        <v>781.25</v>
      </c>
      <c r="BK38" s="4">
        <f t="shared" si="3"/>
        <v>3281.25</v>
      </c>
      <c r="BL38" s="7">
        <f t="shared" si="4"/>
        <v>72500</v>
      </c>
      <c r="BO38" s="16"/>
      <c r="BP38" s="16"/>
      <c r="BR38" s="3">
        <v>31</v>
      </c>
      <c r="BS38" s="7">
        <f t="shared" si="17"/>
        <v>87500.000000000015</v>
      </c>
      <c r="BT38" s="5">
        <f>BS5</f>
        <v>2083.3333333333335</v>
      </c>
      <c r="BU38" s="4">
        <f>BS38*BP9</f>
        <v>911.45833333333348</v>
      </c>
      <c r="BV38" s="4">
        <f t="shared" si="5"/>
        <v>2994.791666666667</v>
      </c>
      <c r="BW38" s="7">
        <f t="shared" si="6"/>
        <v>85416.666666666686</v>
      </c>
      <c r="BZ38" s="16"/>
      <c r="CA38" s="16"/>
      <c r="CB38" s="16"/>
      <c r="CC38" s="16"/>
    </row>
    <row r="39" spans="12:81" x14ac:dyDescent="0.2">
      <c r="L39" s="20"/>
      <c r="M39" s="16"/>
      <c r="O39" s="49" t="s">
        <v>15</v>
      </c>
      <c r="P39" s="49"/>
      <c r="Q39" s="49"/>
      <c r="R39" s="49"/>
      <c r="S39" s="49"/>
      <c r="T39" s="49"/>
      <c r="W39" s="16"/>
      <c r="X39" s="16"/>
      <c r="Z39" s="3">
        <v>3</v>
      </c>
      <c r="AA39" s="4">
        <f>W4</f>
        <v>150000</v>
      </c>
      <c r="AB39" s="8">
        <v>0</v>
      </c>
      <c r="AC39" s="4">
        <f>AD5</f>
        <v>1562.5</v>
      </c>
      <c r="AD39" s="4">
        <f>AB39+AC39</f>
        <v>1562.5</v>
      </c>
      <c r="AE39" s="4">
        <f t="shared" si="28"/>
        <v>150000</v>
      </c>
      <c r="AH39" s="16"/>
      <c r="AI39" s="16"/>
      <c r="AK39" s="3">
        <v>32</v>
      </c>
      <c r="AL39" s="7">
        <f t="shared" si="10"/>
        <v>20833.33333333331</v>
      </c>
      <c r="AM39" s="5">
        <f>AM30</f>
        <v>4166.666666666667</v>
      </c>
      <c r="AN39" s="4">
        <f>AL39*AI9</f>
        <v>217.01388888888863</v>
      </c>
      <c r="AO39" s="4">
        <f t="shared" si="24"/>
        <v>4383.6805555555557</v>
      </c>
      <c r="AP39" s="7">
        <f t="shared" si="26"/>
        <v>16666.666666666642</v>
      </c>
      <c r="AS39" s="16"/>
      <c r="AT39" s="16"/>
      <c r="AV39" s="3">
        <v>32</v>
      </c>
      <c r="AW39" s="7">
        <f t="shared" si="11"/>
        <v>53125</v>
      </c>
      <c r="AX39" s="5">
        <f>AX30</f>
        <v>3125</v>
      </c>
      <c r="AY39" s="4">
        <f>AW39*AT9</f>
        <v>553.38541666666663</v>
      </c>
      <c r="AZ39" s="4">
        <f t="shared" si="25"/>
        <v>3678.3854166666665</v>
      </c>
      <c r="BA39" s="7">
        <f t="shared" si="27"/>
        <v>50000</v>
      </c>
      <c r="BD39" s="16"/>
      <c r="BE39" s="16"/>
      <c r="BG39" s="3">
        <v>32</v>
      </c>
      <c r="BH39" s="7">
        <f t="shared" si="16"/>
        <v>72500</v>
      </c>
      <c r="BI39" s="5">
        <f>BH5</f>
        <v>2500</v>
      </c>
      <c r="BJ39" s="4">
        <f>BH39*BE9</f>
        <v>755.20833333333326</v>
      </c>
      <c r="BK39" s="4">
        <f t="shared" si="3"/>
        <v>3255.208333333333</v>
      </c>
      <c r="BL39" s="7">
        <f t="shared" si="4"/>
        <v>70000</v>
      </c>
      <c r="BO39" s="16"/>
      <c r="BP39" s="16"/>
      <c r="BR39" s="3">
        <v>32</v>
      </c>
      <c r="BS39" s="7">
        <f t="shared" si="17"/>
        <v>85416.666666666686</v>
      </c>
      <c r="BT39" s="5">
        <f>BS5</f>
        <v>2083.3333333333335</v>
      </c>
      <c r="BU39" s="4">
        <f>BS39*BP9</f>
        <v>889.75694444444457</v>
      </c>
      <c r="BV39" s="4">
        <f t="shared" si="5"/>
        <v>2973.0902777777783</v>
      </c>
      <c r="BW39" s="7">
        <f t="shared" si="6"/>
        <v>83333.333333333358</v>
      </c>
      <c r="BZ39" s="16"/>
      <c r="CA39" s="16"/>
      <c r="CB39" s="16"/>
      <c r="CC39" s="16"/>
    </row>
    <row r="40" spans="12:81" x14ac:dyDescent="0.2">
      <c r="L40" s="20"/>
      <c r="M40" s="16"/>
      <c r="O40" s="16"/>
      <c r="P40" s="16"/>
      <c r="Q40" s="16"/>
      <c r="R40" s="16"/>
      <c r="S40" s="16"/>
      <c r="T40" s="16"/>
      <c r="W40" s="16"/>
      <c r="X40" s="16"/>
      <c r="Z40" s="3">
        <v>4</v>
      </c>
      <c r="AA40" s="4">
        <f>W4</f>
        <v>150000</v>
      </c>
      <c r="AB40" s="8">
        <v>0</v>
      </c>
      <c r="AC40" s="4">
        <f>AD5</f>
        <v>1562.5</v>
      </c>
      <c r="AD40" s="4">
        <f>AB40+AC40</f>
        <v>1562.5</v>
      </c>
      <c r="AE40" s="4">
        <f t="shared" si="28"/>
        <v>150000</v>
      </c>
      <c r="AH40" s="16"/>
      <c r="AI40" s="16"/>
      <c r="AK40" s="3">
        <v>33</v>
      </c>
      <c r="AL40" s="7">
        <f t="shared" si="10"/>
        <v>16666.666666666642</v>
      </c>
      <c r="AM40" s="5">
        <f>AM30</f>
        <v>4166.666666666667</v>
      </c>
      <c r="AN40" s="4">
        <f>AL40*AI9</f>
        <v>173.61111111111086</v>
      </c>
      <c r="AO40" s="4">
        <f t="shared" si="24"/>
        <v>4340.2777777777774</v>
      </c>
      <c r="AP40" s="7">
        <f t="shared" si="26"/>
        <v>12499.999999999975</v>
      </c>
      <c r="AS40" s="16"/>
      <c r="AT40" s="16"/>
      <c r="AV40" s="3">
        <v>33</v>
      </c>
      <c r="AW40" s="7">
        <f t="shared" si="11"/>
        <v>50000</v>
      </c>
      <c r="AX40" s="5">
        <f>AX30</f>
        <v>3125</v>
      </c>
      <c r="AY40" s="4">
        <f>AW40*AT9</f>
        <v>520.83333333333326</v>
      </c>
      <c r="AZ40" s="4">
        <f t="shared" si="25"/>
        <v>3645.833333333333</v>
      </c>
      <c r="BA40" s="7">
        <f t="shared" si="27"/>
        <v>46875</v>
      </c>
      <c r="BD40" s="16"/>
      <c r="BE40" s="16"/>
      <c r="BG40" s="3">
        <v>33</v>
      </c>
      <c r="BH40" s="7">
        <f t="shared" si="16"/>
        <v>70000</v>
      </c>
      <c r="BI40" s="5">
        <f>BH5</f>
        <v>2500</v>
      </c>
      <c r="BJ40" s="4">
        <f>BH40*BE9</f>
        <v>729.16666666666663</v>
      </c>
      <c r="BK40" s="4">
        <f t="shared" si="3"/>
        <v>3229.1666666666665</v>
      </c>
      <c r="BL40" s="7">
        <f t="shared" si="4"/>
        <v>67500</v>
      </c>
      <c r="BO40" s="16"/>
      <c r="BP40" s="16"/>
      <c r="BR40" s="3">
        <v>33</v>
      </c>
      <c r="BS40" s="7">
        <f t="shared" si="17"/>
        <v>83333.333333333358</v>
      </c>
      <c r="BT40" s="5">
        <f>BS5</f>
        <v>2083.3333333333335</v>
      </c>
      <c r="BU40" s="4">
        <f>BS40*BP9</f>
        <v>868.05555555555577</v>
      </c>
      <c r="BV40" s="4">
        <f t="shared" si="5"/>
        <v>2951.3888888888891</v>
      </c>
      <c r="BW40" s="7">
        <f t="shared" si="6"/>
        <v>81250.000000000029</v>
      </c>
      <c r="BZ40" s="16"/>
      <c r="CA40" s="16"/>
      <c r="CB40" s="16"/>
      <c r="CC40" s="16"/>
    </row>
    <row r="41" spans="12:81" x14ac:dyDescent="0.2">
      <c r="L41" s="20"/>
      <c r="M41" s="16"/>
      <c r="O41" s="2" t="s">
        <v>8</v>
      </c>
      <c r="P41" s="2" t="s">
        <v>9</v>
      </c>
      <c r="Q41" s="2" t="s">
        <v>14</v>
      </c>
      <c r="R41" s="2" t="s">
        <v>6</v>
      </c>
      <c r="S41" s="2" t="s">
        <v>7</v>
      </c>
      <c r="T41" s="2" t="s">
        <v>12</v>
      </c>
      <c r="W41" s="16"/>
      <c r="X41" s="16"/>
      <c r="Z41" s="3">
        <v>5</v>
      </c>
      <c r="AA41" s="4">
        <f>W4</f>
        <v>150000</v>
      </c>
      <c r="AB41" s="8">
        <v>0</v>
      </c>
      <c r="AC41" s="4">
        <f>AD5</f>
        <v>1562.5</v>
      </c>
      <c r="AD41" s="4">
        <f>AB41+AC41</f>
        <v>1562.5</v>
      </c>
      <c r="AE41" s="4">
        <f t="shared" si="28"/>
        <v>150000</v>
      </c>
      <c r="AH41" s="16"/>
      <c r="AI41" s="16"/>
      <c r="AK41" s="3">
        <v>34</v>
      </c>
      <c r="AL41" s="7">
        <f t="shared" si="10"/>
        <v>12499.999999999975</v>
      </c>
      <c r="AM41" s="5">
        <f>AM30</f>
        <v>4166.666666666667</v>
      </c>
      <c r="AN41" s="4">
        <f>AL41*AI9</f>
        <v>130.20833333333306</v>
      </c>
      <c r="AO41" s="4">
        <f t="shared" si="24"/>
        <v>4296.875</v>
      </c>
      <c r="AP41" s="7">
        <f t="shared" si="26"/>
        <v>8333.3333333333067</v>
      </c>
      <c r="AS41" s="16"/>
      <c r="AT41" s="16"/>
      <c r="AV41" s="3">
        <v>34</v>
      </c>
      <c r="AW41" s="7">
        <f t="shared" si="11"/>
        <v>46875</v>
      </c>
      <c r="AX41" s="5">
        <f>AX30</f>
        <v>3125</v>
      </c>
      <c r="AY41" s="4">
        <f>AW41*AT9</f>
        <v>488.28125</v>
      </c>
      <c r="AZ41" s="4">
        <f t="shared" si="25"/>
        <v>3613.28125</v>
      </c>
      <c r="BA41" s="7">
        <f t="shared" si="27"/>
        <v>43750</v>
      </c>
      <c r="BD41" s="16"/>
      <c r="BE41" s="16"/>
      <c r="BG41" s="3">
        <v>34</v>
      </c>
      <c r="BH41" s="7">
        <f t="shared" si="16"/>
        <v>67500</v>
      </c>
      <c r="BI41" s="5">
        <f>BH5</f>
        <v>2500</v>
      </c>
      <c r="BJ41" s="4">
        <f>BH41*BE9</f>
        <v>703.125</v>
      </c>
      <c r="BK41" s="4">
        <f t="shared" si="3"/>
        <v>3203.125</v>
      </c>
      <c r="BL41" s="7">
        <f t="shared" si="4"/>
        <v>65000</v>
      </c>
      <c r="BO41" s="16"/>
      <c r="BP41" s="16"/>
      <c r="BR41" s="3">
        <v>34</v>
      </c>
      <c r="BS41" s="7">
        <f t="shared" si="17"/>
        <v>81250.000000000029</v>
      </c>
      <c r="BT41" s="5">
        <f>BS5</f>
        <v>2083.3333333333335</v>
      </c>
      <c r="BU41" s="4">
        <f>BS41*BP9</f>
        <v>846.35416666666697</v>
      </c>
      <c r="BV41" s="4">
        <f t="shared" si="5"/>
        <v>2929.6875000000005</v>
      </c>
      <c r="BW41" s="7">
        <f t="shared" si="6"/>
        <v>79166.666666666701</v>
      </c>
      <c r="BZ41" s="16"/>
      <c r="CA41" s="16"/>
      <c r="CB41" s="16"/>
      <c r="CC41" s="16"/>
    </row>
    <row r="42" spans="12:81" x14ac:dyDescent="0.2">
      <c r="L42" s="20"/>
      <c r="M42" s="16"/>
      <c r="O42" s="3">
        <v>1</v>
      </c>
      <c r="P42" s="14">
        <f>L4</f>
        <v>150000</v>
      </c>
      <c r="Q42" s="14">
        <f>S42-R42</f>
        <v>11067.708333333334</v>
      </c>
      <c r="R42" s="14">
        <f>P42*M9</f>
        <v>1562.5</v>
      </c>
      <c r="S42" s="14">
        <f>P5*(M9+1)^O42</f>
        <v>12630.208333333334</v>
      </c>
      <c r="T42" s="14">
        <f>P42-Q42</f>
        <v>138932.29166666666</v>
      </c>
      <c r="W42" s="16"/>
      <c r="X42" s="16"/>
      <c r="Z42" s="3">
        <v>6</v>
      </c>
      <c r="AA42" s="4">
        <f>W4</f>
        <v>150000</v>
      </c>
      <c r="AB42" s="4">
        <v>0</v>
      </c>
      <c r="AC42" s="4">
        <f>AD5</f>
        <v>1562.5</v>
      </c>
      <c r="AD42" s="4">
        <f t="shared" ref="AD42:AD60" si="29">AB42+AC42</f>
        <v>1562.5</v>
      </c>
      <c r="AE42" s="4">
        <f t="shared" si="28"/>
        <v>150000</v>
      </c>
      <c r="AH42" s="16"/>
      <c r="AI42" s="16"/>
      <c r="AK42" s="3">
        <v>35</v>
      </c>
      <c r="AL42" s="7">
        <f t="shared" si="10"/>
        <v>8333.3333333333067</v>
      </c>
      <c r="AM42" s="5">
        <f>AM30</f>
        <v>4166.666666666667</v>
      </c>
      <c r="AN42" s="4">
        <f>AL42*AI9</f>
        <v>86.805555555555273</v>
      </c>
      <c r="AO42" s="4">
        <f t="shared" si="24"/>
        <v>4253.4722222222226</v>
      </c>
      <c r="AP42" s="7">
        <f t="shared" si="26"/>
        <v>4166.6666666666397</v>
      </c>
      <c r="AS42" s="16"/>
      <c r="AT42" s="16"/>
      <c r="AV42" s="3">
        <v>35</v>
      </c>
      <c r="AW42" s="7">
        <f t="shared" si="11"/>
        <v>43750</v>
      </c>
      <c r="AX42" s="5">
        <f>AX30</f>
        <v>3125</v>
      </c>
      <c r="AY42" s="4">
        <f>AW42*AT9</f>
        <v>455.72916666666663</v>
      </c>
      <c r="AZ42" s="4">
        <f t="shared" si="25"/>
        <v>3580.7291666666665</v>
      </c>
      <c r="BA42" s="7">
        <f t="shared" si="27"/>
        <v>40625</v>
      </c>
      <c r="BD42" s="16"/>
      <c r="BE42" s="16"/>
      <c r="BG42" s="3">
        <v>35</v>
      </c>
      <c r="BH42" s="7">
        <f t="shared" si="16"/>
        <v>65000</v>
      </c>
      <c r="BI42" s="5">
        <f>BH5</f>
        <v>2500</v>
      </c>
      <c r="BJ42" s="4">
        <f>BH42*BE9</f>
        <v>677.08333333333326</v>
      </c>
      <c r="BK42" s="4">
        <f t="shared" si="3"/>
        <v>3177.083333333333</v>
      </c>
      <c r="BL42" s="7">
        <f t="shared" si="4"/>
        <v>62500</v>
      </c>
      <c r="BO42" s="16"/>
      <c r="BP42" s="16"/>
      <c r="BR42" s="3">
        <v>35</v>
      </c>
      <c r="BS42" s="7">
        <f t="shared" si="17"/>
        <v>79166.666666666701</v>
      </c>
      <c r="BT42" s="5">
        <f>BS5</f>
        <v>2083.3333333333335</v>
      </c>
      <c r="BU42" s="4">
        <f>BS42*BP9</f>
        <v>824.65277777777806</v>
      </c>
      <c r="BV42" s="4">
        <f t="shared" si="5"/>
        <v>2907.9861111111113</v>
      </c>
      <c r="BW42" s="7">
        <f t="shared" si="6"/>
        <v>77083.333333333372</v>
      </c>
      <c r="BZ42" s="16"/>
      <c r="CA42" s="16"/>
      <c r="CB42" s="16"/>
      <c r="CC42" s="16"/>
    </row>
    <row r="43" spans="12:81" x14ac:dyDescent="0.2">
      <c r="L43" s="20"/>
      <c r="M43" s="16"/>
      <c r="O43" s="3">
        <v>2</v>
      </c>
      <c r="P43" s="14">
        <f>T42</f>
        <v>138932.29166666666</v>
      </c>
      <c r="Q43" s="14">
        <f>S43-R43</f>
        <v>11314.561631944447</v>
      </c>
      <c r="R43" s="14">
        <f>P43*M9</f>
        <v>1447.2113715277776</v>
      </c>
      <c r="S43" s="14">
        <f>P5*(1+M9)^O43</f>
        <v>12761.773003472224</v>
      </c>
      <c r="T43" s="14">
        <f>P43-Q43</f>
        <v>127617.7300347222</v>
      </c>
      <c r="W43" s="16"/>
      <c r="X43" s="16"/>
      <c r="Z43" s="3">
        <v>7</v>
      </c>
      <c r="AA43" s="4">
        <f t="shared" ref="AA43:AA60" si="30">AA42</f>
        <v>150000</v>
      </c>
      <c r="AB43" s="4">
        <v>0</v>
      </c>
      <c r="AC43" s="4">
        <f>AD5</f>
        <v>1562.5</v>
      </c>
      <c r="AD43" s="4">
        <f t="shared" si="29"/>
        <v>1562.5</v>
      </c>
      <c r="AE43" s="4">
        <f t="shared" si="28"/>
        <v>150000</v>
      </c>
      <c r="AH43" s="16"/>
      <c r="AI43" s="16"/>
      <c r="AK43" s="3">
        <v>36</v>
      </c>
      <c r="AL43" s="7">
        <f t="shared" si="10"/>
        <v>4166.6666666666397</v>
      </c>
      <c r="AM43" s="5">
        <f>AM30</f>
        <v>4166.666666666667</v>
      </c>
      <c r="AN43" s="4">
        <f>AL43*AI9</f>
        <v>43.402777777777494</v>
      </c>
      <c r="AO43" s="4">
        <f t="shared" si="24"/>
        <v>4210.0694444444443</v>
      </c>
      <c r="AP43" s="7">
        <f t="shared" si="26"/>
        <v>-2.7284841053187847E-11</v>
      </c>
      <c r="AS43" s="16"/>
      <c r="AT43" s="16"/>
      <c r="AV43" s="3">
        <v>36</v>
      </c>
      <c r="AW43" s="7">
        <f t="shared" si="11"/>
        <v>40625</v>
      </c>
      <c r="AX43" s="5">
        <f>AX30</f>
        <v>3125</v>
      </c>
      <c r="AY43" s="4">
        <f>AW43*AT9</f>
        <v>423.17708333333331</v>
      </c>
      <c r="AZ43" s="4">
        <f t="shared" si="25"/>
        <v>3548.1770833333335</v>
      </c>
      <c r="BA43" s="7">
        <f t="shared" si="27"/>
        <v>37500</v>
      </c>
      <c r="BD43" s="16"/>
      <c r="BE43" s="16"/>
      <c r="BG43" s="3">
        <v>36</v>
      </c>
      <c r="BH43" s="7">
        <f t="shared" si="16"/>
        <v>62500</v>
      </c>
      <c r="BI43" s="5">
        <f>BH5</f>
        <v>2500</v>
      </c>
      <c r="BJ43" s="4">
        <f>BH43*BE9</f>
        <v>651.04166666666663</v>
      </c>
      <c r="BK43" s="4">
        <f t="shared" si="3"/>
        <v>3151.0416666666665</v>
      </c>
      <c r="BL43" s="7">
        <f t="shared" si="4"/>
        <v>60000</v>
      </c>
      <c r="BO43" s="16"/>
      <c r="BP43" s="16"/>
      <c r="BR43" s="3">
        <v>36</v>
      </c>
      <c r="BS43" s="7">
        <f t="shared" si="17"/>
        <v>77083.333333333372</v>
      </c>
      <c r="BT43" s="5">
        <f>BS5</f>
        <v>2083.3333333333335</v>
      </c>
      <c r="BU43" s="4">
        <f>BS43*BP9</f>
        <v>802.95138888888926</v>
      </c>
      <c r="BV43" s="4">
        <f t="shared" si="5"/>
        <v>2886.2847222222226</v>
      </c>
      <c r="BW43" s="7">
        <f t="shared" si="6"/>
        <v>75000.000000000044</v>
      </c>
      <c r="BZ43" s="16"/>
      <c r="CA43" s="16"/>
      <c r="CB43" s="16"/>
      <c r="CC43" s="16"/>
    </row>
    <row r="44" spans="12:81" x14ac:dyDescent="0.2">
      <c r="L44" s="20"/>
      <c r="M44" s="16"/>
      <c r="O44" s="3">
        <v>3</v>
      </c>
      <c r="P44" s="14">
        <f>T43</f>
        <v>127617.7300347222</v>
      </c>
      <c r="Q44" s="14">
        <f>S44-R44</f>
        <v>11565.356784396703</v>
      </c>
      <c r="R44" s="14">
        <f>P44*M9</f>
        <v>1329.3513545283563</v>
      </c>
      <c r="S44" s="14">
        <f>P5*(1+M9)^O44</f>
        <v>12894.70813892506</v>
      </c>
      <c r="T44" s="14">
        <f t="shared" ref="T44:T53" si="31">P44-Q44</f>
        <v>116052.3732503255</v>
      </c>
      <c r="W44" s="16"/>
      <c r="X44" s="16"/>
      <c r="Z44" s="3">
        <v>8</v>
      </c>
      <c r="AA44" s="4">
        <f t="shared" si="30"/>
        <v>150000</v>
      </c>
      <c r="AB44" s="4">
        <v>0</v>
      </c>
      <c r="AC44" s="4">
        <f>AD5</f>
        <v>1562.5</v>
      </c>
      <c r="AD44" s="4">
        <f t="shared" si="29"/>
        <v>1562.5</v>
      </c>
      <c r="AE44" s="4">
        <f t="shared" si="28"/>
        <v>150000</v>
      </c>
      <c r="AH44" s="16"/>
      <c r="AI44" s="16"/>
      <c r="AK44" s="3"/>
      <c r="AL44" s="3"/>
      <c r="AM44" s="3"/>
      <c r="AN44" s="3"/>
      <c r="AO44" s="4">
        <f>SUM(AO8:AO43)</f>
        <v>178906.25</v>
      </c>
      <c r="AP44" s="3"/>
      <c r="AS44" s="16"/>
      <c r="AT44" s="16"/>
      <c r="AV44" s="3">
        <v>37</v>
      </c>
      <c r="AW44" s="7">
        <f t="shared" si="11"/>
        <v>37500</v>
      </c>
      <c r="AX44" s="5">
        <f>AW5</f>
        <v>3125</v>
      </c>
      <c r="AY44" s="4">
        <f>AW44*AT9</f>
        <v>390.625</v>
      </c>
      <c r="AZ44" s="4">
        <f t="shared" si="25"/>
        <v>3515.625</v>
      </c>
      <c r="BA44" s="7">
        <f t="shared" si="27"/>
        <v>34375</v>
      </c>
      <c r="BD44" s="16"/>
      <c r="BE44" s="16"/>
      <c r="BG44" s="3">
        <v>37</v>
      </c>
      <c r="BH44" s="7">
        <f t="shared" si="16"/>
        <v>60000</v>
      </c>
      <c r="BI44" s="5">
        <f>BH5</f>
        <v>2500</v>
      </c>
      <c r="BJ44" s="4">
        <f>BH44*BE9</f>
        <v>625</v>
      </c>
      <c r="BK44" s="4">
        <f t="shared" si="3"/>
        <v>3125</v>
      </c>
      <c r="BL44" s="7">
        <f t="shared" si="4"/>
        <v>57500</v>
      </c>
      <c r="BO44" s="16"/>
      <c r="BP44" s="16"/>
      <c r="BR44" s="3">
        <v>37</v>
      </c>
      <c r="BS44" s="7">
        <f t="shared" si="17"/>
        <v>75000.000000000044</v>
      </c>
      <c r="BT44" s="5">
        <f>BS5</f>
        <v>2083.3333333333335</v>
      </c>
      <c r="BU44" s="4">
        <f>BS44*BP9</f>
        <v>781.25000000000045</v>
      </c>
      <c r="BV44" s="4">
        <f t="shared" si="5"/>
        <v>2864.5833333333339</v>
      </c>
      <c r="BW44" s="7">
        <f t="shared" si="6"/>
        <v>72916.666666666715</v>
      </c>
      <c r="BZ44" s="16"/>
      <c r="CA44" s="16"/>
      <c r="CB44" s="16"/>
      <c r="CC44" s="16"/>
    </row>
    <row r="45" spans="12:81" x14ac:dyDescent="0.2">
      <c r="L45" s="20"/>
      <c r="M45" s="16"/>
      <c r="O45" s="3">
        <v>4</v>
      </c>
      <c r="P45" s="14">
        <f>T44</f>
        <v>116052.3732503255</v>
      </c>
      <c r="Q45" s="14">
        <f t="shared" ref="Q45:Q53" si="32">S45-R45</f>
        <v>11820.149127347971</v>
      </c>
      <c r="R45" s="14">
        <f>P45*M9</f>
        <v>1208.8788880242239</v>
      </c>
      <c r="S45" s="14">
        <f>P5*(1+M9)^O45</f>
        <v>13029.028015372196</v>
      </c>
      <c r="T45" s="14">
        <f t="shared" si="31"/>
        <v>104232.22412297752</v>
      </c>
      <c r="W45" s="16"/>
      <c r="X45" s="16"/>
      <c r="Z45" s="3">
        <v>9</v>
      </c>
      <c r="AA45" s="4">
        <f t="shared" si="30"/>
        <v>150000</v>
      </c>
      <c r="AB45" s="4">
        <v>0</v>
      </c>
      <c r="AC45" s="4">
        <f>AD5</f>
        <v>1562.5</v>
      </c>
      <c r="AD45" s="4">
        <f t="shared" si="29"/>
        <v>1562.5</v>
      </c>
      <c r="AE45" s="4">
        <f t="shared" si="28"/>
        <v>150000</v>
      </c>
      <c r="AH45" s="16"/>
      <c r="AI45" s="16"/>
      <c r="AK45" s="16"/>
      <c r="AL45" s="16"/>
      <c r="AM45" s="16"/>
      <c r="AN45" s="16"/>
      <c r="AO45" s="21"/>
      <c r="AP45" s="16"/>
      <c r="AS45" s="16"/>
      <c r="AT45" s="16"/>
      <c r="AV45" s="3">
        <v>38</v>
      </c>
      <c r="AW45" s="7">
        <f t="shared" si="11"/>
        <v>34375</v>
      </c>
      <c r="AX45" s="5">
        <f>AW5</f>
        <v>3125</v>
      </c>
      <c r="AY45" s="4">
        <f>AW45*AT9</f>
        <v>358.07291666666663</v>
      </c>
      <c r="AZ45" s="4">
        <f t="shared" si="25"/>
        <v>3483.0729166666665</v>
      </c>
      <c r="BA45" s="7">
        <f t="shared" si="27"/>
        <v>31250</v>
      </c>
      <c r="BD45" s="16"/>
      <c r="BE45" s="16"/>
      <c r="BG45" s="3">
        <v>38</v>
      </c>
      <c r="BH45" s="7">
        <f t="shared" si="16"/>
        <v>57500</v>
      </c>
      <c r="BI45" s="5">
        <f>BH5</f>
        <v>2500</v>
      </c>
      <c r="BJ45" s="4">
        <f>BH45*BE9</f>
        <v>598.95833333333326</v>
      </c>
      <c r="BK45" s="4">
        <f t="shared" si="3"/>
        <v>3098.958333333333</v>
      </c>
      <c r="BL45" s="7">
        <f t="shared" si="4"/>
        <v>55000</v>
      </c>
      <c r="BO45" s="16"/>
      <c r="BP45" s="16"/>
      <c r="BR45" s="3">
        <v>38</v>
      </c>
      <c r="BS45" s="7">
        <f t="shared" si="17"/>
        <v>72916.666666666715</v>
      </c>
      <c r="BT45" s="5">
        <f>BS5</f>
        <v>2083.3333333333335</v>
      </c>
      <c r="BU45" s="4">
        <f>BS45*BP9</f>
        <v>759.54861111111154</v>
      </c>
      <c r="BV45" s="4">
        <f t="shared" si="5"/>
        <v>2842.8819444444453</v>
      </c>
      <c r="BW45" s="7">
        <f t="shared" si="6"/>
        <v>70833.333333333387</v>
      </c>
      <c r="BZ45" s="16"/>
      <c r="CA45" s="16"/>
      <c r="CB45" s="16"/>
      <c r="CC45" s="16"/>
    </row>
    <row r="46" spans="12:81" x14ac:dyDescent="0.2">
      <c r="L46" s="20"/>
      <c r="M46" s="16"/>
      <c r="O46" s="3">
        <v>5</v>
      </c>
      <c r="P46" s="14">
        <f>T45</f>
        <v>104232.22412297752</v>
      </c>
      <c r="Q46" s="14">
        <f t="shared" si="32"/>
        <v>12078.994722584643</v>
      </c>
      <c r="R46" s="14">
        <f>P46*M9</f>
        <v>1085.7523346143491</v>
      </c>
      <c r="S46" s="14">
        <f>P5*(1+M9)^O46</f>
        <v>13164.747057198992</v>
      </c>
      <c r="T46" s="14">
        <f t="shared" si="31"/>
        <v>92153.229400392884</v>
      </c>
      <c r="W46" s="16"/>
      <c r="X46" s="16"/>
      <c r="Z46" s="3">
        <v>10</v>
      </c>
      <c r="AA46" s="4">
        <f t="shared" si="30"/>
        <v>150000</v>
      </c>
      <c r="AB46" s="4">
        <v>0</v>
      </c>
      <c r="AC46" s="4">
        <f>AD5</f>
        <v>1562.5</v>
      </c>
      <c r="AD46" s="4">
        <f t="shared" si="29"/>
        <v>1562.5</v>
      </c>
      <c r="AE46" s="4">
        <f t="shared" si="28"/>
        <v>150000</v>
      </c>
      <c r="AH46" s="16"/>
      <c r="AI46" s="16"/>
      <c r="AK46" s="49" t="s">
        <v>13</v>
      </c>
      <c r="AL46" s="49"/>
      <c r="AM46" s="49"/>
      <c r="AN46" s="49"/>
      <c r="AO46" s="49"/>
      <c r="AP46" s="49"/>
      <c r="AS46" s="16"/>
      <c r="AT46" s="16"/>
      <c r="AV46" s="3">
        <v>39</v>
      </c>
      <c r="AW46" s="7">
        <f t="shared" si="11"/>
        <v>31250</v>
      </c>
      <c r="AX46" s="5">
        <f>AW5</f>
        <v>3125</v>
      </c>
      <c r="AY46" s="4">
        <f>AW46*AT9</f>
        <v>325.52083333333331</v>
      </c>
      <c r="AZ46" s="4">
        <f t="shared" si="25"/>
        <v>3450.5208333333335</v>
      </c>
      <c r="BA46" s="7">
        <f t="shared" si="27"/>
        <v>28125</v>
      </c>
      <c r="BD46" s="16"/>
      <c r="BE46" s="16"/>
      <c r="BG46" s="3">
        <v>39</v>
      </c>
      <c r="BH46" s="7">
        <f t="shared" si="16"/>
        <v>55000</v>
      </c>
      <c r="BI46" s="5">
        <f>BH5</f>
        <v>2500</v>
      </c>
      <c r="BJ46" s="4">
        <f>BH46*BE9</f>
        <v>572.91666666666663</v>
      </c>
      <c r="BK46" s="4">
        <f t="shared" si="3"/>
        <v>3072.9166666666665</v>
      </c>
      <c r="BL46" s="7">
        <f t="shared" si="4"/>
        <v>52500</v>
      </c>
      <c r="BO46" s="16"/>
      <c r="BP46" s="16"/>
      <c r="BR46" s="3">
        <v>39</v>
      </c>
      <c r="BS46" s="7">
        <f t="shared" si="17"/>
        <v>70833.333333333387</v>
      </c>
      <c r="BT46" s="5">
        <f>BS5</f>
        <v>2083.3333333333335</v>
      </c>
      <c r="BU46" s="4">
        <f>BS46*BP9</f>
        <v>737.84722222222274</v>
      </c>
      <c r="BV46" s="4">
        <f t="shared" si="5"/>
        <v>2821.1805555555561</v>
      </c>
      <c r="BW46" s="7">
        <f t="shared" si="6"/>
        <v>68750.000000000058</v>
      </c>
      <c r="BZ46" s="16"/>
      <c r="CA46" s="16"/>
      <c r="CB46" s="16"/>
      <c r="CC46" s="16"/>
    </row>
    <row r="47" spans="12:81" x14ac:dyDescent="0.2">
      <c r="L47" s="20"/>
      <c r="M47" s="16"/>
      <c r="O47" s="3">
        <v>6</v>
      </c>
      <c r="P47" s="14">
        <f>T46</f>
        <v>92153.229400392884</v>
      </c>
      <c r="Q47" s="14">
        <f t="shared" si="32"/>
        <v>12341.950366124054</v>
      </c>
      <c r="R47" s="14">
        <f>P47*M9</f>
        <v>959.92947292075917</v>
      </c>
      <c r="S47" s="14">
        <f>P5*(1+M9)^O47</f>
        <v>13301.879839044814</v>
      </c>
      <c r="T47" s="14">
        <f t="shared" si="31"/>
        <v>79811.279034268824</v>
      </c>
      <c r="W47" s="16"/>
      <c r="X47" s="16"/>
      <c r="Z47" s="3">
        <v>11</v>
      </c>
      <c r="AA47" s="4">
        <f t="shared" si="30"/>
        <v>150000</v>
      </c>
      <c r="AB47" s="4">
        <v>0</v>
      </c>
      <c r="AC47" s="4">
        <f>AD5</f>
        <v>1562.5</v>
      </c>
      <c r="AD47" s="4">
        <f t="shared" si="29"/>
        <v>1562.5</v>
      </c>
      <c r="AE47" s="4">
        <f t="shared" si="28"/>
        <v>150000</v>
      </c>
      <c r="AH47" s="16"/>
      <c r="AI47" s="16"/>
      <c r="AK47" s="16"/>
      <c r="AL47" s="16"/>
      <c r="AM47" s="16"/>
      <c r="AN47" s="16"/>
      <c r="AO47" s="16"/>
      <c r="AP47" s="16"/>
      <c r="AS47" s="16"/>
      <c r="AT47" s="16"/>
      <c r="AV47" s="3">
        <v>40</v>
      </c>
      <c r="AW47" s="7">
        <f t="shared" si="11"/>
        <v>28125</v>
      </c>
      <c r="AX47" s="5">
        <f>AW5</f>
        <v>3125</v>
      </c>
      <c r="AY47" s="4">
        <f>AW47*AT9</f>
        <v>292.96875</v>
      </c>
      <c r="AZ47" s="4">
        <f t="shared" si="25"/>
        <v>3417.96875</v>
      </c>
      <c r="BA47" s="7">
        <f t="shared" si="27"/>
        <v>25000</v>
      </c>
      <c r="BD47" s="16"/>
      <c r="BE47" s="16"/>
      <c r="BG47" s="3">
        <v>40</v>
      </c>
      <c r="BH47" s="7">
        <f t="shared" si="16"/>
        <v>52500</v>
      </c>
      <c r="BI47" s="5">
        <f>BH5</f>
        <v>2500</v>
      </c>
      <c r="BJ47" s="4">
        <f>BH47*BE9</f>
        <v>546.875</v>
      </c>
      <c r="BK47" s="4">
        <f t="shared" si="3"/>
        <v>3046.875</v>
      </c>
      <c r="BL47" s="7">
        <f t="shared" si="4"/>
        <v>50000</v>
      </c>
      <c r="BO47" s="16"/>
      <c r="BP47" s="16"/>
      <c r="BR47" s="3">
        <v>40</v>
      </c>
      <c r="BS47" s="7">
        <f t="shared" si="17"/>
        <v>68750.000000000058</v>
      </c>
      <c r="BT47" s="5">
        <f>BS5</f>
        <v>2083.3333333333335</v>
      </c>
      <c r="BU47" s="4">
        <f>BS47*BP9</f>
        <v>716.14583333333394</v>
      </c>
      <c r="BV47" s="4">
        <f t="shared" si="5"/>
        <v>2799.4791666666674</v>
      </c>
      <c r="BW47" s="7">
        <f t="shared" si="6"/>
        <v>66666.66666666673</v>
      </c>
      <c r="BZ47" s="16"/>
      <c r="CA47" s="16"/>
      <c r="CB47" s="16"/>
      <c r="CC47" s="16"/>
    </row>
    <row r="48" spans="12:81" x14ac:dyDescent="0.2">
      <c r="L48" s="16"/>
      <c r="M48" s="16"/>
      <c r="O48" s="3">
        <v>7</v>
      </c>
      <c r="P48" s="14">
        <f t="shared" ref="P48:P53" si="33">T47</f>
        <v>79811.279034268824</v>
      </c>
      <c r="Q48" s="14">
        <f t="shared" si="32"/>
        <v>12609.0735974279</v>
      </c>
      <c r="R48" s="14">
        <f>P48*M9</f>
        <v>831.36748994030017</v>
      </c>
      <c r="S48" s="14">
        <f>P5*(1+M9)^O48</f>
        <v>13440.441087368199</v>
      </c>
      <c r="T48" s="14">
        <f t="shared" si="31"/>
        <v>67202.20543684093</v>
      </c>
      <c r="W48" s="16"/>
      <c r="X48" s="16"/>
      <c r="Z48" s="3">
        <v>12</v>
      </c>
      <c r="AA48" s="4">
        <f t="shared" si="30"/>
        <v>150000</v>
      </c>
      <c r="AB48" s="4">
        <v>0</v>
      </c>
      <c r="AC48" s="4">
        <f>AD5</f>
        <v>1562.5</v>
      </c>
      <c r="AD48" s="4">
        <f t="shared" si="29"/>
        <v>1562.5</v>
      </c>
      <c r="AE48" s="4">
        <f t="shared" si="28"/>
        <v>150000</v>
      </c>
      <c r="AH48" s="16"/>
      <c r="AI48" s="16"/>
      <c r="AK48" s="2" t="s">
        <v>8</v>
      </c>
      <c r="AL48" s="2" t="s">
        <v>9</v>
      </c>
      <c r="AM48" s="2" t="s">
        <v>10</v>
      </c>
      <c r="AN48" s="2" t="s">
        <v>6</v>
      </c>
      <c r="AO48" s="2" t="s">
        <v>7</v>
      </c>
      <c r="AP48" s="2" t="s">
        <v>12</v>
      </c>
      <c r="AS48" s="16"/>
      <c r="AT48" s="16"/>
      <c r="AV48" s="3">
        <v>41</v>
      </c>
      <c r="AW48" s="7">
        <f t="shared" si="11"/>
        <v>25000</v>
      </c>
      <c r="AX48" s="5">
        <f>AW5</f>
        <v>3125</v>
      </c>
      <c r="AY48" s="4">
        <f>AW48*AT9</f>
        <v>260.41666666666663</v>
      </c>
      <c r="AZ48" s="4">
        <f t="shared" si="25"/>
        <v>3385.4166666666665</v>
      </c>
      <c r="BA48" s="7">
        <f t="shared" si="27"/>
        <v>21875</v>
      </c>
      <c r="BD48" s="16"/>
      <c r="BE48" s="16"/>
      <c r="BG48" s="3">
        <v>41</v>
      </c>
      <c r="BH48" s="7">
        <f t="shared" si="16"/>
        <v>50000</v>
      </c>
      <c r="BI48" s="5">
        <f>BH5</f>
        <v>2500</v>
      </c>
      <c r="BJ48" s="4">
        <f>BH48*BE9</f>
        <v>520.83333333333326</v>
      </c>
      <c r="BK48" s="4">
        <f t="shared" si="3"/>
        <v>3020.833333333333</v>
      </c>
      <c r="BL48" s="7">
        <f t="shared" si="4"/>
        <v>47500</v>
      </c>
      <c r="BO48" s="16"/>
      <c r="BP48" s="16"/>
      <c r="BR48" s="3">
        <v>41</v>
      </c>
      <c r="BS48" s="7">
        <f t="shared" si="17"/>
        <v>66666.66666666673</v>
      </c>
      <c r="BT48" s="5">
        <f>BS5</f>
        <v>2083.3333333333335</v>
      </c>
      <c r="BU48" s="4">
        <f>BS48*BP9</f>
        <v>694.44444444444503</v>
      </c>
      <c r="BV48" s="4">
        <f t="shared" si="5"/>
        <v>2777.7777777777783</v>
      </c>
      <c r="BW48" s="7">
        <f t="shared" si="6"/>
        <v>64583.333333333394</v>
      </c>
      <c r="BZ48" s="16"/>
      <c r="CA48" s="16"/>
      <c r="CB48" s="16"/>
      <c r="CC48" s="16"/>
    </row>
    <row r="49" spans="12:81" x14ac:dyDescent="0.2">
      <c r="L49" s="16"/>
      <c r="M49" s="16"/>
      <c r="O49" s="3">
        <v>8</v>
      </c>
      <c r="P49" s="14">
        <f t="shared" si="33"/>
        <v>67202.20543684093</v>
      </c>
      <c r="Q49" s="14">
        <f t="shared" si="32"/>
        <v>12880.422708727856</v>
      </c>
      <c r="R49" s="14">
        <f>P49*M9</f>
        <v>700.02297330042632</v>
      </c>
      <c r="S49" s="14">
        <f>P5*(1+M9)^O49</f>
        <v>13580.445682028283</v>
      </c>
      <c r="T49" s="14">
        <f t="shared" si="31"/>
        <v>54321.782728113074</v>
      </c>
      <c r="W49" s="16"/>
      <c r="X49" s="16"/>
      <c r="Z49" s="3">
        <v>13</v>
      </c>
      <c r="AA49" s="4">
        <f t="shared" si="30"/>
        <v>150000</v>
      </c>
      <c r="AB49" s="4">
        <v>0</v>
      </c>
      <c r="AC49" s="4">
        <f>AD5</f>
        <v>1562.5</v>
      </c>
      <c r="AD49" s="4">
        <f t="shared" si="29"/>
        <v>1562.5</v>
      </c>
      <c r="AE49" s="4">
        <f t="shared" si="28"/>
        <v>150000</v>
      </c>
      <c r="AH49" s="16"/>
      <c r="AI49" s="16"/>
      <c r="AK49" s="3">
        <v>1</v>
      </c>
      <c r="AL49" s="4">
        <f>W4</f>
        <v>150000</v>
      </c>
      <c r="AM49" s="8">
        <v>0</v>
      </c>
      <c r="AN49" s="4">
        <f>AO5</f>
        <v>1562.5</v>
      </c>
      <c r="AO49" s="4">
        <f>AM49+AN49</f>
        <v>1562.5</v>
      </c>
      <c r="AP49" s="4">
        <f>AL49-AM49</f>
        <v>150000</v>
      </c>
      <c r="AS49" s="16"/>
      <c r="AT49" s="16"/>
      <c r="AV49" s="3">
        <v>42</v>
      </c>
      <c r="AW49" s="7">
        <f t="shared" si="11"/>
        <v>21875</v>
      </c>
      <c r="AX49" s="5">
        <f>AW5</f>
        <v>3125</v>
      </c>
      <c r="AY49" s="4">
        <f>AW49*AT9</f>
        <v>227.86458333333331</v>
      </c>
      <c r="AZ49" s="4">
        <f t="shared" si="25"/>
        <v>3352.8645833333335</v>
      </c>
      <c r="BA49" s="7">
        <f t="shared" si="27"/>
        <v>18750</v>
      </c>
      <c r="BD49" s="16"/>
      <c r="BE49" s="16"/>
      <c r="BG49" s="3">
        <v>42</v>
      </c>
      <c r="BH49" s="7">
        <f t="shared" si="16"/>
        <v>47500</v>
      </c>
      <c r="BI49" s="5">
        <f>BH5</f>
        <v>2500</v>
      </c>
      <c r="BJ49" s="4">
        <f>BH49*BE9</f>
        <v>494.79166666666663</v>
      </c>
      <c r="BK49" s="4">
        <f t="shared" si="3"/>
        <v>2994.7916666666665</v>
      </c>
      <c r="BL49" s="7">
        <f t="shared" si="4"/>
        <v>45000</v>
      </c>
      <c r="BO49" s="16"/>
      <c r="BP49" s="16"/>
      <c r="BR49" s="3">
        <v>42</v>
      </c>
      <c r="BS49" s="7">
        <f t="shared" si="17"/>
        <v>64583.333333333394</v>
      </c>
      <c r="BT49" s="5">
        <f>BS5</f>
        <v>2083.3333333333335</v>
      </c>
      <c r="BU49" s="4">
        <f>BS49*BP9</f>
        <v>672.74305555555611</v>
      </c>
      <c r="BV49" s="4">
        <f t="shared" si="5"/>
        <v>2756.0763888888896</v>
      </c>
      <c r="BW49" s="7">
        <f t="shared" si="6"/>
        <v>62500.000000000058</v>
      </c>
      <c r="BZ49" s="16"/>
      <c r="CA49" s="16"/>
      <c r="CB49" s="16"/>
      <c r="CC49" s="16"/>
    </row>
    <row r="50" spans="12:81" x14ac:dyDescent="0.2">
      <c r="L50" s="16"/>
      <c r="M50" s="16"/>
      <c r="O50" s="3">
        <v>9</v>
      </c>
      <c r="P50" s="14">
        <f t="shared" si="33"/>
        <v>54321.782728113074</v>
      </c>
      <c r="Q50" s="14">
        <f t="shared" si="32"/>
        <v>13156.0567544649</v>
      </c>
      <c r="R50" s="14">
        <f>P50*M9</f>
        <v>565.85190341784448</v>
      </c>
      <c r="S50" s="14">
        <f>P5*(1+M9)^O50</f>
        <v>13721.908657882745</v>
      </c>
      <c r="T50" s="14">
        <f t="shared" si="31"/>
        <v>41165.725973648172</v>
      </c>
      <c r="W50" s="16"/>
      <c r="X50" s="16"/>
      <c r="Z50" s="3">
        <v>14</v>
      </c>
      <c r="AA50" s="4">
        <f t="shared" si="30"/>
        <v>150000</v>
      </c>
      <c r="AB50" s="4">
        <v>0</v>
      </c>
      <c r="AC50" s="4">
        <f>AD5</f>
        <v>1562.5</v>
      </c>
      <c r="AD50" s="4">
        <f t="shared" si="29"/>
        <v>1562.5</v>
      </c>
      <c r="AE50" s="4">
        <f t="shared" si="28"/>
        <v>150000</v>
      </c>
      <c r="AH50" s="16"/>
      <c r="AI50" s="16"/>
      <c r="AK50" s="3">
        <v>2</v>
      </c>
      <c r="AL50" s="4">
        <f>W4</f>
        <v>150000</v>
      </c>
      <c r="AM50" s="8">
        <v>0</v>
      </c>
      <c r="AN50" s="4">
        <f>AO5</f>
        <v>1562.5</v>
      </c>
      <c r="AO50" s="4">
        <f>AM50+AN50</f>
        <v>1562.5</v>
      </c>
      <c r="AP50" s="4">
        <f t="shared" ref="AP50:AP71" si="34">AL50-AM50</f>
        <v>150000</v>
      </c>
      <c r="AS50" s="16"/>
      <c r="AT50" s="16"/>
      <c r="AV50" s="3">
        <v>43</v>
      </c>
      <c r="AW50" s="7">
        <f t="shared" si="11"/>
        <v>18750</v>
      </c>
      <c r="AX50" s="5">
        <f>AW5</f>
        <v>3125</v>
      </c>
      <c r="AY50" s="4">
        <f>AW50*AT9</f>
        <v>195.3125</v>
      </c>
      <c r="AZ50" s="4">
        <f t="shared" si="25"/>
        <v>3320.3125</v>
      </c>
      <c r="BA50" s="7">
        <f t="shared" si="27"/>
        <v>15625</v>
      </c>
      <c r="BD50" s="16"/>
      <c r="BE50" s="16"/>
      <c r="BG50" s="3">
        <v>43</v>
      </c>
      <c r="BH50" s="7">
        <f t="shared" si="16"/>
        <v>45000</v>
      </c>
      <c r="BI50" s="5">
        <f>BH5</f>
        <v>2500</v>
      </c>
      <c r="BJ50" s="4">
        <f>BH50*BE9</f>
        <v>468.75</v>
      </c>
      <c r="BK50" s="4">
        <f t="shared" si="3"/>
        <v>2968.75</v>
      </c>
      <c r="BL50" s="7">
        <f t="shared" si="4"/>
        <v>42500</v>
      </c>
      <c r="BO50" s="16"/>
      <c r="BP50" s="16"/>
      <c r="BR50" s="3">
        <v>43</v>
      </c>
      <c r="BS50" s="7">
        <f t="shared" si="17"/>
        <v>62500.000000000058</v>
      </c>
      <c r="BT50" s="5">
        <f>BS5</f>
        <v>2083.3333333333335</v>
      </c>
      <c r="BU50" s="4">
        <f>BS50*BP9</f>
        <v>651.0416666666672</v>
      </c>
      <c r="BV50" s="4">
        <f t="shared" si="5"/>
        <v>2734.3750000000009</v>
      </c>
      <c r="BW50" s="7">
        <f t="shared" si="6"/>
        <v>60416.666666666722</v>
      </c>
      <c r="BZ50" s="16"/>
      <c r="CA50" s="16"/>
      <c r="CB50" s="16"/>
      <c r="CC50" s="16"/>
    </row>
    <row r="51" spans="12:81" x14ac:dyDescent="0.2">
      <c r="L51" s="16"/>
      <c r="M51" s="16"/>
      <c r="O51" s="3">
        <v>10</v>
      </c>
      <c r="P51" s="14">
        <f t="shared" si="33"/>
        <v>41165.725973648172</v>
      </c>
      <c r="Q51" s="14">
        <f t="shared" si="32"/>
        <v>13436.035560843522</v>
      </c>
      <c r="R51" s="14">
        <f>P51*M9</f>
        <v>428.80964555883509</v>
      </c>
      <c r="S51" s="14">
        <f>P5*(1+M9)^O51</f>
        <v>13864.845206402357</v>
      </c>
      <c r="T51" s="14">
        <f t="shared" si="31"/>
        <v>27729.690412804652</v>
      </c>
      <c r="W51" s="16"/>
      <c r="X51" s="16"/>
      <c r="Z51" s="3">
        <v>15</v>
      </c>
      <c r="AA51" s="4">
        <f t="shared" si="30"/>
        <v>150000</v>
      </c>
      <c r="AB51" s="4">
        <v>0</v>
      </c>
      <c r="AC51" s="4">
        <f>AD5</f>
        <v>1562.5</v>
      </c>
      <c r="AD51" s="4">
        <f t="shared" si="29"/>
        <v>1562.5</v>
      </c>
      <c r="AE51" s="4">
        <f t="shared" si="28"/>
        <v>150000</v>
      </c>
      <c r="AH51" s="16"/>
      <c r="AI51" s="16"/>
      <c r="AK51" s="3">
        <v>3</v>
      </c>
      <c r="AL51" s="4">
        <f>W4</f>
        <v>150000</v>
      </c>
      <c r="AM51" s="8">
        <v>0</v>
      </c>
      <c r="AN51" s="4">
        <f>AO5</f>
        <v>1562.5</v>
      </c>
      <c r="AO51" s="4">
        <f>AM51+AN51</f>
        <v>1562.5</v>
      </c>
      <c r="AP51" s="4">
        <f t="shared" si="34"/>
        <v>150000</v>
      </c>
      <c r="AS51" s="16"/>
      <c r="AT51" s="16"/>
      <c r="AV51" s="3">
        <v>44</v>
      </c>
      <c r="AW51" s="7">
        <f t="shared" si="11"/>
        <v>15625</v>
      </c>
      <c r="AX51" s="5">
        <f>AW5</f>
        <v>3125</v>
      </c>
      <c r="AY51" s="4">
        <f>AW51*AT9</f>
        <v>162.76041666666666</v>
      </c>
      <c r="AZ51" s="4">
        <f t="shared" si="25"/>
        <v>3287.7604166666665</v>
      </c>
      <c r="BA51" s="7">
        <f t="shared" si="27"/>
        <v>12500</v>
      </c>
      <c r="BD51" s="16"/>
      <c r="BE51" s="16"/>
      <c r="BG51" s="3">
        <v>44</v>
      </c>
      <c r="BH51" s="7">
        <f t="shared" si="16"/>
        <v>42500</v>
      </c>
      <c r="BI51" s="5">
        <f>BH5</f>
        <v>2500</v>
      </c>
      <c r="BJ51" s="4">
        <f>BH51*BE9</f>
        <v>442.70833333333331</v>
      </c>
      <c r="BK51" s="4">
        <f t="shared" si="3"/>
        <v>2942.7083333333335</v>
      </c>
      <c r="BL51" s="7">
        <f t="shared" si="4"/>
        <v>40000</v>
      </c>
      <c r="BO51" s="16"/>
      <c r="BP51" s="16"/>
      <c r="BR51" s="3">
        <v>44</v>
      </c>
      <c r="BS51" s="7">
        <f t="shared" si="17"/>
        <v>60416.666666666722</v>
      </c>
      <c r="BT51" s="5">
        <f>BS5</f>
        <v>2083.3333333333335</v>
      </c>
      <c r="BU51" s="4">
        <f>BS51*BP9</f>
        <v>629.34027777777828</v>
      </c>
      <c r="BV51" s="4">
        <f t="shared" si="5"/>
        <v>2712.6736111111118</v>
      </c>
      <c r="BW51" s="7">
        <f t="shared" si="6"/>
        <v>58333.333333333387</v>
      </c>
      <c r="BZ51" s="16"/>
      <c r="CA51" s="16"/>
      <c r="CB51" s="16"/>
      <c r="CC51" s="16"/>
    </row>
    <row r="52" spans="12:81" x14ac:dyDescent="0.2">
      <c r="L52" s="16"/>
      <c r="M52" s="16"/>
      <c r="O52" s="3">
        <v>11</v>
      </c>
      <c r="P52" s="14">
        <f t="shared" si="33"/>
        <v>27729.690412804652</v>
      </c>
      <c r="Q52" s="14">
        <f t="shared" si="32"/>
        <v>13720.419735502333</v>
      </c>
      <c r="R52" s="14">
        <f>P52*M9</f>
        <v>288.85094180004842</v>
      </c>
      <c r="S52" s="14">
        <f>P5*(1+M9)^O52</f>
        <v>14009.270677302382</v>
      </c>
      <c r="T52" s="14">
        <f t="shared" si="31"/>
        <v>14009.270677302318</v>
      </c>
      <c r="W52" s="16"/>
      <c r="X52" s="16"/>
      <c r="Z52" s="3">
        <v>16</v>
      </c>
      <c r="AA52" s="4">
        <f t="shared" si="30"/>
        <v>150000</v>
      </c>
      <c r="AB52" s="4">
        <v>0</v>
      </c>
      <c r="AC52" s="4">
        <f>AD5</f>
        <v>1562.5</v>
      </c>
      <c r="AD52" s="4">
        <f t="shared" si="29"/>
        <v>1562.5</v>
      </c>
      <c r="AE52" s="4">
        <f t="shared" si="28"/>
        <v>150000</v>
      </c>
      <c r="AH52" s="16"/>
      <c r="AI52" s="16"/>
      <c r="AK52" s="3">
        <v>4</v>
      </c>
      <c r="AL52" s="4">
        <f>W4</f>
        <v>150000</v>
      </c>
      <c r="AM52" s="8">
        <v>0</v>
      </c>
      <c r="AN52" s="4">
        <f>AO5</f>
        <v>1562.5</v>
      </c>
      <c r="AO52" s="4">
        <f>AM52+AN52</f>
        <v>1562.5</v>
      </c>
      <c r="AP52" s="4">
        <f t="shared" si="34"/>
        <v>150000</v>
      </c>
      <c r="AS52" s="16"/>
      <c r="AT52" s="16"/>
      <c r="AV52" s="3">
        <v>45</v>
      </c>
      <c r="AW52" s="7">
        <f t="shared" si="11"/>
        <v>12500</v>
      </c>
      <c r="AX52" s="5">
        <f>AW5</f>
        <v>3125</v>
      </c>
      <c r="AY52" s="4">
        <f>AW52*AT9</f>
        <v>130.20833333333331</v>
      </c>
      <c r="AZ52" s="4">
        <f t="shared" si="25"/>
        <v>3255.2083333333335</v>
      </c>
      <c r="BA52" s="7">
        <f t="shared" si="27"/>
        <v>9375</v>
      </c>
      <c r="BD52" s="16"/>
      <c r="BE52" s="16"/>
      <c r="BG52" s="3">
        <v>45</v>
      </c>
      <c r="BH52" s="7">
        <f t="shared" si="16"/>
        <v>40000</v>
      </c>
      <c r="BI52" s="5">
        <f>BH5</f>
        <v>2500</v>
      </c>
      <c r="BJ52" s="4">
        <f>BH52*BE9</f>
        <v>416.66666666666663</v>
      </c>
      <c r="BK52" s="4">
        <f t="shared" si="3"/>
        <v>2916.6666666666665</v>
      </c>
      <c r="BL52" s="7">
        <f t="shared" si="4"/>
        <v>37500</v>
      </c>
      <c r="BO52" s="16"/>
      <c r="BP52" s="16"/>
      <c r="BR52" s="3">
        <v>45</v>
      </c>
      <c r="BS52" s="7">
        <f t="shared" si="17"/>
        <v>58333.333333333387</v>
      </c>
      <c r="BT52" s="5">
        <f>BS5</f>
        <v>2083.3333333333335</v>
      </c>
      <c r="BU52" s="4">
        <f>BS52*BP9</f>
        <v>607.63888888888937</v>
      </c>
      <c r="BV52" s="4">
        <f t="shared" si="5"/>
        <v>2690.9722222222226</v>
      </c>
      <c r="BW52" s="7">
        <f t="shared" si="6"/>
        <v>56250.000000000051</v>
      </c>
      <c r="BZ52" s="16"/>
      <c r="CA52" s="16"/>
      <c r="CB52" s="16"/>
      <c r="CC52" s="16"/>
    </row>
    <row r="53" spans="12:81" x14ac:dyDescent="0.2">
      <c r="L53" s="16"/>
      <c r="M53" s="16"/>
      <c r="O53" s="3">
        <v>12</v>
      </c>
      <c r="P53" s="14">
        <f t="shared" si="33"/>
        <v>14009.270677302318</v>
      </c>
      <c r="Q53" s="14">
        <f t="shared" si="32"/>
        <v>14009.270677302384</v>
      </c>
      <c r="R53" s="14">
        <f>P53*M9</f>
        <v>145.92990288856581</v>
      </c>
      <c r="S53" s="14">
        <f>P5*(1+M9)^O53</f>
        <v>14155.200580190949</v>
      </c>
      <c r="T53" s="14">
        <f t="shared" si="31"/>
        <v>-6.5483618527650833E-11</v>
      </c>
      <c r="W53" s="16"/>
      <c r="X53" s="16"/>
      <c r="Z53" s="3">
        <v>17</v>
      </c>
      <c r="AA53" s="4">
        <f t="shared" si="30"/>
        <v>150000</v>
      </c>
      <c r="AB53" s="4">
        <v>0</v>
      </c>
      <c r="AC53" s="4">
        <f>AD5</f>
        <v>1562.5</v>
      </c>
      <c r="AD53" s="4">
        <f t="shared" si="29"/>
        <v>1562.5</v>
      </c>
      <c r="AE53" s="4">
        <f t="shared" si="28"/>
        <v>150000</v>
      </c>
      <c r="AH53" s="16"/>
      <c r="AI53" s="16"/>
      <c r="AK53" s="3">
        <v>5</v>
      </c>
      <c r="AL53" s="4">
        <f>W4</f>
        <v>150000</v>
      </c>
      <c r="AM53" s="8">
        <v>0</v>
      </c>
      <c r="AN53" s="4">
        <f>AO5</f>
        <v>1562.5</v>
      </c>
      <c r="AO53" s="4">
        <f>AM53+AN53</f>
        <v>1562.5</v>
      </c>
      <c r="AP53" s="4">
        <f t="shared" si="34"/>
        <v>150000</v>
      </c>
      <c r="AS53" s="16"/>
      <c r="AT53" s="16"/>
      <c r="AV53" s="3">
        <v>46</v>
      </c>
      <c r="AW53" s="7">
        <f t="shared" si="11"/>
        <v>9375</v>
      </c>
      <c r="AX53" s="5">
        <f>AW5</f>
        <v>3125</v>
      </c>
      <c r="AY53" s="4">
        <f>AW53*AT9</f>
        <v>97.65625</v>
      </c>
      <c r="AZ53" s="4">
        <f t="shared" si="25"/>
        <v>3222.65625</v>
      </c>
      <c r="BA53" s="7">
        <f t="shared" si="27"/>
        <v>6250</v>
      </c>
      <c r="BD53" s="16"/>
      <c r="BE53" s="16"/>
      <c r="BG53" s="3">
        <v>46</v>
      </c>
      <c r="BH53" s="7">
        <f t="shared" si="16"/>
        <v>37500</v>
      </c>
      <c r="BI53" s="5">
        <f>BH5</f>
        <v>2500</v>
      </c>
      <c r="BJ53" s="4">
        <f>BH53*BE9</f>
        <v>390.625</v>
      </c>
      <c r="BK53" s="4">
        <f t="shared" si="3"/>
        <v>2890.625</v>
      </c>
      <c r="BL53" s="7">
        <f t="shared" si="4"/>
        <v>35000</v>
      </c>
      <c r="BO53" s="16"/>
      <c r="BP53" s="16"/>
      <c r="BR53" s="3">
        <v>46</v>
      </c>
      <c r="BS53" s="7">
        <f t="shared" si="17"/>
        <v>56250.000000000051</v>
      </c>
      <c r="BT53" s="5">
        <f>BS5</f>
        <v>2083.3333333333335</v>
      </c>
      <c r="BU53" s="4">
        <f>BS53*BP9</f>
        <v>585.93750000000045</v>
      </c>
      <c r="BV53" s="4">
        <f t="shared" si="5"/>
        <v>2669.2708333333339</v>
      </c>
      <c r="BW53" s="7">
        <f t="shared" si="6"/>
        <v>54166.666666666715</v>
      </c>
      <c r="BZ53" s="16"/>
      <c r="CA53" s="16"/>
      <c r="CB53" s="16"/>
      <c r="CC53" s="16"/>
    </row>
    <row r="54" spans="12:81" x14ac:dyDescent="0.2">
      <c r="L54" s="16"/>
      <c r="M54" s="16"/>
      <c r="O54" s="3"/>
      <c r="P54" s="14"/>
      <c r="Q54" s="14"/>
      <c r="R54" s="14"/>
      <c r="S54" s="14">
        <f>SUM(S42:S53)</f>
        <v>160554.45627852154</v>
      </c>
      <c r="T54" s="14"/>
      <c r="W54" s="16"/>
      <c r="X54" s="16"/>
      <c r="Z54" s="3">
        <v>18</v>
      </c>
      <c r="AA54" s="4">
        <f t="shared" si="30"/>
        <v>150000</v>
      </c>
      <c r="AB54" s="4">
        <v>0</v>
      </c>
      <c r="AC54" s="4">
        <f>AD5</f>
        <v>1562.5</v>
      </c>
      <c r="AD54" s="4">
        <f t="shared" si="29"/>
        <v>1562.5</v>
      </c>
      <c r="AE54" s="4">
        <f t="shared" si="28"/>
        <v>150000</v>
      </c>
      <c r="AH54" s="16"/>
      <c r="AI54" s="16"/>
      <c r="AK54" s="3">
        <v>6</v>
      </c>
      <c r="AL54" s="4">
        <f>W4</f>
        <v>150000</v>
      </c>
      <c r="AM54" s="4">
        <v>0</v>
      </c>
      <c r="AN54" s="4">
        <f>AO5</f>
        <v>1562.5</v>
      </c>
      <c r="AO54" s="4">
        <f t="shared" ref="AO54:AO84" si="35">AM54+AN54</f>
        <v>1562.5</v>
      </c>
      <c r="AP54" s="4">
        <f t="shared" si="34"/>
        <v>150000</v>
      </c>
      <c r="AS54" s="16"/>
      <c r="AT54" s="16"/>
      <c r="AV54" s="3">
        <v>47</v>
      </c>
      <c r="AW54" s="7">
        <f t="shared" si="11"/>
        <v>6250</v>
      </c>
      <c r="AX54" s="5">
        <f>AW5</f>
        <v>3125</v>
      </c>
      <c r="AY54" s="4">
        <f>AW54*AT9</f>
        <v>65.104166666666657</v>
      </c>
      <c r="AZ54" s="4">
        <f t="shared" si="25"/>
        <v>3190.1041666666665</v>
      </c>
      <c r="BA54" s="7">
        <f t="shared" si="27"/>
        <v>3125</v>
      </c>
      <c r="BD54" s="16"/>
      <c r="BE54" s="16"/>
      <c r="BG54" s="3">
        <v>47</v>
      </c>
      <c r="BH54" s="7">
        <f t="shared" si="16"/>
        <v>35000</v>
      </c>
      <c r="BI54" s="5">
        <f>BH5</f>
        <v>2500</v>
      </c>
      <c r="BJ54" s="4">
        <f>BH54*BE9</f>
        <v>364.58333333333331</v>
      </c>
      <c r="BK54" s="4">
        <f t="shared" si="3"/>
        <v>2864.5833333333335</v>
      </c>
      <c r="BL54" s="7">
        <f t="shared" si="4"/>
        <v>32500</v>
      </c>
      <c r="BO54" s="16"/>
      <c r="BP54" s="16"/>
      <c r="BR54" s="3">
        <v>47</v>
      </c>
      <c r="BS54" s="7">
        <f t="shared" si="17"/>
        <v>54166.666666666715</v>
      </c>
      <c r="BT54" s="5">
        <f>BS5</f>
        <v>2083.3333333333335</v>
      </c>
      <c r="BU54" s="4">
        <f>BS54*BP9</f>
        <v>564.23611111111154</v>
      </c>
      <c r="BV54" s="4">
        <f t="shared" si="5"/>
        <v>2647.5694444444453</v>
      </c>
      <c r="BW54" s="7">
        <f t="shared" si="6"/>
        <v>52083.333333333379</v>
      </c>
      <c r="BZ54" s="16"/>
      <c r="CA54" s="16"/>
      <c r="CB54" s="16"/>
      <c r="CC54" s="16"/>
    </row>
    <row r="55" spans="12:81" x14ac:dyDescent="0.2">
      <c r="L55" s="16"/>
      <c r="M55" s="16"/>
      <c r="O55" s="16"/>
      <c r="P55" s="16"/>
      <c r="Q55" s="16"/>
      <c r="R55" s="16"/>
      <c r="S55" s="16"/>
      <c r="T55" s="16"/>
      <c r="W55" s="16"/>
      <c r="X55" s="16"/>
      <c r="Z55" s="3">
        <v>19</v>
      </c>
      <c r="AA55" s="4">
        <f t="shared" si="30"/>
        <v>150000</v>
      </c>
      <c r="AB55" s="4">
        <v>0</v>
      </c>
      <c r="AC55" s="4">
        <f>AD5</f>
        <v>1562.5</v>
      </c>
      <c r="AD55" s="4">
        <f t="shared" si="29"/>
        <v>1562.5</v>
      </c>
      <c r="AE55" s="4">
        <f t="shared" si="28"/>
        <v>150000</v>
      </c>
      <c r="AH55" s="16"/>
      <c r="AI55" s="16"/>
      <c r="AK55" s="3">
        <v>7</v>
      </c>
      <c r="AL55" s="4">
        <f>W4</f>
        <v>150000</v>
      </c>
      <c r="AM55" s="4">
        <v>0</v>
      </c>
      <c r="AN55" s="4">
        <f>AO5</f>
        <v>1562.5</v>
      </c>
      <c r="AO55" s="4">
        <f t="shared" si="35"/>
        <v>1562.5</v>
      </c>
      <c r="AP55" s="4">
        <f t="shared" si="34"/>
        <v>150000</v>
      </c>
      <c r="AS55" s="16"/>
      <c r="AT55" s="16"/>
      <c r="AV55" s="3">
        <v>48</v>
      </c>
      <c r="AW55" s="7">
        <f t="shared" si="11"/>
        <v>3125</v>
      </c>
      <c r="AX55" s="5">
        <f>AW5</f>
        <v>3125</v>
      </c>
      <c r="AY55" s="4">
        <f>AW55*AT9</f>
        <v>32.552083333333329</v>
      </c>
      <c r="AZ55" s="4">
        <f t="shared" si="25"/>
        <v>3157.5520833333335</v>
      </c>
      <c r="BA55" s="7">
        <f t="shared" si="27"/>
        <v>0</v>
      </c>
      <c r="BD55" s="16"/>
      <c r="BE55" s="16"/>
      <c r="BG55" s="3">
        <v>48</v>
      </c>
      <c r="BH55" s="7">
        <f t="shared" si="16"/>
        <v>32500</v>
      </c>
      <c r="BI55" s="5">
        <f>BH5</f>
        <v>2500</v>
      </c>
      <c r="BJ55" s="4">
        <f>BH55*BE9</f>
        <v>338.54166666666663</v>
      </c>
      <c r="BK55" s="4">
        <f t="shared" si="3"/>
        <v>2838.5416666666665</v>
      </c>
      <c r="BL55" s="7">
        <f t="shared" si="4"/>
        <v>30000</v>
      </c>
      <c r="BO55" s="16"/>
      <c r="BP55" s="16"/>
      <c r="BR55" s="3">
        <v>48</v>
      </c>
      <c r="BS55" s="7">
        <f t="shared" si="17"/>
        <v>52083.333333333379</v>
      </c>
      <c r="BT55" s="5">
        <f>BS5</f>
        <v>2083.3333333333335</v>
      </c>
      <c r="BU55" s="4">
        <f>BS55*BP9</f>
        <v>542.53472222222263</v>
      </c>
      <c r="BV55" s="4">
        <f t="shared" si="5"/>
        <v>2625.8680555555561</v>
      </c>
      <c r="BW55" s="7">
        <f t="shared" si="6"/>
        <v>50000.000000000044</v>
      </c>
      <c r="BZ55" s="16"/>
      <c r="CA55" s="16"/>
      <c r="CB55" s="16"/>
      <c r="CC55" s="16"/>
    </row>
    <row r="56" spans="12:81" x14ac:dyDescent="0.2">
      <c r="L56" s="16"/>
      <c r="M56" s="16"/>
      <c r="O56" s="49" t="s">
        <v>16</v>
      </c>
      <c r="P56" s="49"/>
      <c r="Q56" s="49"/>
      <c r="R56" s="49"/>
      <c r="S56" s="49"/>
      <c r="T56" s="49"/>
      <c r="W56" s="16"/>
      <c r="X56" s="16"/>
      <c r="Z56" s="3">
        <v>20</v>
      </c>
      <c r="AA56" s="4">
        <f t="shared" si="30"/>
        <v>150000</v>
      </c>
      <c r="AB56" s="4">
        <v>0</v>
      </c>
      <c r="AC56" s="4">
        <f>AD5</f>
        <v>1562.5</v>
      </c>
      <c r="AD56" s="4">
        <f t="shared" si="29"/>
        <v>1562.5</v>
      </c>
      <c r="AE56" s="4">
        <f t="shared" si="28"/>
        <v>150000</v>
      </c>
      <c r="AH56" s="16"/>
      <c r="AI56" s="16"/>
      <c r="AK56" s="3">
        <v>8</v>
      </c>
      <c r="AL56" s="4">
        <f t="shared" ref="AL56:AL72" si="36">AL55</f>
        <v>150000</v>
      </c>
      <c r="AM56" s="4">
        <v>0</v>
      </c>
      <c r="AN56" s="4">
        <f>AO5</f>
        <v>1562.5</v>
      </c>
      <c r="AO56" s="4">
        <f t="shared" si="35"/>
        <v>1562.5</v>
      </c>
      <c r="AP56" s="4">
        <f t="shared" si="34"/>
        <v>150000</v>
      </c>
      <c r="AS56" s="16"/>
      <c r="AT56" s="16"/>
      <c r="AV56" s="3"/>
      <c r="AW56" s="3"/>
      <c r="AX56" s="3"/>
      <c r="AY56" s="3"/>
      <c r="AZ56" s="4">
        <f>SUM(AZ8:AZ55)</f>
        <v>188281.25</v>
      </c>
      <c r="BA56" s="3"/>
      <c r="BD56" s="16"/>
      <c r="BE56" s="16"/>
      <c r="BG56" s="3">
        <v>49</v>
      </c>
      <c r="BH56" s="7">
        <f t="shared" si="16"/>
        <v>30000</v>
      </c>
      <c r="BI56" s="5">
        <f>BH5</f>
        <v>2500</v>
      </c>
      <c r="BJ56" s="4">
        <f>BH56*BE9</f>
        <v>312.5</v>
      </c>
      <c r="BK56" s="4">
        <f t="shared" si="3"/>
        <v>2812.5</v>
      </c>
      <c r="BL56" s="7">
        <f t="shared" si="4"/>
        <v>27500</v>
      </c>
      <c r="BO56" s="16"/>
      <c r="BP56" s="16"/>
      <c r="BR56" s="3">
        <v>49</v>
      </c>
      <c r="BS56" s="7">
        <f t="shared" si="17"/>
        <v>50000.000000000044</v>
      </c>
      <c r="BT56" s="5">
        <f>BS5</f>
        <v>2083.3333333333335</v>
      </c>
      <c r="BU56" s="4">
        <f>BS56*BP9</f>
        <v>520.83333333333371</v>
      </c>
      <c r="BV56" s="4">
        <f t="shared" si="5"/>
        <v>2604.166666666667</v>
      </c>
      <c r="BW56" s="7">
        <f t="shared" si="6"/>
        <v>47916.666666666708</v>
      </c>
      <c r="BZ56" s="16"/>
      <c r="CA56" s="16"/>
      <c r="CB56" s="16"/>
      <c r="CC56" s="16"/>
    </row>
    <row r="57" spans="12:81" x14ac:dyDescent="0.2">
      <c r="L57" s="16"/>
      <c r="M57" s="16"/>
      <c r="O57" s="16"/>
      <c r="P57" s="16"/>
      <c r="Q57" s="16"/>
      <c r="R57" s="16"/>
      <c r="S57" s="16"/>
      <c r="T57" s="16"/>
      <c r="W57" s="16"/>
      <c r="X57" s="16"/>
      <c r="Z57" s="3">
        <v>21</v>
      </c>
      <c r="AA57" s="4">
        <f t="shared" si="30"/>
        <v>150000</v>
      </c>
      <c r="AB57" s="4">
        <v>0</v>
      </c>
      <c r="AC57" s="4">
        <f>AD5</f>
        <v>1562.5</v>
      </c>
      <c r="AD57" s="4">
        <f t="shared" si="29"/>
        <v>1562.5</v>
      </c>
      <c r="AE57" s="4">
        <f t="shared" si="28"/>
        <v>150000</v>
      </c>
      <c r="AH57" s="16"/>
      <c r="AI57" s="16"/>
      <c r="AK57" s="3">
        <v>9</v>
      </c>
      <c r="AL57" s="4">
        <f t="shared" si="36"/>
        <v>150000</v>
      </c>
      <c r="AM57" s="4">
        <v>0</v>
      </c>
      <c r="AN57" s="4">
        <f>AO5</f>
        <v>1562.5</v>
      </c>
      <c r="AO57" s="4">
        <f t="shared" si="35"/>
        <v>1562.5</v>
      </c>
      <c r="AP57" s="4">
        <f t="shared" si="34"/>
        <v>150000</v>
      </c>
      <c r="AS57" s="16"/>
      <c r="AT57" s="16"/>
      <c r="AV57" s="16"/>
      <c r="AW57" s="16"/>
      <c r="AX57" s="16"/>
      <c r="AY57" s="16"/>
      <c r="AZ57" s="21"/>
      <c r="BA57" s="16"/>
      <c r="BD57" s="16"/>
      <c r="BE57" s="16"/>
      <c r="BG57" s="3">
        <v>50</v>
      </c>
      <c r="BH57" s="7">
        <f t="shared" si="16"/>
        <v>27500</v>
      </c>
      <c r="BI57" s="5">
        <f>BH5</f>
        <v>2500</v>
      </c>
      <c r="BJ57" s="4">
        <f>BH57*BE9</f>
        <v>286.45833333333331</v>
      </c>
      <c r="BK57" s="4">
        <f t="shared" si="3"/>
        <v>2786.4583333333335</v>
      </c>
      <c r="BL57" s="7">
        <f t="shared" si="4"/>
        <v>25000</v>
      </c>
      <c r="BO57" s="16"/>
      <c r="BP57" s="16"/>
      <c r="BR57" s="3">
        <v>50</v>
      </c>
      <c r="BS57" s="7">
        <f t="shared" si="17"/>
        <v>47916.666666666708</v>
      </c>
      <c r="BT57" s="5">
        <f>BS5</f>
        <v>2083.3333333333335</v>
      </c>
      <c r="BU57" s="4">
        <f>BS57*BP9</f>
        <v>499.13194444444485</v>
      </c>
      <c r="BV57" s="4">
        <f t="shared" si="5"/>
        <v>2582.4652777777783</v>
      </c>
      <c r="BW57" s="7">
        <f t="shared" si="6"/>
        <v>45833.333333333372</v>
      </c>
      <c r="BZ57" s="16"/>
      <c r="CA57" s="16"/>
      <c r="CB57" s="16"/>
      <c r="CC57" s="16"/>
    </row>
    <row r="58" spans="12:81" x14ac:dyDescent="0.2">
      <c r="L58" s="16"/>
      <c r="M58" s="16"/>
      <c r="O58" s="2" t="s">
        <v>8</v>
      </c>
      <c r="P58" s="2" t="s">
        <v>9</v>
      </c>
      <c r="Q58" s="2" t="s">
        <v>14</v>
      </c>
      <c r="R58" s="2" t="s">
        <v>6</v>
      </c>
      <c r="S58" s="2" t="s">
        <v>7</v>
      </c>
      <c r="T58" s="2" t="s">
        <v>12</v>
      </c>
      <c r="W58" s="16"/>
      <c r="X58" s="16"/>
      <c r="Z58" s="3">
        <v>22</v>
      </c>
      <c r="AA58" s="4">
        <f t="shared" si="30"/>
        <v>150000</v>
      </c>
      <c r="AB58" s="4">
        <v>0</v>
      </c>
      <c r="AC58" s="4">
        <f>AD5</f>
        <v>1562.5</v>
      </c>
      <c r="AD58" s="4">
        <f t="shared" si="29"/>
        <v>1562.5</v>
      </c>
      <c r="AE58" s="4">
        <f t="shared" si="28"/>
        <v>150000</v>
      </c>
      <c r="AH58" s="16"/>
      <c r="AI58" s="16"/>
      <c r="AK58" s="3">
        <v>10</v>
      </c>
      <c r="AL58" s="4">
        <f t="shared" si="36"/>
        <v>150000</v>
      </c>
      <c r="AM58" s="4">
        <v>0</v>
      </c>
      <c r="AN58" s="4">
        <f>AO5</f>
        <v>1562.5</v>
      </c>
      <c r="AO58" s="4">
        <f t="shared" si="35"/>
        <v>1562.5</v>
      </c>
      <c r="AP58" s="4">
        <f t="shared" si="34"/>
        <v>150000</v>
      </c>
      <c r="AS58" s="16"/>
      <c r="AT58" s="16"/>
      <c r="AV58" s="49" t="s">
        <v>13</v>
      </c>
      <c r="AW58" s="49"/>
      <c r="AX58" s="49"/>
      <c r="AY58" s="49"/>
      <c r="AZ58" s="49"/>
      <c r="BA58" s="49"/>
      <c r="BD58" s="16"/>
      <c r="BE58" s="16"/>
      <c r="BG58" s="3">
        <v>51</v>
      </c>
      <c r="BH58" s="7">
        <f t="shared" si="16"/>
        <v>25000</v>
      </c>
      <c r="BI58" s="5">
        <f>BH5</f>
        <v>2500</v>
      </c>
      <c r="BJ58" s="4">
        <f>BH58*BE9</f>
        <v>260.41666666666663</v>
      </c>
      <c r="BK58" s="4">
        <f t="shared" si="3"/>
        <v>2760.4166666666665</v>
      </c>
      <c r="BL58" s="7">
        <f t="shared" si="4"/>
        <v>22500</v>
      </c>
      <c r="BO58" s="16"/>
      <c r="BP58" s="16"/>
      <c r="BR58" s="3">
        <v>51</v>
      </c>
      <c r="BS58" s="7">
        <f t="shared" si="17"/>
        <v>45833.333333333372</v>
      </c>
      <c r="BT58" s="5">
        <f>BS5</f>
        <v>2083.3333333333335</v>
      </c>
      <c r="BU58" s="4">
        <f>BS58*BP9</f>
        <v>477.43055555555594</v>
      </c>
      <c r="BV58" s="4">
        <f t="shared" si="5"/>
        <v>2560.7638888888896</v>
      </c>
      <c r="BW58" s="7">
        <f t="shared" si="6"/>
        <v>43750.000000000036</v>
      </c>
      <c r="BZ58" s="16"/>
      <c r="CA58" s="16"/>
      <c r="CB58" s="16"/>
      <c r="CC58" s="16"/>
    </row>
    <row r="59" spans="12:81" x14ac:dyDescent="0.2">
      <c r="L59" s="16"/>
      <c r="M59" s="16"/>
      <c r="O59" s="3">
        <v>1</v>
      </c>
      <c r="P59" s="14">
        <f>L4</f>
        <v>150000</v>
      </c>
      <c r="Q59" s="14">
        <f t="shared" ref="Q59:Q70" si="37">S59-R59</f>
        <v>11799.929406589996</v>
      </c>
      <c r="R59" s="14">
        <f>P59*M9</f>
        <v>1562.5</v>
      </c>
      <c r="S59" s="14">
        <f>L4*(M9/(1-(1+M9)^-L3))</f>
        <v>13362.429406589996</v>
      </c>
      <c r="T59" s="14">
        <f t="shared" ref="T59:T70" si="38">P59-Q59</f>
        <v>138200.07059341</v>
      </c>
      <c r="W59" s="16"/>
      <c r="X59" s="16"/>
      <c r="Z59" s="3">
        <v>23</v>
      </c>
      <c r="AA59" s="4">
        <f t="shared" si="30"/>
        <v>150000</v>
      </c>
      <c r="AB59" s="4">
        <v>0</v>
      </c>
      <c r="AC59" s="4">
        <f>AD5</f>
        <v>1562.5</v>
      </c>
      <c r="AD59" s="4">
        <f t="shared" si="29"/>
        <v>1562.5</v>
      </c>
      <c r="AE59" s="4">
        <f t="shared" si="28"/>
        <v>150000</v>
      </c>
      <c r="AH59" s="16"/>
      <c r="AI59" s="16"/>
      <c r="AK59" s="3">
        <v>11</v>
      </c>
      <c r="AL59" s="4">
        <f t="shared" si="36"/>
        <v>150000</v>
      </c>
      <c r="AM59" s="4">
        <v>0</v>
      </c>
      <c r="AN59" s="4">
        <f>AO5</f>
        <v>1562.5</v>
      </c>
      <c r="AO59" s="4">
        <f t="shared" si="35"/>
        <v>1562.5</v>
      </c>
      <c r="AP59" s="4">
        <f t="shared" si="34"/>
        <v>150000</v>
      </c>
      <c r="AS59" s="16"/>
      <c r="AT59" s="16"/>
      <c r="BD59" s="16"/>
      <c r="BE59" s="16"/>
      <c r="BG59" s="3">
        <v>52</v>
      </c>
      <c r="BH59" s="7">
        <f t="shared" si="16"/>
        <v>22500</v>
      </c>
      <c r="BI59" s="5">
        <f>BH5</f>
        <v>2500</v>
      </c>
      <c r="BJ59" s="4">
        <f>BH59*BE9</f>
        <v>234.375</v>
      </c>
      <c r="BK59" s="4">
        <f t="shared" si="3"/>
        <v>2734.375</v>
      </c>
      <c r="BL59" s="7">
        <f t="shared" si="4"/>
        <v>20000</v>
      </c>
      <c r="BO59" s="16"/>
      <c r="BP59" s="16"/>
      <c r="BR59" s="3">
        <v>52</v>
      </c>
      <c r="BS59" s="7">
        <f t="shared" si="17"/>
        <v>43750.000000000036</v>
      </c>
      <c r="BT59" s="5">
        <f>BS5</f>
        <v>2083.3333333333335</v>
      </c>
      <c r="BU59" s="4">
        <f>BS59*BP9</f>
        <v>455.72916666666703</v>
      </c>
      <c r="BV59" s="4">
        <f t="shared" si="5"/>
        <v>2539.0625000000005</v>
      </c>
      <c r="BW59" s="7">
        <f t="shared" si="6"/>
        <v>41666.666666666701</v>
      </c>
      <c r="BZ59" s="16"/>
      <c r="CA59" s="16"/>
      <c r="CB59" s="16"/>
      <c r="CC59" s="16"/>
    </row>
    <row r="60" spans="12:81" x14ac:dyDescent="0.2">
      <c r="L60" s="16"/>
      <c r="M60" s="16"/>
      <c r="O60" s="3">
        <v>2</v>
      </c>
      <c r="P60" s="14">
        <f>T59</f>
        <v>138200.07059341</v>
      </c>
      <c r="Q60" s="14">
        <f t="shared" si="37"/>
        <v>11922.845337908642</v>
      </c>
      <c r="R60" s="14">
        <f>P60*M9</f>
        <v>1439.584068681354</v>
      </c>
      <c r="S60" s="14">
        <f>L4*(M9/(1-(1+M9)^-L3))</f>
        <v>13362.429406589996</v>
      </c>
      <c r="T60" s="14">
        <f t="shared" si="38"/>
        <v>126277.22525550135</v>
      </c>
      <c r="W60" s="16"/>
      <c r="X60" s="16"/>
      <c r="Z60" s="3">
        <v>24</v>
      </c>
      <c r="AA60" s="4">
        <f t="shared" si="30"/>
        <v>150000</v>
      </c>
      <c r="AB60" s="4">
        <f>W4</f>
        <v>150000</v>
      </c>
      <c r="AC60" s="4">
        <f>AD5</f>
        <v>1562.5</v>
      </c>
      <c r="AD60" s="4">
        <f t="shared" si="29"/>
        <v>151562.5</v>
      </c>
      <c r="AE60" s="4">
        <f t="shared" si="28"/>
        <v>0</v>
      </c>
      <c r="AH60" s="16"/>
      <c r="AI60" s="16"/>
      <c r="AK60" s="3">
        <v>12</v>
      </c>
      <c r="AL60" s="4">
        <f t="shared" si="36"/>
        <v>150000</v>
      </c>
      <c r="AM60" s="4">
        <v>0</v>
      </c>
      <c r="AN60" s="4">
        <f>AO5</f>
        <v>1562.5</v>
      </c>
      <c r="AO60" s="4">
        <f t="shared" si="35"/>
        <v>1562.5</v>
      </c>
      <c r="AP60" s="4">
        <f t="shared" si="34"/>
        <v>150000</v>
      </c>
      <c r="AS60" s="16"/>
      <c r="AT60" s="16"/>
      <c r="AV60" s="2" t="s">
        <v>8</v>
      </c>
      <c r="AW60" s="2" t="s">
        <v>9</v>
      </c>
      <c r="AX60" s="2" t="s">
        <v>10</v>
      </c>
      <c r="AY60" s="2" t="s">
        <v>6</v>
      </c>
      <c r="AZ60" s="2" t="s">
        <v>7</v>
      </c>
      <c r="BA60" s="2" t="s">
        <v>12</v>
      </c>
      <c r="BD60" s="16"/>
      <c r="BE60" s="16"/>
      <c r="BG60" s="3">
        <v>53</v>
      </c>
      <c r="BH60" s="7">
        <f t="shared" si="16"/>
        <v>20000</v>
      </c>
      <c r="BI60" s="5">
        <f>BH5</f>
        <v>2500</v>
      </c>
      <c r="BJ60" s="4">
        <f>BH60*BE9</f>
        <v>208.33333333333331</v>
      </c>
      <c r="BK60" s="4">
        <f t="shared" si="3"/>
        <v>2708.3333333333335</v>
      </c>
      <c r="BL60" s="7">
        <f t="shared" si="4"/>
        <v>17500</v>
      </c>
      <c r="BO60" s="16"/>
      <c r="BP60" s="16"/>
      <c r="BR60" s="3">
        <v>53</v>
      </c>
      <c r="BS60" s="7">
        <f t="shared" si="17"/>
        <v>41666.666666666701</v>
      </c>
      <c r="BT60" s="5">
        <f>BS5</f>
        <v>2083.3333333333335</v>
      </c>
      <c r="BU60" s="4">
        <f>BS60*BP9</f>
        <v>434.02777777777811</v>
      </c>
      <c r="BV60" s="4">
        <f t="shared" si="5"/>
        <v>2517.3611111111118</v>
      </c>
      <c r="BW60" s="7">
        <f t="shared" si="6"/>
        <v>39583.333333333365</v>
      </c>
      <c r="BZ60" s="16"/>
      <c r="CA60" s="16"/>
      <c r="CB60" s="16"/>
      <c r="CC60" s="16"/>
    </row>
    <row r="61" spans="12:81" x14ac:dyDescent="0.2">
      <c r="L61" s="16"/>
      <c r="M61" s="16"/>
      <c r="O61" s="3">
        <v>3</v>
      </c>
      <c r="P61" s="14">
        <f>T60</f>
        <v>126277.22525550135</v>
      </c>
      <c r="Q61" s="14">
        <f t="shared" si="37"/>
        <v>12047.041643511857</v>
      </c>
      <c r="R61" s="14">
        <f>P61*M9</f>
        <v>1315.387763078139</v>
      </c>
      <c r="S61" s="14">
        <f>L4*(M9/(1-(1+M9)^-L3))</f>
        <v>13362.429406589996</v>
      </c>
      <c r="T61" s="14">
        <f t="shared" si="38"/>
        <v>114230.1836119895</v>
      </c>
      <c r="W61" s="16"/>
      <c r="X61" s="16"/>
      <c r="Z61" s="3"/>
      <c r="AA61" s="3"/>
      <c r="AB61" s="3"/>
      <c r="AC61" s="3"/>
      <c r="AD61" s="4">
        <f>SUM(AD37:AD60)</f>
        <v>187500</v>
      </c>
      <c r="AE61" s="3"/>
      <c r="AH61" s="16"/>
      <c r="AI61" s="16"/>
      <c r="AK61" s="3">
        <v>13</v>
      </c>
      <c r="AL61" s="4">
        <f t="shared" si="36"/>
        <v>150000</v>
      </c>
      <c r="AM61" s="4">
        <v>0</v>
      </c>
      <c r="AN61" s="4">
        <f>AO5</f>
        <v>1562.5</v>
      </c>
      <c r="AO61" s="4">
        <f t="shared" si="35"/>
        <v>1562.5</v>
      </c>
      <c r="AP61" s="4">
        <f t="shared" si="34"/>
        <v>150000</v>
      </c>
      <c r="AS61" s="16"/>
      <c r="AT61" s="16"/>
      <c r="AV61" s="3">
        <v>1</v>
      </c>
      <c r="AW61" s="4">
        <f>AH4</f>
        <v>150000</v>
      </c>
      <c r="AX61" s="8">
        <v>0</v>
      </c>
      <c r="AY61" s="4">
        <f>AZ5</f>
        <v>1562.5</v>
      </c>
      <c r="AZ61" s="4">
        <f>AX61+AY61</f>
        <v>1562.5</v>
      </c>
      <c r="BA61" s="4">
        <f>AW61-AX61</f>
        <v>150000</v>
      </c>
      <c r="BD61" s="16"/>
      <c r="BE61" s="16"/>
      <c r="BG61" s="3">
        <v>54</v>
      </c>
      <c r="BH61" s="7">
        <f t="shared" si="16"/>
        <v>17500</v>
      </c>
      <c r="BI61" s="5">
        <f>BH5</f>
        <v>2500</v>
      </c>
      <c r="BJ61" s="4">
        <f>BH61*BE9</f>
        <v>182.29166666666666</v>
      </c>
      <c r="BK61" s="4">
        <f t="shared" si="3"/>
        <v>2682.2916666666665</v>
      </c>
      <c r="BL61" s="7">
        <f t="shared" si="4"/>
        <v>15000</v>
      </c>
      <c r="BO61" s="16"/>
      <c r="BP61" s="16"/>
      <c r="BR61" s="3">
        <v>54</v>
      </c>
      <c r="BS61" s="7">
        <f t="shared" si="17"/>
        <v>39583.333333333365</v>
      </c>
      <c r="BT61" s="5">
        <f>BS5</f>
        <v>2083.3333333333335</v>
      </c>
      <c r="BU61" s="4">
        <f>BS61*BP9</f>
        <v>412.3263888888892</v>
      </c>
      <c r="BV61" s="4">
        <f t="shared" si="5"/>
        <v>2495.6597222222226</v>
      </c>
      <c r="BW61" s="7">
        <f t="shared" si="6"/>
        <v>37500.000000000029</v>
      </c>
      <c r="BZ61" s="16"/>
      <c r="CA61" s="16"/>
      <c r="CB61" s="16"/>
      <c r="CC61" s="16"/>
    </row>
    <row r="62" spans="12:81" x14ac:dyDescent="0.2">
      <c r="L62" s="16"/>
      <c r="M62" s="16"/>
      <c r="O62" s="3">
        <v>4</v>
      </c>
      <c r="P62" s="14">
        <f>T61</f>
        <v>114230.1836119895</v>
      </c>
      <c r="Q62" s="14">
        <f t="shared" si="37"/>
        <v>12172.531660631772</v>
      </c>
      <c r="R62" s="14">
        <f>P62*M9</f>
        <v>1189.8977459582238</v>
      </c>
      <c r="S62" s="14">
        <f>L4*(M9/(1-(1+M9)^-L3))</f>
        <v>13362.429406589996</v>
      </c>
      <c r="T62" s="14">
        <f t="shared" si="38"/>
        <v>102057.65195135772</v>
      </c>
      <c r="W62" s="16"/>
      <c r="X62" s="16"/>
      <c r="Z62" s="16"/>
      <c r="AA62" s="16"/>
      <c r="AB62" s="16"/>
      <c r="AC62" s="16"/>
      <c r="AD62" s="16"/>
      <c r="AE62" s="16"/>
      <c r="AH62" s="16"/>
      <c r="AI62" s="16"/>
      <c r="AK62" s="3">
        <v>14</v>
      </c>
      <c r="AL62" s="4">
        <f t="shared" si="36"/>
        <v>150000</v>
      </c>
      <c r="AM62" s="4">
        <v>0</v>
      </c>
      <c r="AN62" s="4">
        <f>AO5</f>
        <v>1562.5</v>
      </c>
      <c r="AO62" s="4">
        <f t="shared" si="35"/>
        <v>1562.5</v>
      </c>
      <c r="AP62" s="4">
        <f t="shared" si="34"/>
        <v>150000</v>
      </c>
      <c r="AS62" s="16"/>
      <c r="AT62" s="16"/>
      <c r="AV62" s="3">
        <v>2</v>
      </c>
      <c r="AW62" s="4">
        <f>AH4</f>
        <v>150000</v>
      </c>
      <c r="AX62" s="8">
        <v>0</v>
      </c>
      <c r="AY62" s="4">
        <f>AZ5</f>
        <v>1562.5</v>
      </c>
      <c r="AZ62" s="4">
        <f>AX62+AY62</f>
        <v>1562.5</v>
      </c>
      <c r="BA62" s="4">
        <f t="shared" ref="BA62:BA83" si="39">AW62-AX62</f>
        <v>150000</v>
      </c>
      <c r="BD62" s="16"/>
      <c r="BE62" s="16"/>
      <c r="BG62" s="3">
        <v>55</v>
      </c>
      <c r="BH62" s="7">
        <f t="shared" si="16"/>
        <v>15000</v>
      </c>
      <c r="BI62" s="5">
        <f>BH5</f>
        <v>2500</v>
      </c>
      <c r="BJ62" s="4">
        <f>BH62*BE9</f>
        <v>156.25</v>
      </c>
      <c r="BK62" s="4">
        <f t="shared" si="3"/>
        <v>2656.25</v>
      </c>
      <c r="BL62" s="7">
        <f t="shared" si="4"/>
        <v>12500</v>
      </c>
      <c r="BO62" s="16"/>
      <c r="BP62" s="16"/>
      <c r="BR62" s="3">
        <v>55</v>
      </c>
      <c r="BS62" s="7">
        <f t="shared" si="17"/>
        <v>37500.000000000029</v>
      </c>
      <c r="BT62" s="5">
        <f>BS5</f>
        <v>2083.3333333333335</v>
      </c>
      <c r="BU62" s="4">
        <f>BS62*BP9</f>
        <v>390.62500000000028</v>
      </c>
      <c r="BV62" s="4">
        <f t="shared" si="5"/>
        <v>2473.9583333333339</v>
      </c>
      <c r="BW62" s="7">
        <f t="shared" si="6"/>
        <v>35416.666666666693</v>
      </c>
      <c r="BZ62" s="16"/>
      <c r="CA62" s="16"/>
      <c r="CB62" s="16"/>
      <c r="CC62" s="16"/>
    </row>
    <row r="63" spans="12:81" x14ac:dyDescent="0.2">
      <c r="L63" s="16"/>
      <c r="M63" s="16"/>
      <c r="O63" s="3">
        <v>5</v>
      </c>
      <c r="P63" s="14">
        <f>T62</f>
        <v>102057.65195135772</v>
      </c>
      <c r="Q63" s="14">
        <f t="shared" si="37"/>
        <v>12299.32886543002</v>
      </c>
      <c r="R63" s="14">
        <f>P63*M9</f>
        <v>1063.1005411599763</v>
      </c>
      <c r="S63" s="14">
        <f>L4*(M9/(1-(1+M9)^-L3))</f>
        <v>13362.429406589996</v>
      </c>
      <c r="T63" s="14">
        <f t="shared" si="38"/>
        <v>89758.323085927696</v>
      </c>
      <c r="W63" s="16"/>
      <c r="X63" s="16"/>
      <c r="Z63" s="49" t="s">
        <v>15</v>
      </c>
      <c r="AA63" s="49"/>
      <c r="AB63" s="49"/>
      <c r="AC63" s="49"/>
      <c r="AD63" s="49"/>
      <c r="AE63" s="49"/>
      <c r="AH63" s="16"/>
      <c r="AI63" s="16"/>
      <c r="AK63" s="3">
        <v>15</v>
      </c>
      <c r="AL63" s="4">
        <f t="shared" si="36"/>
        <v>150000</v>
      </c>
      <c r="AM63" s="4">
        <v>0</v>
      </c>
      <c r="AN63" s="4">
        <f>AO5</f>
        <v>1562.5</v>
      </c>
      <c r="AO63" s="4">
        <f t="shared" si="35"/>
        <v>1562.5</v>
      </c>
      <c r="AP63" s="4">
        <f t="shared" si="34"/>
        <v>150000</v>
      </c>
      <c r="AS63" s="16"/>
      <c r="AT63" s="16"/>
      <c r="AV63" s="3">
        <v>3</v>
      </c>
      <c r="AW63" s="4">
        <f>AH4</f>
        <v>150000</v>
      </c>
      <c r="AX63" s="8">
        <v>0</v>
      </c>
      <c r="AY63" s="4">
        <f>AZ5</f>
        <v>1562.5</v>
      </c>
      <c r="AZ63" s="4">
        <f>AX63+AY63</f>
        <v>1562.5</v>
      </c>
      <c r="BA63" s="4">
        <f t="shared" si="39"/>
        <v>150000</v>
      </c>
      <c r="BD63" s="16"/>
      <c r="BE63" s="16"/>
      <c r="BG63" s="3">
        <v>56</v>
      </c>
      <c r="BH63" s="7">
        <f t="shared" si="16"/>
        <v>12500</v>
      </c>
      <c r="BI63" s="5">
        <f>BH5</f>
        <v>2500</v>
      </c>
      <c r="BJ63" s="4">
        <f>BH63*BE9</f>
        <v>130.20833333333331</v>
      </c>
      <c r="BK63" s="4">
        <f t="shared" si="3"/>
        <v>2630.2083333333335</v>
      </c>
      <c r="BL63" s="7">
        <f t="shared" si="4"/>
        <v>10000</v>
      </c>
      <c r="BO63" s="16"/>
      <c r="BP63" s="16"/>
      <c r="BR63" s="3">
        <v>56</v>
      </c>
      <c r="BS63" s="7">
        <f t="shared" si="17"/>
        <v>35416.666666666693</v>
      </c>
      <c r="BT63" s="5">
        <f>BS5</f>
        <v>2083.3333333333335</v>
      </c>
      <c r="BU63" s="4">
        <f>BS63*BP9</f>
        <v>368.92361111111137</v>
      </c>
      <c r="BV63" s="4">
        <f t="shared" si="5"/>
        <v>2452.2569444444448</v>
      </c>
      <c r="BW63" s="7">
        <f t="shared" si="6"/>
        <v>33333.333333333358</v>
      </c>
      <c r="BZ63" s="16"/>
      <c r="CA63" s="16"/>
      <c r="CB63" s="16"/>
      <c r="CC63" s="16"/>
    </row>
    <row r="64" spans="12:81" x14ac:dyDescent="0.2">
      <c r="L64" s="16"/>
      <c r="M64" s="16"/>
      <c r="O64" s="3">
        <v>6</v>
      </c>
      <c r="P64" s="14">
        <f>T63</f>
        <v>89758.323085927696</v>
      </c>
      <c r="Q64" s="14">
        <f t="shared" si="37"/>
        <v>12427.446874444915</v>
      </c>
      <c r="R64" s="14">
        <f>P64*M9</f>
        <v>934.98253214508009</v>
      </c>
      <c r="S64" s="14">
        <f>L4*(M9/(1-(1+M9)^-L3))</f>
        <v>13362.429406589996</v>
      </c>
      <c r="T64" s="14">
        <f t="shared" si="38"/>
        <v>77330.876211482784</v>
      </c>
      <c r="W64" s="16"/>
      <c r="X64" s="16"/>
      <c r="Z64" s="16"/>
      <c r="AA64" s="16"/>
      <c r="AB64" s="16"/>
      <c r="AC64" s="16"/>
      <c r="AD64" s="16"/>
      <c r="AE64" s="16"/>
      <c r="AH64" s="16"/>
      <c r="AI64" s="16"/>
      <c r="AK64" s="3">
        <v>16</v>
      </c>
      <c r="AL64" s="4">
        <f t="shared" si="36"/>
        <v>150000</v>
      </c>
      <c r="AM64" s="4">
        <v>0</v>
      </c>
      <c r="AN64" s="4">
        <f>AO5</f>
        <v>1562.5</v>
      </c>
      <c r="AO64" s="4">
        <f t="shared" si="35"/>
        <v>1562.5</v>
      </c>
      <c r="AP64" s="4">
        <f t="shared" si="34"/>
        <v>150000</v>
      </c>
      <c r="AS64" s="16"/>
      <c r="AT64" s="16"/>
      <c r="AV64" s="3">
        <v>4</v>
      </c>
      <c r="AW64" s="4">
        <f>AH4</f>
        <v>150000</v>
      </c>
      <c r="AX64" s="8">
        <v>0</v>
      </c>
      <c r="AY64" s="4">
        <f>AZ5</f>
        <v>1562.5</v>
      </c>
      <c r="AZ64" s="4">
        <f>AX64+AY64</f>
        <v>1562.5</v>
      </c>
      <c r="BA64" s="4">
        <f t="shared" si="39"/>
        <v>150000</v>
      </c>
      <c r="BD64" s="16"/>
      <c r="BE64" s="16"/>
      <c r="BG64" s="3">
        <v>57</v>
      </c>
      <c r="BH64" s="7">
        <f t="shared" si="16"/>
        <v>10000</v>
      </c>
      <c r="BI64" s="5">
        <f>BH5</f>
        <v>2500</v>
      </c>
      <c r="BJ64" s="4">
        <f>BH64*BE9</f>
        <v>104.16666666666666</v>
      </c>
      <c r="BK64" s="4">
        <f t="shared" si="3"/>
        <v>2604.1666666666665</v>
      </c>
      <c r="BL64" s="7">
        <f t="shared" si="4"/>
        <v>7500</v>
      </c>
      <c r="BO64" s="16"/>
      <c r="BP64" s="16"/>
      <c r="BR64" s="3">
        <v>57</v>
      </c>
      <c r="BS64" s="7">
        <f t="shared" si="17"/>
        <v>33333.333333333358</v>
      </c>
      <c r="BT64" s="5">
        <f>BS5</f>
        <v>2083.3333333333335</v>
      </c>
      <c r="BU64" s="4">
        <f>BS64*BP9</f>
        <v>347.22222222222246</v>
      </c>
      <c r="BV64" s="4">
        <f t="shared" si="5"/>
        <v>2430.5555555555561</v>
      </c>
      <c r="BW64" s="7">
        <f t="shared" si="6"/>
        <v>31250.000000000025</v>
      </c>
      <c r="BZ64" s="16"/>
      <c r="CA64" s="16"/>
      <c r="CB64" s="16"/>
      <c r="CC64" s="16"/>
    </row>
    <row r="65" spans="12:81" x14ac:dyDescent="0.2">
      <c r="L65" s="16"/>
      <c r="M65" s="16"/>
      <c r="O65" s="3">
        <v>7</v>
      </c>
      <c r="P65" s="14">
        <f t="shared" ref="P65:P70" si="40">T64</f>
        <v>77330.876211482784</v>
      </c>
      <c r="Q65" s="14">
        <f t="shared" si="37"/>
        <v>12556.899446053716</v>
      </c>
      <c r="R65" s="14">
        <f>P65*M9</f>
        <v>805.52996053627896</v>
      </c>
      <c r="S65" s="14">
        <f>L4*(M9/(1-(1+M9)^-L3))</f>
        <v>13362.429406589996</v>
      </c>
      <c r="T65" s="14">
        <f t="shared" si="38"/>
        <v>64773.97676542907</v>
      </c>
      <c r="W65" s="16"/>
      <c r="X65" s="16"/>
      <c r="Z65" s="2" t="s">
        <v>8</v>
      </c>
      <c r="AA65" s="2" t="s">
        <v>9</v>
      </c>
      <c r="AB65" s="2" t="s">
        <v>14</v>
      </c>
      <c r="AC65" s="2" t="s">
        <v>6</v>
      </c>
      <c r="AD65" s="2" t="s">
        <v>7</v>
      </c>
      <c r="AE65" s="2" t="s">
        <v>12</v>
      </c>
      <c r="AH65" s="16"/>
      <c r="AI65" s="16"/>
      <c r="AK65" s="3">
        <v>17</v>
      </c>
      <c r="AL65" s="4">
        <f t="shared" si="36"/>
        <v>150000</v>
      </c>
      <c r="AM65" s="4">
        <v>0</v>
      </c>
      <c r="AN65" s="4">
        <f>AO5</f>
        <v>1562.5</v>
      </c>
      <c r="AO65" s="4">
        <f t="shared" si="35"/>
        <v>1562.5</v>
      </c>
      <c r="AP65" s="4">
        <f t="shared" si="34"/>
        <v>150000</v>
      </c>
      <c r="AS65" s="16"/>
      <c r="AT65" s="16"/>
      <c r="AV65" s="3">
        <v>5</v>
      </c>
      <c r="AW65" s="4">
        <f>AH4</f>
        <v>150000</v>
      </c>
      <c r="AX65" s="8">
        <v>0</v>
      </c>
      <c r="AY65" s="4">
        <f>AZ5</f>
        <v>1562.5</v>
      </c>
      <c r="AZ65" s="4">
        <f>AX65+AY65</f>
        <v>1562.5</v>
      </c>
      <c r="BA65" s="4">
        <f t="shared" si="39"/>
        <v>150000</v>
      </c>
      <c r="BD65" s="16"/>
      <c r="BE65" s="16"/>
      <c r="BG65" s="3">
        <v>58</v>
      </c>
      <c r="BH65" s="7">
        <f t="shared" si="16"/>
        <v>7500</v>
      </c>
      <c r="BI65" s="5">
        <f>BH5</f>
        <v>2500</v>
      </c>
      <c r="BJ65" s="4">
        <f>BH65*BE9</f>
        <v>78.125</v>
      </c>
      <c r="BK65" s="4">
        <f t="shared" si="3"/>
        <v>2578.125</v>
      </c>
      <c r="BL65" s="7">
        <f t="shared" si="4"/>
        <v>5000</v>
      </c>
      <c r="BO65" s="16"/>
      <c r="BP65" s="16"/>
      <c r="BR65" s="3">
        <v>58</v>
      </c>
      <c r="BS65" s="7">
        <f t="shared" si="17"/>
        <v>31250.000000000025</v>
      </c>
      <c r="BT65" s="5">
        <f>BS5</f>
        <v>2083.3333333333335</v>
      </c>
      <c r="BU65" s="4">
        <f>BS65*BP9</f>
        <v>325.5208333333336</v>
      </c>
      <c r="BV65" s="4">
        <f t="shared" si="5"/>
        <v>2408.854166666667</v>
      </c>
      <c r="BW65" s="7">
        <f t="shared" si="6"/>
        <v>29166.666666666693</v>
      </c>
      <c r="BZ65" s="16"/>
      <c r="CA65" s="16"/>
      <c r="CB65" s="16"/>
      <c r="CC65" s="16"/>
    </row>
    <row r="66" spans="12:81" x14ac:dyDescent="0.2">
      <c r="L66" s="16"/>
      <c r="M66" s="16"/>
      <c r="O66" s="3">
        <v>8</v>
      </c>
      <c r="P66" s="14">
        <f t="shared" si="40"/>
        <v>64773.97676542907</v>
      </c>
      <c r="Q66" s="14">
        <f t="shared" si="37"/>
        <v>12687.700481950109</v>
      </c>
      <c r="R66" s="14">
        <f>P66*M9</f>
        <v>674.72892463988615</v>
      </c>
      <c r="S66" s="14">
        <f>L4*(M9/(1-(1+M9)^-L3))</f>
        <v>13362.429406589996</v>
      </c>
      <c r="T66" s="14">
        <f t="shared" si="38"/>
        <v>52086.276283478961</v>
      </c>
      <c r="W66" s="16"/>
      <c r="X66" s="16"/>
      <c r="Z66" s="3">
        <v>1</v>
      </c>
      <c r="AA66" s="4">
        <f>W4</f>
        <v>150000</v>
      </c>
      <c r="AB66" s="4">
        <f>AD66-AC66</f>
        <v>4752.604166666667</v>
      </c>
      <c r="AC66" s="4">
        <f>AA66*X9</f>
        <v>1562.5</v>
      </c>
      <c r="AD66" s="4">
        <f>AA5*(X9+1)^Z66</f>
        <v>6315.104166666667</v>
      </c>
      <c r="AE66" s="4">
        <f>AA66-AB66</f>
        <v>145247.39583333334</v>
      </c>
      <c r="AH66" s="16"/>
      <c r="AI66" s="16"/>
      <c r="AK66" s="3">
        <v>18</v>
      </c>
      <c r="AL66" s="4">
        <f t="shared" si="36"/>
        <v>150000</v>
      </c>
      <c r="AM66" s="4">
        <v>0</v>
      </c>
      <c r="AN66" s="4">
        <f>AO5</f>
        <v>1562.5</v>
      </c>
      <c r="AO66" s="4">
        <f t="shared" si="35"/>
        <v>1562.5</v>
      </c>
      <c r="AP66" s="4">
        <f t="shared" si="34"/>
        <v>150000</v>
      </c>
      <c r="AS66" s="16"/>
      <c r="AT66" s="16"/>
      <c r="AV66" s="3">
        <v>6</v>
      </c>
      <c r="AW66" s="4">
        <f>AH4</f>
        <v>150000</v>
      </c>
      <c r="AX66" s="4">
        <v>0</v>
      </c>
      <c r="AY66" s="4">
        <f>AZ5</f>
        <v>1562.5</v>
      </c>
      <c r="AZ66" s="4">
        <f t="shared" ref="AZ66:AZ108" si="41">AX66+AY66</f>
        <v>1562.5</v>
      </c>
      <c r="BA66" s="4">
        <f t="shared" si="39"/>
        <v>150000</v>
      </c>
      <c r="BD66" s="16"/>
      <c r="BE66" s="16"/>
      <c r="BG66" s="3">
        <v>59</v>
      </c>
      <c r="BH66" s="7">
        <f t="shared" si="16"/>
        <v>5000</v>
      </c>
      <c r="BI66" s="5">
        <f>BH5</f>
        <v>2500</v>
      </c>
      <c r="BJ66" s="4">
        <f>BH66*BE9</f>
        <v>52.083333333333329</v>
      </c>
      <c r="BK66" s="4">
        <f t="shared" si="3"/>
        <v>2552.0833333333335</v>
      </c>
      <c r="BL66" s="7">
        <f t="shared" si="4"/>
        <v>2500</v>
      </c>
      <c r="BO66" s="16"/>
      <c r="BP66" s="16"/>
      <c r="BR66" s="3">
        <v>59</v>
      </c>
      <c r="BS66" s="7">
        <f t="shared" si="17"/>
        <v>29166.666666666693</v>
      </c>
      <c r="BT66" s="5">
        <f>BS5</f>
        <v>2083.3333333333335</v>
      </c>
      <c r="BU66" s="4">
        <f>BS66*BP9</f>
        <v>303.81944444444468</v>
      </c>
      <c r="BV66" s="4">
        <f t="shared" si="5"/>
        <v>2387.1527777777783</v>
      </c>
      <c r="BW66" s="7">
        <f t="shared" si="6"/>
        <v>27083.333333333361</v>
      </c>
      <c r="BZ66" s="16"/>
      <c r="CA66" s="16"/>
      <c r="CB66" s="16"/>
      <c r="CC66" s="16"/>
    </row>
    <row r="67" spans="12:81" x14ac:dyDescent="0.2">
      <c r="L67" s="16"/>
      <c r="M67" s="16"/>
      <c r="O67" s="3">
        <v>9</v>
      </c>
      <c r="P67" s="14">
        <f t="shared" si="40"/>
        <v>52086.276283478961</v>
      </c>
      <c r="Q67" s="14">
        <f t="shared" si="37"/>
        <v>12819.86402863709</v>
      </c>
      <c r="R67" s="14">
        <f>P67*M9</f>
        <v>542.56537795290581</v>
      </c>
      <c r="S67" s="14">
        <f>L4*(M9/(1-(1+M9)^-L3))</f>
        <v>13362.429406589996</v>
      </c>
      <c r="T67" s="14">
        <f t="shared" si="38"/>
        <v>39266.412254841867</v>
      </c>
      <c r="W67" s="16"/>
      <c r="X67" s="16"/>
      <c r="Z67" s="3">
        <v>2</v>
      </c>
      <c r="AA67" s="4">
        <f t="shared" ref="AA67:AA89" si="42">AE66</f>
        <v>145247.39583333334</v>
      </c>
      <c r="AB67" s="4">
        <f>AD67-AC67</f>
        <v>4867.8927951388905</v>
      </c>
      <c r="AC67" s="4">
        <f>AA67*X9</f>
        <v>1512.9937065972222</v>
      </c>
      <c r="AD67" s="4">
        <f>AA5*(1+X9)^Z67</f>
        <v>6380.8865017361122</v>
      </c>
      <c r="AE67" s="4">
        <f>AA67-AB67</f>
        <v>140379.50303819444</v>
      </c>
      <c r="AH67" s="16"/>
      <c r="AI67" s="16"/>
      <c r="AK67" s="3">
        <v>19</v>
      </c>
      <c r="AL67" s="4">
        <f t="shared" si="36"/>
        <v>150000</v>
      </c>
      <c r="AM67" s="4">
        <v>0</v>
      </c>
      <c r="AN67" s="4">
        <f>AO5</f>
        <v>1562.5</v>
      </c>
      <c r="AO67" s="4">
        <f t="shared" si="35"/>
        <v>1562.5</v>
      </c>
      <c r="AP67" s="4">
        <f t="shared" si="34"/>
        <v>150000</v>
      </c>
      <c r="AS67" s="16"/>
      <c r="AT67" s="16"/>
      <c r="AV67" s="3">
        <v>7</v>
      </c>
      <c r="AW67" s="4">
        <f>AH4</f>
        <v>150000</v>
      </c>
      <c r="AX67" s="4">
        <v>0</v>
      </c>
      <c r="AY67" s="4">
        <f>AZ5</f>
        <v>1562.5</v>
      </c>
      <c r="AZ67" s="4">
        <f t="shared" si="41"/>
        <v>1562.5</v>
      </c>
      <c r="BA67" s="4">
        <f t="shared" si="39"/>
        <v>150000</v>
      </c>
      <c r="BD67" s="16"/>
      <c r="BE67" s="16"/>
      <c r="BG67" s="3">
        <v>60</v>
      </c>
      <c r="BH67" s="7">
        <f t="shared" si="16"/>
        <v>2500</v>
      </c>
      <c r="BI67" s="5">
        <f>BH5</f>
        <v>2500</v>
      </c>
      <c r="BJ67" s="4">
        <f>BH67*BE9</f>
        <v>26.041666666666664</v>
      </c>
      <c r="BK67" s="4">
        <f t="shared" si="3"/>
        <v>2526.0416666666665</v>
      </c>
      <c r="BL67" s="7">
        <f t="shared" si="4"/>
        <v>0</v>
      </c>
      <c r="BO67" s="16"/>
      <c r="BP67" s="16"/>
      <c r="BR67" s="3">
        <v>60</v>
      </c>
      <c r="BS67" s="7">
        <f t="shared" si="17"/>
        <v>27083.333333333361</v>
      </c>
      <c r="BT67" s="5">
        <f>BS5</f>
        <v>2083.3333333333335</v>
      </c>
      <c r="BU67" s="4">
        <f>BS67*BP9</f>
        <v>282.11805555555583</v>
      </c>
      <c r="BV67" s="4">
        <f t="shared" si="5"/>
        <v>2365.4513888888891</v>
      </c>
      <c r="BW67" s="7">
        <f t="shared" si="6"/>
        <v>25000.000000000029</v>
      </c>
      <c r="BZ67" s="16"/>
      <c r="CA67" s="16"/>
      <c r="CB67" s="16"/>
      <c r="CC67" s="16"/>
    </row>
    <row r="68" spans="12:81" x14ac:dyDescent="0.2">
      <c r="L68" s="16"/>
      <c r="M68" s="16"/>
      <c r="O68" s="3">
        <v>10</v>
      </c>
      <c r="P68" s="14">
        <f t="shared" si="40"/>
        <v>39266.412254841867</v>
      </c>
      <c r="Q68" s="14">
        <f t="shared" si="37"/>
        <v>12953.404278935393</v>
      </c>
      <c r="R68" s="14">
        <f>P68*M9</f>
        <v>409.02512765460278</v>
      </c>
      <c r="S68" s="14">
        <f>L4*(M9/(1-(1+M9)^-L3))</f>
        <v>13362.429406589996</v>
      </c>
      <c r="T68" s="14">
        <f t="shared" si="38"/>
        <v>26313.007975906476</v>
      </c>
      <c r="W68" s="16"/>
      <c r="X68" s="16"/>
      <c r="Z68" s="3">
        <v>3</v>
      </c>
      <c r="AA68" s="4">
        <f t="shared" si="42"/>
        <v>140379.50303819444</v>
      </c>
      <c r="AB68" s="4">
        <f>AD68-AC68</f>
        <v>4985.0675794813378</v>
      </c>
      <c r="AC68" s="4">
        <f>AA68*X9</f>
        <v>1462.2864899811921</v>
      </c>
      <c r="AD68" s="4">
        <f>AA5*(1+X9)^Z68</f>
        <v>6447.3540694625299</v>
      </c>
      <c r="AE68" s="4">
        <f>AA68-AB68</f>
        <v>135394.43545871309</v>
      </c>
      <c r="AH68" s="16"/>
      <c r="AI68" s="16"/>
      <c r="AK68" s="3">
        <v>20</v>
      </c>
      <c r="AL68" s="4">
        <f t="shared" si="36"/>
        <v>150000</v>
      </c>
      <c r="AM68" s="4">
        <v>0</v>
      </c>
      <c r="AN68" s="4">
        <f>AO5</f>
        <v>1562.5</v>
      </c>
      <c r="AO68" s="4">
        <f t="shared" si="35"/>
        <v>1562.5</v>
      </c>
      <c r="AP68" s="4">
        <f t="shared" si="34"/>
        <v>150000</v>
      </c>
      <c r="AS68" s="16"/>
      <c r="AT68" s="16"/>
      <c r="AV68" s="3">
        <v>8</v>
      </c>
      <c r="AW68" s="4">
        <f t="shared" ref="AW68:AW84" si="43">AW67</f>
        <v>150000</v>
      </c>
      <c r="AX68" s="4">
        <v>0</v>
      </c>
      <c r="AY68" s="4">
        <f>AZ5</f>
        <v>1562.5</v>
      </c>
      <c r="AZ68" s="4">
        <f t="shared" si="41"/>
        <v>1562.5</v>
      </c>
      <c r="BA68" s="4">
        <f t="shared" si="39"/>
        <v>150000</v>
      </c>
      <c r="BD68" s="16"/>
      <c r="BE68" s="16"/>
      <c r="BG68" s="3"/>
      <c r="BH68" s="3"/>
      <c r="BI68" s="3"/>
      <c r="BJ68" s="3"/>
      <c r="BK68" s="4">
        <f>SUM(BK8:BK67)</f>
        <v>197656.25</v>
      </c>
      <c r="BL68" s="3"/>
      <c r="BO68" s="16"/>
      <c r="BP68" s="16"/>
      <c r="BR68" s="3">
        <v>61</v>
      </c>
      <c r="BS68" s="7">
        <f t="shared" si="17"/>
        <v>25000.000000000029</v>
      </c>
      <c r="BT68" s="5">
        <f>BS5</f>
        <v>2083.3333333333335</v>
      </c>
      <c r="BU68" s="4">
        <f>BS68*BP9</f>
        <v>260.41666666666697</v>
      </c>
      <c r="BV68" s="4">
        <f t="shared" si="5"/>
        <v>2343.7500000000005</v>
      </c>
      <c r="BW68" s="7">
        <f t="shared" si="6"/>
        <v>22916.666666666697</v>
      </c>
      <c r="BZ68" s="16"/>
      <c r="CA68" s="16"/>
      <c r="CB68" s="16"/>
      <c r="CC68" s="16"/>
    </row>
    <row r="69" spans="12:81" x14ac:dyDescent="0.2">
      <c r="L69" s="16"/>
      <c r="M69" s="16"/>
      <c r="O69" s="3">
        <v>11</v>
      </c>
      <c r="P69" s="14">
        <f t="shared" si="40"/>
        <v>26313.007975906476</v>
      </c>
      <c r="Q69" s="14">
        <f t="shared" si="37"/>
        <v>13088.335573507637</v>
      </c>
      <c r="R69" s="14">
        <f>P69*M9</f>
        <v>274.09383308235908</v>
      </c>
      <c r="S69" s="14">
        <f>L4*(M9/(1-(1+M9)^-L3))</f>
        <v>13362.429406589996</v>
      </c>
      <c r="T69" s="14">
        <f t="shared" si="38"/>
        <v>13224.672402398839</v>
      </c>
      <c r="W69" s="16"/>
      <c r="X69" s="16"/>
      <c r="Z69" s="3">
        <v>4</v>
      </c>
      <c r="AA69" s="4">
        <f t="shared" si="42"/>
        <v>135394.43545871309</v>
      </c>
      <c r="AB69" s="4">
        <f>AD69-AC69</f>
        <v>5104.1553049911699</v>
      </c>
      <c r="AC69" s="4">
        <f>AA69*X9</f>
        <v>1410.3587026949281</v>
      </c>
      <c r="AD69" s="4">
        <f>AA5*(1+X9)^Z69</f>
        <v>6514.514007686098</v>
      </c>
      <c r="AE69" s="4">
        <f>AA69-AB69</f>
        <v>130290.28015372192</v>
      </c>
      <c r="AH69" s="16"/>
      <c r="AI69" s="16"/>
      <c r="AK69" s="3">
        <v>21</v>
      </c>
      <c r="AL69" s="4">
        <f t="shared" si="36"/>
        <v>150000</v>
      </c>
      <c r="AM69" s="4">
        <v>0</v>
      </c>
      <c r="AN69" s="4">
        <f>AO5</f>
        <v>1562.5</v>
      </c>
      <c r="AO69" s="4">
        <f t="shared" si="35"/>
        <v>1562.5</v>
      </c>
      <c r="AP69" s="4">
        <f t="shared" si="34"/>
        <v>150000</v>
      </c>
      <c r="AS69" s="16"/>
      <c r="AT69" s="16"/>
      <c r="AV69" s="3">
        <v>9</v>
      </c>
      <c r="AW69" s="4">
        <f t="shared" si="43"/>
        <v>150000</v>
      </c>
      <c r="AX69" s="4">
        <v>0</v>
      </c>
      <c r="AY69" s="4">
        <f>AZ5</f>
        <v>1562.5</v>
      </c>
      <c r="AZ69" s="4">
        <f t="shared" si="41"/>
        <v>1562.5</v>
      </c>
      <c r="BA69" s="4">
        <f t="shared" si="39"/>
        <v>150000</v>
      </c>
      <c r="BD69" s="16"/>
      <c r="BE69" s="16"/>
      <c r="BG69" s="16"/>
      <c r="BH69" s="16"/>
      <c r="BI69" s="16"/>
      <c r="BJ69" s="16"/>
      <c r="BK69" s="21"/>
      <c r="BL69" s="16"/>
      <c r="BO69" s="16"/>
      <c r="BP69" s="16"/>
      <c r="BR69" s="3">
        <v>62</v>
      </c>
      <c r="BS69" s="7">
        <f t="shared" si="17"/>
        <v>22916.666666666697</v>
      </c>
      <c r="BT69" s="5">
        <f>BS5</f>
        <v>2083.3333333333335</v>
      </c>
      <c r="BU69" s="4">
        <f>BS69*BP9</f>
        <v>238.71527777777808</v>
      </c>
      <c r="BV69" s="4">
        <f t="shared" si="5"/>
        <v>2322.0486111111118</v>
      </c>
      <c r="BW69" s="7">
        <f t="shared" si="6"/>
        <v>20833.333333333365</v>
      </c>
      <c r="BZ69" s="16"/>
      <c r="CA69" s="16"/>
      <c r="CB69" s="16"/>
      <c r="CC69" s="16"/>
    </row>
    <row r="70" spans="12:81" x14ac:dyDescent="0.2">
      <c r="L70" s="16"/>
      <c r="M70" s="16"/>
      <c r="O70" s="3">
        <v>12</v>
      </c>
      <c r="P70" s="14">
        <f t="shared" si="40"/>
        <v>13224.672402398839</v>
      </c>
      <c r="Q70" s="14">
        <f t="shared" si="37"/>
        <v>13224.672402398341</v>
      </c>
      <c r="R70" s="14">
        <f>P70*M9</f>
        <v>137.75700419165457</v>
      </c>
      <c r="S70" s="14">
        <f>L4*(M9/(1-(1+M9)^-L3))</f>
        <v>13362.429406589996</v>
      </c>
      <c r="T70" s="14">
        <f t="shared" si="38"/>
        <v>4.9840309657156467E-10</v>
      </c>
      <c r="W70" s="16"/>
      <c r="X70" s="16"/>
      <c r="Z70" s="3">
        <v>5</v>
      </c>
      <c r="AA70" s="4">
        <f t="shared" si="42"/>
        <v>130290.28015372192</v>
      </c>
      <c r="AB70" s="4">
        <f t="shared" ref="AB70:AB89" si="44">AD70-AC70</f>
        <v>5225.1831103315599</v>
      </c>
      <c r="AC70" s="4">
        <f>AA70*X9</f>
        <v>1357.1904182679366</v>
      </c>
      <c r="AD70" s="4">
        <f>AA5*(1+X9)^Z70</f>
        <v>6582.3735285994962</v>
      </c>
      <c r="AE70" s="4">
        <f>AA70-AB70</f>
        <v>125065.09704339036</v>
      </c>
      <c r="AH70" s="16"/>
      <c r="AI70" s="16"/>
      <c r="AK70" s="3">
        <v>22</v>
      </c>
      <c r="AL70" s="4">
        <f t="shared" si="36"/>
        <v>150000</v>
      </c>
      <c r="AM70" s="4">
        <v>0</v>
      </c>
      <c r="AN70" s="4">
        <f>AO5</f>
        <v>1562.5</v>
      </c>
      <c r="AO70" s="4">
        <f t="shared" si="35"/>
        <v>1562.5</v>
      </c>
      <c r="AP70" s="4">
        <f t="shared" si="34"/>
        <v>150000</v>
      </c>
      <c r="AS70" s="16"/>
      <c r="AT70" s="16"/>
      <c r="AV70" s="3">
        <v>10</v>
      </c>
      <c r="AW70" s="4">
        <f t="shared" si="43"/>
        <v>150000</v>
      </c>
      <c r="AX70" s="4">
        <v>0</v>
      </c>
      <c r="AY70" s="4">
        <f>AZ5</f>
        <v>1562.5</v>
      </c>
      <c r="AZ70" s="4">
        <f t="shared" si="41"/>
        <v>1562.5</v>
      </c>
      <c r="BA70" s="4">
        <f t="shared" si="39"/>
        <v>150000</v>
      </c>
      <c r="BD70" s="16"/>
      <c r="BE70" s="16"/>
      <c r="BG70" s="49" t="s">
        <v>13</v>
      </c>
      <c r="BH70" s="49"/>
      <c r="BI70" s="49"/>
      <c r="BJ70" s="49"/>
      <c r="BK70" s="49"/>
      <c r="BL70" s="49"/>
      <c r="BO70" s="16"/>
      <c r="BP70" s="16"/>
      <c r="BR70" s="3">
        <v>63</v>
      </c>
      <c r="BS70" s="7">
        <f t="shared" si="17"/>
        <v>20833.333333333365</v>
      </c>
      <c r="BT70" s="5">
        <f>BS5</f>
        <v>2083.3333333333335</v>
      </c>
      <c r="BU70" s="4">
        <f>BS70*BP9</f>
        <v>217.0138888888892</v>
      </c>
      <c r="BV70" s="4">
        <f t="shared" si="5"/>
        <v>2300.3472222222226</v>
      </c>
      <c r="BW70" s="7">
        <f t="shared" si="6"/>
        <v>18750.000000000033</v>
      </c>
      <c r="BZ70" s="16"/>
      <c r="CA70" s="16"/>
      <c r="CB70" s="16"/>
      <c r="CC70" s="16"/>
    </row>
    <row r="71" spans="12:81" x14ac:dyDescent="0.2">
      <c r="L71" s="16"/>
      <c r="M71" s="16"/>
      <c r="O71" s="3"/>
      <c r="P71" s="14"/>
      <c r="Q71" s="14"/>
      <c r="R71" s="14"/>
      <c r="S71" s="14">
        <f>SUM(S59:S70)</f>
        <v>160349.15287908001</v>
      </c>
      <c r="T71" s="14"/>
      <c r="W71" s="16"/>
      <c r="X71" s="16"/>
      <c r="Z71" s="3">
        <v>6</v>
      </c>
      <c r="AA71" s="4">
        <f t="shared" si="42"/>
        <v>125065.09704339036</v>
      </c>
      <c r="AB71" s="4">
        <f t="shared" si="44"/>
        <v>5348.1784919870906</v>
      </c>
      <c r="AC71" s="4">
        <f>AA71*X9</f>
        <v>1302.7614275353162</v>
      </c>
      <c r="AD71" s="4">
        <f>AA5*(1+X9)^Z71</f>
        <v>6650.9399195224069</v>
      </c>
      <c r="AE71" s="9">
        <f t="shared" ref="AE71:AE89" si="45">AA71-AB71</f>
        <v>119716.91855140327</v>
      </c>
      <c r="AH71" s="16"/>
      <c r="AI71" s="16"/>
      <c r="AK71" s="3">
        <v>23</v>
      </c>
      <c r="AL71" s="4">
        <f t="shared" si="36"/>
        <v>150000</v>
      </c>
      <c r="AM71" s="4">
        <v>0</v>
      </c>
      <c r="AN71" s="4">
        <f>AO5</f>
        <v>1562.5</v>
      </c>
      <c r="AO71" s="4">
        <f t="shared" si="35"/>
        <v>1562.5</v>
      </c>
      <c r="AP71" s="4">
        <f t="shared" si="34"/>
        <v>150000</v>
      </c>
      <c r="AS71" s="16"/>
      <c r="AT71" s="16"/>
      <c r="AV71" s="3">
        <v>11</v>
      </c>
      <c r="AW71" s="4">
        <f t="shared" si="43"/>
        <v>150000</v>
      </c>
      <c r="AX71" s="4">
        <v>0</v>
      </c>
      <c r="AY71" s="4">
        <f>AZ5</f>
        <v>1562.5</v>
      </c>
      <c r="AZ71" s="4">
        <f t="shared" si="41"/>
        <v>1562.5</v>
      </c>
      <c r="BA71" s="4">
        <f t="shared" si="39"/>
        <v>150000</v>
      </c>
      <c r="BD71" s="16"/>
      <c r="BE71" s="16"/>
      <c r="BO71" s="16"/>
      <c r="BP71" s="16"/>
      <c r="BR71" s="3">
        <v>64</v>
      </c>
      <c r="BS71" s="7">
        <f t="shared" si="17"/>
        <v>18750.000000000033</v>
      </c>
      <c r="BT71" s="5">
        <f>BS5</f>
        <v>2083.3333333333335</v>
      </c>
      <c r="BU71" s="4">
        <f>BS71*BP9</f>
        <v>195.31250000000034</v>
      </c>
      <c r="BV71" s="4">
        <f t="shared" si="5"/>
        <v>2278.6458333333339</v>
      </c>
      <c r="BW71" s="7">
        <f t="shared" si="6"/>
        <v>16666.666666666701</v>
      </c>
      <c r="BZ71" s="16"/>
      <c r="CA71" s="16"/>
      <c r="CB71" s="16"/>
      <c r="CC71" s="16"/>
    </row>
    <row r="72" spans="12:81" x14ac:dyDescent="0.2">
      <c r="L72" s="16"/>
      <c r="M72" s="16"/>
      <c r="O72" s="16"/>
      <c r="P72" s="16"/>
      <c r="Q72" s="16"/>
      <c r="R72" s="16"/>
      <c r="S72" s="16"/>
      <c r="T72" s="16"/>
      <c r="W72" s="16"/>
      <c r="X72" s="16"/>
      <c r="Z72" s="3">
        <v>7</v>
      </c>
      <c r="AA72" s="4">
        <f t="shared" si="42"/>
        <v>119716.91855140327</v>
      </c>
      <c r="AB72" s="4">
        <f t="shared" si="44"/>
        <v>5473.1693087736494</v>
      </c>
      <c r="AC72" s="4">
        <f>AA72*X9</f>
        <v>1247.0512349104506</v>
      </c>
      <c r="AD72" s="4">
        <f>AA5*(1+X9)^Z72</f>
        <v>6720.2205436840995</v>
      </c>
      <c r="AE72" s="9">
        <f t="shared" si="45"/>
        <v>114243.74924262962</v>
      </c>
      <c r="AH72" s="16"/>
      <c r="AI72" s="16"/>
      <c r="AK72" s="3">
        <v>24</v>
      </c>
      <c r="AL72" s="4">
        <f t="shared" si="36"/>
        <v>150000</v>
      </c>
      <c r="AM72" s="4">
        <f>AH16</f>
        <v>0</v>
      </c>
      <c r="AN72" s="4">
        <f>AO5</f>
        <v>1562.5</v>
      </c>
      <c r="AO72" s="4">
        <f t="shared" si="35"/>
        <v>1562.5</v>
      </c>
      <c r="AP72" s="4">
        <f t="shared" ref="AP72:AP84" si="46">AL72-AM72</f>
        <v>150000</v>
      </c>
      <c r="AS72" s="16"/>
      <c r="AT72" s="16"/>
      <c r="AV72" s="3">
        <v>12</v>
      </c>
      <c r="AW72" s="4">
        <f t="shared" si="43"/>
        <v>150000</v>
      </c>
      <c r="AX72" s="4">
        <v>0</v>
      </c>
      <c r="AY72" s="4">
        <f>AZ5</f>
        <v>1562.5</v>
      </c>
      <c r="AZ72" s="4">
        <f t="shared" si="41"/>
        <v>1562.5</v>
      </c>
      <c r="BA72" s="4">
        <f t="shared" si="39"/>
        <v>150000</v>
      </c>
      <c r="BD72" s="16"/>
      <c r="BE72" s="16"/>
      <c r="BG72" s="2" t="s">
        <v>8</v>
      </c>
      <c r="BH72" s="2" t="s">
        <v>9</v>
      </c>
      <c r="BI72" s="2" t="s">
        <v>10</v>
      </c>
      <c r="BJ72" s="2" t="s">
        <v>6</v>
      </c>
      <c r="BK72" s="2" t="s">
        <v>7</v>
      </c>
      <c r="BL72" s="2" t="s">
        <v>12</v>
      </c>
      <c r="BO72" s="16"/>
      <c r="BP72" s="16"/>
      <c r="BR72" s="3">
        <v>65</v>
      </c>
      <c r="BS72" s="7">
        <f t="shared" si="17"/>
        <v>16666.666666666701</v>
      </c>
      <c r="BT72" s="5">
        <f>BS5</f>
        <v>2083.3333333333335</v>
      </c>
      <c r="BU72" s="4">
        <f>BS72*BP9</f>
        <v>173.61111111111146</v>
      </c>
      <c r="BV72" s="4">
        <f t="shared" ref="BV72:BV79" si="47">BT72+BU72</f>
        <v>2256.9444444444448</v>
      </c>
      <c r="BW72" s="7">
        <f t="shared" ref="BW72:BW79" si="48">BS72-BT72</f>
        <v>14583.333333333367</v>
      </c>
      <c r="BZ72" s="16"/>
      <c r="CA72" s="16"/>
      <c r="CB72" s="16"/>
      <c r="CC72" s="16"/>
    </row>
    <row r="73" spans="12:81" x14ac:dyDescent="0.2">
      <c r="L73" s="16"/>
      <c r="M73" s="16"/>
      <c r="O73" s="16"/>
      <c r="P73" s="16"/>
      <c r="Q73" s="16"/>
      <c r="R73" s="16"/>
      <c r="S73" s="16"/>
      <c r="T73" s="16"/>
      <c r="W73" s="16"/>
      <c r="X73" s="16"/>
      <c r="Z73" s="3">
        <v>8</v>
      </c>
      <c r="AA73" s="4">
        <f t="shared" si="42"/>
        <v>114243.74924262962</v>
      </c>
      <c r="AB73" s="4">
        <f t="shared" si="44"/>
        <v>5600.1837864034169</v>
      </c>
      <c r="AC73" s="4">
        <f>AA73*X9</f>
        <v>1190.0390546107251</v>
      </c>
      <c r="AD73" s="4">
        <f>AA5*(1+X9)^Z73</f>
        <v>6790.2228410141415</v>
      </c>
      <c r="AE73" s="9">
        <f t="shared" si="45"/>
        <v>108643.56545622621</v>
      </c>
      <c r="AH73" s="16"/>
      <c r="AI73" s="16"/>
      <c r="AK73" s="3">
        <v>25</v>
      </c>
      <c r="AL73" s="4">
        <f>W4</f>
        <v>150000</v>
      </c>
      <c r="AM73" s="4">
        <v>0</v>
      </c>
      <c r="AN73" s="4">
        <f>AO5</f>
        <v>1562.5</v>
      </c>
      <c r="AO73" s="4">
        <f t="shared" si="35"/>
        <v>1562.5</v>
      </c>
      <c r="AP73" s="4">
        <f t="shared" si="46"/>
        <v>150000</v>
      </c>
      <c r="AS73" s="16"/>
      <c r="AT73" s="16"/>
      <c r="AV73" s="3">
        <v>13</v>
      </c>
      <c r="AW73" s="4">
        <f t="shared" si="43"/>
        <v>150000</v>
      </c>
      <c r="AX73" s="4">
        <v>0</v>
      </c>
      <c r="AY73" s="4">
        <f>AZ5</f>
        <v>1562.5</v>
      </c>
      <c r="AZ73" s="4">
        <f t="shared" si="41"/>
        <v>1562.5</v>
      </c>
      <c r="BA73" s="4">
        <f t="shared" si="39"/>
        <v>150000</v>
      </c>
      <c r="BD73" s="16"/>
      <c r="BE73" s="16"/>
      <c r="BG73" s="3">
        <v>1</v>
      </c>
      <c r="BH73" s="4">
        <f>BD4</f>
        <v>150000</v>
      </c>
      <c r="BI73" s="3">
        <v>0</v>
      </c>
      <c r="BJ73" s="4">
        <f>BK5</f>
        <v>1562.5</v>
      </c>
      <c r="BK73" s="4">
        <f t="shared" ref="BK73:BK78" si="49">BI73+BJ73</f>
        <v>1562.5</v>
      </c>
      <c r="BL73" s="4">
        <f>BH73-BI73</f>
        <v>150000</v>
      </c>
      <c r="BO73" s="16"/>
      <c r="BP73" s="16"/>
      <c r="BR73" s="3">
        <v>66</v>
      </c>
      <c r="BS73" s="7">
        <f t="shared" si="17"/>
        <v>14583.333333333367</v>
      </c>
      <c r="BT73" s="5">
        <f>BS5</f>
        <v>2083.3333333333335</v>
      </c>
      <c r="BU73" s="4">
        <f>BS73*BP9</f>
        <v>151.90972222222257</v>
      </c>
      <c r="BV73" s="4">
        <f t="shared" si="47"/>
        <v>2235.2430555555561</v>
      </c>
      <c r="BW73" s="7">
        <f t="shared" si="48"/>
        <v>12500.000000000033</v>
      </c>
      <c r="BZ73" s="16"/>
      <c r="CA73" s="16"/>
      <c r="CB73" s="16"/>
      <c r="CC73" s="16"/>
    </row>
    <row r="74" spans="12:81" x14ac:dyDescent="0.2">
      <c r="L74" s="16"/>
      <c r="M74" s="16"/>
      <c r="O74" s="16"/>
      <c r="P74" s="16"/>
      <c r="Q74" s="16"/>
      <c r="R74" s="16"/>
      <c r="S74" s="16"/>
      <c r="T74" s="16"/>
      <c r="W74" s="16"/>
      <c r="X74" s="16"/>
      <c r="Z74" s="3">
        <v>9</v>
      </c>
      <c r="AA74" s="4">
        <f t="shared" si="42"/>
        <v>108643.56545622621</v>
      </c>
      <c r="AB74" s="4">
        <f t="shared" si="44"/>
        <v>5729.2505221056826</v>
      </c>
      <c r="AC74" s="4">
        <f>AA74*X9</f>
        <v>1131.7038068356896</v>
      </c>
      <c r="AD74" s="4">
        <f>AA5*(1+X9)^Z74</f>
        <v>6860.9543289413723</v>
      </c>
      <c r="AE74" s="9">
        <f t="shared" si="45"/>
        <v>102914.31493412053</v>
      </c>
      <c r="AH74" s="16"/>
      <c r="AI74" s="16"/>
      <c r="AK74" s="3">
        <v>26</v>
      </c>
      <c r="AL74" s="4">
        <f>W4</f>
        <v>150000</v>
      </c>
      <c r="AM74" s="4">
        <v>0</v>
      </c>
      <c r="AN74" s="4">
        <f>AO5</f>
        <v>1562.5</v>
      </c>
      <c r="AO74" s="4">
        <f t="shared" si="35"/>
        <v>1562.5</v>
      </c>
      <c r="AP74" s="4">
        <f t="shared" si="46"/>
        <v>150000</v>
      </c>
      <c r="AS74" s="16"/>
      <c r="AT74" s="16"/>
      <c r="AV74" s="3">
        <v>14</v>
      </c>
      <c r="AW74" s="4">
        <f t="shared" si="43"/>
        <v>150000</v>
      </c>
      <c r="AX74" s="4">
        <v>0</v>
      </c>
      <c r="AY74" s="4">
        <f>AZ5</f>
        <v>1562.5</v>
      </c>
      <c r="AZ74" s="4">
        <f t="shared" si="41"/>
        <v>1562.5</v>
      </c>
      <c r="BA74" s="4">
        <f t="shared" si="39"/>
        <v>150000</v>
      </c>
      <c r="BD74" s="16"/>
      <c r="BE74" s="16"/>
      <c r="BG74" s="3">
        <v>2</v>
      </c>
      <c r="BH74" s="4">
        <f>BD4</f>
        <v>150000</v>
      </c>
      <c r="BI74" s="3">
        <v>0</v>
      </c>
      <c r="BJ74" s="4">
        <f>BK5</f>
        <v>1562.5</v>
      </c>
      <c r="BK74" s="4">
        <f t="shared" si="49"/>
        <v>1562.5</v>
      </c>
      <c r="BL74" s="4">
        <f t="shared" ref="BL74:BL132" si="50">BH74-BI74</f>
        <v>150000</v>
      </c>
      <c r="BO74" s="16"/>
      <c r="BP74" s="16"/>
      <c r="BR74" s="3">
        <v>67</v>
      </c>
      <c r="BS74" s="7">
        <f t="shared" si="17"/>
        <v>12500.000000000033</v>
      </c>
      <c r="BT74" s="5">
        <f>BS5</f>
        <v>2083.3333333333335</v>
      </c>
      <c r="BU74" s="4">
        <f>BS74*BP9</f>
        <v>130.20833333333366</v>
      </c>
      <c r="BV74" s="4">
        <f t="shared" si="47"/>
        <v>2213.541666666667</v>
      </c>
      <c r="BW74" s="7">
        <f t="shared" si="48"/>
        <v>10416.666666666699</v>
      </c>
      <c r="BZ74" s="16"/>
      <c r="CA74" s="16"/>
      <c r="CB74" s="16"/>
      <c r="CC74" s="16"/>
    </row>
    <row r="75" spans="12:81" x14ac:dyDescent="0.2">
      <c r="L75" s="16"/>
      <c r="M75" s="16"/>
      <c r="O75" s="16"/>
      <c r="P75" s="16"/>
      <c r="Q75" s="16"/>
      <c r="R75" s="16"/>
      <c r="S75" s="16"/>
      <c r="T75" s="16"/>
      <c r="W75" s="16"/>
      <c r="X75" s="16"/>
      <c r="Z75" s="3">
        <v>10</v>
      </c>
      <c r="AA75" s="4">
        <f t="shared" si="42"/>
        <v>102914.31493412053</v>
      </c>
      <c r="AB75" s="4">
        <f t="shared" si="44"/>
        <v>5860.3984893040897</v>
      </c>
      <c r="AC75" s="4">
        <f>AA75*X9</f>
        <v>1072.0241138970887</v>
      </c>
      <c r="AD75" s="4">
        <f>AA5*(1+X9)^Z75</f>
        <v>6932.4226032011784</v>
      </c>
      <c r="AE75" s="9">
        <f t="shared" si="45"/>
        <v>97053.916444816437</v>
      </c>
      <c r="AH75" s="16"/>
      <c r="AI75" s="16"/>
      <c r="AK75" s="3">
        <v>27</v>
      </c>
      <c r="AL75" s="4">
        <f>W4</f>
        <v>150000</v>
      </c>
      <c r="AM75" s="4">
        <v>0</v>
      </c>
      <c r="AN75" s="4">
        <f>AO5</f>
        <v>1562.5</v>
      </c>
      <c r="AO75" s="4">
        <f t="shared" si="35"/>
        <v>1562.5</v>
      </c>
      <c r="AP75" s="4">
        <f t="shared" si="46"/>
        <v>150000</v>
      </c>
      <c r="AS75" s="16"/>
      <c r="AT75" s="16"/>
      <c r="AV75" s="3">
        <v>15</v>
      </c>
      <c r="AW75" s="4">
        <f t="shared" si="43"/>
        <v>150000</v>
      </c>
      <c r="AX75" s="4">
        <v>0</v>
      </c>
      <c r="AY75" s="4">
        <f>AZ5</f>
        <v>1562.5</v>
      </c>
      <c r="AZ75" s="4">
        <f t="shared" si="41"/>
        <v>1562.5</v>
      </c>
      <c r="BA75" s="4">
        <f t="shared" si="39"/>
        <v>150000</v>
      </c>
      <c r="BD75" s="16"/>
      <c r="BE75" s="16"/>
      <c r="BG75" s="3">
        <v>3</v>
      </c>
      <c r="BH75" s="4">
        <f>BD4</f>
        <v>150000</v>
      </c>
      <c r="BI75" s="3">
        <v>0</v>
      </c>
      <c r="BJ75" s="4">
        <f>BK5</f>
        <v>1562.5</v>
      </c>
      <c r="BK75" s="4">
        <f t="shared" si="49"/>
        <v>1562.5</v>
      </c>
      <c r="BL75" s="4">
        <f t="shared" si="50"/>
        <v>150000</v>
      </c>
      <c r="BO75" s="16"/>
      <c r="BP75" s="16"/>
      <c r="BR75" s="3">
        <v>68</v>
      </c>
      <c r="BS75" s="7">
        <f t="shared" si="17"/>
        <v>10416.666666666699</v>
      </c>
      <c r="BT75" s="5">
        <f>BS5</f>
        <v>2083.3333333333335</v>
      </c>
      <c r="BU75" s="4">
        <f>BS75*BP9</f>
        <v>108.50694444444477</v>
      </c>
      <c r="BV75" s="4">
        <f t="shared" si="47"/>
        <v>2191.8402777777783</v>
      </c>
      <c r="BW75" s="7">
        <f t="shared" si="48"/>
        <v>8333.3333333333649</v>
      </c>
      <c r="BZ75" s="16"/>
      <c r="CA75" s="16"/>
      <c r="CB75" s="16"/>
      <c r="CC75" s="16"/>
    </row>
    <row r="76" spans="12:81" x14ac:dyDescent="0.2">
      <c r="L76" s="16"/>
      <c r="M76" s="16"/>
      <c r="O76" s="16"/>
      <c r="P76" s="16"/>
      <c r="Q76" s="16"/>
      <c r="R76" s="16"/>
      <c r="S76" s="16"/>
      <c r="T76" s="16"/>
      <c r="W76" s="16"/>
      <c r="X76" s="16"/>
      <c r="Z76" s="3">
        <v>11</v>
      </c>
      <c r="AA76" s="4">
        <f t="shared" si="42"/>
        <v>97053.916444816437</v>
      </c>
      <c r="AB76" s="4">
        <f t="shared" si="44"/>
        <v>5993.6570423510202</v>
      </c>
      <c r="AC76" s="4">
        <f>AA76*X9</f>
        <v>1010.9782963001712</v>
      </c>
      <c r="AD76" s="4">
        <f>AA5*(1+X9)^Z76</f>
        <v>7004.635338651191</v>
      </c>
      <c r="AE76" s="9">
        <f t="shared" si="45"/>
        <v>91060.259402465425</v>
      </c>
      <c r="AH76" s="16"/>
      <c r="AI76" s="16"/>
      <c r="AK76" s="3">
        <v>28</v>
      </c>
      <c r="AL76" s="4">
        <f>W4</f>
        <v>150000</v>
      </c>
      <c r="AM76" s="4">
        <v>0</v>
      </c>
      <c r="AN76" s="4">
        <f>AO5</f>
        <v>1562.5</v>
      </c>
      <c r="AO76" s="4">
        <f t="shared" si="35"/>
        <v>1562.5</v>
      </c>
      <c r="AP76" s="4">
        <f t="shared" si="46"/>
        <v>150000</v>
      </c>
      <c r="AS76" s="16"/>
      <c r="AT76" s="16"/>
      <c r="AV76" s="3">
        <v>16</v>
      </c>
      <c r="AW76" s="4">
        <f t="shared" si="43"/>
        <v>150000</v>
      </c>
      <c r="AX76" s="4">
        <v>0</v>
      </c>
      <c r="AY76" s="4">
        <f>AZ5</f>
        <v>1562.5</v>
      </c>
      <c r="AZ76" s="4">
        <f t="shared" si="41"/>
        <v>1562.5</v>
      </c>
      <c r="BA76" s="4">
        <f t="shared" si="39"/>
        <v>150000</v>
      </c>
      <c r="BD76" s="16"/>
      <c r="BE76" s="16"/>
      <c r="BG76" s="3">
        <v>4</v>
      </c>
      <c r="BH76" s="4">
        <f>BD4</f>
        <v>150000</v>
      </c>
      <c r="BI76" s="3">
        <v>0</v>
      </c>
      <c r="BJ76" s="4">
        <f>BK5</f>
        <v>1562.5</v>
      </c>
      <c r="BK76" s="4">
        <f t="shared" si="49"/>
        <v>1562.5</v>
      </c>
      <c r="BL76" s="4">
        <f t="shared" si="50"/>
        <v>150000</v>
      </c>
      <c r="BO76" s="16"/>
      <c r="BP76" s="16"/>
      <c r="BR76" s="3">
        <v>69</v>
      </c>
      <c r="BS76" s="7">
        <f t="shared" si="17"/>
        <v>8333.3333333333649</v>
      </c>
      <c r="BT76" s="5">
        <f>BS5</f>
        <v>2083.3333333333335</v>
      </c>
      <c r="BU76" s="4">
        <f>BS76*BP9</f>
        <v>86.805555555555884</v>
      </c>
      <c r="BV76" s="4">
        <f t="shared" si="47"/>
        <v>2170.1388888888896</v>
      </c>
      <c r="BW76" s="7">
        <f t="shared" si="48"/>
        <v>6250.0000000000309</v>
      </c>
      <c r="BZ76" s="16"/>
      <c r="CA76" s="16"/>
      <c r="CB76" s="16"/>
      <c r="CC76" s="16"/>
    </row>
    <row r="77" spans="12:81" x14ac:dyDescent="0.2">
      <c r="L77" s="16"/>
      <c r="M77" s="16"/>
      <c r="O77" s="16"/>
      <c r="P77" s="16"/>
      <c r="Q77" s="16"/>
      <c r="R77" s="16"/>
      <c r="S77" s="16"/>
      <c r="T77" s="16"/>
      <c r="W77" s="16"/>
      <c r="X77" s="16"/>
      <c r="Z77" s="3">
        <v>12</v>
      </c>
      <c r="AA77" s="4">
        <f t="shared" si="42"/>
        <v>91060.259402465425</v>
      </c>
      <c r="AB77" s="4">
        <f t="shared" si="44"/>
        <v>6129.055921319793</v>
      </c>
      <c r="AC77" s="4">
        <f>AA77*X9</f>
        <v>948.54436877568151</v>
      </c>
      <c r="AD77" s="4">
        <f>AA5*(1+X9)^Z77</f>
        <v>7077.6002900954745</v>
      </c>
      <c r="AE77" s="9">
        <f t="shared" si="45"/>
        <v>84931.203481145625</v>
      </c>
      <c r="AH77" s="16"/>
      <c r="AI77" s="16"/>
      <c r="AK77" s="3">
        <v>29</v>
      </c>
      <c r="AL77" s="4">
        <f>W4</f>
        <v>150000</v>
      </c>
      <c r="AM77" s="4">
        <v>0</v>
      </c>
      <c r="AN77" s="4">
        <f>AO5</f>
        <v>1562.5</v>
      </c>
      <c r="AO77" s="4">
        <f t="shared" si="35"/>
        <v>1562.5</v>
      </c>
      <c r="AP77" s="4">
        <f t="shared" si="46"/>
        <v>150000</v>
      </c>
      <c r="AS77" s="16"/>
      <c r="AT77" s="16"/>
      <c r="AV77" s="3">
        <v>17</v>
      </c>
      <c r="AW77" s="4">
        <f t="shared" si="43"/>
        <v>150000</v>
      </c>
      <c r="AX77" s="4">
        <v>0</v>
      </c>
      <c r="AY77" s="4">
        <f>AZ5</f>
        <v>1562.5</v>
      </c>
      <c r="AZ77" s="4">
        <f t="shared" si="41"/>
        <v>1562.5</v>
      </c>
      <c r="BA77" s="4">
        <f t="shared" si="39"/>
        <v>150000</v>
      </c>
      <c r="BD77" s="16"/>
      <c r="BE77" s="16"/>
      <c r="BG77" s="3">
        <v>5</v>
      </c>
      <c r="BH77" s="4">
        <f>BD4</f>
        <v>150000</v>
      </c>
      <c r="BI77" s="3">
        <v>0</v>
      </c>
      <c r="BJ77" s="4">
        <f>BK5</f>
        <v>1562.5</v>
      </c>
      <c r="BK77" s="4">
        <f t="shared" si="49"/>
        <v>1562.5</v>
      </c>
      <c r="BL77" s="4">
        <f t="shared" si="50"/>
        <v>150000</v>
      </c>
      <c r="BO77" s="16"/>
      <c r="BP77" s="16"/>
      <c r="BR77" s="3">
        <v>70</v>
      </c>
      <c r="BS77" s="7">
        <f t="shared" si="17"/>
        <v>6250.0000000000309</v>
      </c>
      <c r="BT77" s="5">
        <f>BS5</f>
        <v>2083.3333333333335</v>
      </c>
      <c r="BU77" s="4">
        <f>BS77*BP9</f>
        <v>65.104166666666984</v>
      </c>
      <c r="BV77" s="4">
        <f t="shared" si="47"/>
        <v>2148.4375000000005</v>
      </c>
      <c r="BW77" s="7">
        <f t="shared" si="48"/>
        <v>4166.666666666697</v>
      </c>
      <c r="BZ77" s="16"/>
      <c r="CA77" s="16"/>
      <c r="CB77" s="16"/>
      <c r="CC77" s="16"/>
    </row>
    <row r="78" spans="12:81" x14ac:dyDescent="0.2">
      <c r="L78" s="16"/>
      <c r="M78" s="16"/>
      <c r="O78" s="16"/>
      <c r="P78" s="16"/>
      <c r="Q78" s="16"/>
      <c r="R78" s="16"/>
      <c r="S78" s="16"/>
      <c r="T78" s="16"/>
      <c r="W78" s="16"/>
      <c r="X78" s="16"/>
      <c r="Z78" s="3">
        <v>13</v>
      </c>
      <c r="AA78" s="4">
        <f t="shared" si="42"/>
        <v>84931.203481145625</v>
      </c>
      <c r="AB78" s="4">
        <f t="shared" si="44"/>
        <v>6266.62525685537</v>
      </c>
      <c r="AC78" s="4">
        <f>AA78*X9</f>
        <v>884.70003626193352</v>
      </c>
      <c r="AD78" s="4">
        <f>AA5*(1+X9)^Z78</f>
        <v>7151.3252931173038</v>
      </c>
      <c r="AE78" s="9">
        <f t="shared" si="45"/>
        <v>78664.57822429025</v>
      </c>
      <c r="AH78" s="16"/>
      <c r="AI78" s="16"/>
      <c r="AK78" s="3">
        <v>30</v>
      </c>
      <c r="AL78" s="4">
        <f>W4</f>
        <v>150000</v>
      </c>
      <c r="AM78" s="4">
        <v>0</v>
      </c>
      <c r="AN78" s="4">
        <f>AO5</f>
        <v>1562.5</v>
      </c>
      <c r="AO78" s="4">
        <f t="shared" si="35"/>
        <v>1562.5</v>
      </c>
      <c r="AP78" s="4">
        <f t="shared" si="46"/>
        <v>150000</v>
      </c>
      <c r="AS78" s="16"/>
      <c r="AT78" s="16"/>
      <c r="AV78" s="3">
        <v>18</v>
      </c>
      <c r="AW78" s="4">
        <f t="shared" si="43"/>
        <v>150000</v>
      </c>
      <c r="AX78" s="4">
        <v>0</v>
      </c>
      <c r="AY78" s="4">
        <f>AZ5</f>
        <v>1562.5</v>
      </c>
      <c r="AZ78" s="4">
        <f t="shared" si="41"/>
        <v>1562.5</v>
      </c>
      <c r="BA78" s="4">
        <f t="shared" si="39"/>
        <v>150000</v>
      </c>
      <c r="BD78" s="16"/>
      <c r="BE78" s="16"/>
      <c r="BG78" s="3">
        <v>6</v>
      </c>
      <c r="BH78" s="4">
        <f>BD4</f>
        <v>150000</v>
      </c>
      <c r="BI78" s="3">
        <v>0</v>
      </c>
      <c r="BJ78" s="4">
        <f>BK5</f>
        <v>1562.5</v>
      </c>
      <c r="BK78" s="4">
        <f t="shared" si="49"/>
        <v>1562.5</v>
      </c>
      <c r="BL78" s="4">
        <f t="shared" si="50"/>
        <v>150000</v>
      </c>
      <c r="BO78" s="16"/>
      <c r="BP78" s="16"/>
      <c r="BR78" s="3">
        <v>71</v>
      </c>
      <c r="BS78" s="7">
        <f>BW77</f>
        <v>4166.666666666697</v>
      </c>
      <c r="BT78" s="5">
        <f>BS5</f>
        <v>2083.3333333333335</v>
      </c>
      <c r="BU78" s="4">
        <f>BS78*BP9</f>
        <v>43.402777777778091</v>
      </c>
      <c r="BV78" s="4">
        <f t="shared" si="47"/>
        <v>2126.7361111111118</v>
      </c>
      <c r="BW78" s="7">
        <f t="shared" si="48"/>
        <v>2083.3333333333635</v>
      </c>
      <c r="BZ78" s="16"/>
      <c r="CA78" s="16"/>
      <c r="CB78" s="16"/>
      <c r="CC78" s="16"/>
    </row>
    <row r="79" spans="12:81" x14ac:dyDescent="0.2">
      <c r="L79" s="16"/>
      <c r="M79" s="16"/>
      <c r="O79" s="16"/>
      <c r="P79" s="16"/>
      <c r="Q79" s="16"/>
      <c r="R79" s="16"/>
      <c r="S79" s="16"/>
      <c r="T79" s="16"/>
      <c r="W79" s="16"/>
      <c r="X79" s="16"/>
      <c r="Z79" s="3">
        <v>14</v>
      </c>
      <c r="AA79" s="4">
        <f t="shared" si="42"/>
        <v>78664.57822429025</v>
      </c>
      <c r="AB79" s="4">
        <f t="shared" si="44"/>
        <v>6406.3955750842515</v>
      </c>
      <c r="AC79" s="4">
        <f>AA79*X9</f>
        <v>819.42268983635677</v>
      </c>
      <c r="AD79" s="4">
        <f>AA5*(1+X9)^Z79</f>
        <v>7225.8182649206083</v>
      </c>
      <c r="AE79" s="9">
        <f t="shared" si="45"/>
        <v>72258.182649205992</v>
      </c>
      <c r="AH79" s="16"/>
      <c r="AI79" s="16"/>
      <c r="AK79" s="3">
        <v>31</v>
      </c>
      <c r="AL79" s="4">
        <f>W4</f>
        <v>150000</v>
      </c>
      <c r="AM79" s="4">
        <v>0</v>
      </c>
      <c r="AN79" s="4">
        <f>AO5</f>
        <v>1562.5</v>
      </c>
      <c r="AO79" s="4">
        <f t="shared" si="35"/>
        <v>1562.5</v>
      </c>
      <c r="AP79" s="4">
        <f t="shared" si="46"/>
        <v>150000</v>
      </c>
      <c r="AS79" s="16"/>
      <c r="AT79" s="16"/>
      <c r="AV79" s="3">
        <v>19</v>
      </c>
      <c r="AW79" s="4">
        <f t="shared" si="43"/>
        <v>150000</v>
      </c>
      <c r="AX79" s="4">
        <v>0</v>
      </c>
      <c r="AY79" s="4">
        <f>AZ5</f>
        <v>1562.5</v>
      </c>
      <c r="AZ79" s="4">
        <f t="shared" si="41"/>
        <v>1562.5</v>
      </c>
      <c r="BA79" s="4">
        <f t="shared" si="39"/>
        <v>150000</v>
      </c>
      <c r="BD79" s="16"/>
      <c r="BE79" s="16"/>
      <c r="BG79" s="3">
        <v>7</v>
      </c>
      <c r="BH79" s="4">
        <f>BD4</f>
        <v>150000</v>
      </c>
      <c r="BI79" s="3">
        <v>0</v>
      </c>
      <c r="BJ79" s="4">
        <f>BK5</f>
        <v>1562.5</v>
      </c>
      <c r="BK79" s="4">
        <f t="shared" ref="BK79:BK132" si="51">BI79+BJ79</f>
        <v>1562.5</v>
      </c>
      <c r="BL79" s="4">
        <f t="shared" si="50"/>
        <v>150000</v>
      </c>
      <c r="BO79" s="16"/>
      <c r="BP79" s="16"/>
      <c r="BR79" s="3">
        <v>72</v>
      </c>
      <c r="BS79" s="7">
        <f>BW78</f>
        <v>2083.3333333333635</v>
      </c>
      <c r="BT79" s="5">
        <f>BS5</f>
        <v>2083.3333333333335</v>
      </c>
      <c r="BU79" s="4">
        <f>BS79*BP9</f>
        <v>21.701388888889202</v>
      </c>
      <c r="BV79" s="4">
        <f t="shared" si="47"/>
        <v>2105.0347222222226</v>
      </c>
      <c r="BW79" s="7">
        <f t="shared" si="48"/>
        <v>3.0013325158506632E-11</v>
      </c>
      <c r="BZ79" s="16"/>
      <c r="CA79" s="16"/>
      <c r="CB79" s="16"/>
      <c r="CC79" s="16"/>
    </row>
    <row r="80" spans="12:81" x14ac:dyDescent="0.2">
      <c r="L80" s="16"/>
      <c r="M80" s="16"/>
      <c r="O80" s="16"/>
      <c r="P80" s="16"/>
      <c r="Q80" s="16"/>
      <c r="R80" s="16"/>
      <c r="S80" s="16"/>
      <c r="T80" s="16"/>
      <c r="W80" s="16"/>
      <c r="X80" s="16"/>
      <c r="Z80" s="3">
        <v>15</v>
      </c>
      <c r="AA80" s="4">
        <f t="shared" si="42"/>
        <v>72258.182649205992</v>
      </c>
      <c r="AB80" s="4">
        <f t="shared" si="44"/>
        <v>6548.3978025843044</v>
      </c>
      <c r="AC80" s="4">
        <f>AA80*X9</f>
        <v>752.68940259589567</v>
      </c>
      <c r="AD80" s="4">
        <f>AA5*(1+X9)^Z80</f>
        <v>7301.0872051801998</v>
      </c>
      <c r="AE80" s="9">
        <f t="shared" si="45"/>
        <v>65709.784846621682</v>
      </c>
      <c r="AH80" s="16"/>
      <c r="AI80" s="16"/>
      <c r="AK80" s="3">
        <v>32</v>
      </c>
      <c r="AL80" s="4">
        <f>W4</f>
        <v>150000</v>
      </c>
      <c r="AM80" s="4">
        <v>0</v>
      </c>
      <c r="AN80" s="4">
        <f>AO5</f>
        <v>1562.5</v>
      </c>
      <c r="AO80" s="4">
        <f t="shared" si="35"/>
        <v>1562.5</v>
      </c>
      <c r="AP80" s="4">
        <f t="shared" si="46"/>
        <v>150000</v>
      </c>
      <c r="AS80" s="16"/>
      <c r="AT80" s="16"/>
      <c r="AV80" s="3">
        <v>20</v>
      </c>
      <c r="AW80" s="4">
        <f t="shared" si="43"/>
        <v>150000</v>
      </c>
      <c r="AX80" s="4">
        <v>0</v>
      </c>
      <c r="AY80" s="4">
        <f>AZ5</f>
        <v>1562.5</v>
      </c>
      <c r="AZ80" s="4">
        <f t="shared" si="41"/>
        <v>1562.5</v>
      </c>
      <c r="BA80" s="4">
        <f t="shared" si="39"/>
        <v>150000</v>
      </c>
      <c r="BD80" s="16"/>
      <c r="BE80" s="16"/>
      <c r="BG80" s="3">
        <v>8</v>
      </c>
      <c r="BH80" s="4">
        <f>BD4</f>
        <v>150000</v>
      </c>
      <c r="BI80" s="3">
        <v>0</v>
      </c>
      <c r="BJ80" s="4">
        <f>BK5</f>
        <v>1562.5</v>
      </c>
      <c r="BK80" s="4">
        <f t="shared" si="51"/>
        <v>1562.5</v>
      </c>
      <c r="BL80" s="4">
        <f t="shared" si="50"/>
        <v>150000</v>
      </c>
      <c r="BO80" s="16"/>
      <c r="BP80" s="16"/>
      <c r="BR80" s="3"/>
      <c r="BS80" s="3"/>
      <c r="BT80" s="3"/>
      <c r="BU80" s="3"/>
      <c r="BV80" s="4">
        <f>SUM(BV8:BV79)</f>
        <v>207031.24999999997</v>
      </c>
      <c r="BW80" s="3"/>
      <c r="BZ80" s="16"/>
      <c r="CA80" s="16"/>
      <c r="CB80" s="16"/>
      <c r="CC80" s="16"/>
    </row>
    <row r="81" spans="12:81" x14ac:dyDescent="0.2">
      <c r="L81" s="16"/>
      <c r="M81" s="16"/>
      <c r="O81" s="16"/>
      <c r="P81" s="16"/>
      <c r="Q81" s="16"/>
      <c r="R81" s="16"/>
      <c r="S81" s="16"/>
      <c r="T81" s="16"/>
      <c r="W81" s="16"/>
      <c r="X81" s="16"/>
      <c r="Z81" s="3">
        <v>16</v>
      </c>
      <c r="AA81" s="4">
        <f t="shared" si="42"/>
        <v>65709.784846621682</v>
      </c>
      <c r="AB81" s="4">
        <f t="shared" si="44"/>
        <v>6692.6632714151838</v>
      </c>
      <c r="AC81" s="4">
        <f>AA81*X9</f>
        <v>684.47692548564248</v>
      </c>
      <c r="AD81" s="4">
        <f>AA5*(1+X9)^Z81</f>
        <v>7377.1401969008266</v>
      </c>
      <c r="AE81" s="9">
        <f t="shared" si="45"/>
        <v>59017.121575206496</v>
      </c>
      <c r="AH81" s="16"/>
      <c r="AI81" s="16"/>
      <c r="AK81" s="3">
        <v>33</v>
      </c>
      <c r="AL81" s="4">
        <f>W4</f>
        <v>150000</v>
      </c>
      <c r="AM81" s="4">
        <v>0</v>
      </c>
      <c r="AN81" s="4">
        <f>AO5</f>
        <v>1562.5</v>
      </c>
      <c r="AO81" s="4">
        <f t="shared" si="35"/>
        <v>1562.5</v>
      </c>
      <c r="AP81" s="4">
        <f t="shared" si="46"/>
        <v>150000</v>
      </c>
      <c r="AS81" s="16"/>
      <c r="AT81" s="16"/>
      <c r="AV81" s="3">
        <v>21</v>
      </c>
      <c r="AW81" s="4">
        <f t="shared" si="43"/>
        <v>150000</v>
      </c>
      <c r="AX81" s="4">
        <v>0</v>
      </c>
      <c r="AY81" s="4">
        <f>AZ5</f>
        <v>1562.5</v>
      </c>
      <c r="AZ81" s="4">
        <f t="shared" si="41"/>
        <v>1562.5</v>
      </c>
      <c r="BA81" s="4">
        <f t="shared" si="39"/>
        <v>150000</v>
      </c>
      <c r="BD81" s="16"/>
      <c r="BE81" s="16"/>
      <c r="BG81" s="3">
        <v>9</v>
      </c>
      <c r="BH81" s="4">
        <f>BD4</f>
        <v>150000</v>
      </c>
      <c r="BI81" s="3">
        <v>0</v>
      </c>
      <c r="BJ81" s="4">
        <f>BK5</f>
        <v>1562.5</v>
      </c>
      <c r="BK81" s="4">
        <f t="shared" si="51"/>
        <v>1562.5</v>
      </c>
      <c r="BL81" s="4">
        <f t="shared" si="50"/>
        <v>150000</v>
      </c>
      <c r="BO81" s="16"/>
      <c r="BP81" s="16"/>
      <c r="BR81" s="16"/>
      <c r="BS81" s="16"/>
      <c r="BT81" s="16"/>
      <c r="BU81" s="16"/>
      <c r="BV81" s="21"/>
      <c r="BW81" s="16"/>
      <c r="BZ81" s="16"/>
      <c r="CA81" s="16"/>
      <c r="CB81" s="16"/>
      <c r="CC81" s="16"/>
    </row>
    <row r="82" spans="12:81" x14ac:dyDescent="0.2">
      <c r="L82" s="16"/>
      <c r="M82" s="16"/>
      <c r="O82" s="16"/>
      <c r="P82" s="16"/>
      <c r="Q82" s="16"/>
      <c r="R82" s="16"/>
      <c r="S82" s="16"/>
      <c r="T82" s="16"/>
      <c r="W82" s="16"/>
      <c r="X82" s="16"/>
      <c r="Z82" s="3">
        <v>17</v>
      </c>
      <c r="AA82" s="4">
        <f t="shared" si="42"/>
        <v>59017.121575206496</v>
      </c>
      <c r="AB82" s="4">
        <f t="shared" si="44"/>
        <v>6839.2237242101428</v>
      </c>
      <c r="AC82" s="4">
        <f>AA82*X9</f>
        <v>614.76168307506759</v>
      </c>
      <c r="AD82" s="4">
        <f>AA5*(1+X9)^Z82</f>
        <v>7453.9854072852104</v>
      </c>
      <c r="AE82" s="9">
        <f t="shared" si="45"/>
        <v>52177.897850996356</v>
      </c>
      <c r="AH82" s="16"/>
      <c r="AI82" s="16"/>
      <c r="AK82" s="3">
        <v>34</v>
      </c>
      <c r="AL82" s="4">
        <f>W4</f>
        <v>150000</v>
      </c>
      <c r="AM82" s="4">
        <v>0</v>
      </c>
      <c r="AN82" s="4">
        <f>AO5</f>
        <v>1562.5</v>
      </c>
      <c r="AO82" s="4">
        <f t="shared" si="35"/>
        <v>1562.5</v>
      </c>
      <c r="AP82" s="4">
        <f t="shared" si="46"/>
        <v>150000</v>
      </c>
      <c r="AS82" s="16"/>
      <c r="AT82" s="16"/>
      <c r="AV82" s="3">
        <v>22</v>
      </c>
      <c r="AW82" s="4">
        <f t="shared" si="43"/>
        <v>150000</v>
      </c>
      <c r="AX82" s="4">
        <v>0</v>
      </c>
      <c r="AY82" s="4">
        <f>AZ5</f>
        <v>1562.5</v>
      </c>
      <c r="AZ82" s="4">
        <f t="shared" si="41"/>
        <v>1562.5</v>
      </c>
      <c r="BA82" s="4">
        <f t="shared" si="39"/>
        <v>150000</v>
      </c>
      <c r="BD82" s="16"/>
      <c r="BE82" s="16"/>
      <c r="BG82" s="3">
        <v>10</v>
      </c>
      <c r="BH82" s="4">
        <f>BD4</f>
        <v>150000</v>
      </c>
      <c r="BI82" s="3">
        <v>0</v>
      </c>
      <c r="BJ82" s="4">
        <f>BK5</f>
        <v>1562.5</v>
      </c>
      <c r="BK82" s="4">
        <f t="shared" si="51"/>
        <v>1562.5</v>
      </c>
      <c r="BL82" s="4">
        <f t="shared" si="50"/>
        <v>150000</v>
      </c>
      <c r="BO82" s="16"/>
      <c r="BP82" s="16"/>
      <c r="BR82" s="49" t="s">
        <v>13</v>
      </c>
      <c r="BS82" s="49"/>
      <c r="BT82" s="49"/>
      <c r="BU82" s="49"/>
      <c r="BV82" s="49"/>
      <c r="BW82" s="49"/>
      <c r="BZ82" s="16"/>
      <c r="CA82" s="16"/>
      <c r="CB82" s="16"/>
      <c r="CC82" s="16"/>
    </row>
    <row r="83" spans="12:81" x14ac:dyDescent="0.2">
      <c r="L83" s="16"/>
      <c r="M83" s="16"/>
      <c r="O83" s="16"/>
      <c r="P83" s="16"/>
      <c r="Q83" s="16"/>
      <c r="R83" s="16"/>
      <c r="S83" s="16"/>
      <c r="T83" s="16"/>
      <c r="W83" s="16"/>
      <c r="X83" s="16"/>
      <c r="Z83" s="3">
        <v>18</v>
      </c>
      <c r="AA83" s="4">
        <f t="shared" si="42"/>
        <v>52177.897850996356</v>
      </c>
      <c r="AB83" s="4">
        <f t="shared" si="44"/>
        <v>6988.111319329887</v>
      </c>
      <c r="AC83" s="4">
        <f>AA83*X9</f>
        <v>543.51976928121201</v>
      </c>
      <c r="AD83" s="4">
        <f>AA5*(1+X9)^Z83</f>
        <v>7531.6310886110987</v>
      </c>
      <c r="AE83" s="9">
        <f t="shared" si="45"/>
        <v>45189.786531666468</v>
      </c>
      <c r="AH83" s="16"/>
      <c r="AI83" s="16"/>
      <c r="AK83" s="3">
        <v>35</v>
      </c>
      <c r="AL83" s="4">
        <f>W4</f>
        <v>150000</v>
      </c>
      <c r="AM83" s="4">
        <v>0</v>
      </c>
      <c r="AN83" s="4">
        <f>AO5</f>
        <v>1562.5</v>
      </c>
      <c r="AO83" s="4">
        <f t="shared" si="35"/>
        <v>1562.5</v>
      </c>
      <c r="AP83" s="4">
        <f t="shared" si="46"/>
        <v>150000</v>
      </c>
      <c r="AS83" s="16"/>
      <c r="AT83" s="16"/>
      <c r="AV83" s="3">
        <v>23</v>
      </c>
      <c r="AW83" s="4">
        <f t="shared" si="43"/>
        <v>150000</v>
      </c>
      <c r="AX83" s="4">
        <v>0</v>
      </c>
      <c r="AY83" s="4">
        <f>AZ5</f>
        <v>1562.5</v>
      </c>
      <c r="AZ83" s="4">
        <f t="shared" si="41"/>
        <v>1562.5</v>
      </c>
      <c r="BA83" s="4">
        <f t="shared" si="39"/>
        <v>150000</v>
      </c>
      <c r="BD83" s="16"/>
      <c r="BE83" s="16"/>
      <c r="BG83" s="3">
        <v>11</v>
      </c>
      <c r="BH83" s="4">
        <f>BD4</f>
        <v>150000</v>
      </c>
      <c r="BI83" s="3">
        <v>0</v>
      </c>
      <c r="BJ83" s="4">
        <f>BK5</f>
        <v>1562.5</v>
      </c>
      <c r="BK83" s="4">
        <f t="shared" si="51"/>
        <v>1562.5</v>
      </c>
      <c r="BL83" s="4">
        <f t="shared" si="50"/>
        <v>150000</v>
      </c>
      <c r="BO83" s="16"/>
      <c r="BP83" s="16"/>
      <c r="BZ83" s="16"/>
      <c r="CA83" s="16"/>
      <c r="CB83" s="16"/>
      <c r="CC83" s="16"/>
    </row>
    <row r="84" spans="12:81" x14ac:dyDescent="0.2">
      <c r="L84" s="16"/>
      <c r="M84" s="16"/>
      <c r="O84" s="16"/>
      <c r="P84" s="16"/>
      <c r="Q84" s="16"/>
      <c r="R84" s="16"/>
      <c r="S84" s="16"/>
      <c r="T84" s="16"/>
      <c r="W84" s="16"/>
      <c r="X84" s="16"/>
      <c r="Z84" s="3">
        <v>19</v>
      </c>
      <c r="AA84" s="4">
        <f t="shared" si="42"/>
        <v>45189.786531666468</v>
      </c>
      <c r="AB84" s="4">
        <f t="shared" si="44"/>
        <v>7139.3586360792715</v>
      </c>
      <c r="AC84" s="4">
        <f>AA84*X9</f>
        <v>470.72694303819236</v>
      </c>
      <c r="AD84" s="4">
        <f>AA5*(1+X9)^Z84</f>
        <v>7610.0855791174636</v>
      </c>
      <c r="AE84" s="9">
        <f t="shared" si="45"/>
        <v>38050.4278955872</v>
      </c>
      <c r="AH84" s="16"/>
      <c r="AI84" s="16"/>
      <c r="AK84" s="3">
        <v>36</v>
      </c>
      <c r="AL84" s="4">
        <f>W4</f>
        <v>150000</v>
      </c>
      <c r="AM84" s="4">
        <f>W4</f>
        <v>150000</v>
      </c>
      <c r="AN84" s="4">
        <f>AO5</f>
        <v>1562.5</v>
      </c>
      <c r="AO84" s="4">
        <f t="shared" si="35"/>
        <v>151562.5</v>
      </c>
      <c r="AP84" s="4">
        <f t="shared" si="46"/>
        <v>0</v>
      </c>
      <c r="AS84" s="16"/>
      <c r="AT84" s="16"/>
      <c r="AV84" s="3">
        <v>24</v>
      </c>
      <c r="AW84" s="4">
        <f t="shared" si="43"/>
        <v>150000</v>
      </c>
      <c r="AX84" s="4">
        <f>AS28</f>
        <v>0</v>
      </c>
      <c r="AY84" s="4">
        <f>AZ5</f>
        <v>1562.5</v>
      </c>
      <c r="AZ84" s="4">
        <f t="shared" si="41"/>
        <v>1562.5</v>
      </c>
      <c r="BA84" s="4">
        <f t="shared" ref="BA84:BA108" si="52">AW84-AX84</f>
        <v>150000</v>
      </c>
      <c r="BD84" s="16"/>
      <c r="BE84" s="16"/>
      <c r="BG84" s="3">
        <v>12</v>
      </c>
      <c r="BH84" s="4">
        <f>BD4</f>
        <v>150000</v>
      </c>
      <c r="BI84" s="3">
        <v>0</v>
      </c>
      <c r="BJ84" s="4">
        <f>BK5</f>
        <v>1562.5</v>
      </c>
      <c r="BK84" s="4">
        <f t="shared" si="51"/>
        <v>1562.5</v>
      </c>
      <c r="BL84" s="4">
        <f t="shared" si="50"/>
        <v>150000</v>
      </c>
      <c r="BO84" s="16"/>
      <c r="BP84" s="16"/>
      <c r="BR84" s="2" t="s">
        <v>8</v>
      </c>
      <c r="BS84" s="2" t="s">
        <v>9</v>
      </c>
      <c r="BT84" s="2" t="s">
        <v>10</v>
      </c>
      <c r="BU84" s="2" t="s">
        <v>6</v>
      </c>
      <c r="BV84" s="2" t="s">
        <v>7</v>
      </c>
      <c r="BW84" s="2" t="s">
        <v>12</v>
      </c>
      <c r="BZ84" s="16"/>
      <c r="CA84" s="16"/>
      <c r="CB84" s="16"/>
      <c r="CC84" s="16"/>
    </row>
    <row r="85" spans="12:81" x14ac:dyDescent="0.2">
      <c r="L85" s="16"/>
      <c r="M85" s="16"/>
      <c r="O85" s="16"/>
      <c r="P85" s="16"/>
      <c r="Q85" s="16"/>
      <c r="R85" s="16"/>
      <c r="S85" s="16"/>
      <c r="T85" s="16"/>
      <c r="W85" s="16"/>
      <c r="X85" s="16"/>
      <c r="Z85" s="3">
        <v>20</v>
      </c>
      <c r="AA85" s="4">
        <f t="shared" si="42"/>
        <v>38050.4278955872</v>
      </c>
      <c r="AB85" s="4">
        <f t="shared" si="44"/>
        <v>7292.9986799875714</v>
      </c>
      <c r="AC85" s="4">
        <f>AA85*X9</f>
        <v>396.35862391236662</v>
      </c>
      <c r="AD85" s="4">
        <f>AA5*(1+X9)^Z85</f>
        <v>7689.3573038999384</v>
      </c>
      <c r="AE85" s="9">
        <f t="shared" si="45"/>
        <v>30757.42921559963</v>
      </c>
      <c r="AH85" s="16"/>
      <c r="AI85" s="16"/>
      <c r="AK85" s="3"/>
      <c r="AL85" s="3"/>
      <c r="AM85" s="3"/>
      <c r="AN85" s="3"/>
      <c r="AO85" s="4">
        <f>SUM(AO49:AO84)</f>
        <v>206250</v>
      </c>
      <c r="AP85" s="3"/>
      <c r="AS85" s="16"/>
      <c r="AT85" s="16"/>
      <c r="AV85" s="3">
        <v>25</v>
      </c>
      <c r="AW85" s="4">
        <f>AH4</f>
        <v>150000</v>
      </c>
      <c r="AX85" s="4">
        <v>0</v>
      </c>
      <c r="AY85" s="4">
        <f>AZ5</f>
        <v>1562.5</v>
      </c>
      <c r="AZ85" s="4">
        <f t="shared" si="41"/>
        <v>1562.5</v>
      </c>
      <c r="BA85" s="4">
        <f t="shared" si="52"/>
        <v>150000</v>
      </c>
      <c r="BD85" s="16"/>
      <c r="BE85" s="16"/>
      <c r="BG85" s="3">
        <v>13</v>
      </c>
      <c r="BH85" s="4">
        <f>BD4</f>
        <v>150000</v>
      </c>
      <c r="BI85" s="3">
        <v>0</v>
      </c>
      <c r="BJ85" s="4">
        <f>BK5</f>
        <v>1562.5</v>
      </c>
      <c r="BK85" s="4">
        <f t="shared" si="51"/>
        <v>1562.5</v>
      </c>
      <c r="BL85" s="4">
        <f t="shared" si="50"/>
        <v>150000</v>
      </c>
      <c r="BO85" s="16"/>
      <c r="BP85" s="16"/>
      <c r="BR85" s="3">
        <v>1</v>
      </c>
      <c r="BS85" s="4">
        <f>BO4</f>
        <v>150000</v>
      </c>
      <c r="BT85" s="3">
        <v>0</v>
      </c>
      <c r="BU85" s="4">
        <f>BV5</f>
        <v>1562.5</v>
      </c>
      <c r="BV85" s="4">
        <f t="shared" ref="BV85:BV90" si="53">BT85+BU85</f>
        <v>1562.5</v>
      </c>
      <c r="BW85" s="4">
        <f>BS85-BT85</f>
        <v>150000</v>
      </c>
      <c r="BZ85" s="16"/>
      <c r="CA85" s="16"/>
      <c r="CB85" s="16"/>
      <c r="CC85" s="16"/>
    </row>
    <row r="86" spans="12:81" x14ac:dyDescent="0.2">
      <c r="L86" s="16"/>
      <c r="M86" s="16"/>
      <c r="O86" s="16"/>
      <c r="P86" s="16"/>
      <c r="Q86" s="16"/>
      <c r="R86" s="16"/>
      <c r="S86" s="16"/>
      <c r="T86" s="16"/>
      <c r="W86" s="16"/>
      <c r="X86" s="16"/>
      <c r="Z86" s="3">
        <v>21</v>
      </c>
      <c r="AA86" s="4">
        <f t="shared" si="42"/>
        <v>30757.42921559963</v>
      </c>
      <c r="AB86" s="4">
        <f t="shared" si="44"/>
        <v>7449.0648881530678</v>
      </c>
      <c r="AC86" s="4">
        <f>AA86*X9</f>
        <v>320.38988766249611</v>
      </c>
      <c r="AD86" s="4">
        <f>AA5*(1+X9)^Z86</f>
        <v>7769.4547758155641</v>
      </c>
      <c r="AE86" s="9">
        <f t="shared" si="45"/>
        <v>23308.364327446561</v>
      </c>
      <c r="AH86" s="16"/>
      <c r="AI86" s="16"/>
      <c r="AS86" s="16"/>
      <c r="AT86" s="16"/>
      <c r="AV86" s="3">
        <v>26</v>
      </c>
      <c r="AW86" s="4">
        <f>AH4</f>
        <v>150000</v>
      </c>
      <c r="AX86" s="4">
        <v>0</v>
      </c>
      <c r="AY86" s="4">
        <f>AZ5</f>
        <v>1562.5</v>
      </c>
      <c r="AZ86" s="4">
        <f t="shared" si="41"/>
        <v>1562.5</v>
      </c>
      <c r="BA86" s="4">
        <f t="shared" si="52"/>
        <v>150000</v>
      </c>
      <c r="BD86" s="16"/>
      <c r="BE86" s="16"/>
      <c r="BG86" s="3">
        <v>14</v>
      </c>
      <c r="BH86" s="4">
        <f>BD4</f>
        <v>150000</v>
      </c>
      <c r="BI86" s="3">
        <v>0</v>
      </c>
      <c r="BJ86" s="4">
        <f>BK5</f>
        <v>1562.5</v>
      </c>
      <c r="BK86" s="4">
        <f t="shared" si="51"/>
        <v>1562.5</v>
      </c>
      <c r="BL86" s="4">
        <f t="shared" si="50"/>
        <v>150000</v>
      </c>
      <c r="BO86" s="16"/>
      <c r="BP86" s="16"/>
      <c r="BR86" s="3">
        <v>2</v>
      </c>
      <c r="BS86" s="4">
        <f>BO4</f>
        <v>150000</v>
      </c>
      <c r="BT86" s="3">
        <v>0</v>
      </c>
      <c r="BU86" s="4">
        <f>BV5</f>
        <v>1562.5</v>
      </c>
      <c r="BV86" s="4">
        <f t="shared" si="53"/>
        <v>1562.5</v>
      </c>
      <c r="BW86" s="4">
        <f t="shared" ref="BW86:BW149" si="54">BS86-BT86</f>
        <v>150000</v>
      </c>
      <c r="BZ86" s="16"/>
      <c r="CA86" s="16"/>
      <c r="CB86" s="16"/>
      <c r="CC86" s="16"/>
    </row>
    <row r="87" spans="12:81" x14ac:dyDescent="0.2">
      <c r="L87" s="16"/>
      <c r="M87" s="16"/>
      <c r="O87" s="16"/>
      <c r="P87" s="16"/>
      <c r="Q87" s="16"/>
      <c r="R87" s="16"/>
      <c r="S87" s="16"/>
      <c r="T87" s="16"/>
      <c r="W87" s="16"/>
      <c r="X87" s="16"/>
      <c r="Z87" s="3">
        <v>22</v>
      </c>
      <c r="AA87" s="4">
        <f t="shared" si="42"/>
        <v>23308.364327446561</v>
      </c>
      <c r="AB87" s="4">
        <f t="shared" si="44"/>
        <v>7607.5911346527409</v>
      </c>
      <c r="AC87" s="4">
        <f>AA87*X9</f>
        <v>242.79546174423501</v>
      </c>
      <c r="AD87" s="4">
        <f>AA5*(1+X9)^Z87</f>
        <v>7850.3865963969756</v>
      </c>
      <c r="AE87" s="9">
        <f t="shared" si="45"/>
        <v>15700.77319279382</v>
      </c>
      <c r="AH87" s="16"/>
      <c r="AI87" s="16"/>
      <c r="AK87" s="49" t="s">
        <v>15</v>
      </c>
      <c r="AL87" s="49"/>
      <c r="AM87" s="49"/>
      <c r="AN87" s="49"/>
      <c r="AO87" s="49"/>
      <c r="AP87" s="49"/>
      <c r="AS87" s="16"/>
      <c r="AT87" s="16"/>
      <c r="AV87" s="3">
        <v>27</v>
      </c>
      <c r="AW87" s="4">
        <f>AH4</f>
        <v>150000</v>
      </c>
      <c r="AX87" s="4">
        <v>0</v>
      </c>
      <c r="AY87" s="4">
        <f>AZ5</f>
        <v>1562.5</v>
      </c>
      <c r="AZ87" s="4">
        <f t="shared" si="41"/>
        <v>1562.5</v>
      </c>
      <c r="BA87" s="4">
        <f t="shared" si="52"/>
        <v>150000</v>
      </c>
      <c r="BD87" s="16"/>
      <c r="BE87" s="16"/>
      <c r="BG87" s="3">
        <v>15</v>
      </c>
      <c r="BH87" s="4">
        <f>BD4</f>
        <v>150000</v>
      </c>
      <c r="BI87" s="3">
        <v>0</v>
      </c>
      <c r="BJ87" s="4">
        <f>BK5</f>
        <v>1562.5</v>
      </c>
      <c r="BK87" s="4">
        <f t="shared" si="51"/>
        <v>1562.5</v>
      </c>
      <c r="BL87" s="4">
        <f t="shared" si="50"/>
        <v>150000</v>
      </c>
      <c r="BO87" s="16"/>
      <c r="BP87" s="16"/>
      <c r="BR87" s="3">
        <v>3</v>
      </c>
      <c r="BS87" s="4">
        <f>BO4</f>
        <v>150000</v>
      </c>
      <c r="BT87" s="3">
        <v>0</v>
      </c>
      <c r="BU87" s="4">
        <f>BV5</f>
        <v>1562.5</v>
      </c>
      <c r="BV87" s="4">
        <f t="shared" si="53"/>
        <v>1562.5</v>
      </c>
      <c r="BW87" s="4">
        <f t="shared" si="54"/>
        <v>150000</v>
      </c>
      <c r="BZ87" s="16"/>
      <c r="CA87" s="16"/>
      <c r="CB87" s="16"/>
      <c r="CC87" s="16"/>
    </row>
    <row r="88" spans="12:81" x14ac:dyDescent="0.2">
      <c r="L88" s="16"/>
      <c r="M88" s="16"/>
      <c r="O88" s="16"/>
      <c r="P88" s="16"/>
      <c r="Q88" s="16"/>
      <c r="R88" s="16"/>
      <c r="S88" s="16"/>
      <c r="T88" s="16"/>
      <c r="W88" s="16"/>
      <c r="X88" s="16"/>
      <c r="Z88" s="3">
        <v>23</v>
      </c>
      <c r="AA88" s="4">
        <f t="shared" si="42"/>
        <v>15700.77319279382</v>
      </c>
      <c r="AB88" s="4">
        <f t="shared" si="44"/>
        <v>7768.6117360178423</v>
      </c>
      <c r="AC88" s="4">
        <f>AA88*X9</f>
        <v>163.54972075826896</v>
      </c>
      <c r="AD88" s="4">
        <f>AA5*(1+X9)^Z88</f>
        <v>7932.1614567761117</v>
      </c>
      <c r="AE88" s="9">
        <f t="shared" si="45"/>
        <v>7932.161456775978</v>
      </c>
      <c r="AH88" s="16"/>
      <c r="AI88" s="16"/>
      <c r="AK88" s="16"/>
      <c r="AL88" s="16"/>
      <c r="AM88" s="16"/>
      <c r="AN88" s="16"/>
      <c r="AO88" s="16"/>
      <c r="AP88" s="16"/>
      <c r="AS88" s="16"/>
      <c r="AT88" s="16"/>
      <c r="AV88" s="3">
        <v>28</v>
      </c>
      <c r="AW88" s="4">
        <f>AH4</f>
        <v>150000</v>
      </c>
      <c r="AX88" s="4">
        <v>0</v>
      </c>
      <c r="AY88" s="4">
        <f>AZ5</f>
        <v>1562.5</v>
      </c>
      <c r="AZ88" s="4">
        <f t="shared" si="41"/>
        <v>1562.5</v>
      </c>
      <c r="BA88" s="4">
        <f t="shared" si="52"/>
        <v>150000</v>
      </c>
      <c r="BD88" s="16"/>
      <c r="BE88" s="16"/>
      <c r="BG88" s="3">
        <v>16</v>
      </c>
      <c r="BH88" s="4">
        <f>BD4</f>
        <v>150000</v>
      </c>
      <c r="BI88" s="3">
        <v>0</v>
      </c>
      <c r="BJ88" s="4">
        <f>BK5</f>
        <v>1562.5</v>
      </c>
      <c r="BK88" s="4">
        <f t="shared" si="51"/>
        <v>1562.5</v>
      </c>
      <c r="BL88" s="4">
        <f t="shared" si="50"/>
        <v>150000</v>
      </c>
      <c r="BO88" s="16"/>
      <c r="BP88" s="16"/>
      <c r="BR88" s="3">
        <v>4</v>
      </c>
      <c r="BS88" s="4">
        <f>BO4</f>
        <v>150000</v>
      </c>
      <c r="BT88" s="3">
        <v>0</v>
      </c>
      <c r="BU88" s="4">
        <f>BV5</f>
        <v>1562.5</v>
      </c>
      <c r="BV88" s="4">
        <f t="shared" si="53"/>
        <v>1562.5</v>
      </c>
      <c r="BW88" s="4">
        <f t="shared" si="54"/>
        <v>150000</v>
      </c>
      <c r="BZ88" s="16"/>
      <c r="CA88" s="16"/>
      <c r="CB88" s="16"/>
      <c r="CC88" s="16"/>
    </row>
    <row r="89" spans="12:81" x14ac:dyDescent="0.2">
      <c r="L89" s="16"/>
      <c r="M89" s="16"/>
      <c r="O89" s="16"/>
      <c r="P89" s="16"/>
      <c r="Q89" s="16"/>
      <c r="R89" s="16"/>
      <c r="S89" s="16"/>
      <c r="T89" s="16"/>
      <c r="W89" s="16"/>
      <c r="X89" s="16"/>
      <c r="Z89" s="3">
        <v>24</v>
      </c>
      <c r="AA89" s="4">
        <f t="shared" si="42"/>
        <v>7932.161456775978</v>
      </c>
      <c r="AB89" s="4">
        <f t="shared" si="44"/>
        <v>7932.1614567761126</v>
      </c>
      <c r="AC89" s="4">
        <f>AA89*X9</f>
        <v>82.626681841416428</v>
      </c>
      <c r="AD89" s="4">
        <f>AA5*(1+X9)^Z89</f>
        <v>8014.7881386175286</v>
      </c>
      <c r="AE89" s="9">
        <f t="shared" si="45"/>
        <v>-1.3460521586239338E-10</v>
      </c>
      <c r="AH89" s="16"/>
      <c r="AI89" s="16"/>
      <c r="AK89" s="2" t="s">
        <v>8</v>
      </c>
      <c r="AL89" s="2" t="s">
        <v>9</v>
      </c>
      <c r="AM89" s="2" t="s">
        <v>14</v>
      </c>
      <c r="AN89" s="2" t="s">
        <v>6</v>
      </c>
      <c r="AO89" s="2" t="s">
        <v>7</v>
      </c>
      <c r="AP89" s="2" t="s">
        <v>12</v>
      </c>
      <c r="AS89" s="16"/>
      <c r="AT89" s="16"/>
      <c r="AV89" s="3">
        <v>29</v>
      </c>
      <c r="AW89" s="4">
        <f>AH4</f>
        <v>150000</v>
      </c>
      <c r="AX89" s="4">
        <v>0</v>
      </c>
      <c r="AY89" s="4">
        <f>AZ5</f>
        <v>1562.5</v>
      </c>
      <c r="AZ89" s="4">
        <f t="shared" si="41"/>
        <v>1562.5</v>
      </c>
      <c r="BA89" s="4">
        <f t="shared" si="52"/>
        <v>150000</v>
      </c>
      <c r="BD89" s="16"/>
      <c r="BE89" s="16"/>
      <c r="BG89" s="3">
        <v>17</v>
      </c>
      <c r="BH89" s="4">
        <f>BD4</f>
        <v>150000</v>
      </c>
      <c r="BI89" s="3">
        <v>0</v>
      </c>
      <c r="BJ89" s="4">
        <f>BK5</f>
        <v>1562.5</v>
      </c>
      <c r="BK89" s="4">
        <f t="shared" si="51"/>
        <v>1562.5</v>
      </c>
      <c r="BL89" s="4">
        <f t="shared" si="50"/>
        <v>150000</v>
      </c>
      <c r="BO89" s="16"/>
      <c r="BP89" s="16"/>
      <c r="BR89" s="3">
        <v>5</v>
      </c>
      <c r="BS89" s="4">
        <f>BO4</f>
        <v>150000</v>
      </c>
      <c r="BT89" s="3">
        <v>0</v>
      </c>
      <c r="BU89" s="4">
        <f>BV5</f>
        <v>1562.5</v>
      </c>
      <c r="BV89" s="4">
        <f t="shared" si="53"/>
        <v>1562.5</v>
      </c>
      <c r="BW89" s="4">
        <f t="shared" si="54"/>
        <v>150000</v>
      </c>
      <c r="BZ89" s="16"/>
      <c r="CA89" s="16"/>
      <c r="CB89" s="16"/>
      <c r="CC89" s="16"/>
    </row>
    <row r="90" spans="12:81" x14ac:dyDescent="0.2">
      <c r="L90" s="16"/>
      <c r="M90" s="16"/>
      <c r="O90" s="16"/>
      <c r="P90" s="16"/>
      <c r="Q90" s="16"/>
      <c r="R90" s="16"/>
      <c r="S90" s="16"/>
      <c r="T90" s="16"/>
      <c r="W90" s="16"/>
      <c r="X90" s="16"/>
      <c r="Z90" s="3"/>
      <c r="AA90" s="3"/>
      <c r="AB90" s="3"/>
      <c r="AC90" s="3"/>
      <c r="AD90" s="4">
        <f>SUM(AD66:AD89)</f>
        <v>171184.44944589961</v>
      </c>
      <c r="AE90" s="3"/>
      <c r="AH90" s="16"/>
      <c r="AI90" s="16"/>
      <c r="AK90" s="3">
        <v>1</v>
      </c>
      <c r="AL90" s="4">
        <f>W4</f>
        <v>150000</v>
      </c>
      <c r="AM90" s="4">
        <f>AO90-AN90</f>
        <v>2647.5694444444453</v>
      </c>
      <c r="AN90" s="4">
        <f>AL90*AI9</f>
        <v>1562.5</v>
      </c>
      <c r="AO90" s="4">
        <f>AL5*(1+AI9)^AK90</f>
        <v>4210.0694444444453</v>
      </c>
      <c r="AP90" s="4">
        <f>AL90-AM90</f>
        <v>147352.43055555556</v>
      </c>
      <c r="AS90" s="16"/>
      <c r="AT90" s="16"/>
      <c r="AV90" s="3">
        <v>30</v>
      </c>
      <c r="AW90" s="4">
        <f>AH4</f>
        <v>150000</v>
      </c>
      <c r="AX90" s="4">
        <v>0</v>
      </c>
      <c r="AY90" s="4">
        <f>AZ5</f>
        <v>1562.5</v>
      </c>
      <c r="AZ90" s="4">
        <f t="shared" si="41"/>
        <v>1562.5</v>
      </c>
      <c r="BA90" s="4">
        <f t="shared" si="52"/>
        <v>150000</v>
      </c>
      <c r="BD90" s="16"/>
      <c r="BE90" s="16"/>
      <c r="BG90" s="3">
        <v>18</v>
      </c>
      <c r="BH90" s="4">
        <f>BD4</f>
        <v>150000</v>
      </c>
      <c r="BI90" s="3">
        <v>0</v>
      </c>
      <c r="BJ90" s="4">
        <f>BK5</f>
        <v>1562.5</v>
      </c>
      <c r="BK90" s="4">
        <f t="shared" si="51"/>
        <v>1562.5</v>
      </c>
      <c r="BL90" s="4">
        <f t="shared" si="50"/>
        <v>150000</v>
      </c>
      <c r="BO90" s="16"/>
      <c r="BP90" s="16"/>
      <c r="BR90" s="3">
        <v>6</v>
      </c>
      <c r="BS90" s="4">
        <f>BO4</f>
        <v>150000</v>
      </c>
      <c r="BT90" s="3">
        <v>0</v>
      </c>
      <c r="BU90" s="4">
        <f>BV5</f>
        <v>1562.5</v>
      </c>
      <c r="BV90" s="4">
        <f t="shared" si="53"/>
        <v>1562.5</v>
      </c>
      <c r="BW90" s="4">
        <f t="shared" si="54"/>
        <v>150000</v>
      </c>
      <c r="BZ90" s="16"/>
      <c r="CA90" s="16"/>
      <c r="CB90" s="16"/>
      <c r="CC90" s="16"/>
    </row>
    <row r="91" spans="12:81" x14ac:dyDescent="0.2">
      <c r="L91" s="16"/>
      <c r="M91" s="16"/>
      <c r="O91" s="16"/>
      <c r="P91" s="16"/>
      <c r="Q91" s="16"/>
      <c r="R91" s="16"/>
      <c r="S91" s="16"/>
      <c r="T91" s="16"/>
      <c r="W91" s="16"/>
      <c r="X91" s="16"/>
      <c r="Z91"/>
      <c r="AA91"/>
      <c r="AB91"/>
      <c r="AC91"/>
      <c r="AD91"/>
      <c r="AE91"/>
      <c r="AH91" s="16"/>
      <c r="AI91" s="16"/>
      <c r="AK91" s="3">
        <v>2</v>
      </c>
      <c r="AL91" s="4">
        <f t="shared" ref="AL91:AL125" si="55">AP90</f>
        <v>147352.43055555556</v>
      </c>
      <c r="AM91" s="4">
        <f>AO91-AN91</f>
        <v>2719.0031828703713</v>
      </c>
      <c r="AN91" s="4">
        <f>AL91*AI9</f>
        <v>1534.9211516203704</v>
      </c>
      <c r="AO91" s="4">
        <f>AL5*(1+AI9)^AK91</f>
        <v>4253.9243344907418</v>
      </c>
      <c r="AP91" s="4">
        <f>AL91-AM91</f>
        <v>144633.4273726852</v>
      </c>
      <c r="AS91" s="16"/>
      <c r="AT91" s="16"/>
      <c r="AV91" s="3">
        <v>31</v>
      </c>
      <c r="AW91" s="4">
        <f>AH4</f>
        <v>150000</v>
      </c>
      <c r="AX91" s="4">
        <v>0</v>
      </c>
      <c r="AY91" s="4">
        <f>AZ5</f>
        <v>1562.5</v>
      </c>
      <c r="AZ91" s="4">
        <f t="shared" si="41"/>
        <v>1562.5</v>
      </c>
      <c r="BA91" s="4">
        <f t="shared" si="52"/>
        <v>150000</v>
      </c>
      <c r="BD91" s="16"/>
      <c r="BE91" s="16"/>
      <c r="BG91" s="3">
        <v>19</v>
      </c>
      <c r="BH91" s="4">
        <f>BD4</f>
        <v>150000</v>
      </c>
      <c r="BI91" s="3">
        <v>0</v>
      </c>
      <c r="BJ91" s="4">
        <f>BK5</f>
        <v>1562.5</v>
      </c>
      <c r="BK91" s="4">
        <f t="shared" si="51"/>
        <v>1562.5</v>
      </c>
      <c r="BL91" s="4">
        <f t="shared" si="50"/>
        <v>150000</v>
      </c>
      <c r="BO91" s="16"/>
      <c r="BP91" s="16"/>
      <c r="BR91" s="3">
        <v>7</v>
      </c>
      <c r="BS91" s="4">
        <f>BO4</f>
        <v>150000</v>
      </c>
      <c r="BT91" s="3">
        <v>0</v>
      </c>
      <c r="BU91" s="4">
        <f>BV5</f>
        <v>1562.5</v>
      </c>
      <c r="BV91" s="4">
        <f t="shared" ref="BV91:BV154" si="56">BT91+BU91</f>
        <v>1562.5</v>
      </c>
      <c r="BW91" s="4">
        <f t="shared" si="54"/>
        <v>150000</v>
      </c>
      <c r="BZ91" s="16"/>
      <c r="CA91" s="16"/>
      <c r="CB91" s="16"/>
      <c r="CC91" s="16"/>
    </row>
    <row r="92" spans="12:81" x14ac:dyDescent="0.2">
      <c r="L92" s="16"/>
      <c r="M92" s="16"/>
      <c r="O92" s="16"/>
      <c r="P92" s="16"/>
      <c r="Q92" s="16"/>
      <c r="R92" s="16"/>
      <c r="S92" s="16"/>
      <c r="T92" s="16"/>
      <c r="W92" s="16"/>
      <c r="X92" s="16"/>
      <c r="Z92" s="49" t="s">
        <v>16</v>
      </c>
      <c r="AA92" s="49"/>
      <c r="AB92" s="49"/>
      <c r="AC92" s="49"/>
      <c r="AD92" s="49"/>
      <c r="AE92" s="49"/>
      <c r="AH92" s="16"/>
      <c r="AI92" s="16"/>
      <c r="AK92" s="3">
        <v>3</v>
      </c>
      <c r="AL92" s="4">
        <f t="shared" si="55"/>
        <v>144633.4273726852</v>
      </c>
      <c r="AM92" s="4">
        <f>AO92-AN92</f>
        <v>2791.6378445095493</v>
      </c>
      <c r="AN92" s="4">
        <f>AL92*AI9</f>
        <v>1506.598201798804</v>
      </c>
      <c r="AO92" s="4">
        <f>AL5*(1+AI9)^AK92</f>
        <v>4298.2360463083533</v>
      </c>
      <c r="AP92" s="4">
        <f>AL92-AM92</f>
        <v>141841.78952817564</v>
      </c>
      <c r="AS92" s="16"/>
      <c r="AT92" s="16"/>
      <c r="AV92" s="3">
        <v>32</v>
      </c>
      <c r="AW92" s="4">
        <f>AH4</f>
        <v>150000</v>
      </c>
      <c r="AX92" s="4">
        <v>0</v>
      </c>
      <c r="AY92" s="4">
        <f>AZ5</f>
        <v>1562.5</v>
      </c>
      <c r="AZ92" s="4">
        <f t="shared" si="41"/>
        <v>1562.5</v>
      </c>
      <c r="BA92" s="4">
        <f t="shared" si="52"/>
        <v>150000</v>
      </c>
      <c r="BD92" s="16"/>
      <c r="BE92" s="16"/>
      <c r="BG92" s="3">
        <v>20</v>
      </c>
      <c r="BH92" s="4">
        <f>BD4</f>
        <v>150000</v>
      </c>
      <c r="BI92" s="3">
        <v>0</v>
      </c>
      <c r="BJ92" s="4">
        <f>BK5</f>
        <v>1562.5</v>
      </c>
      <c r="BK92" s="4">
        <f t="shared" si="51"/>
        <v>1562.5</v>
      </c>
      <c r="BL92" s="4">
        <f t="shared" si="50"/>
        <v>150000</v>
      </c>
      <c r="BO92" s="16"/>
      <c r="BP92" s="16"/>
      <c r="BR92" s="3">
        <v>8</v>
      </c>
      <c r="BS92" s="4">
        <f>BO4</f>
        <v>150000</v>
      </c>
      <c r="BT92" s="3">
        <v>0</v>
      </c>
      <c r="BU92" s="4">
        <f>BV5</f>
        <v>1562.5</v>
      </c>
      <c r="BV92" s="4">
        <f t="shared" si="56"/>
        <v>1562.5</v>
      </c>
      <c r="BW92" s="4">
        <f t="shared" si="54"/>
        <v>150000</v>
      </c>
      <c r="BZ92" s="16"/>
      <c r="CA92" s="16"/>
      <c r="CB92" s="16"/>
      <c r="CC92" s="16"/>
    </row>
    <row r="93" spans="12:81" x14ac:dyDescent="0.2">
      <c r="L93" s="16"/>
      <c r="M93" s="16"/>
      <c r="O93" s="16"/>
      <c r="P93" s="16"/>
      <c r="Q93" s="16"/>
      <c r="R93" s="16"/>
      <c r="S93" s="16"/>
      <c r="T93" s="16"/>
      <c r="W93" s="16"/>
      <c r="X93" s="16"/>
      <c r="Z93"/>
      <c r="AA93"/>
      <c r="AB93"/>
      <c r="AC93"/>
      <c r="AD93"/>
      <c r="AE93"/>
      <c r="AH93" s="16"/>
      <c r="AI93" s="16"/>
      <c r="AK93" s="3">
        <v>4</v>
      </c>
      <c r="AL93" s="4">
        <f t="shared" si="55"/>
        <v>141841.78952817564</v>
      </c>
      <c r="AM93" s="4">
        <f>AO93-AN93</f>
        <v>2865.4906975389031</v>
      </c>
      <c r="AN93" s="4">
        <f>AL93*AI9</f>
        <v>1477.5186409184962</v>
      </c>
      <c r="AO93" s="4">
        <f>AL5*(1+AI9)^AK93</f>
        <v>4343.0093384573993</v>
      </c>
      <c r="AP93" s="4">
        <f>AL93-AM93</f>
        <v>138976.29883063672</v>
      </c>
      <c r="AS93" s="16"/>
      <c r="AT93" s="16"/>
      <c r="AV93" s="3">
        <v>33</v>
      </c>
      <c r="AW93" s="4">
        <f>AH4</f>
        <v>150000</v>
      </c>
      <c r="AX93" s="4">
        <v>0</v>
      </c>
      <c r="AY93" s="4">
        <f>AZ5</f>
        <v>1562.5</v>
      </c>
      <c r="AZ93" s="4">
        <f t="shared" si="41"/>
        <v>1562.5</v>
      </c>
      <c r="BA93" s="4">
        <f t="shared" si="52"/>
        <v>150000</v>
      </c>
      <c r="BD93" s="16"/>
      <c r="BE93" s="16"/>
      <c r="BG93" s="3">
        <v>21</v>
      </c>
      <c r="BH93" s="4">
        <f>BD4</f>
        <v>150000</v>
      </c>
      <c r="BI93" s="3">
        <v>0</v>
      </c>
      <c r="BJ93" s="4">
        <f>BK5</f>
        <v>1562.5</v>
      </c>
      <c r="BK93" s="4">
        <f t="shared" si="51"/>
        <v>1562.5</v>
      </c>
      <c r="BL93" s="4">
        <f t="shared" si="50"/>
        <v>150000</v>
      </c>
      <c r="BO93" s="16"/>
      <c r="BP93" s="16"/>
      <c r="BR93" s="3">
        <v>9</v>
      </c>
      <c r="BS93" s="4">
        <f>BO4</f>
        <v>150000</v>
      </c>
      <c r="BT93" s="3">
        <v>0</v>
      </c>
      <c r="BU93" s="4">
        <f>BV5</f>
        <v>1562.5</v>
      </c>
      <c r="BV93" s="4">
        <f t="shared" si="56"/>
        <v>1562.5</v>
      </c>
      <c r="BW93" s="4">
        <f t="shared" si="54"/>
        <v>150000</v>
      </c>
      <c r="BZ93" s="16"/>
      <c r="CA93" s="16"/>
      <c r="CB93" s="16"/>
      <c r="CC93" s="16"/>
    </row>
    <row r="94" spans="12:81" x14ac:dyDescent="0.2">
      <c r="L94" s="16"/>
      <c r="M94" s="16"/>
      <c r="O94" s="16"/>
      <c r="P94" s="16"/>
      <c r="Q94" s="16"/>
      <c r="R94" s="16"/>
      <c r="S94" s="16"/>
      <c r="T94" s="16"/>
      <c r="W94" s="16"/>
      <c r="X94" s="16"/>
      <c r="Z94" s="2" t="s">
        <v>8</v>
      </c>
      <c r="AA94" s="2" t="s">
        <v>9</v>
      </c>
      <c r="AB94" s="2" t="s">
        <v>14</v>
      </c>
      <c r="AC94" s="2" t="s">
        <v>6</v>
      </c>
      <c r="AD94" s="2" t="s">
        <v>7</v>
      </c>
      <c r="AE94" s="2" t="s">
        <v>12</v>
      </c>
      <c r="AH94" s="16"/>
      <c r="AI94" s="16"/>
      <c r="AK94" s="3">
        <v>5</v>
      </c>
      <c r="AL94" s="4">
        <f t="shared" si="55"/>
        <v>138976.29883063672</v>
      </c>
      <c r="AM94" s="4">
        <f t="shared" ref="AM94:AM125" si="57">AO94-AN94</f>
        <v>2940.579239580532</v>
      </c>
      <c r="AN94" s="4">
        <f>AL94*AI9</f>
        <v>1447.6697794857992</v>
      </c>
      <c r="AO94" s="4">
        <f>AL5*(1+AI9)^AK94</f>
        <v>4388.2490190663311</v>
      </c>
      <c r="AP94" s="4">
        <f>AL94-AM94</f>
        <v>136035.7195910562</v>
      </c>
      <c r="AS94" s="16"/>
      <c r="AT94" s="16"/>
      <c r="AV94" s="3">
        <v>34</v>
      </c>
      <c r="AW94" s="4">
        <f>AH4</f>
        <v>150000</v>
      </c>
      <c r="AX94" s="4">
        <v>0</v>
      </c>
      <c r="AY94" s="4">
        <f>AZ5</f>
        <v>1562.5</v>
      </c>
      <c r="AZ94" s="4">
        <f t="shared" si="41"/>
        <v>1562.5</v>
      </c>
      <c r="BA94" s="4">
        <f t="shared" si="52"/>
        <v>150000</v>
      </c>
      <c r="BD94" s="16"/>
      <c r="BE94" s="16"/>
      <c r="BG94" s="3">
        <v>22</v>
      </c>
      <c r="BH94" s="4">
        <f>BD4</f>
        <v>150000</v>
      </c>
      <c r="BI94" s="3">
        <v>0</v>
      </c>
      <c r="BJ94" s="4">
        <f>BK5</f>
        <v>1562.5</v>
      </c>
      <c r="BK94" s="4">
        <f t="shared" si="51"/>
        <v>1562.5</v>
      </c>
      <c r="BL94" s="4">
        <f t="shared" si="50"/>
        <v>150000</v>
      </c>
      <c r="BO94" s="16"/>
      <c r="BP94" s="16"/>
      <c r="BR94" s="3">
        <v>10</v>
      </c>
      <c r="BS94" s="4">
        <f>BO4</f>
        <v>150000</v>
      </c>
      <c r="BT94" s="3">
        <v>0</v>
      </c>
      <c r="BU94" s="4">
        <f>BV5</f>
        <v>1562.5</v>
      </c>
      <c r="BV94" s="4">
        <f t="shared" si="56"/>
        <v>1562.5</v>
      </c>
      <c r="BW94" s="4">
        <f t="shared" si="54"/>
        <v>150000</v>
      </c>
      <c r="BZ94" s="16"/>
      <c r="CA94" s="16"/>
      <c r="CB94" s="16"/>
      <c r="CC94" s="16"/>
    </row>
    <row r="95" spans="12:81" x14ac:dyDescent="0.2">
      <c r="L95" s="16"/>
      <c r="M95" s="16"/>
      <c r="O95" s="16"/>
      <c r="P95" s="16"/>
      <c r="Q95" s="16"/>
      <c r="R95" s="16"/>
      <c r="S95" s="16"/>
      <c r="T95" s="16"/>
      <c r="W95" s="16"/>
      <c r="X95" s="16"/>
      <c r="Z95" s="3">
        <v>1</v>
      </c>
      <c r="AA95" s="4">
        <f>W4</f>
        <v>150000</v>
      </c>
      <c r="AB95" s="4">
        <f>AD95-AC95</f>
        <v>5533.5962353249015</v>
      </c>
      <c r="AC95" s="8">
        <f>AA95*X9</f>
        <v>1562.5</v>
      </c>
      <c r="AD95" s="4">
        <f>W4*(X9/(1-(1+X9)^-W3))</f>
        <v>7096.0962353249015</v>
      </c>
      <c r="AE95" s="4">
        <f>AA95-AB95</f>
        <v>144466.40376467511</v>
      </c>
      <c r="AH95" s="16"/>
      <c r="AI95" s="16"/>
      <c r="AK95" s="3">
        <v>6</v>
      </c>
      <c r="AL95" s="4">
        <f t="shared" si="55"/>
        <v>136035.7195910562</v>
      </c>
      <c r="AM95" s="4">
        <f t="shared" si="57"/>
        <v>3016.9212006081034</v>
      </c>
      <c r="AN95" s="4">
        <f>AL95*AI9</f>
        <v>1417.0387457401687</v>
      </c>
      <c r="AO95" s="4">
        <f>AL5*(1+AI9)^AK95</f>
        <v>4433.9599463482718</v>
      </c>
      <c r="AP95" s="9">
        <f t="shared" ref="AP95:AP125" si="58">AL95-AM95</f>
        <v>133018.79839044809</v>
      </c>
      <c r="AS95" s="16"/>
      <c r="AT95" s="16"/>
      <c r="AV95" s="3">
        <v>35</v>
      </c>
      <c r="AW95" s="4">
        <f>AH4</f>
        <v>150000</v>
      </c>
      <c r="AX95" s="4">
        <v>0</v>
      </c>
      <c r="AY95" s="4">
        <f>AZ5</f>
        <v>1562.5</v>
      </c>
      <c r="AZ95" s="4">
        <f t="shared" si="41"/>
        <v>1562.5</v>
      </c>
      <c r="BA95" s="4">
        <f t="shared" si="52"/>
        <v>150000</v>
      </c>
      <c r="BD95" s="16"/>
      <c r="BE95" s="16"/>
      <c r="BG95" s="3">
        <v>23</v>
      </c>
      <c r="BH95" s="4">
        <f>BD4</f>
        <v>150000</v>
      </c>
      <c r="BI95" s="3">
        <v>0</v>
      </c>
      <c r="BJ95" s="4">
        <f>BK5</f>
        <v>1562.5</v>
      </c>
      <c r="BK95" s="4">
        <f t="shared" si="51"/>
        <v>1562.5</v>
      </c>
      <c r="BL95" s="4">
        <f t="shared" si="50"/>
        <v>150000</v>
      </c>
      <c r="BO95" s="16"/>
      <c r="BP95" s="16"/>
      <c r="BR95" s="3">
        <v>11</v>
      </c>
      <c r="BS95" s="4">
        <f>BO4</f>
        <v>150000</v>
      </c>
      <c r="BT95" s="3">
        <v>0</v>
      </c>
      <c r="BU95" s="4">
        <f>BV5</f>
        <v>1562.5</v>
      </c>
      <c r="BV95" s="4">
        <f t="shared" si="56"/>
        <v>1562.5</v>
      </c>
      <c r="BW95" s="4">
        <f t="shared" si="54"/>
        <v>150000</v>
      </c>
      <c r="BZ95" s="16"/>
      <c r="CA95" s="16"/>
      <c r="CB95" s="16"/>
      <c r="CC95" s="16"/>
    </row>
    <row r="96" spans="12:81" x14ac:dyDescent="0.2">
      <c r="L96" s="16"/>
      <c r="M96" s="16"/>
      <c r="O96" s="16"/>
      <c r="P96" s="16"/>
      <c r="Q96" s="16"/>
      <c r="R96" s="16"/>
      <c r="S96" s="16"/>
      <c r="T96" s="16"/>
      <c r="W96" s="16"/>
      <c r="X96" s="16"/>
      <c r="Z96" s="3">
        <v>2</v>
      </c>
      <c r="AA96" s="4">
        <f t="shared" ref="AA96:AA118" si="59">AE95</f>
        <v>144466.40376467511</v>
      </c>
      <c r="AB96" s="4">
        <f>AD96-AC96</f>
        <v>5591.2378627762027</v>
      </c>
      <c r="AC96" s="8">
        <f>AA96*X9</f>
        <v>1504.858372548699</v>
      </c>
      <c r="AD96" s="4">
        <f>W4*(X9/(1-(1+X9)^-W3))</f>
        <v>7096.0962353249015</v>
      </c>
      <c r="AE96" s="4">
        <f>AA96-AB96</f>
        <v>138875.1659018989</v>
      </c>
      <c r="AH96" s="16"/>
      <c r="AI96" s="16"/>
      <c r="AK96" s="3">
        <v>7</v>
      </c>
      <c r="AL96" s="4">
        <f t="shared" si="55"/>
        <v>133018.79839044809</v>
      </c>
      <c r="AM96" s="4">
        <f t="shared" si="57"/>
        <v>3094.5345458888992</v>
      </c>
      <c r="AN96" s="4">
        <f>AL96*AI9</f>
        <v>1385.6124832338342</v>
      </c>
      <c r="AO96" s="4">
        <f>AL5*(1+AI9)^AK96</f>
        <v>4480.1470291227333</v>
      </c>
      <c r="AP96" s="9">
        <f t="shared" si="58"/>
        <v>129924.26384455919</v>
      </c>
      <c r="AS96" s="16"/>
      <c r="AT96" s="16"/>
      <c r="AV96" s="3">
        <v>36</v>
      </c>
      <c r="AW96" s="4">
        <f>AH4</f>
        <v>150000</v>
      </c>
      <c r="AX96" s="4">
        <f>AH16</f>
        <v>0</v>
      </c>
      <c r="AY96" s="4">
        <f>AZ5</f>
        <v>1562.5</v>
      </c>
      <c r="AZ96" s="4">
        <f t="shared" si="41"/>
        <v>1562.5</v>
      </c>
      <c r="BA96" s="4">
        <f t="shared" si="52"/>
        <v>150000</v>
      </c>
      <c r="BD96" s="16"/>
      <c r="BE96" s="16"/>
      <c r="BG96" s="3">
        <v>24</v>
      </c>
      <c r="BH96" s="4">
        <f>BD4</f>
        <v>150000</v>
      </c>
      <c r="BI96" s="3">
        <v>0</v>
      </c>
      <c r="BJ96" s="4">
        <f>BK5</f>
        <v>1562.5</v>
      </c>
      <c r="BK96" s="4">
        <f t="shared" si="51"/>
        <v>1562.5</v>
      </c>
      <c r="BL96" s="4">
        <f t="shared" si="50"/>
        <v>150000</v>
      </c>
      <c r="BO96" s="16"/>
      <c r="BP96" s="16"/>
      <c r="BR96" s="3">
        <v>12</v>
      </c>
      <c r="BS96" s="4">
        <f>BO4</f>
        <v>150000</v>
      </c>
      <c r="BT96" s="3">
        <v>0</v>
      </c>
      <c r="BU96" s="4">
        <f>BV5</f>
        <v>1562.5</v>
      </c>
      <c r="BV96" s="4">
        <f t="shared" si="56"/>
        <v>1562.5</v>
      </c>
      <c r="BW96" s="4">
        <f t="shared" si="54"/>
        <v>150000</v>
      </c>
      <c r="BZ96" s="16"/>
      <c r="CA96" s="16"/>
      <c r="CB96" s="16"/>
      <c r="CC96" s="16"/>
    </row>
    <row r="97" spans="12:81" x14ac:dyDescent="0.2">
      <c r="L97" s="16"/>
      <c r="M97" s="16"/>
      <c r="O97" s="16"/>
      <c r="P97" s="16"/>
      <c r="Q97" s="16"/>
      <c r="R97" s="16"/>
      <c r="S97" s="16"/>
      <c r="T97" s="16"/>
      <c r="W97" s="16"/>
      <c r="X97" s="16"/>
      <c r="Z97" s="3">
        <v>3</v>
      </c>
      <c r="AA97" s="4">
        <f t="shared" si="59"/>
        <v>138875.1659018989</v>
      </c>
      <c r="AB97" s="4">
        <f>AD97-AC97</f>
        <v>5649.4799238467876</v>
      </c>
      <c r="AC97" s="4">
        <f>AA97*X9</f>
        <v>1446.6163114781134</v>
      </c>
      <c r="AD97" s="4">
        <f>W4*(X9/(1-(1+X9)^-W3))</f>
        <v>7096.0962353249015</v>
      </c>
      <c r="AE97" s="4">
        <f>AA97-AB97</f>
        <v>133225.68597805212</v>
      </c>
      <c r="AH97" s="16"/>
      <c r="AI97" s="16"/>
      <c r="AK97" s="3">
        <v>8</v>
      </c>
      <c r="AL97" s="4">
        <f t="shared" si="55"/>
        <v>129924.26384455919</v>
      </c>
      <c r="AM97" s="4">
        <f t="shared" si="57"/>
        <v>3173.4374789619364</v>
      </c>
      <c r="AN97" s="4">
        <f>AL97*AI9</f>
        <v>1353.3777483808249</v>
      </c>
      <c r="AO97" s="4">
        <f>AL5*(1+AI9)^AK97</f>
        <v>4526.8152273427613</v>
      </c>
      <c r="AP97" s="9">
        <f t="shared" si="58"/>
        <v>126750.82636559726</v>
      </c>
      <c r="AS97" s="16"/>
      <c r="AT97" s="16"/>
      <c r="AV97" s="3">
        <v>37</v>
      </c>
      <c r="AW97" s="4">
        <f>AH4</f>
        <v>150000</v>
      </c>
      <c r="AX97" s="4">
        <v>0</v>
      </c>
      <c r="AY97" s="4">
        <f>AZ5</f>
        <v>1562.5</v>
      </c>
      <c r="AZ97" s="4">
        <f t="shared" si="41"/>
        <v>1562.5</v>
      </c>
      <c r="BA97" s="4">
        <f t="shared" si="52"/>
        <v>150000</v>
      </c>
      <c r="BD97" s="16"/>
      <c r="BE97" s="16"/>
      <c r="BG97" s="3">
        <v>25</v>
      </c>
      <c r="BH97" s="4">
        <f>BD4</f>
        <v>150000</v>
      </c>
      <c r="BI97" s="3">
        <v>0</v>
      </c>
      <c r="BJ97" s="4">
        <f>BK5</f>
        <v>1562.5</v>
      </c>
      <c r="BK97" s="4">
        <f t="shared" si="51"/>
        <v>1562.5</v>
      </c>
      <c r="BL97" s="4">
        <f t="shared" si="50"/>
        <v>150000</v>
      </c>
      <c r="BO97" s="16"/>
      <c r="BP97" s="16"/>
      <c r="BR97" s="3">
        <v>13</v>
      </c>
      <c r="BS97" s="4">
        <f>BO4</f>
        <v>150000</v>
      </c>
      <c r="BT97" s="3">
        <v>0</v>
      </c>
      <c r="BU97" s="4">
        <f>BV5</f>
        <v>1562.5</v>
      </c>
      <c r="BV97" s="4">
        <f t="shared" si="56"/>
        <v>1562.5</v>
      </c>
      <c r="BW97" s="4">
        <f t="shared" si="54"/>
        <v>150000</v>
      </c>
      <c r="BZ97" s="16"/>
      <c r="CA97" s="16"/>
      <c r="CB97" s="16"/>
      <c r="CC97" s="16"/>
    </row>
    <row r="98" spans="12:81" x14ac:dyDescent="0.2">
      <c r="L98" s="16"/>
      <c r="M98" s="16"/>
      <c r="O98" s="16"/>
      <c r="P98" s="16"/>
      <c r="Q98" s="16"/>
      <c r="R98" s="16"/>
      <c r="S98" s="16"/>
      <c r="T98" s="16"/>
      <c r="W98" s="16"/>
      <c r="X98" s="16"/>
      <c r="Z98" s="3">
        <v>4</v>
      </c>
      <c r="AA98" s="4">
        <f t="shared" si="59"/>
        <v>133225.68597805212</v>
      </c>
      <c r="AB98" s="4">
        <f>AD98-AC98</f>
        <v>5708.3286730535256</v>
      </c>
      <c r="AC98" s="4">
        <f>AA98*X9</f>
        <v>1387.7675622713762</v>
      </c>
      <c r="AD98" s="4">
        <f>W4*(X9/(1-(1+X9)^-W3))</f>
        <v>7096.0962353249015</v>
      </c>
      <c r="AE98" s="4">
        <f>AA98-AB98</f>
        <v>127517.35730499859</v>
      </c>
      <c r="AH98" s="16"/>
      <c r="AI98" s="16"/>
      <c r="AK98" s="3">
        <v>9</v>
      </c>
      <c r="AL98" s="4">
        <f t="shared" si="55"/>
        <v>126750.82636559726</v>
      </c>
      <c r="AM98" s="4">
        <f t="shared" si="57"/>
        <v>3253.6484446526106</v>
      </c>
      <c r="AN98" s="4">
        <f>AL98*AI9</f>
        <v>1320.3211079749713</v>
      </c>
      <c r="AO98" s="4">
        <f>AL5*(1+AI9)^AK98</f>
        <v>4573.9695526275818</v>
      </c>
      <c r="AP98" s="9">
        <f t="shared" si="58"/>
        <v>123497.17792094464</v>
      </c>
      <c r="AS98" s="16"/>
      <c r="AT98" s="16"/>
      <c r="AV98" s="3">
        <v>38</v>
      </c>
      <c r="AW98" s="4">
        <f>AH4</f>
        <v>150000</v>
      </c>
      <c r="AX98" s="4">
        <v>0</v>
      </c>
      <c r="AY98" s="4">
        <f>AZ5</f>
        <v>1562.5</v>
      </c>
      <c r="AZ98" s="4">
        <f t="shared" si="41"/>
        <v>1562.5</v>
      </c>
      <c r="BA98" s="4">
        <f t="shared" si="52"/>
        <v>150000</v>
      </c>
      <c r="BD98" s="16"/>
      <c r="BE98" s="16"/>
      <c r="BG98" s="3">
        <v>26</v>
      </c>
      <c r="BH98" s="4">
        <f>BD4</f>
        <v>150000</v>
      </c>
      <c r="BI98" s="3">
        <v>0</v>
      </c>
      <c r="BJ98" s="4">
        <f>BK5</f>
        <v>1562.5</v>
      </c>
      <c r="BK98" s="4">
        <f t="shared" si="51"/>
        <v>1562.5</v>
      </c>
      <c r="BL98" s="4">
        <f t="shared" si="50"/>
        <v>150000</v>
      </c>
      <c r="BO98" s="16"/>
      <c r="BP98" s="16"/>
      <c r="BR98" s="3">
        <v>14</v>
      </c>
      <c r="BS98" s="4">
        <f>BO4</f>
        <v>150000</v>
      </c>
      <c r="BT98" s="3">
        <v>0</v>
      </c>
      <c r="BU98" s="4">
        <f>BV5</f>
        <v>1562.5</v>
      </c>
      <c r="BV98" s="4">
        <f t="shared" si="56"/>
        <v>1562.5</v>
      </c>
      <c r="BW98" s="4">
        <f t="shared" si="54"/>
        <v>150000</v>
      </c>
      <c r="BZ98" s="16"/>
      <c r="CA98" s="16"/>
      <c r="CB98" s="16"/>
      <c r="CC98" s="16"/>
    </row>
    <row r="99" spans="12:81" x14ac:dyDescent="0.2">
      <c r="L99" s="16"/>
      <c r="M99" s="16"/>
      <c r="O99" s="16"/>
      <c r="P99" s="16"/>
      <c r="Q99" s="16"/>
      <c r="R99" s="16"/>
      <c r="S99" s="16"/>
      <c r="T99" s="16"/>
      <c r="W99" s="16"/>
      <c r="X99" s="16"/>
      <c r="Z99" s="3">
        <v>5</v>
      </c>
      <c r="AA99" s="4">
        <f t="shared" si="59"/>
        <v>127517.35730499859</v>
      </c>
      <c r="AB99" s="4">
        <f>AD99-AC99</f>
        <v>5767.7904300644996</v>
      </c>
      <c r="AC99" s="4">
        <f>AA99*X9</f>
        <v>1328.3058052604019</v>
      </c>
      <c r="AD99" s="4">
        <f>W4*(X9/(1-(1+X9)^-W3))</f>
        <v>7096.0962353249015</v>
      </c>
      <c r="AE99" s="4">
        <f>AA99-AB99</f>
        <v>121749.56687493408</v>
      </c>
      <c r="AH99" s="16"/>
      <c r="AI99" s="16"/>
      <c r="AK99" s="3">
        <v>10</v>
      </c>
      <c r="AL99" s="4">
        <f t="shared" si="55"/>
        <v>123497.17792094464</v>
      </c>
      <c r="AM99" s="4">
        <f t="shared" si="57"/>
        <v>3335.1861321242791</v>
      </c>
      <c r="AN99" s="4">
        <f>AL99*AI9</f>
        <v>1286.4289366765065</v>
      </c>
      <c r="AO99" s="4">
        <f>AL5*(1+AI9)^AK99</f>
        <v>4621.6150688007856</v>
      </c>
      <c r="AP99" s="9">
        <f t="shared" si="58"/>
        <v>120161.99178882036</v>
      </c>
      <c r="AS99" s="16"/>
      <c r="AT99" s="16"/>
      <c r="AV99" s="3">
        <v>39</v>
      </c>
      <c r="AW99" s="4">
        <f>AH4</f>
        <v>150000</v>
      </c>
      <c r="AX99" s="4">
        <v>0</v>
      </c>
      <c r="AY99" s="4">
        <f>AZ5</f>
        <v>1562.5</v>
      </c>
      <c r="AZ99" s="4">
        <f t="shared" si="41"/>
        <v>1562.5</v>
      </c>
      <c r="BA99" s="4">
        <f t="shared" si="52"/>
        <v>150000</v>
      </c>
      <c r="BD99" s="16"/>
      <c r="BE99" s="16"/>
      <c r="BG99" s="3">
        <v>27</v>
      </c>
      <c r="BH99" s="4">
        <f>BD4</f>
        <v>150000</v>
      </c>
      <c r="BI99" s="3">
        <v>0</v>
      </c>
      <c r="BJ99" s="4">
        <f>BK5</f>
        <v>1562.5</v>
      </c>
      <c r="BK99" s="4">
        <f t="shared" si="51"/>
        <v>1562.5</v>
      </c>
      <c r="BL99" s="4">
        <f t="shared" si="50"/>
        <v>150000</v>
      </c>
      <c r="BO99" s="16"/>
      <c r="BP99" s="16"/>
      <c r="BR99" s="3">
        <v>15</v>
      </c>
      <c r="BS99" s="4">
        <f>BO4</f>
        <v>150000</v>
      </c>
      <c r="BT99" s="3">
        <v>0</v>
      </c>
      <c r="BU99" s="4">
        <f>BV5</f>
        <v>1562.5</v>
      </c>
      <c r="BV99" s="4">
        <f t="shared" si="56"/>
        <v>1562.5</v>
      </c>
      <c r="BW99" s="4">
        <f t="shared" si="54"/>
        <v>150000</v>
      </c>
      <c r="BZ99" s="16"/>
      <c r="CA99" s="16"/>
      <c r="CB99" s="16"/>
      <c r="CC99" s="16"/>
    </row>
    <row r="100" spans="12:81" x14ac:dyDescent="0.2">
      <c r="L100" s="16"/>
      <c r="M100" s="16"/>
      <c r="O100" s="16"/>
      <c r="P100" s="16"/>
      <c r="Q100" s="16"/>
      <c r="R100" s="16"/>
      <c r="S100" s="16"/>
      <c r="T100" s="16"/>
      <c r="W100" s="16"/>
      <c r="X100" s="16"/>
      <c r="Z100" s="3">
        <v>6</v>
      </c>
      <c r="AA100" s="4">
        <f t="shared" si="59"/>
        <v>121749.56687493408</v>
      </c>
      <c r="AB100" s="4">
        <f t="shared" ref="AB100:AB118" si="60">AD100-AC100</f>
        <v>5827.8715803776713</v>
      </c>
      <c r="AC100" s="4">
        <f>AA100*X9</f>
        <v>1268.22465494723</v>
      </c>
      <c r="AD100" s="4">
        <f>W4*(X9/(1-(1+X9)^-W3))</f>
        <v>7096.0962353249015</v>
      </c>
      <c r="AE100" s="4">
        <f t="shared" ref="AE100:AE118" si="61">AA100-AB100</f>
        <v>115921.69529455641</v>
      </c>
      <c r="AH100" s="16"/>
      <c r="AI100" s="16"/>
      <c r="AK100" s="3">
        <v>11</v>
      </c>
      <c r="AL100" s="4">
        <f t="shared" si="55"/>
        <v>120161.99178882036</v>
      </c>
      <c r="AM100" s="4">
        <f t="shared" si="57"/>
        <v>3418.069477967249</v>
      </c>
      <c r="AN100" s="4">
        <f>AL100*AI9</f>
        <v>1251.6874144668786</v>
      </c>
      <c r="AO100" s="4">
        <f>AL5*(1+AI9)^AK100</f>
        <v>4669.7568924341276</v>
      </c>
      <c r="AP100" s="9">
        <f t="shared" si="58"/>
        <v>116743.92231085312</v>
      </c>
      <c r="AS100" s="16"/>
      <c r="AT100" s="16"/>
      <c r="AV100" s="3">
        <v>40</v>
      </c>
      <c r="AW100" s="4">
        <f>AH4</f>
        <v>150000</v>
      </c>
      <c r="AX100" s="4">
        <v>0</v>
      </c>
      <c r="AY100" s="4">
        <f>AZ5</f>
        <v>1562.5</v>
      </c>
      <c r="AZ100" s="4">
        <f t="shared" si="41"/>
        <v>1562.5</v>
      </c>
      <c r="BA100" s="4">
        <f t="shared" si="52"/>
        <v>150000</v>
      </c>
      <c r="BD100" s="16"/>
      <c r="BE100" s="16"/>
      <c r="BG100" s="3">
        <v>28</v>
      </c>
      <c r="BH100" s="4">
        <f>BD4</f>
        <v>150000</v>
      </c>
      <c r="BI100" s="3">
        <v>0</v>
      </c>
      <c r="BJ100" s="4">
        <f>BK5</f>
        <v>1562.5</v>
      </c>
      <c r="BK100" s="4">
        <f t="shared" si="51"/>
        <v>1562.5</v>
      </c>
      <c r="BL100" s="4">
        <f t="shared" si="50"/>
        <v>150000</v>
      </c>
      <c r="BO100" s="16"/>
      <c r="BP100" s="16"/>
      <c r="BR100" s="3">
        <v>16</v>
      </c>
      <c r="BS100" s="4">
        <f>BO4</f>
        <v>150000</v>
      </c>
      <c r="BT100" s="3">
        <v>0</v>
      </c>
      <c r="BU100" s="4">
        <f>BV5</f>
        <v>1562.5</v>
      </c>
      <c r="BV100" s="4">
        <f t="shared" si="56"/>
        <v>1562.5</v>
      </c>
      <c r="BW100" s="4">
        <f t="shared" si="54"/>
        <v>150000</v>
      </c>
      <c r="BZ100" s="16"/>
      <c r="CA100" s="16"/>
      <c r="CB100" s="16"/>
      <c r="CC100" s="16"/>
    </row>
    <row r="101" spans="12:81" x14ac:dyDescent="0.2">
      <c r="L101" s="16"/>
      <c r="M101" s="16"/>
      <c r="O101" s="16"/>
      <c r="P101" s="16"/>
      <c r="Q101" s="16"/>
      <c r="R101" s="16"/>
      <c r="S101" s="16"/>
      <c r="T101" s="16"/>
      <c r="W101" s="16"/>
      <c r="X101" s="16"/>
      <c r="Z101" s="3">
        <v>7</v>
      </c>
      <c r="AA101" s="4">
        <f t="shared" si="59"/>
        <v>115921.69529455641</v>
      </c>
      <c r="AB101" s="4">
        <f t="shared" si="60"/>
        <v>5888.5785760066055</v>
      </c>
      <c r="AC101" s="4">
        <f>AA101*X9</f>
        <v>1207.517659318296</v>
      </c>
      <c r="AD101" s="4">
        <f>W4*(X9/(1-(1+X9)^-W3))</f>
        <v>7096.0962353249015</v>
      </c>
      <c r="AE101" s="4">
        <f t="shared" si="61"/>
        <v>110033.11671854981</v>
      </c>
      <c r="AH101" s="16"/>
      <c r="AI101" s="16"/>
      <c r="AK101" s="3">
        <v>12</v>
      </c>
      <c r="AL101" s="4">
        <f t="shared" si="55"/>
        <v>116743.92231085312</v>
      </c>
      <c r="AM101" s="4">
        <f t="shared" si="57"/>
        <v>3502.3176693255964</v>
      </c>
      <c r="AN101" s="4">
        <f>AL101*AI9</f>
        <v>1216.0825240713866</v>
      </c>
      <c r="AO101" s="4">
        <f>AL5*(1+AI9)^AK101</f>
        <v>4718.400193396983</v>
      </c>
      <c r="AP101" s="9">
        <f t="shared" si="58"/>
        <v>113241.60464152752</v>
      </c>
      <c r="AS101" s="16"/>
      <c r="AT101" s="16"/>
      <c r="AV101" s="3">
        <v>41</v>
      </c>
      <c r="AW101" s="4">
        <f>AH4</f>
        <v>150000</v>
      </c>
      <c r="AX101" s="4">
        <v>0</v>
      </c>
      <c r="AY101" s="4">
        <f>AZ5</f>
        <v>1562.5</v>
      </c>
      <c r="AZ101" s="4">
        <f t="shared" si="41"/>
        <v>1562.5</v>
      </c>
      <c r="BA101" s="4">
        <f t="shared" si="52"/>
        <v>150000</v>
      </c>
      <c r="BD101" s="1"/>
      <c r="BE101" s="1"/>
      <c r="BG101" s="3">
        <v>29</v>
      </c>
      <c r="BH101" s="4">
        <f>BD4</f>
        <v>150000</v>
      </c>
      <c r="BI101" s="3">
        <v>0</v>
      </c>
      <c r="BJ101" s="4">
        <f>BK5</f>
        <v>1562.5</v>
      </c>
      <c r="BK101" s="4">
        <f t="shared" si="51"/>
        <v>1562.5</v>
      </c>
      <c r="BL101" s="4">
        <f t="shared" si="50"/>
        <v>150000</v>
      </c>
      <c r="BO101" s="16"/>
      <c r="BP101" s="16"/>
      <c r="BR101" s="3">
        <v>17</v>
      </c>
      <c r="BS101" s="4">
        <f>BO4</f>
        <v>150000</v>
      </c>
      <c r="BT101" s="3">
        <v>0</v>
      </c>
      <c r="BU101" s="4">
        <f>BV5</f>
        <v>1562.5</v>
      </c>
      <c r="BV101" s="4">
        <f t="shared" si="56"/>
        <v>1562.5</v>
      </c>
      <c r="BW101" s="4">
        <f t="shared" si="54"/>
        <v>150000</v>
      </c>
      <c r="BZ101" s="16"/>
      <c r="CA101" s="16"/>
      <c r="CB101" s="16"/>
      <c r="CC101" s="16"/>
    </row>
    <row r="102" spans="12:81" x14ac:dyDescent="0.2">
      <c r="L102" s="16"/>
      <c r="M102" s="16"/>
      <c r="O102" s="16"/>
      <c r="P102" s="16"/>
      <c r="Q102" s="16"/>
      <c r="R102" s="16"/>
      <c r="S102" s="16"/>
      <c r="T102" s="16"/>
      <c r="W102" s="16"/>
      <c r="X102" s="16"/>
      <c r="Z102" s="3">
        <v>8</v>
      </c>
      <c r="AA102" s="4">
        <f t="shared" si="59"/>
        <v>110033.11671854981</v>
      </c>
      <c r="AB102" s="4">
        <f t="shared" si="60"/>
        <v>5949.9179361733413</v>
      </c>
      <c r="AC102" s="4">
        <f>AA102*X9</f>
        <v>1146.1782991515604</v>
      </c>
      <c r="AD102" s="4">
        <f>W4*(X9/(1-(1+X9)^-W3))</f>
        <v>7096.0962353249015</v>
      </c>
      <c r="AE102" s="4">
        <f t="shared" si="61"/>
        <v>104083.19878237646</v>
      </c>
      <c r="AH102" s="16"/>
      <c r="AI102" s="16"/>
      <c r="AK102" s="3">
        <v>13</v>
      </c>
      <c r="AL102" s="4">
        <f t="shared" si="55"/>
        <v>113241.60464152752</v>
      </c>
      <c r="AM102" s="4">
        <f t="shared" si="57"/>
        <v>3587.9501470622913</v>
      </c>
      <c r="AN102" s="4">
        <f>AL102*AI9</f>
        <v>1179.6000483492448</v>
      </c>
      <c r="AO102" s="4">
        <f>AL5*(1+AI9)^AK102</f>
        <v>4767.5501954115362</v>
      </c>
      <c r="AP102" s="9">
        <f t="shared" si="58"/>
        <v>109653.65449446523</v>
      </c>
      <c r="AS102" s="16"/>
      <c r="AT102" s="16"/>
      <c r="AV102" s="3">
        <v>42</v>
      </c>
      <c r="AW102" s="4">
        <f>AH4</f>
        <v>150000</v>
      </c>
      <c r="AX102" s="4">
        <v>0</v>
      </c>
      <c r="AY102" s="4">
        <f>AZ5</f>
        <v>1562.5</v>
      </c>
      <c r="AZ102" s="4">
        <f t="shared" si="41"/>
        <v>1562.5</v>
      </c>
      <c r="BA102" s="4">
        <f t="shared" si="52"/>
        <v>150000</v>
      </c>
      <c r="BD102" s="1"/>
      <c r="BE102" s="1"/>
      <c r="BG102" s="3">
        <v>30</v>
      </c>
      <c r="BH102" s="4">
        <f>BD4</f>
        <v>150000</v>
      </c>
      <c r="BI102" s="3">
        <v>0</v>
      </c>
      <c r="BJ102" s="4">
        <f>BK5</f>
        <v>1562.5</v>
      </c>
      <c r="BK102" s="4">
        <f t="shared" si="51"/>
        <v>1562.5</v>
      </c>
      <c r="BL102" s="4">
        <f t="shared" si="50"/>
        <v>150000</v>
      </c>
      <c r="BO102" s="16"/>
      <c r="BP102" s="16"/>
      <c r="BR102" s="3">
        <v>18</v>
      </c>
      <c r="BS102" s="4">
        <f>BO4</f>
        <v>150000</v>
      </c>
      <c r="BT102" s="3">
        <v>0</v>
      </c>
      <c r="BU102" s="4">
        <f>BV5</f>
        <v>1562.5</v>
      </c>
      <c r="BV102" s="4">
        <f t="shared" si="56"/>
        <v>1562.5</v>
      </c>
      <c r="BW102" s="4">
        <f t="shared" si="54"/>
        <v>150000</v>
      </c>
      <c r="BZ102" s="16"/>
      <c r="CA102" s="16"/>
      <c r="CB102" s="16"/>
      <c r="CC102" s="16"/>
    </row>
    <row r="103" spans="12:81" x14ac:dyDescent="0.2">
      <c r="L103" s="16"/>
      <c r="M103" s="16"/>
      <c r="O103" s="16"/>
      <c r="P103" s="16"/>
      <c r="Q103" s="16"/>
      <c r="R103" s="16"/>
      <c r="S103" s="16"/>
      <c r="T103" s="16"/>
      <c r="W103" s="16"/>
      <c r="X103" s="16"/>
      <c r="Z103" s="3">
        <v>9</v>
      </c>
      <c r="AA103" s="4">
        <f t="shared" si="59"/>
        <v>104083.19878237646</v>
      </c>
      <c r="AB103" s="4">
        <f t="shared" si="60"/>
        <v>6011.8962480084801</v>
      </c>
      <c r="AC103" s="4">
        <f>AA103*X9</f>
        <v>1084.1999873164214</v>
      </c>
      <c r="AD103" s="4">
        <f>W4*(X9/(1-(1+X9)^-W3))</f>
        <v>7096.0962353249015</v>
      </c>
      <c r="AE103" s="4">
        <f t="shared" si="61"/>
        <v>98071.302534367991</v>
      </c>
      <c r="AH103" s="16"/>
      <c r="AI103" s="16"/>
      <c r="AK103" s="3">
        <v>14</v>
      </c>
      <c r="AL103" s="4">
        <f t="shared" si="55"/>
        <v>109653.65449446523</v>
      </c>
      <c r="AM103" s="4">
        <f t="shared" si="57"/>
        <v>3674.9866089630596</v>
      </c>
      <c r="AN103" s="4">
        <f>AL103*AI9</f>
        <v>1142.2255676506793</v>
      </c>
      <c r="AO103" s="4">
        <f>AL5*(1+AI9)^AK103</f>
        <v>4817.2121766137388</v>
      </c>
      <c r="AP103" s="9">
        <f t="shared" si="58"/>
        <v>105978.66788550216</v>
      </c>
      <c r="AS103" s="16"/>
      <c r="AT103" s="16"/>
      <c r="AV103" s="3">
        <v>43</v>
      </c>
      <c r="AW103" s="4">
        <f>AH4</f>
        <v>150000</v>
      </c>
      <c r="AX103" s="4">
        <v>0</v>
      </c>
      <c r="AY103" s="4">
        <f>AZ5</f>
        <v>1562.5</v>
      </c>
      <c r="AZ103" s="4">
        <f t="shared" si="41"/>
        <v>1562.5</v>
      </c>
      <c r="BA103" s="4">
        <f t="shared" si="52"/>
        <v>150000</v>
      </c>
      <c r="BD103" s="1"/>
      <c r="BE103" s="1"/>
      <c r="BG103" s="3">
        <v>31</v>
      </c>
      <c r="BH103" s="4">
        <f>BD4</f>
        <v>150000</v>
      </c>
      <c r="BI103" s="3">
        <v>0</v>
      </c>
      <c r="BJ103" s="4">
        <f>BK5</f>
        <v>1562.5</v>
      </c>
      <c r="BK103" s="4">
        <f t="shared" si="51"/>
        <v>1562.5</v>
      </c>
      <c r="BL103" s="4">
        <f t="shared" si="50"/>
        <v>150000</v>
      </c>
      <c r="BO103" s="16"/>
      <c r="BP103" s="16"/>
      <c r="BR103" s="3">
        <v>19</v>
      </c>
      <c r="BS103" s="4">
        <f>BO4</f>
        <v>150000</v>
      </c>
      <c r="BT103" s="3">
        <v>0</v>
      </c>
      <c r="BU103" s="4">
        <f>BV5</f>
        <v>1562.5</v>
      </c>
      <c r="BV103" s="4">
        <f t="shared" si="56"/>
        <v>1562.5</v>
      </c>
      <c r="BW103" s="4">
        <f t="shared" si="54"/>
        <v>150000</v>
      </c>
      <c r="BZ103" s="16"/>
      <c r="CA103" s="16"/>
      <c r="CB103" s="16"/>
      <c r="CC103" s="16"/>
    </row>
    <row r="104" spans="12:81" x14ac:dyDescent="0.2">
      <c r="L104" s="16"/>
      <c r="M104" s="16"/>
      <c r="O104" s="16"/>
      <c r="P104" s="16"/>
      <c r="Q104" s="16"/>
      <c r="R104" s="16"/>
      <c r="S104" s="16"/>
      <c r="T104" s="16"/>
      <c r="W104" s="16"/>
      <c r="X104" s="16"/>
      <c r="Z104" s="3">
        <v>10</v>
      </c>
      <c r="AA104" s="4">
        <f t="shared" si="59"/>
        <v>98071.302534367991</v>
      </c>
      <c r="AB104" s="4">
        <f t="shared" si="60"/>
        <v>6074.5201672585681</v>
      </c>
      <c r="AC104" s="4">
        <f>AA104*X9</f>
        <v>1021.5760680663332</v>
      </c>
      <c r="AD104" s="4">
        <f>W4*(X9/(1-(1+X9)^-W3))</f>
        <v>7096.0962353249015</v>
      </c>
      <c r="AE104" s="4">
        <f t="shared" si="61"/>
        <v>91996.782367109423</v>
      </c>
      <c r="AH104" s="16"/>
      <c r="AI104" s="16"/>
      <c r="AK104" s="3">
        <v>15</v>
      </c>
      <c r="AL104" s="4">
        <f t="shared" si="55"/>
        <v>105978.66788550216</v>
      </c>
      <c r="AM104" s="4">
        <f t="shared" si="57"/>
        <v>3763.4470129794863</v>
      </c>
      <c r="AN104" s="4">
        <f>AL104*AI9</f>
        <v>1103.9444571406475</v>
      </c>
      <c r="AO104" s="4">
        <f>AL5*(1+AI9)^AK104</f>
        <v>4867.3914701201338</v>
      </c>
      <c r="AP104" s="9">
        <f t="shared" si="58"/>
        <v>102215.22087252268</v>
      </c>
      <c r="AS104" s="16"/>
      <c r="AT104" s="16"/>
      <c r="AV104" s="3">
        <v>44</v>
      </c>
      <c r="AW104" s="4">
        <f>AH4</f>
        <v>150000</v>
      </c>
      <c r="AX104" s="4">
        <v>0</v>
      </c>
      <c r="AY104" s="4">
        <f>AZ5</f>
        <v>1562.5</v>
      </c>
      <c r="AZ104" s="4">
        <f t="shared" si="41"/>
        <v>1562.5</v>
      </c>
      <c r="BA104" s="4">
        <f t="shared" si="52"/>
        <v>150000</v>
      </c>
      <c r="BG104" s="3">
        <v>32</v>
      </c>
      <c r="BH104" s="4">
        <f>BD4</f>
        <v>150000</v>
      </c>
      <c r="BI104" s="3">
        <v>0</v>
      </c>
      <c r="BJ104" s="4">
        <f>BK5</f>
        <v>1562.5</v>
      </c>
      <c r="BK104" s="4">
        <f t="shared" si="51"/>
        <v>1562.5</v>
      </c>
      <c r="BL104" s="4">
        <f t="shared" si="50"/>
        <v>150000</v>
      </c>
      <c r="BO104" s="16"/>
      <c r="BP104" s="16"/>
      <c r="BR104" s="3">
        <v>20</v>
      </c>
      <c r="BS104" s="4">
        <f>BO4</f>
        <v>150000</v>
      </c>
      <c r="BT104" s="3">
        <v>0</v>
      </c>
      <c r="BU104" s="4">
        <f>BV5</f>
        <v>1562.5</v>
      </c>
      <c r="BV104" s="4">
        <f t="shared" si="56"/>
        <v>1562.5</v>
      </c>
      <c r="BW104" s="4">
        <f t="shared" si="54"/>
        <v>150000</v>
      </c>
      <c r="BZ104" s="16"/>
      <c r="CA104" s="16"/>
      <c r="CB104" s="16"/>
      <c r="CC104" s="16"/>
    </row>
    <row r="105" spans="12:81" x14ac:dyDescent="0.2">
      <c r="L105" s="16"/>
      <c r="M105" s="16"/>
      <c r="O105" s="16"/>
      <c r="P105" s="16"/>
      <c r="Q105" s="16"/>
      <c r="R105" s="16"/>
      <c r="S105" s="16"/>
      <c r="T105" s="16"/>
      <c r="W105" s="16"/>
      <c r="X105" s="16"/>
      <c r="Z105" s="3">
        <v>11</v>
      </c>
      <c r="AA105" s="4">
        <f t="shared" si="59"/>
        <v>91996.782367109423</v>
      </c>
      <c r="AB105" s="4">
        <f t="shared" si="60"/>
        <v>6137.7964190008452</v>
      </c>
      <c r="AC105" s="4">
        <f>AA105*X9</f>
        <v>958.29981632405645</v>
      </c>
      <c r="AD105" s="4">
        <f>W4*(X9/(1-(1+X9)^-W3))</f>
        <v>7096.0962353249015</v>
      </c>
      <c r="AE105" s="4">
        <f t="shared" si="61"/>
        <v>85858.985948108573</v>
      </c>
      <c r="AH105" s="16"/>
      <c r="AI105" s="16"/>
      <c r="AK105" s="3">
        <v>16</v>
      </c>
      <c r="AL105" s="4">
        <f t="shared" si="55"/>
        <v>102215.22087252268</v>
      </c>
      <c r="AM105" s="4">
        <f t="shared" si="57"/>
        <v>3853.351580511774</v>
      </c>
      <c r="AN105" s="4">
        <f>AL105*AI9</f>
        <v>1064.7418840887779</v>
      </c>
      <c r="AO105" s="4">
        <f>AL5*(1+AI9)^AK105</f>
        <v>4918.0934646005517</v>
      </c>
      <c r="AP105" s="9">
        <f t="shared" si="58"/>
        <v>98361.869292010902</v>
      </c>
      <c r="AS105" s="16"/>
      <c r="AT105" s="16"/>
      <c r="AV105" s="3">
        <v>45</v>
      </c>
      <c r="AW105" s="4">
        <f>AH4</f>
        <v>150000</v>
      </c>
      <c r="AX105" s="4">
        <v>0</v>
      </c>
      <c r="AY105" s="4">
        <f>AZ5</f>
        <v>1562.5</v>
      </c>
      <c r="AZ105" s="4">
        <f t="shared" si="41"/>
        <v>1562.5</v>
      </c>
      <c r="BA105" s="4">
        <f t="shared" si="52"/>
        <v>150000</v>
      </c>
      <c r="BG105" s="3">
        <v>33</v>
      </c>
      <c r="BH105" s="4">
        <f>BD4</f>
        <v>150000</v>
      </c>
      <c r="BI105" s="3">
        <v>0</v>
      </c>
      <c r="BJ105" s="4">
        <f>BK5</f>
        <v>1562.5</v>
      </c>
      <c r="BK105" s="4">
        <f t="shared" si="51"/>
        <v>1562.5</v>
      </c>
      <c r="BL105" s="4">
        <f t="shared" si="50"/>
        <v>150000</v>
      </c>
      <c r="BO105" s="16"/>
      <c r="BP105" s="16"/>
      <c r="BR105" s="3">
        <v>21</v>
      </c>
      <c r="BS105" s="4">
        <f>BO4</f>
        <v>150000</v>
      </c>
      <c r="BT105" s="3">
        <v>0</v>
      </c>
      <c r="BU105" s="4">
        <f>BV5</f>
        <v>1562.5</v>
      </c>
      <c r="BV105" s="4">
        <f t="shared" si="56"/>
        <v>1562.5</v>
      </c>
      <c r="BW105" s="4">
        <f t="shared" si="54"/>
        <v>150000</v>
      </c>
      <c r="BZ105" s="16"/>
      <c r="CA105" s="16"/>
      <c r="CB105" s="16"/>
      <c r="CC105" s="16"/>
    </row>
    <row r="106" spans="12:81" x14ac:dyDescent="0.2">
      <c r="L106" s="16"/>
      <c r="M106" s="16"/>
      <c r="O106" s="16"/>
      <c r="P106" s="16"/>
      <c r="Q106" s="16"/>
      <c r="R106" s="16"/>
      <c r="S106" s="16"/>
      <c r="T106" s="16"/>
      <c r="W106" s="16"/>
      <c r="X106" s="16"/>
      <c r="Z106" s="3">
        <v>12</v>
      </c>
      <c r="AA106" s="4">
        <f t="shared" si="59"/>
        <v>85858.985948108573</v>
      </c>
      <c r="AB106" s="4">
        <f t="shared" si="60"/>
        <v>6201.7317983654375</v>
      </c>
      <c r="AC106" s="4">
        <f>AA106*X9</f>
        <v>894.36443695946423</v>
      </c>
      <c r="AD106" s="4">
        <f>W4*(X9/(1-(1+X9)^-W3))</f>
        <v>7096.0962353249015</v>
      </c>
      <c r="AE106" s="4">
        <f t="shared" si="61"/>
        <v>79657.254149743138</v>
      </c>
      <c r="AH106" s="16"/>
      <c r="AI106" s="16"/>
      <c r="AK106" s="3">
        <v>17</v>
      </c>
      <c r="AL106" s="4">
        <f t="shared" si="55"/>
        <v>98361.869292010902</v>
      </c>
      <c r="AM106" s="4">
        <f t="shared" si="57"/>
        <v>3944.7207997316937</v>
      </c>
      <c r="AN106" s="4">
        <f>AL106*AI9</f>
        <v>1024.6028051251135</v>
      </c>
      <c r="AO106" s="4">
        <f>AL5*(1+AI9)^AK106</f>
        <v>4969.3236048568069</v>
      </c>
      <c r="AP106" s="9">
        <f t="shared" si="58"/>
        <v>94417.148492279215</v>
      </c>
      <c r="AS106" s="16"/>
      <c r="AT106" s="16"/>
      <c r="AV106" s="3">
        <v>46</v>
      </c>
      <c r="AW106" s="4">
        <f>AH4</f>
        <v>150000</v>
      </c>
      <c r="AX106" s="4">
        <v>0</v>
      </c>
      <c r="AY106" s="4">
        <f>AZ5</f>
        <v>1562.5</v>
      </c>
      <c r="AZ106" s="4">
        <f t="shared" si="41"/>
        <v>1562.5</v>
      </c>
      <c r="BA106" s="4">
        <f t="shared" si="52"/>
        <v>150000</v>
      </c>
      <c r="BG106" s="3">
        <v>34</v>
      </c>
      <c r="BH106" s="4">
        <f>BD4</f>
        <v>150000</v>
      </c>
      <c r="BI106" s="3">
        <v>0</v>
      </c>
      <c r="BJ106" s="4">
        <f>BK5</f>
        <v>1562.5</v>
      </c>
      <c r="BK106" s="4">
        <f t="shared" si="51"/>
        <v>1562.5</v>
      </c>
      <c r="BL106" s="4">
        <f t="shared" si="50"/>
        <v>150000</v>
      </c>
      <c r="BO106" s="16"/>
      <c r="BP106" s="16"/>
      <c r="BR106" s="3">
        <v>22</v>
      </c>
      <c r="BS106" s="4">
        <f>BO4</f>
        <v>150000</v>
      </c>
      <c r="BT106" s="3">
        <v>0</v>
      </c>
      <c r="BU106" s="4">
        <f>BV5</f>
        <v>1562.5</v>
      </c>
      <c r="BV106" s="4">
        <f t="shared" si="56"/>
        <v>1562.5</v>
      </c>
      <c r="BW106" s="4">
        <f t="shared" si="54"/>
        <v>150000</v>
      </c>
      <c r="BZ106" s="16"/>
      <c r="CA106" s="16"/>
      <c r="CB106" s="16"/>
      <c r="CC106" s="16"/>
    </row>
    <row r="107" spans="12:81" x14ac:dyDescent="0.2">
      <c r="L107" s="16"/>
      <c r="M107" s="16"/>
      <c r="O107" s="16"/>
      <c r="P107" s="16"/>
      <c r="Q107" s="16"/>
      <c r="R107" s="16"/>
      <c r="S107" s="16"/>
      <c r="T107" s="16"/>
      <c r="W107" s="16"/>
      <c r="X107" s="16"/>
      <c r="Z107" s="3">
        <v>13</v>
      </c>
      <c r="AA107" s="4">
        <f t="shared" si="59"/>
        <v>79657.254149743138</v>
      </c>
      <c r="AB107" s="4">
        <f t="shared" si="60"/>
        <v>6266.333171265077</v>
      </c>
      <c r="AC107" s="4">
        <f>AA107*X9</f>
        <v>829.76306405982427</v>
      </c>
      <c r="AD107" s="4">
        <f>W4*(X9/(1-(1+X9)^-W3))</f>
        <v>7096.0962353249015</v>
      </c>
      <c r="AE107" s="4">
        <f t="shared" si="61"/>
        <v>73390.920978478054</v>
      </c>
      <c r="AH107" s="16"/>
      <c r="AI107" s="16"/>
      <c r="AK107" s="3">
        <v>18</v>
      </c>
      <c r="AL107" s="4">
        <f t="shared" si="55"/>
        <v>94417.148492279215</v>
      </c>
      <c r="AM107" s="4">
        <f t="shared" si="57"/>
        <v>4037.5754289461574</v>
      </c>
      <c r="AN107" s="4">
        <f>AL107*AI9</f>
        <v>983.51196346124175</v>
      </c>
      <c r="AO107" s="4">
        <f>AL5*(1+AI9)^AK107</f>
        <v>5021.0873924073994</v>
      </c>
      <c r="AP107" s="9">
        <f t="shared" si="58"/>
        <v>90379.573063333053</v>
      </c>
      <c r="AS107" s="16"/>
      <c r="AT107" s="16"/>
      <c r="AV107" s="3">
        <v>47</v>
      </c>
      <c r="AW107" s="4">
        <f>AH4</f>
        <v>150000</v>
      </c>
      <c r="AX107" s="4">
        <v>0</v>
      </c>
      <c r="AY107" s="4">
        <f>AZ5</f>
        <v>1562.5</v>
      </c>
      <c r="AZ107" s="4">
        <f t="shared" si="41"/>
        <v>1562.5</v>
      </c>
      <c r="BA107" s="4">
        <f t="shared" si="52"/>
        <v>150000</v>
      </c>
      <c r="BG107" s="3">
        <v>35</v>
      </c>
      <c r="BH107" s="4">
        <f>BD4</f>
        <v>150000</v>
      </c>
      <c r="BI107" s="3">
        <v>0</v>
      </c>
      <c r="BJ107" s="4">
        <f>BK5</f>
        <v>1562.5</v>
      </c>
      <c r="BK107" s="4">
        <f t="shared" si="51"/>
        <v>1562.5</v>
      </c>
      <c r="BL107" s="4">
        <f t="shared" si="50"/>
        <v>150000</v>
      </c>
      <c r="BO107" s="16"/>
      <c r="BP107" s="16"/>
      <c r="BR107" s="3">
        <v>23</v>
      </c>
      <c r="BS107" s="4">
        <f>BO4</f>
        <v>150000</v>
      </c>
      <c r="BT107" s="3">
        <v>0</v>
      </c>
      <c r="BU107" s="4">
        <f>BV5</f>
        <v>1562.5</v>
      </c>
      <c r="BV107" s="4">
        <f t="shared" si="56"/>
        <v>1562.5</v>
      </c>
      <c r="BW107" s="4">
        <f t="shared" si="54"/>
        <v>150000</v>
      </c>
      <c r="BZ107" s="16"/>
      <c r="CA107" s="16"/>
      <c r="CB107" s="16"/>
      <c r="CC107" s="16"/>
    </row>
    <row r="108" spans="12:81" x14ac:dyDescent="0.2">
      <c r="L108" s="16"/>
      <c r="M108" s="16"/>
      <c r="O108" s="16"/>
      <c r="P108" s="16"/>
      <c r="Q108" s="16"/>
      <c r="R108" s="16"/>
      <c r="S108" s="16"/>
      <c r="T108" s="16"/>
      <c r="W108" s="16"/>
      <c r="X108" s="16"/>
      <c r="Z108" s="3">
        <v>14</v>
      </c>
      <c r="AA108" s="4">
        <f t="shared" si="59"/>
        <v>73390.920978478054</v>
      </c>
      <c r="AB108" s="4">
        <f t="shared" si="60"/>
        <v>6331.6074751324213</v>
      </c>
      <c r="AC108" s="4">
        <f>AA108*X9</f>
        <v>764.48876019247973</v>
      </c>
      <c r="AD108" s="4">
        <f>W4*(X9/(1-(1+X9)^-W3))</f>
        <v>7096.0962353249015</v>
      </c>
      <c r="AE108" s="4">
        <f t="shared" si="61"/>
        <v>67059.313503345635</v>
      </c>
      <c r="AH108" s="16"/>
      <c r="AI108" s="16"/>
      <c r="AK108" s="3">
        <v>19</v>
      </c>
      <c r="AL108" s="4">
        <f t="shared" si="55"/>
        <v>90379.573063333053</v>
      </c>
      <c r="AM108" s="4">
        <f t="shared" si="57"/>
        <v>4131.9365000019234</v>
      </c>
      <c r="AN108" s="4">
        <f>AL108*AI9</f>
        <v>941.45388607638597</v>
      </c>
      <c r="AO108" s="4">
        <f>AL5*(1+AI9)^AK108</f>
        <v>5073.3903860783093</v>
      </c>
      <c r="AP108" s="9">
        <f t="shared" si="58"/>
        <v>86247.636563331136</v>
      </c>
      <c r="AS108" s="16"/>
      <c r="AT108" s="16"/>
      <c r="AV108" s="3">
        <v>48</v>
      </c>
      <c r="AW108" s="4">
        <f>AH4</f>
        <v>150000</v>
      </c>
      <c r="AX108" s="4">
        <f>W4</f>
        <v>150000</v>
      </c>
      <c r="AY108" s="4">
        <f>AZ5</f>
        <v>1562.5</v>
      </c>
      <c r="AZ108" s="4">
        <f t="shared" si="41"/>
        <v>151562.5</v>
      </c>
      <c r="BA108" s="4">
        <f t="shared" si="52"/>
        <v>0</v>
      </c>
      <c r="BG108" s="3">
        <v>36</v>
      </c>
      <c r="BH108" s="4">
        <f>BD4</f>
        <v>150000</v>
      </c>
      <c r="BI108" s="3">
        <v>0</v>
      </c>
      <c r="BJ108" s="4">
        <f>BK5</f>
        <v>1562.5</v>
      </c>
      <c r="BK108" s="4">
        <f t="shared" si="51"/>
        <v>1562.5</v>
      </c>
      <c r="BL108" s="4">
        <f t="shared" si="50"/>
        <v>150000</v>
      </c>
      <c r="BO108" s="16"/>
      <c r="BP108" s="16"/>
      <c r="BR108" s="3">
        <v>24</v>
      </c>
      <c r="BS108" s="4">
        <f>BO4</f>
        <v>150000</v>
      </c>
      <c r="BT108" s="3">
        <v>0</v>
      </c>
      <c r="BU108" s="4">
        <f>BV5</f>
        <v>1562.5</v>
      </c>
      <c r="BV108" s="4">
        <f t="shared" si="56"/>
        <v>1562.5</v>
      </c>
      <c r="BW108" s="4">
        <f t="shared" si="54"/>
        <v>150000</v>
      </c>
      <c r="BZ108" s="16"/>
      <c r="CA108" s="16"/>
      <c r="CB108" s="16"/>
      <c r="CC108" s="16"/>
    </row>
    <row r="109" spans="12:81" x14ac:dyDescent="0.2">
      <c r="L109" s="16"/>
      <c r="M109" s="16"/>
      <c r="O109" s="16"/>
      <c r="P109" s="16"/>
      <c r="Q109" s="16"/>
      <c r="R109" s="16"/>
      <c r="S109" s="16"/>
      <c r="T109" s="16"/>
      <c r="W109" s="16"/>
      <c r="X109" s="16"/>
      <c r="Z109" s="3">
        <v>15</v>
      </c>
      <c r="AA109" s="4">
        <f t="shared" si="59"/>
        <v>67059.313503345635</v>
      </c>
      <c r="AB109" s="4">
        <f t="shared" si="60"/>
        <v>6397.561719665051</v>
      </c>
      <c r="AC109" s="4">
        <f>AA109*X9</f>
        <v>698.53451565985029</v>
      </c>
      <c r="AD109" s="4">
        <f>W4*(X9/(1-(1+X9)^-W3))</f>
        <v>7096.0962353249015</v>
      </c>
      <c r="AE109" s="4">
        <f t="shared" si="61"/>
        <v>60661.751783680586</v>
      </c>
      <c r="AH109" s="16"/>
      <c r="AI109" s="16"/>
      <c r="AK109" s="3">
        <v>20</v>
      </c>
      <c r="AL109" s="4">
        <f t="shared" si="55"/>
        <v>86247.636563331136</v>
      </c>
      <c r="AM109" s="4">
        <f t="shared" si="57"/>
        <v>4227.8253217319261</v>
      </c>
      <c r="AN109" s="4">
        <f>AL109*AI9</f>
        <v>898.41288086803263</v>
      </c>
      <c r="AO109" s="4">
        <f>AL5*(1+AI9)^AK109</f>
        <v>5126.2382025999586</v>
      </c>
      <c r="AP109" s="9">
        <f t="shared" si="58"/>
        <v>82019.811241599207</v>
      </c>
      <c r="AV109" s="3"/>
      <c r="AW109" s="3"/>
      <c r="AX109" s="3"/>
      <c r="AY109" s="3"/>
      <c r="AZ109" s="4">
        <f>SUM(AZ61:AZ108)</f>
        <v>225000</v>
      </c>
      <c r="BA109" s="3"/>
      <c r="BG109" s="3">
        <v>37</v>
      </c>
      <c r="BH109" s="4">
        <f>BD4</f>
        <v>150000</v>
      </c>
      <c r="BI109" s="3">
        <v>0</v>
      </c>
      <c r="BJ109" s="4">
        <f>BK5</f>
        <v>1562.5</v>
      </c>
      <c r="BK109" s="4">
        <f t="shared" si="51"/>
        <v>1562.5</v>
      </c>
      <c r="BL109" s="4">
        <f t="shared" si="50"/>
        <v>150000</v>
      </c>
      <c r="BO109" s="16"/>
      <c r="BP109" s="16"/>
      <c r="BR109" s="3">
        <v>25</v>
      </c>
      <c r="BS109" s="4">
        <f>BO4</f>
        <v>150000</v>
      </c>
      <c r="BT109" s="3">
        <v>0</v>
      </c>
      <c r="BU109" s="4">
        <f>BV5</f>
        <v>1562.5</v>
      </c>
      <c r="BV109" s="4">
        <f t="shared" si="56"/>
        <v>1562.5</v>
      </c>
      <c r="BW109" s="4">
        <f t="shared" si="54"/>
        <v>150000</v>
      </c>
      <c r="BZ109" s="16"/>
    </row>
    <row r="110" spans="12:81" x14ac:dyDescent="0.2">
      <c r="L110" s="16"/>
      <c r="M110" s="16"/>
      <c r="O110" s="16"/>
      <c r="P110" s="16"/>
      <c r="Q110" s="16"/>
      <c r="R110" s="16"/>
      <c r="S110" s="16"/>
      <c r="T110" s="16"/>
      <c r="W110" s="16"/>
      <c r="X110" s="16"/>
      <c r="Z110" s="3">
        <v>16</v>
      </c>
      <c r="AA110" s="4">
        <f t="shared" si="59"/>
        <v>60661.751783680586</v>
      </c>
      <c r="AB110" s="4">
        <f t="shared" si="60"/>
        <v>6464.2029875782291</v>
      </c>
      <c r="AC110" s="4">
        <f>AA110*X9</f>
        <v>631.89324774667273</v>
      </c>
      <c r="AD110" s="4">
        <f>W4*(X9/(1-(1+X9)^-W3))</f>
        <v>7096.0962353249015</v>
      </c>
      <c r="AE110" s="4">
        <f t="shared" si="61"/>
        <v>54197.548796102354</v>
      </c>
      <c r="AH110" s="16"/>
      <c r="AI110" s="16"/>
      <c r="AK110" s="3">
        <v>21</v>
      </c>
      <c r="AL110" s="4">
        <f t="shared" si="55"/>
        <v>82019.811241599207</v>
      </c>
      <c r="AM110" s="4">
        <f t="shared" si="57"/>
        <v>4325.2634834437176</v>
      </c>
      <c r="AN110" s="4">
        <f>AL110*AI9</f>
        <v>854.37303376665841</v>
      </c>
      <c r="AO110" s="4">
        <f>AL5*(1+AI9)^AK110</f>
        <v>5179.636517210376</v>
      </c>
      <c r="AP110" s="9">
        <f t="shared" si="58"/>
        <v>77694.547758155488</v>
      </c>
      <c r="BG110" s="3">
        <v>38</v>
      </c>
      <c r="BH110" s="4">
        <f>BD4</f>
        <v>150000</v>
      </c>
      <c r="BI110" s="3">
        <v>0</v>
      </c>
      <c r="BJ110" s="4">
        <f>BK5</f>
        <v>1562.5</v>
      </c>
      <c r="BK110" s="4">
        <f t="shared" si="51"/>
        <v>1562.5</v>
      </c>
      <c r="BL110" s="4">
        <f t="shared" si="50"/>
        <v>150000</v>
      </c>
      <c r="BO110" s="16"/>
      <c r="BP110" s="16"/>
      <c r="BR110" s="3">
        <v>26</v>
      </c>
      <c r="BS110" s="4">
        <f>BO4</f>
        <v>150000</v>
      </c>
      <c r="BT110" s="3">
        <v>0</v>
      </c>
      <c r="BU110" s="4">
        <f>BV5</f>
        <v>1562.5</v>
      </c>
      <c r="BV110" s="4">
        <f t="shared" si="56"/>
        <v>1562.5</v>
      </c>
      <c r="BW110" s="4">
        <f t="shared" si="54"/>
        <v>150000</v>
      </c>
      <c r="BZ110" s="16"/>
    </row>
    <row r="111" spans="12:81" x14ac:dyDescent="0.2">
      <c r="L111" s="16"/>
      <c r="M111" s="16"/>
      <c r="O111" s="16"/>
      <c r="P111" s="16"/>
      <c r="Q111" s="16"/>
      <c r="R111" s="16"/>
      <c r="S111" s="16"/>
      <c r="T111" s="16"/>
      <c r="W111" s="16"/>
      <c r="X111" s="16"/>
      <c r="Z111" s="3">
        <v>17</v>
      </c>
      <c r="AA111" s="4">
        <f t="shared" si="59"/>
        <v>54197.548796102354</v>
      </c>
      <c r="AB111" s="4">
        <f t="shared" si="60"/>
        <v>6531.5384353655018</v>
      </c>
      <c r="AC111" s="4">
        <f>AA111*X9</f>
        <v>564.55779995939952</v>
      </c>
      <c r="AD111" s="4">
        <f>W4*(X9/(1-(1+X9)^-W3))</f>
        <v>7096.0962353249015</v>
      </c>
      <c r="AE111" s="4">
        <f t="shared" si="61"/>
        <v>47666.010360736851</v>
      </c>
      <c r="AH111" s="16"/>
      <c r="AI111" s="16"/>
      <c r="AK111" s="3">
        <v>22</v>
      </c>
      <c r="AL111" s="4">
        <f t="shared" si="55"/>
        <v>77694.547758155488</v>
      </c>
      <c r="AM111" s="4">
        <f t="shared" si="57"/>
        <v>4424.2728584505312</v>
      </c>
      <c r="AN111" s="4">
        <f>AL111*AI9</f>
        <v>809.31820581411966</v>
      </c>
      <c r="AO111" s="4">
        <f>AL5*(1+AI9)^AK111</f>
        <v>5233.5910642646504</v>
      </c>
      <c r="AP111" s="9">
        <f t="shared" si="58"/>
        <v>73270.274899704964</v>
      </c>
      <c r="AV111" s="49" t="s">
        <v>15</v>
      </c>
      <c r="AW111" s="49"/>
      <c r="AX111" s="49"/>
      <c r="AY111" s="49"/>
      <c r="AZ111" s="49"/>
      <c r="BA111" s="49"/>
      <c r="BG111" s="3">
        <v>39</v>
      </c>
      <c r="BH111" s="4">
        <f>BD4</f>
        <v>150000</v>
      </c>
      <c r="BI111" s="3">
        <v>0</v>
      </c>
      <c r="BJ111" s="4">
        <f>BK5</f>
        <v>1562.5</v>
      </c>
      <c r="BK111" s="4">
        <f t="shared" si="51"/>
        <v>1562.5</v>
      </c>
      <c r="BL111" s="4">
        <f t="shared" si="50"/>
        <v>150000</v>
      </c>
      <c r="BO111" s="16"/>
      <c r="BP111" s="16"/>
      <c r="BR111" s="3">
        <v>27</v>
      </c>
      <c r="BS111" s="4">
        <f>BO4</f>
        <v>150000</v>
      </c>
      <c r="BT111" s="3">
        <v>0</v>
      </c>
      <c r="BU111" s="4">
        <f>BV5</f>
        <v>1562.5</v>
      </c>
      <c r="BV111" s="4">
        <f t="shared" si="56"/>
        <v>1562.5</v>
      </c>
      <c r="BW111" s="4">
        <f t="shared" si="54"/>
        <v>150000</v>
      </c>
      <c r="BZ111" s="16"/>
    </row>
    <row r="112" spans="12:81" x14ac:dyDescent="0.2">
      <c r="L112" s="16"/>
      <c r="M112" s="16"/>
      <c r="O112" s="16"/>
      <c r="P112" s="16"/>
      <c r="Q112" s="16"/>
      <c r="R112" s="16"/>
      <c r="S112" s="16"/>
      <c r="T112" s="16"/>
      <c r="W112" s="16"/>
      <c r="X112" s="16"/>
      <c r="Z112" s="3">
        <v>18</v>
      </c>
      <c r="AA112" s="4">
        <f t="shared" si="59"/>
        <v>47666.010360736851</v>
      </c>
      <c r="AB112" s="4">
        <f t="shared" si="60"/>
        <v>6599.5752940672264</v>
      </c>
      <c r="AC112" s="4">
        <f>AA112*X9</f>
        <v>496.52094125767553</v>
      </c>
      <c r="AD112" s="4">
        <f>W4*(X9/(1-(1+X9)^-W3))</f>
        <v>7096.0962353249015</v>
      </c>
      <c r="AE112" s="4">
        <f t="shared" si="61"/>
        <v>41066.435066669626</v>
      </c>
      <c r="AH112" s="16"/>
      <c r="AI112" s="16"/>
      <c r="AK112" s="3">
        <v>23</v>
      </c>
      <c r="AL112" s="4">
        <f t="shared" si="55"/>
        <v>73270.274899704964</v>
      </c>
      <c r="AM112" s="4">
        <f t="shared" si="57"/>
        <v>4524.8756076454811</v>
      </c>
      <c r="AN112" s="4">
        <f>AL112*AI9</f>
        <v>763.23203020526</v>
      </c>
      <c r="AO112" s="4">
        <f>AL5*(1+AI9)^AK112</f>
        <v>5288.1076378507414</v>
      </c>
      <c r="AP112" s="9">
        <f t="shared" si="58"/>
        <v>68745.399292059476</v>
      </c>
      <c r="BG112" s="3">
        <v>40</v>
      </c>
      <c r="BH112" s="4">
        <f>BD4</f>
        <v>150000</v>
      </c>
      <c r="BI112" s="3">
        <v>0</v>
      </c>
      <c r="BJ112" s="4">
        <f>BK5</f>
        <v>1562.5</v>
      </c>
      <c r="BK112" s="4">
        <f t="shared" si="51"/>
        <v>1562.5</v>
      </c>
      <c r="BL112" s="4">
        <f t="shared" si="50"/>
        <v>150000</v>
      </c>
      <c r="BO112" s="16"/>
      <c r="BP112" s="16"/>
      <c r="BR112" s="3">
        <v>28</v>
      </c>
      <c r="BS112" s="4">
        <f>BO4</f>
        <v>150000</v>
      </c>
      <c r="BT112" s="3">
        <v>0</v>
      </c>
      <c r="BU112" s="4">
        <f>BV5</f>
        <v>1562.5</v>
      </c>
      <c r="BV112" s="4">
        <f t="shared" si="56"/>
        <v>1562.5</v>
      </c>
      <c r="BW112" s="4">
        <f t="shared" si="54"/>
        <v>150000</v>
      </c>
      <c r="BZ112" s="16"/>
    </row>
    <row r="113" spans="12:78" x14ac:dyDescent="0.2">
      <c r="L113" s="16"/>
      <c r="M113" s="16"/>
      <c r="O113" s="16"/>
      <c r="P113" s="16"/>
      <c r="Q113" s="16"/>
      <c r="R113" s="16"/>
      <c r="S113" s="16"/>
      <c r="T113" s="16"/>
      <c r="W113" s="16"/>
      <c r="X113" s="16"/>
      <c r="Z113" s="3">
        <v>19</v>
      </c>
      <c r="AA113" s="4">
        <f t="shared" si="59"/>
        <v>41066.435066669626</v>
      </c>
      <c r="AB113" s="4">
        <f t="shared" si="60"/>
        <v>6668.3208700470932</v>
      </c>
      <c r="AC113" s="4">
        <f>AA113*X9</f>
        <v>427.77536527780859</v>
      </c>
      <c r="AD113" s="4">
        <f>W4*(X9/(1-(1+X9)^-W3))</f>
        <v>7096.0962353249015</v>
      </c>
      <c r="AE113" s="4">
        <f t="shared" si="61"/>
        <v>34398.114196622533</v>
      </c>
      <c r="AH113" s="16"/>
      <c r="AI113" s="16"/>
      <c r="AK113" s="3">
        <v>24</v>
      </c>
      <c r="AL113" s="4">
        <f t="shared" si="55"/>
        <v>68745.399292059476</v>
      </c>
      <c r="AM113" s="4">
        <f t="shared" si="57"/>
        <v>4627.0941831194004</v>
      </c>
      <c r="AN113" s="4">
        <f>AL113*AI9</f>
        <v>716.0979092922862</v>
      </c>
      <c r="AO113" s="4">
        <f>AL5*(1+AI9)^AK113</f>
        <v>5343.1920924116866</v>
      </c>
      <c r="AP113" s="9">
        <f t="shared" si="58"/>
        <v>64118.305108940076</v>
      </c>
      <c r="AV113" s="2" t="s">
        <v>8</v>
      </c>
      <c r="AW113" s="2" t="s">
        <v>9</v>
      </c>
      <c r="AX113" s="2" t="s">
        <v>14</v>
      </c>
      <c r="AY113" s="2" t="s">
        <v>6</v>
      </c>
      <c r="AZ113" s="2" t="s">
        <v>7</v>
      </c>
      <c r="BA113" s="2" t="s">
        <v>12</v>
      </c>
      <c r="BG113" s="3">
        <v>41</v>
      </c>
      <c r="BH113" s="4">
        <f>BD4</f>
        <v>150000</v>
      </c>
      <c r="BI113" s="3">
        <v>0</v>
      </c>
      <c r="BJ113" s="4">
        <f>BK5</f>
        <v>1562.5</v>
      </c>
      <c r="BK113" s="4">
        <f t="shared" si="51"/>
        <v>1562.5</v>
      </c>
      <c r="BL113" s="4">
        <f t="shared" si="50"/>
        <v>150000</v>
      </c>
      <c r="BO113" s="16"/>
      <c r="BP113" s="16"/>
      <c r="BR113" s="3">
        <v>29</v>
      </c>
      <c r="BS113" s="4">
        <f>BO4</f>
        <v>150000</v>
      </c>
      <c r="BT113" s="3">
        <v>0</v>
      </c>
      <c r="BU113" s="4">
        <f>BV5</f>
        <v>1562.5</v>
      </c>
      <c r="BV113" s="4">
        <f t="shared" si="56"/>
        <v>1562.5</v>
      </c>
      <c r="BW113" s="4">
        <f t="shared" si="54"/>
        <v>150000</v>
      </c>
      <c r="BZ113" s="16"/>
    </row>
    <row r="114" spans="12:78" x14ac:dyDescent="0.2">
      <c r="L114" s="16"/>
      <c r="M114" s="16"/>
      <c r="O114" s="16"/>
      <c r="P114" s="16"/>
      <c r="Q114" s="16"/>
      <c r="R114" s="16"/>
      <c r="S114" s="16"/>
      <c r="T114" s="16"/>
      <c r="W114" s="16"/>
      <c r="X114" s="16"/>
      <c r="Z114" s="3">
        <v>20</v>
      </c>
      <c r="AA114" s="4">
        <f t="shared" si="59"/>
        <v>34398.114196622533</v>
      </c>
      <c r="AB114" s="4">
        <f t="shared" si="60"/>
        <v>6737.7825457767503</v>
      </c>
      <c r="AC114" s="4">
        <f>AA114*X9</f>
        <v>358.31368954815139</v>
      </c>
      <c r="AD114" s="4">
        <f>W4*(X9/(1-(1+X9)^-W3))</f>
        <v>7096.0962353249015</v>
      </c>
      <c r="AE114" s="4">
        <f t="shared" si="61"/>
        <v>27660.331650845783</v>
      </c>
      <c r="AH114" s="16"/>
      <c r="AI114" s="16"/>
      <c r="AK114" s="3">
        <v>25</v>
      </c>
      <c r="AL114" s="26">
        <f t="shared" si="55"/>
        <v>64118.305108940076</v>
      </c>
      <c r="AM114" s="4">
        <f t="shared" si="57"/>
        <v>4730.9513318228483</v>
      </c>
      <c r="AN114" s="4">
        <f>AL114*AI9</f>
        <v>667.89901155145913</v>
      </c>
      <c r="AO114" s="4">
        <f>AL5*(1+AI9)^AK114</f>
        <v>5398.8503433743072</v>
      </c>
      <c r="AP114" s="4">
        <f t="shared" si="58"/>
        <v>59387.353777117227</v>
      </c>
      <c r="AV114" s="3">
        <v>1</v>
      </c>
      <c r="AW114" s="4">
        <f>W4</f>
        <v>150000</v>
      </c>
      <c r="AX114" s="4">
        <f>AZ114-AY114</f>
        <v>1595.0520833333335</v>
      </c>
      <c r="AY114" s="4">
        <f>AW114*AT9</f>
        <v>1562.5</v>
      </c>
      <c r="AZ114" s="4">
        <f>AW5*(1+AT9)^AV114</f>
        <v>3157.5520833333335</v>
      </c>
      <c r="BA114" s="4">
        <f>AW114-AX114</f>
        <v>148404.94791666666</v>
      </c>
      <c r="BG114" s="3">
        <v>42</v>
      </c>
      <c r="BH114" s="4">
        <f>BD4</f>
        <v>150000</v>
      </c>
      <c r="BI114" s="3">
        <v>0</v>
      </c>
      <c r="BJ114" s="4">
        <f>BK5</f>
        <v>1562.5</v>
      </c>
      <c r="BK114" s="4">
        <f t="shared" si="51"/>
        <v>1562.5</v>
      </c>
      <c r="BL114" s="4">
        <f t="shared" si="50"/>
        <v>150000</v>
      </c>
      <c r="BO114" s="16"/>
      <c r="BP114" s="16"/>
      <c r="BR114" s="3">
        <v>30</v>
      </c>
      <c r="BS114" s="4">
        <f>BO4</f>
        <v>150000</v>
      </c>
      <c r="BT114" s="3">
        <v>0</v>
      </c>
      <c r="BU114" s="4">
        <f>BV5</f>
        <v>1562.5</v>
      </c>
      <c r="BV114" s="4">
        <f t="shared" si="56"/>
        <v>1562.5</v>
      </c>
      <c r="BW114" s="4">
        <f t="shared" si="54"/>
        <v>150000</v>
      </c>
      <c r="BZ114" s="16"/>
    </row>
    <row r="115" spans="12:78" x14ac:dyDescent="0.2">
      <c r="L115" s="16"/>
      <c r="M115" s="16"/>
      <c r="O115" s="16"/>
      <c r="P115" s="16"/>
      <c r="Q115" s="16"/>
      <c r="R115" s="16"/>
      <c r="S115" s="16"/>
      <c r="T115" s="16"/>
      <c r="W115" s="16"/>
      <c r="X115" s="16"/>
      <c r="Z115" s="3">
        <v>21</v>
      </c>
      <c r="AA115" s="4">
        <f t="shared" si="59"/>
        <v>27660.331650845783</v>
      </c>
      <c r="AB115" s="4">
        <f t="shared" si="60"/>
        <v>6807.9677806285908</v>
      </c>
      <c r="AC115" s="4">
        <f>AA115*X9</f>
        <v>288.1284546963102</v>
      </c>
      <c r="AD115" s="4">
        <f>W4*(X9/(1-(1+X9)^-W3))</f>
        <v>7096.0962353249015</v>
      </c>
      <c r="AE115" s="4">
        <f t="shared" si="61"/>
        <v>20852.363870217192</v>
      </c>
      <c r="AH115" s="16"/>
      <c r="AI115" s="16"/>
      <c r="AK115" s="3">
        <v>26</v>
      </c>
      <c r="AL115" s="4">
        <f t="shared" si="55"/>
        <v>59387.353777117227</v>
      </c>
      <c r="AM115" s="4">
        <f t="shared" si="57"/>
        <v>4836.4700992728194</v>
      </c>
      <c r="AN115" s="4">
        <f>AL115*AI9</f>
        <v>618.61826851163778</v>
      </c>
      <c r="AO115" s="4">
        <f>AL5*(1+AI9)^AK115</f>
        <v>5455.0883677844568</v>
      </c>
      <c r="AP115" s="9">
        <f t="shared" si="58"/>
        <v>54550.883677844409</v>
      </c>
      <c r="AV115" s="3">
        <v>2</v>
      </c>
      <c r="AW115" s="4">
        <f t="shared" ref="AW115:AW161" si="62">BA114</f>
        <v>148404.94791666666</v>
      </c>
      <c r="AX115" s="4">
        <f>AZ115-AY115</f>
        <v>1644.5583767361118</v>
      </c>
      <c r="AY115" s="4">
        <f>AW115*AT9</f>
        <v>1545.8848741319443</v>
      </c>
      <c r="AZ115" s="4">
        <f>AW5*(1+AT9)^AV115</f>
        <v>3190.4432508680561</v>
      </c>
      <c r="BA115" s="4">
        <f>AW115-AX115</f>
        <v>146760.38953993053</v>
      </c>
      <c r="BG115" s="3">
        <v>43</v>
      </c>
      <c r="BH115" s="4">
        <f>BD4</f>
        <v>150000</v>
      </c>
      <c r="BI115" s="3">
        <v>0</v>
      </c>
      <c r="BJ115" s="4">
        <f>BK5</f>
        <v>1562.5</v>
      </c>
      <c r="BK115" s="4">
        <f t="shared" si="51"/>
        <v>1562.5</v>
      </c>
      <c r="BL115" s="4">
        <f t="shared" si="50"/>
        <v>150000</v>
      </c>
      <c r="BO115" s="16"/>
      <c r="BP115" s="16"/>
      <c r="BR115" s="3">
        <v>31</v>
      </c>
      <c r="BS115" s="4">
        <f>BO4</f>
        <v>150000</v>
      </c>
      <c r="BT115" s="3">
        <v>0</v>
      </c>
      <c r="BU115" s="4">
        <f>BV5</f>
        <v>1562.5</v>
      </c>
      <c r="BV115" s="4">
        <f t="shared" si="56"/>
        <v>1562.5</v>
      </c>
      <c r="BW115" s="4">
        <f t="shared" si="54"/>
        <v>150000</v>
      </c>
    </row>
    <row r="116" spans="12:78" x14ac:dyDescent="0.2">
      <c r="L116" s="16"/>
      <c r="M116" s="16"/>
      <c r="O116" s="16"/>
      <c r="P116" s="16"/>
      <c r="Q116" s="16"/>
      <c r="R116" s="16"/>
      <c r="S116" s="16"/>
      <c r="T116" s="16"/>
      <c r="W116" s="16"/>
      <c r="X116" s="16"/>
      <c r="Z116" s="3">
        <v>22</v>
      </c>
      <c r="AA116" s="4">
        <f t="shared" si="59"/>
        <v>20852.363870217192</v>
      </c>
      <c r="AB116" s="4">
        <f t="shared" si="60"/>
        <v>6878.8841116768053</v>
      </c>
      <c r="AC116" s="4">
        <f>AA116*X9</f>
        <v>217.21212364809574</v>
      </c>
      <c r="AD116" s="4">
        <f>W4*(X9/(1-(1+X9)^-W3))</f>
        <v>7096.0962353249015</v>
      </c>
      <c r="AE116" s="4">
        <f t="shared" si="61"/>
        <v>13973.479758540387</v>
      </c>
      <c r="AH116" s="16"/>
      <c r="AI116" s="16"/>
      <c r="AK116" s="3">
        <v>27</v>
      </c>
      <c r="AL116" s="4">
        <f t="shared" si="55"/>
        <v>54550.883677844409</v>
      </c>
      <c r="AM116" s="4">
        <f t="shared" si="57"/>
        <v>4943.673833304666</v>
      </c>
      <c r="AN116" s="4">
        <f>AL116*AI9</f>
        <v>568.23837164421252</v>
      </c>
      <c r="AO116" s="4">
        <f>AL5*(1+AI9)^AK116</f>
        <v>5511.9122049488788</v>
      </c>
      <c r="AP116" s="9">
        <f t="shared" si="58"/>
        <v>49607.209844539742</v>
      </c>
      <c r="AV116" s="3">
        <v>3</v>
      </c>
      <c r="AW116" s="4">
        <f t="shared" si="62"/>
        <v>146760.38953993053</v>
      </c>
      <c r="AX116" s="4">
        <f>AZ116-AY116</f>
        <v>1694.9229770236552</v>
      </c>
      <c r="AY116" s="4">
        <f>AW116*AT9</f>
        <v>1528.7540577076097</v>
      </c>
      <c r="AZ116" s="4">
        <f>AW5*(1+AT9)^AV116</f>
        <v>3223.6770347312649</v>
      </c>
      <c r="BA116" s="4">
        <f>AW116-AX116</f>
        <v>145065.46656290689</v>
      </c>
      <c r="BG116" s="3">
        <v>44</v>
      </c>
      <c r="BH116" s="4">
        <f>BD4</f>
        <v>150000</v>
      </c>
      <c r="BI116" s="3">
        <v>0</v>
      </c>
      <c r="BJ116" s="4">
        <f>BK5</f>
        <v>1562.5</v>
      </c>
      <c r="BK116" s="4">
        <f t="shared" si="51"/>
        <v>1562.5</v>
      </c>
      <c r="BL116" s="4">
        <f t="shared" si="50"/>
        <v>150000</v>
      </c>
      <c r="BO116" s="16"/>
      <c r="BP116" s="16"/>
      <c r="BR116" s="3">
        <v>32</v>
      </c>
      <c r="BS116" s="4">
        <f>BO4</f>
        <v>150000</v>
      </c>
      <c r="BT116" s="3">
        <v>0</v>
      </c>
      <c r="BU116" s="4">
        <f>BV5</f>
        <v>1562.5</v>
      </c>
      <c r="BV116" s="4">
        <f t="shared" si="56"/>
        <v>1562.5</v>
      </c>
      <c r="BW116" s="4">
        <f t="shared" si="54"/>
        <v>150000</v>
      </c>
    </row>
    <row r="117" spans="12:78" x14ac:dyDescent="0.2">
      <c r="L117" s="16"/>
      <c r="M117" s="16"/>
      <c r="O117" s="16"/>
      <c r="P117" s="16"/>
      <c r="Q117" s="16"/>
      <c r="R117" s="16"/>
      <c r="S117" s="16"/>
      <c r="T117" s="16"/>
      <c r="W117" s="16"/>
      <c r="X117" s="16"/>
      <c r="Z117" s="3">
        <v>23</v>
      </c>
      <c r="AA117" s="4">
        <f t="shared" si="59"/>
        <v>13973.479758540387</v>
      </c>
      <c r="AB117" s="4">
        <f t="shared" si="60"/>
        <v>6950.5391545067723</v>
      </c>
      <c r="AC117" s="4">
        <f>AA117*X9</f>
        <v>145.55708081812901</v>
      </c>
      <c r="AD117" s="4">
        <f>W4*(X9/(1-(1+X9)^-W3))</f>
        <v>7096.0962353249015</v>
      </c>
      <c r="AE117" s="4">
        <f t="shared" si="61"/>
        <v>7022.9406040336144</v>
      </c>
      <c r="AH117" s="16"/>
      <c r="AI117" s="16"/>
      <c r="AK117" s="3">
        <v>28</v>
      </c>
      <c r="AL117" s="4">
        <f t="shared" si="55"/>
        <v>49607.209844539742</v>
      </c>
      <c r="AM117" s="4">
        <f t="shared" si="57"/>
        <v>5052.586187869807</v>
      </c>
      <c r="AN117" s="4">
        <f>AL117*AI9</f>
        <v>516.74176921395565</v>
      </c>
      <c r="AO117" s="4">
        <f>AL5*(1+AI9)^AK117</f>
        <v>5569.3279570837631</v>
      </c>
      <c r="AP117" s="9">
        <f t="shared" si="58"/>
        <v>44554.623656669937</v>
      </c>
      <c r="AV117" s="3">
        <v>4</v>
      </c>
      <c r="AW117" s="4">
        <f t="shared" si="62"/>
        <v>145065.46656290689</v>
      </c>
      <c r="AX117" s="4">
        <f>AZ117-AY117</f>
        <v>1746.158393812769</v>
      </c>
      <c r="AY117" s="4">
        <f>AW117*AT9</f>
        <v>1511.09861003028</v>
      </c>
      <c r="AZ117" s="4">
        <f>AW5*(1+AT9)^AV117</f>
        <v>3257.257003843049</v>
      </c>
      <c r="BA117" s="4">
        <f>AW117-AX117</f>
        <v>143319.30816909412</v>
      </c>
      <c r="BG117" s="3">
        <v>45</v>
      </c>
      <c r="BH117" s="4">
        <f>BD4</f>
        <v>150000</v>
      </c>
      <c r="BI117" s="3">
        <v>0</v>
      </c>
      <c r="BJ117" s="4">
        <f>BK5</f>
        <v>1562.5</v>
      </c>
      <c r="BK117" s="4">
        <f t="shared" si="51"/>
        <v>1562.5</v>
      </c>
      <c r="BL117" s="4">
        <f t="shared" si="50"/>
        <v>150000</v>
      </c>
      <c r="BO117" s="16"/>
      <c r="BP117" s="16"/>
      <c r="BR117" s="3">
        <v>33</v>
      </c>
      <c r="BS117" s="4">
        <f>BO4</f>
        <v>150000</v>
      </c>
      <c r="BT117" s="3">
        <v>0</v>
      </c>
      <c r="BU117" s="4">
        <f>BV5</f>
        <v>1562.5</v>
      </c>
      <c r="BV117" s="4">
        <f t="shared" si="56"/>
        <v>1562.5</v>
      </c>
      <c r="BW117" s="4">
        <f t="shared" si="54"/>
        <v>150000</v>
      </c>
    </row>
    <row r="118" spans="12:78" x14ac:dyDescent="0.2">
      <c r="L118" s="16"/>
      <c r="M118" s="16"/>
      <c r="O118" s="16"/>
      <c r="P118" s="16"/>
      <c r="Q118" s="16"/>
      <c r="R118" s="16"/>
      <c r="S118" s="16"/>
      <c r="T118" s="16"/>
      <c r="W118" s="16"/>
      <c r="X118" s="16"/>
      <c r="Z118" s="3">
        <v>24</v>
      </c>
      <c r="AA118" s="4">
        <f t="shared" si="59"/>
        <v>7022.9406040336144</v>
      </c>
      <c r="AB118" s="4">
        <f t="shared" si="60"/>
        <v>7022.9406040328849</v>
      </c>
      <c r="AC118" s="4">
        <f>AA118*X9</f>
        <v>73.155631292016807</v>
      </c>
      <c r="AD118" s="4">
        <f>W4*(X9/(1-(1+X9)^-W3))</f>
        <v>7096.0962353249015</v>
      </c>
      <c r="AE118" s="4">
        <f t="shared" si="61"/>
        <v>7.2941475082188845E-10</v>
      </c>
      <c r="AH118" s="16"/>
      <c r="AI118" s="16"/>
      <c r="AK118" s="3">
        <v>29</v>
      </c>
      <c r="AL118" s="4">
        <f t="shared" si="55"/>
        <v>44554.623656669937</v>
      </c>
      <c r="AM118" s="4">
        <f t="shared" si="57"/>
        <v>5163.2311268797421</v>
      </c>
      <c r="AN118" s="4">
        <f>AL118*AI9</f>
        <v>464.11066309031185</v>
      </c>
      <c r="AO118" s="4">
        <f>AL5*(1+AI9)^AK118</f>
        <v>5627.3417899700535</v>
      </c>
      <c r="AP118" s="9">
        <f t="shared" si="58"/>
        <v>39391.392529790195</v>
      </c>
      <c r="AV118" s="3">
        <v>5</v>
      </c>
      <c r="AW118" s="4">
        <f t="shared" si="62"/>
        <v>143319.30816909412</v>
      </c>
      <c r="AX118" s="4">
        <f t="shared" ref="AX118:AX161" si="63">AZ118-AY118</f>
        <v>1798.2773042050178</v>
      </c>
      <c r="AY118" s="4">
        <f>AW118*AT9</f>
        <v>1492.9094600947303</v>
      </c>
      <c r="AZ118" s="4">
        <f>AW5*(1+AT9)^AV118</f>
        <v>3291.1867642997481</v>
      </c>
      <c r="BA118" s="4">
        <f>AW118-AX118</f>
        <v>141521.03086488909</v>
      </c>
      <c r="BG118" s="3">
        <v>46</v>
      </c>
      <c r="BH118" s="4">
        <f>BD4</f>
        <v>150000</v>
      </c>
      <c r="BI118" s="3">
        <v>0</v>
      </c>
      <c r="BJ118" s="4">
        <f>BK5</f>
        <v>1562.5</v>
      </c>
      <c r="BK118" s="4">
        <f t="shared" si="51"/>
        <v>1562.5</v>
      </c>
      <c r="BL118" s="4">
        <f t="shared" si="50"/>
        <v>150000</v>
      </c>
      <c r="BO118" s="16"/>
      <c r="BP118" s="16"/>
      <c r="BR118" s="3">
        <v>34</v>
      </c>
      <c r="BS118" s="4">
        <f>BO4</f>
        <v>150000</v>
      </c>
      <c r="BT118" s="3">
        <v>0</v>
      </c>
      <c r="BU118" s="4">
        <f>BV5</f>
        <v>1562.5</v>
      </c>
      <c r="BV118" s="4">
        <f t="shared" si="56"/>
        <v>1562.5</v>
      </c>
      <c r="BW118" s="4">
        <f t="shared" si="54"/>
        <v>150000</v>
      </c>
    </row>
    <row r="119" spans="12:78" x14ac:dyDescent="0.2">
      <c r="L119" s="16"/>
      <c r="M119" s="16"/>
      <c r="O119" s="16"/>
      <c r="P119" s="16"/>
      <c r="Q119" s="16"/>
      <c r="R119" s="16"/>
      <c r="S119" s="16"/>
      <c r="T119" s="16"/>
      <c r="W119" s="16"/>
      <c r="X119" s="16"/>
      <c r="Z119" s="3"/>
      <c r="AA119" s="4"/>
      <c r="AB119" s="3"/>
      <c r="AC119" s="3"/>
      <c r="AD119" s="4">
        <f>SUM(AD95:AD118)</f>
        <v>170306.30964779764</v>
      </c>
      <c r="AE119" s="3"/>
      <c r="AH119" s="16"/>
      <c r="AI119" s="16"/>
      <c r="AK119" s="3">
        <v>30</v>
      </c>
      <c r="AL119" s="4">
        <f t="shared" si="55"/>
        <v>39391.392529790195</v>
      </c>
      <c r="AM119" s="4">
        <f t="shared" si="57"/>
        <v>5275.6329280969258</v>
      </c>
      <c r="AN119" s="4">
        <f>AL119*AI9</f>
        <v>410.32700551864787</v>
      </c>
      <c r="AO119" s="4">
        <f>AL5*(1+AI9)^AK119</f>
        <v>5685.9599336155734</v>
      </c>
      <c r="AP119" s="9">
        <f t="shared" si="58"/>
        <v>34115.759601693266</v>
      </c>
      <c r="AV119" s="3">
        <v>6</v>
      </c>
      <c r="AW119" s="4">
        <f t="shared" si="62"/>
        <v>141521.03086488909</v>
      </c>
      <c r="AX119" s="4">
        <f t="shared" si="63"/>
        <v>1851.2925549186089</v>
      </c>
      <c r="AY119" s="4">
        <f>AW119*AT9</f>
        <v>1474.1774048425946</v>
      </c>
      <c r="AZ119" s="4">
        <f>AW5*(1+AT9)^AV119</f>
        <v>3325.4699597612034</v>
      </c>
      <c r="BA119" s="9">
        <f t="shared" ref="BA119:BA161" si="64">AW119-AX119</f>
        <v>139669.73830997047</v>
      </c>
      <c r="BG119" s="3">
        <v>47</v>
      </c>
      <c r="BH119" s="4">
        <f>BD4</f>
        <v>150000</v>
      </c>
      <c r="BI119" s="3">
        <v>0</v>
      </c>
      <c r="BJ119" s="4">
        <f>BK5</f>
        <v>1562.5</v>
      </c>
      <c r="BK119" s="4">
        <f t="shared" si="51"/>
        <v>1562.5</v>
      </c>
      <c r="BL119" s="4">
        <f t="shared" si="50"/>
        <v>150000</v>
      </c>
      <c r="BO119" s="16"/>
      <c r="BP119" s="16"/>
      <c r="BR119" s="3">
        <v>35</v>
      </c>
      <c r="BS119" s="4">
        <f>BO4</f>
        <v>150000</v>
      </c>
      <c r="BT119" s="3">
        <v>0</v>
      </c>
      <c r="BU119" s="4">
        <f>BV5</f>
        <v>1562.5</v>
      </c>
      <c r="BV119" s="4">
        <f t="shared" si="56"/>
        <v>1562.5</v>
      </c>
      <c r="BW119" s="4">
        <f t="shared" si="54"/>
        <v>150000</v>
      </c>
    </row>
    <row r="120" spans="12:78" x14ac:dyDescent="0.2">
      <c r="L120" s="16"/>
      <c r="M120" s="16"/>
      <c r="O120" s="16"/>
      <c r="P120" s="16"/>
      <c r="Q120" s="16"/>
      <c r="R120" s="16"/>
      <c r="S120" s="16"/>
      <c r="T120" s="16"/>
      <c r="W120" s="16"/>
      <c r="X120" s="16"/>
      <c r="Z120" s="16"/>
      <c r="AA120" s="16"/>
      <c r="AB120" s="16"/>
      <c r="AC120" s="16"/>
      <c r="AD120" s="16"/>
      <c r="AE120" s="16"/>
      <c r="AH120" s="16"/>
      <c r="AI120" s="16"/>
      <c r="AK120" s="3">
        <v>31</v>
      </c>
      <c r="AL120" s="4">
        <f t="shared" si="55"/>
        <v>34115.759601693266</v>
      </c>
      <c r="AM120" s="4">
        <f t="shared" si="57"/>
        <v>5389.8161870730983</v>
      </c>
      <c r="AN120" s="4">
        <f>AL120*AI9</f>
        <v>355.37249585097152</v>
      </c>
      <c r="AO120" s="4">
        <f>AL5*(1+AI9)^AK120</f>
        <v>5745.1886829240702</v>
      </c>
      <c r="AP120" s="9">
        <f t="shared" si="58"/>
        <v>28725.943414620167</v>
      </c>
      <c r="AV120" s="3">
        <v>7</v>
      </c>
      <c r="AW120" s="4">
        <f t="shared" si="62"/>
        <v>139669.73830997047</v>
      </c>
      <c r="AX120" s="4">
        <f t="shared" si="63"/>
        <v>1905.2171644465241</v>
      </c>
      <c r="AY120" s="4">
        <f>AW120*AT9</f>
        <v>1454.8931073955257</v>
      </c>
      <c r="AZ120" s="4">
        <f>AW5*(1+AT9)^AV120</f>
        <v>3360.1102718420498</v>
      </c>
      <c r="BA120" s="9">
        <f t="shared" si="64"/>
        <v>137764.52114552396</v>
      </c>
      <c r="BG120" s="3">
        <v>48</v>
      </c>
      <c r="BH120" s="4">
        <f>BD4</f>
        <v>150000</v>
      </c>
      <c r="BI120" s="3">
        <v>0</v>
      </c>
      <c r="BJ120" s="4">
        <f>BK5</f>
        <v>1562.5</v>
      </c>
      <c r="BK120" s="4">
        <f t="shared" si="51"/>
        <v>1562.5</v>
      </c>
      <c r="BL120" s="4">
        <f t="shared" si="50"/>
        <v>150000</v>
      </c>
      <c r="BO120" s="16"/>
      <c r="BP120" s="16"/>
      <c r="BR120" s="3">
        <v>36</v>
      </c>
      <c r="BS120" s="4">
        <f>BO4</f>
        <v>150000</v>
      </c>
      <c r="BT120" s="3">
        <v>0</v>
      </c>
      <c r="BU120" s="4">
        <f>BV5</f>
        <v>1562.5</v>
      </c>
      <c r="BV120" s="4">
        <f t="shared" si="56"/>
        <v>1562.5</v>
      </c>
      <c r="BW120" s="4">
        <f t="shared" si="54"/>
        <v>150000</v>
      </c>
    </row>
    <row r="121" spans="12:78" x14ac:dyDescent="0.2">
      <c r="L121" s="16"/>
      <c r="M121" s="16"/>
      <c r="O121" s="16"/>
      <c r="P121" s="16"/>
      <c r="Q121" s="16"/>
      <c r="R121" s="16"/>
      <c r="S121" s="16"/>
      <c r="T121" s="16"/>
      <c r="W121" s="16"/>
      <c r="X121" s="16"/>
      <c r="Z121" s="16"/>
      <c r="AA121" s="16"/>
      <c r="AB121" s="16"/>
      <c r="AC121" s="16"/>
      <c r="AD121" s="16"/>
      <c r="AE121" s="16"/>
      <c r="AH121" s="16"/>
      <c r="AI121" s="16"/>
      <c r="AK121" s="3">
        <v>32</v>
      </c>
      <c r="AL121" s="4">
        <f t="shared" si="55"/>
        <v>28725.943414620167</v>
      </c>
      <c r="AM121" s="4">
        <f t="shared" si="57"/>
        <v>5505.8058211355692</v>
      </c>
      <c r="AN121" s="4">
        <f>AL121*AI9</f>
        <v>299.22857723562674</v>
      </c>
      <c r="AO121" s="4">
        <f>AL5*(1+AI9)^AK121</f>
        <v>5805.0343983711964</v>
      </c>
      <c r="AP121" s="9">
        <f t="shared" si="58"/>
        <v>23220.1375934846</v>
      </c>
      <c r="AV121" s="3">
        <v>8</v>
      </c>
      <c r="AW121" s="4">
        <f t="shared" si="62"/>
        <v>137764.52114552396</v>
      </c>
      <c r="AX121" s="4">
        <f t="shared" si="63"/>
        <v>1960.0643252411962</v>
      </c>
      <c r="AY121" s="4">
        <f>AW121*AT9</f>
        <v>1435.0470952658745</v>
      </c>
      <c r="AZ121" s="4">
        <f>AW5*(1+AT9)^AV121</f>
        <v>3395.1114205070708</v>
      </c>
      <c r="BA121" s="9">
        <f t="shared" si="64"/>
        <v>135804.45682028276</v>
      </c>
      <c r="BG121" s="3">
        <v>49</v>
      </c>
      <c r="BH121" s="4">
        <f>BD4</f>
        <v>150000</v>
      </c>
      <c r="BI121" s="3">
        <v>0</v>
      </c>
      <c r="BJ121" s="4">
        <f>BK5</f>
        <v>1562.5</v>
      </c>
      <c r="BK121" s="4">
        <f t="shared" si="51"/>
        <v>1562.5</v>
      </c>
      <c r="BL121" s="4">
        <f t="shared" si="50"/>
        <v>150000</v>
      </c>
      <c r="BO121" s="16"/>
      <c r="BP121" s="16"/>
      <c r="BR121" s="3">
        <v>37</v>
      </c>
      <c r="BS121" s="4">
        <f>BO4</f>
        <v>150000</v>
      </c>
      <c r="BT121" s="3">
        <v>0</v>
      </c>
      <c r="BU121" s="4">
        <f>BV5</f>
        <v>1562.5</v>
      </c>
      <c r="BV121" s="4">
        <f t="shared" si="56"/>
        <v>1562.5</v>
      </c>
      <c r="BW121" s="4">
        <f t="shared" si="54"/>
        <v>150000</v>
      </c>
    </row>
    <row r="122" spans="12:78" x14ac:dyDescent="0.2">
      <c r="L122" s="16"/>
      <c r="M122" s="16"/>
      <c r="O122" s="16"/>
      <c r="P122" s="16"/>
      <c r="Q122" s="16"/>
      <c r="R122" s="16"/>
      <c r="S122" s="16"/>
      <c r="T122" s="16"/>
      <c r="W122" s="16"/>
      <c r="X122" s="16"/>
      <c r="Z122" s="16"/>
      <c r="AA122" s="16"/>
      <c r="AB122" s="16"/>
      <c r="AC122" s="16"/>
      <c r="AD122" s="16"/>
      <c r="AE122" s="16"/>
      <c r="AH122" s="16"/>
      <c r="AI122" s="16"/>
      <c r="AK122" s="3">
        <v>33</v>
      </c>
      <c r="AL122" s="4">
        <f t="shared" si="55"/>
        <v>23220.1375934846</v>
      </c>
      <c r="AM122" s="4">
        <f t="shared" si="57"/>
        <v>5623.6270734220989</v>
      </c>
      <c r="AN122" s="4">
        <f>AL122*AI9</f>
        <v>241.87643326546458</v>
      </c>
      <c r="AO122" s="4">
        <f>AL5*(1+AI9)^AK122</f>
        <v>5865.5035066875635</v>
      </c>
      <c r="AP122" s="9">
        <f t="shared" si="58"/>
        <v>17596.5105200625</v>
      </c>
      <c r="AV122" s="3">
        <v>9</v>
      </c>
      <c r="AW122" s="4">
        <f t="shared" si="62"/>
        <v>135804.45682028276</v>
      </c>
      <c r="AX122" s="4">
        <f t="shared" si="63"/>
        <v>2015.8474059260741</v>
      </c>
      <c r="AY122" s="4">
        <f>AW122*AT9</f>
        <v>1414.6297585446121</v>
      </c>
      <c r="AZ122" s="4">
        <f>AW5*(1+AT9)^AV122</f>
        <v>3430.4771644706861</v>
      </c>
      <c r="BA122" s="9">
        <f t="shared" si="64"/>
        <v>133788.6094143567</v>
      </c>
      <c r="BG122" s="3">
        <v>50</v>
      </c>
      <c r="BH122" s="4">
        <f>BD4</f>
        <v>150000</v>
      </c>
      <c r="BI122" s="3">
        <v>0</v>
      </c>
      <c r="BJ122" s="4">
        <f>BK5</f>
        <v>1562.5</v>
      </c>
      <c r="BK122" s="4">
        <f t="shared" si="51"/>
        <v>1562.5</v>
      </c>
      <c r="BL122" s="4">
        <f t="shared" si="50"/>
        <v>150000</v>
      </c>
      <c r="BO122" s="16"/>
      <c r="BP122" s="16"/>
      <c r="BR122" s="3">
        <v>38</v>
      </c>
      <c r="BS122" s="4">
        <f>BO4</f>
        <v>150000</v>
      </c>
      <c r="BT122" s="3">
        <v>0</v>
      </c>
      <c r="BU122" s="4">
        <f>BV5</f>
        <v>1562.5</v>
      </c>
      <c r="BV122" s="4">
        <f t="shared" si="56"/>
        <v>1562.5</v>
      </c>
      <c r="BW122" s="4">
        <f t="shared" si="54"/>
        <v>150000</v>
      </c>
    </row>
    <row r="123" spans="12:78" x14ac:dyDescent="0.2">
      <c r="L123" s="16"/>
      <c r="M123" s="16"/>
      <c r="O123" s="16"/>
      <c r="P123" s="16"/>
      <c r="Q123" s="16"/>
      <c r="R123" s="16"/>
      <c r="S123" s="16"/>
      <c r="T123" s="16"/>
      <c r="W123" s="16"/>
      <c r="X123" s="16"/>
      <c r="Z123" s="16"/>
      <c r="AA123" s="16"/>
      <c r="AB123" s="16"/>
      <c r="AC123" s="16"/>
      <c r="AD123" s="16"/>
      <c r="AE123" s="16"/>
      <c r="AH123" s="16"/>
      <c r="AI123" s="16"/>
      <c r="AK123" s="3">
        <v>34</v>
      </c>
      <c r="AL123" s="4">
        <f t="shared" si="55"/>
        <v>17596.5105200625</v>
      </c>
      <c r="AM123" s="4">
        <f t="shared" si="57"/>
        <v>5743.3055169649078</v>
      </c>
      <c r="AN123" s="4">
        <f>AL123*AI9</f>
        <v>183.29698458398437</v>
      </c>
      <c r="AO123" s="4">
        <f>AL5*(1+AI9)^AK123</f>
        <v>5926.6025015488922</v>
      </c>
      <c r="AP123" s="9">
        <f t="shared" si="58"/>
        <v>11853.205003097592</v>
      </c>
      <c r="AV123" s="3">
        <v>10</v>
      </c>
      <c r="AW123" s="4">
        <f t="shared" si="62"/>
        <v>133788.6094143567</v>
      </c>
      <c r="AX123" s="4">
        <f t="shared" si="63"/>
        <v>2072.5799535343735</v>
      </c>
      <c r="AY123" s="4">
        <f>AW123*AT9</f>
        <v>1393.6313480662157</v>
      </c>
      <c r="AZ123" s="4">
        <f>AW5*(1+AT9)^AV123</f>
        <v>3466.2113016005892</v>
      </c>
      <c r="BA123" s="9">
        <f t="shared" si="64"/>
        <v>131716.02946082232</v>
      </c>
      <c r="BG123" s="3">
        <v>51</v>
      </c>
      <c r="BH123" s="4">
        <f>BD4</f>
        <v>150000</v>
      </c>
      <c r="BI123" s="3">
        <v>0</v>
      </c>
      <c r="BJ123" s="4">
        <f>BK5</f>
        <v>1562.5</v>
      </c>
      <c r="BK123" s="4">
        <f t="shared" si="51"/>
        <v>1562.5</v>
      </c>
      <c r="BL123" s="4">
        <f t="shared" si="50"/>
        <v>150000</v>
      </c>
      <c r="BO123" s="16"/>
      <c r="BP123" s="16"/>
      <c r="BR123" s="3">
        <v>39</v>
      </c>
      <c r="BS123" s="4">
        <f>BO4</f>
        <v>150000</v>
      </c>
      <c r="BT123" s="3">
        <v>0</v>
      </c>
      <c r="BU123" s="4">
        <f>BV5</f>
        <v>1562.5</v>
      </c>
      <c r="BV123" s="4">
        <f t="shared" si="56"/>
        <v>1562.5</v>
      </c>
      <c r="BW123" s="4">
        <f t="shared" si="54"/>
        <v>150000</v>
      </c>
    </row>
    <row r="124" spans="12:78" x14ac:dyDescent="0.2">
      <c r="L124" s="16"/>
      <c r="M124" s="16"/>
      <c r="O124" s="16"/>
      <c r="P124" s="16"/>
      <c r="Q124" s="16"/>
      <c r="R124" s="16"/>
      <c r="S124" s="16"/>
      <c r="T124" s="16"/>
      <c r="W124" s="16"/>
      <c r="X124" s="16"/>
      <c r="Z124" s="16"/>
      <c r="AA124" s="16"/>
      <c r="AB124" s="16"/>
      <c r="AC124" s="16"/>
      <c r="AD124" s="16"/>
      <c r="AE124" s="16"/>
      <c r="AH124" s="16"/>
      <c r="AI124" s="16"/>
      <c r="AK124" s="3">
        <v>35</v>
      </c>
      <c r="AL124" s="4">
        <f t="shared" si="55"/>
        <v>11853.205003097592</v>
      </c>
      <c r="AM124" s="4">
        <f t="shared" si="57"/>
        <v>5864.8670588244267</v>
      </c>
      <c r="AN124" s="4">
        <f>AL124*AI9</f>
        <v>123.47088544893325</v>
      </c>
      <c r="AO124" s="4">
        <f>AL5*(1+AI9)^AK124</f>
        <v>5988.3379442733603</v>
      </c>
      <c r="AP124" s="9">
        <f t="shared" si="58"/>
        <v>5988.3379442731648</v>
      </c>
      <c r="AV124" s="3">
        <v>11</v>
      </c>
      <c r="AW124" s="4">
        <f t="shared" si="62"/>
        <v>131716.02946082232</v>
      </c>
      <c r="AX124" s="4">
        <f t="shared" si="63"/>
        <v>2130.2756957753631</v>
      </c>
      <c r="AY124" s="4">
        <f>AW124*AT9</f>
        <v>1372.0419735502323</v>
      </c>
      <c r="AZ124" s="4">
        <f>AW5*(1+AT9)^AV124</f>
        <v>3502.3176693255955</v>
      </c>
      <c r="BA124" s="9">
        <f t="shared" si="64"/>
        <v>129585.75376504696</v>
      </c>
      <c r="BG124" s="3">
        <v>52</v>
      </c>
      <c r="BH124" s="4">
        <f>BD4</f>
        <v>150000</v>
      </c>
      <c r="BI124" s="3">
        <v>0</v>
      </c>
      <c r="BJ124" s="4">
        <f>BK5</f>
        <v>1562.5</v>
      </c>
      <c r="BK124" s="4">
        <f t="shared" si="51"/>
        <v>1562.5</v>
      </c>
      <c r="BL124" s="4">
        <f t="shared" si="50"/>
        <v>150000</v>
      </c>
      <c r="BO124" s="16"/>
      <c r="BP124" s="16"/>
      <c r="BR124" s="3">
        <v>40</v>
      </c>
      <c r="BS124" s="4">
        <f>BO4</f>
        <v>150000</v>
      </c>
      <c r="BT124" s="3">
        <v>0</v>
      </c>
      <c r="BU124" s="4">
        <f>BV5</f>
        <v>1562.5</v>
      </c>
      <c r="BV124" s="4">
        <f t="shared" si="56"/>
        <v>1562.5</v>
      </c>
      <c r="BW124" s="4">
        <f t="shared" si="54"/>
        <v>150000</v>
      </c>
    </row>
    <row r="125" spans="12:78" x14ac:dyDescent="0.2">
      <c r="L125" s="16"/>
      <c r="M125" s="16"/>
      <c r="O125" s="16"/>
      <c r="P125" s="16"/>
      <c r="Q125" s="16"/>
      <c r="R125" s="16"/>
      <c r="S125" s="16"/>
      <c r="T125" s="16"/>
      <c r="W125" s="16"/>
      <c r="X125" s="16"/>
      <c r="Z125" s="16"/>
      <c r="AA125" s="16"/>
      <c r="AB125" s="16"/>
      <c r="AC125" s="16"/>
      <c r="AD125" s="16"/>
      <c r="AE125" s="16"/>
      <c r="AH125" s="16"/>
      <c r="AI125" s="16"/>
      <c r="AK125" s="3">
        <v>36</v>
      </c>
      <c r="AL125" s="4">
        <f t="shared" si="55"/>
        <v>5988.3379442731648</v>
      </c>
      <c r="AM125" s="4">
        <f t="shared" si="57"/>
        <v>5988.3379442733631</v>
      </c>
      <c r="AN125" s="4">
        <f>AL125*AI9</f>
        <v>62.378520252845462</v>
      </c>
      <c r="AO125" s="4">
        <f>AL5*(1+AI9)^AK125</f>
        <v>6050.7164645262083</v>
      </c>
      <c r="AP125" s="9">
        <f t="shared" si="58"/>
        <v>-1.9826984498649836E-10</v>
      </c>
      <c r="AV125" s="3">
        <v>12</v>
      </c>
      <c r="AW125" s="4">
        <f t="shared" si="62"/>
        <v>129585.75376504696</v>
      </c>
      <c r="AX125" s="4">
        <f t="shared" si="63"/>
        <v>2188.9485433284981</v>
      </c>
      <c r="AY125" s="4">
        <f>AW125*AT9</f>
        <v>1349.8516017192392</v>
      </c>
      <c r="AZ125" s="4">
        <f>AW5*(1+AT9)^AV125</f>
        <v>3538.8001450477373</v>
      </c>
      <c r="BA125" s="9">
        <f t="shared" si="64"/>
        <v>127396.80522171846</v>
      </c>
      <c r="BG125" s="3">
        <v>53</v>
      </c>
      <c r="BH125" s="4">
        <f>BD4</f>
        <v>150000</v>
      </c>
      <c r="BI125" s="3">
        <v>0</v>
      </c>
      <c r="BJ125" s="4">
        <f>BK5</f>
        <v>1562.5</v>
      </c>
      <c r="BK125" s="4">
        <f t="shared" si="51"/>
        <v>1562.5</v>
      </c>
      <c r="BL125" s="4">
        <f t="shared" si="50"/>
        <v>150000</v>
      </c>
      <c r="BO125" s="16"/>
      <c r="BP125" s="16"/>
      <c r="BR125" s="3">
        <v>41</v>
      </c>
      <c r="BS125" s="4">
        <f>BO4</f>
        <v>150000</v>
      </c>
      <c r="BT125" s="3">
        <v>0</v>
      </c>
      <c r="BU125" s="4">
        <f>BV5</f>
        <v>1562.5</v>
      </c>
      <c r="BV125" s="4">
        <f t="shared" si="56"/>
        <v>1562.5</v>
      </c>
      <c r="BW125" s="4">
        <f t="shared" si="54"/>
        <v>150000</v>
      </c>
    </row>
    <row r="126" spans="12:78" x14ac:dyDescent="0.2">
      <c r="L126" s="16"/>
      <c r="M126" s="16"/>
      <c r="O126" s="16"/>
      <c r="P126" s="16"/>
      <c r="Q126" s="16"/>
      <c r="R126" s="16"/>
      <c r="S126" s="16"/>
      <c r="T126" s="16"/>
      <c r="W126" s="16"/>
      <c r="X126" s="16"/>
      <c r="Z126" s="16"/>
      <c r="AA126" s="16"/>
      <c r="AB126" s="16"/>
      <c r="AC126" s="16"/>
      <c r="AD126" s="16"/>
      <c r="AE126" s="16"/>
      <c r="AH126" s="16"/>
      <c r="AI126" s="16"/>
      <c r="AK126" s="3"/>
      <c r="AL126" s="3"/>
      <c r="AM126" s="3"/>
      <c r="AN126" s="3"/>
      <c r="AO126" s="4">
        <f>SUM(AO90:AO125)</f>
        <v>182752.83039237472</v>
      </c>
      <c r="AP126" s="3"/>
      <c r="AV126" s="3">
        <v>13</v>
      </c>
      <c r="AW126" s="4">
        <f t="shared" si="62"/>
        <v>127396.80522171846</v>
      </c>
      <c r="AX126" s="4">
        <f t="shared" si="63"/>
        <v>2248.6125921657513</v>
      </c>
      <c r="AY126" s="4">
        <f>AW126*AT9</f>
        <v>1327.0500543929006</v>
      </c>
      <c r="AZ126" s="4">
        <f>AW5*(1+AT9)^AV126</f>
        <v>3575.6626465586519</v>
      </c>
      <c r="BA126" s="9">
        <f t="shared" si="64"/>
        <v>125148.19262955271</v>
      </c>
      <c r="BG126" s="3">
        <v>54</v>
      </c>
      <c r="BH126" s="4">
        <f>BD4</f>
        <v>150000</v>
      </c>
      <c r="BI126" s="3">
        <v>0</v>
      </c>
      <c r="BJ126" s="4">
        <f>BK5</f>
        <v>1562.5</v>
      </c>
      <c r="BK126" s="4">
        <f t="shared" si="51"/>
        <v>1562.5</v>
      </c>
      <c r="BL126" s="4">
        <f t="shared" si="50"/>
        <v>150000</v>
      </c>
      <c r="BO126" s="16"/>
      <c r="BP126" s="16"/>
      <c r="BR126" s="3">
        <v>42</v>
      </c>
      <c r="BS126" s="4">
        <f>BO4</f>
        <v>150000</v>
      </c>
      <c r="BT126" s="3">
        <v>0</v>
      </c>
      <c r="BU126" s="4">
        <f>BV5</f>
        <v>1562.5</v>
      </c>
      <c r="BV126" s="4">
        <f t="shared" si="56"/>
        <v>1562.5</v>
      </c>
      <c r="BW126" s="4">
        <f t="shared" si="54"/>
        <v>150000</v>
      </c>
    </row>
    <row r="127" spans="12:78" x14ac:dyDescent="0.2">
      <c r="L127" s="16"/>
      <c r="M127" s="16"/>
      <c r="O127" s="16"/>
      <c r="P127" s="16"/>
      <c r="Q127" s="16"/>
      <c r="R127" s="16"/>
      <c r="S127" s="16"/>
      <c r="T127" s="16"/>
      <c r="W127" s="16"/>
      <c r="X127" s="16"/>
      <c r="Z127" s="16"/>
      <c r="AA127" s="16"/>
      <c r="AB127" s="16"/>
      <c r="AC127" s="16"/>
      <c r="AD127" s="16"/>
      <c r="AE127" s="16"/>
      <c r="AH127" s="16"/>
      <c r="AI127" s="16"/>
      <c r="AV127" s="3">
        <v>14</v>
      </c>
      <c r="AW127" s="4">
        <f t="shared" si="62"/>
        <v>125148.19262955271</v>
      </c>
      <c r="AX127" s="4">
        <f t="shared" si="63"/>
        <v>2309.2821259024636</v>
      </c>
      <c r="AY127" s="4">
        <f>AW127*AT9</f>
        <v>1303.6270065578406</v>
      </c>
      <c r="AZ127" s="4">
        <f>AW5*(1+AT9)^AV127</f>
        <v>3612.9091324603041</v>
      </c>
      <c r="BA127" s="9">
        <f t="shared" si="64"/>
        <v>122838.91050365024</v>
      </c>
      <c r="BG127" s="3">
        <v>55</v>
      </c>
      <c r="BH127" s="4">
        <f>BD4</f>
        <v>150000</v>
      </c>
      <c r="BI127" s="3">
        <v>0</v>
      </c>
      <c r="BJ127" s="4">
        <f>BK5</f>
        <v>1562.5</v>
      </c>
      <c r="BK127" s="4">
        <f t="shared" si="51"/>
        <v>1562.5</v>
      </c>
      <c r="BL127" s="4">
        <f t="shared" si="50"/>
        <v>150000</v>
      </c>
      <c r="BO127" s="16"/>
      <c r="BP127" s="16"/>
      <c r="BR127" s="3">
        <v>43</v>
      </c>
      <c r="BS127" s="4">
        <f>BO4</f>
        <v>150000</v>
      </c>
      <c r="BT127" s="3">
        <v>0</v>
      </c>
      <c r="BU127" s="4">
        <f>BV5</f>
        <v>1562.5</v>
      </c>
      <c r="BV127" s="4">
        <f t="shared" si="56"/>
        <v>1562.5</v>
      </c>
      <c r="BW127" s="4">
        <f t="shared" si="54"/>
        <v>150000</v>
      </c>
    </row>
    <row r="128" spans="12:78" x14ac:dyDescent="0.2">
      <c r="L128" s="16"/>
      <c r="M128" s="16"/>
      <c r="O128" s="16"/>
      <c r="P128" s="16"/>
      <c r="Q128" s="16"/>
      <c r="R128" s="16"/>
      <c r="S128" s="16"/>
      <c r="T128" s="16"/>
      <c r="W128" s="16"/>
      <c r="X128" s="16"/>
      <c r="Z128" s="16"/>
      <c r="AA128" s="16"/>
      <c r="AB128" s="16"/>
      <c r="AC128" s="16"/>
      <c r="AD128" s="16"/>
      <c r="AE128" s="16"/>
      <c r="AH128" s="16"/>
      <c r="AI128" s="16"/>
      <c r="AK128" s="49" t="s">
        <v>16</v>
      </c>
      <c r="AL128" s="49"/>
      <c r="AM128" s="49"/>
      <c r="AN128" s="49"/>
      <c r="AO128" s="49"/>
      <c r="AP128" s="49"/>
      <c r="AV128" s="3">
        <v>15</v>
      </c>
      <c r="AW128" s="4">
        <f t="shared" si="62"/>
        <v>122838.91050365024</v>
      </c>
      <c r="AX128" s="4">
        <f t="shared" si="63"/>
        <v>2370.9716181770764</v>
      </c>
      <c r="AY128" s="4">
        <f>AW128*AT9</f>
        <v>1279.5719844130233</v>
      </c>
      <c r="AZ128" s="4">
        <f>AW5*(1+AT9)^AV128</f>
        <v>3650.5436025900999</v>
      </c>
      <c r="BA128" s="9">
        <f t="shared" si="64"/>
        <v>120467.93888547317</v>
      </c>
      <c r="BG128" s="3">
        <v>56</v>
      </c>
      <c r="BH128" s="4">
        <f>BD4</f>
        <v>150000</v>
      </c>
      <c r="BI128" s="3">
        <v>0</v>
      </c>
      <c r="BJ128" s="4">
        <f>BK5</f>
        <v>1562.5</v>
      </c>
      <c r="BK128" s="4">
        <f t="shared" si="51"/>
        <v>1562.5</v>
      </c>
      <c r="BL128" s="4">
        <f t="shared" si="50"/>
        <v>150000</v>
      </c>
      <c r="BO128" s="16"/>
      <c r="BP128" s="16"/>
      <c r="BR128" s="3">
        <v>44</v>
      </c>
      <c r="BS128" s="4">
        <f>BO4</f>
        <v>150000</v>
      </c>
      <c r="BT128" s="3">
        <v>0</v>
      </c>
      <c r="BU128" s="4">
        <f>BV5</f>
        <v>1562.5</v>
      </c>
      <c r="BV128" s="4">
        <f t="shared" si="56"/>
        <v>1562.5</v>
      </c>
      <c r="BW128" s="4">
        <f t="shared" si="54"/>
        <v>150000</v>
      </c>
    </row>
    <row r="129" spans="12:75" x14ac:dyDescent="0.2">
      <c r="L129" s="16"/>
      <c r="M129" s="16"/>
      <c r="O129" s="16"/>
      <c r="P129" s="16"/>
      <c r="Q129" s="16"/>
      <c r="R129" s="16"/>
      <c r="S129" s="16"/>
      <c r="T129" s="16"/>
      <c r="W129" s="16"/>
      <c r="X129" s="16"/>
      <c r="Z129" s="16"/>
      <c r="AA129" s="16"/>
      <c r="AB129" s="16"/>
      <c r="AC129" s="16"/>
      <c r="AD129" s="16"/>
      <c r="AE129" s="16"/>
      <c r="AH129" s="16"/>
      <c r="AI129" s="16"/>
      <c r="AV129" s="3">
        <v>16</v>
      </c>
      <c r="AW129" s="4">
        <f t="shared" si="62"/>
        <v>120467.93888547317</v>
      </c>
      <c r="AX129" s="4">
        <f t="shared" si="63"/>
        <v>2433.6957350600678</v>
      </c>
      <c r="AY129" s="4">
        <f>AW129*AT9</f>
        <v>1254.8743633903455</v>
      </c>
      <c r="AZ129" s="4">
        <f>AW5*(1+AT9)^AV129</f>
        <v>3688.5700984504133</v>
      </c>
      <c r="BA129" s="9">
        <f t="shared" si="64"/>
        <v>118034.24315041309</v>
      </c>
      <c r="BG129" s="3">
        <v>57</v>
      </c>
      <c r="BH129" s="4">
        <f>BD4</f>
        <v>150000</v>
      </c>
      <c r="BI129" s="3">
        <v>0</v>
      </c>
      <c r="BJ129" s="4">
        <f>BK5</f>
        <v>1562.5</v>
      </c>
      <c r="BK129" s="4">
        <f t="shared" si="51"/>
        <v>1562.5</v>
      </c>
      <c r="BL129" s="4">
        <f t="shared" si="50"/>
        <v>150000</v>
      </c>
      <c r="BO129" s="16"/>
      <c r="BP129" s="16"/>
      <c r="BR129" s="3">
        <v>45</v>
      </c>
      <c r="BS129" s="4">
        <f>BO4</f>
        <v>150000</v>
      </c>
      <c r="BT129" s="3">
        <v>0</v>
      </c>
      <c r="BU129" s="4">
        <f>BV5</f>
        <v>1562.5</v>
      </c>
      <c r="BV129" s="4">
        <f t="shared" si="56"/>
        <v>1562.5</v>
      </c>
      <c r="BW129" s="4">
        <f t="shared" si="54"/>
        <v>150000</v>
      </c>
    </row>
    <row r="130" spans="12:75" x14ac:dyDescent="0.2">
      <c r="L130" s="16"/>
      <c r="M130" s="16"/>
      <c r="O130" s="16"/>
      <c r="P130" s="16"/>
      <c r="Q130" s="16"/>
      <c r="R130" s="16"/>
      <c r="S130" s="16"/>
      <c r="T130" s="16"/>
      <c r="W130" s="16"/>
      <c r="X130" s="16"/>
      <c r="Z130" s="16"/>
      <c r="AA130" s="16"/>
      <c r="AB130" s="16"/>
      <c r="AC130" s="16"/>
      <c r="AD130" s="16"/>
      <c r="AE130" s="16"/>
      <c r="AH130" s="16"/>
      <c r="AI130" s="16"/>
      <c r="AK130" s="2" t="s">
        <v>8</v>
      </c>
      <c r="AL130" s="2" t="s">
        <v>9</v>
      </c>
      <c r="AM130" s="2" t="s">
        <v>14</v>
      </c>
      <c r="AN130" s="2" t="s">
        <v>6</v>
      </c>
      <c r="AO130" s="2" t="s">
        <v>7</v>
      </c>
      <c r="AP130" s="2" t="s">
        <v>12</v>
      </c>
      <c r="AV130" s="3">
        <v>17</v>
      </c>
      <c r="AW130" s="4">
        <f t="shared" si="62"/>
        <v>118034.24315041309</v>
      </c>
      <c r="AX130" s="4">
        <f t="shared" si="63"/>
        <v>2497.4693374924691</v>
      </c>
      <c r="AY130" s="4">
        <f>AW130*AT9</f>
        <v>1229.5233661501363</v>
      </c>
      <c r="AZ130" s="4">
        <f>AW5*(1+AT9)^AV130</f>
        <v>3726.9927036426052</v>
      </c>
      <c r="BA130" s="9">
        <f t="shared" si="64"/>
        <v>115536.77381292063</v>
      </c>
      <c r="BG130" s="3">
        <v>58</v>
      </c>
      <c r="BH130" s="4">
        <f>BD4</f>
        <v>150000</v>
      </c>
      <c r="BI130" s="3">
        <v>0</v>
      </c>
      <c r="BJ130" s="4">
        <f>BK5</f>
        <v>1562.5</v>
      </c>
      <c r="BK130" s="4">
        <f t="shared" si="51"/>
        <v>1562.5</v>
      </c>
      <c r="BL130" s="4">
        <f t="shared" si="50"/>
        <v>150000</v>
      </c>
      <c r="BO130" s="16"/>
      <c r="BP130" s="16"/>
      <c r="BR130" s="3">
        <v>46</v>
      </c>
      <c r="BS130" s="4">
        <f>BO4</f>
        <v>150000</v>
      </c>
      <c r="BT130" s="3">
        <v>0</v>
      </c>
      <c r="BU130" s="4">
        <f>BV5</f>
        <v>1562.5</v>
      </c>
      <c r="BV130" s="4">
        <f t="shared" si="56"/>
        <v>1562.5</v>
      </c>
      <c r="BW130" s="4">
        <f t="shared" si="54"/>
        <v>150000</v>
      </c>
    </row>
    <row r="131" spans="12:75" x14ac:dyDescent="0.2">
      <c r="L131" s="16"/>
      <c r="M131" s="16"/>
      <c r="O131" s="16"/>
      <c r="P131" s="16"/>
      <c r="Q131" s="16"/>
      <c r="R131" s="16"/>
      <c r="S131" s="16"/>
      <c r="T131" s="16"/>
      <c r="W131" s="16"/>
      <c r="X131" s="16"/>
      <c r="Z131" s="16"/>
      <c r="AA131" s="16"/>
      <c r="AB131" s="16"/>
      <c r="AC131" s="16"/>
      <c r="AD131" s="16"/>
      <c r="AE131" s="16"/>
      <c r="AH131" s="16"/>
      <c r="AI131" s="16"/>
      <c r="AK131" s="3">
        <v>1</v>
      </c>
      <c r="AL131" s="4">
        <f>AH4</f>
        <v>150000</v>
      </c>
      <c r="AM131" s="4">
        <f t="shared" ref="AM131:AM136" si="65">AO131-AN131</f>
        <v>3455.5438365074615</v>
      </c>
      <c r="AN131" s="8">
        <f>AL131*AI9</f>
        <v>1562.5</v>
      </c>
      <c r="AO131" s="4">
        <f>AH4*(AI9/(1-(1+AI9)^-AH3))</f>
        <v>5018.0438365074615</v>
      </c>
      <c r="AP131" s="4">
        <f t="shared" ref="AP131:AP154" si="66">AL131-AM131</f>
        <v>146544.45616349255</v>
      </c>
      <c r="AV131" s="3">
        <v>18</v>
      </c>
      <c r="AW131" s="4">
        <f t="shared" si="62"/>
        <v>115536.77381292063</v>
      </c>
      <c r="AX131" s="4">
        <f t="shared" si="63"/>
        <v>2562.3074837542927</v>
      </c>
      <c r="AY131" s="4">
        <f>AW131*AT9</f>
        <v>1203.5080605512564</v>
      </c>
      <c r="AZ131" s="4">
        <f>AW5*(1+AT9)^AV131</f>
        <v>3765.8155443055493</v>
      </c>
      <c r="BA131" s="9">
        <f t="shared" si="64"/>
        <v>112974.46632916633</v>
      </c>
      <c r="BG131" s="3">
        <v>59</v>
      </c>
      <c r="BH131" s="4">
        <f>BD4</f>
        <v>150000</v>
      </c>
      <c r="BI131" s="3">
        <v>0</v>
      </c>
      <c r="BJ131" s="4">
        <f>BK5</f>
        <v>1562.5</v>
      </c>
      <c r="BK131" s="4">
        <f t="shared" si="51"/>
        <v>1562.5</v>
      </c>
      <c r="BL131" s="4">
        <f t="shared" si="50"/>
        <v>150000</v>
      </c>
      <c r="BO131" s="16"/>
      <c r="BP131" s="16"/>
      <c r="BR131" s="3">
        <v>47</v>
      </c>
      <c r="BS131" s="4">
        <f>BO4</f>
        <v>150000</v>
      </c>
      <c r="BT131" s="3">
        <v>0</v>
      </c>
      <c r="BU131" s="4">
        <f>BV5</f>
        <v>1562.5</v>
      </c>
      <c r="BV131" s="4">
        <f t="shared" si="56"/>
        <v>1562.5</v>
      </c>
      <c r="BW131" s="4">
        <f t="shared" si="54"/>
        <v>150000</v>
      </c>
    </row>
    <row r="132" spans="12:75" x14ac:dyDescent="0.2">
      <c r="L132" s="16"/>
      <c r="M132" s="16"/>
      <c r="O132" s="16"/>
      <c r="P132" s="16"/>
      <c r="Q132" s="16"/>
      <c r="R132" s="16"/>
      <c r="S132" s="16"/>
      <c r="T132" s="16"/>
      <c r="W132" s="16"/>
      <c r="X132" s="16"/>
      <c r="Z132" s="16"/>
      <c r="AA132" s="16"/>
      <c r="AB132" s="16"/>
      <c r="AC132" s="16"/>
      <c r="AD132" s="16"/>
      <c r="AE132" s="16"/>
      <c r="AH132" s="16"/>
      <c r="AI132" s="16"/>
      <c r="AK132" s="3">
        <v>2</v>
      </c>
      <c r="AL132" s="4">
        <f t="shared" ref="AL132:AL166" si="67">AP131</f>
        <v>146544.45616349255</v>
      </c>
      <c r="AM132" s="4">
        <f t="shared" si="65"/>
        <v>3491.5390848044144</v>
      </c>
      <c r="AN132" s="8">
        <f>AL132*AI9</f>
        <v>1526.5047517030473</v>
      </c>
      <c r="AO132" s="4">
        <f>AH4*(AI9/(1-(1+AI9)^-AH3))</f>
        <v>5018.0438365074615</v>
      </c>
      <c r="AP132" s="4">
        <f t="shared" si="66"/>
        <v>143052.91707868813</v>
      </c>
      <c r="AV132" s="3">
        <v>19</v>
      </c>
      <c r="AW132" s="4">
        <f t="shared" si="62"/>
        <v>112974.46632916633</v>
      </c>
      <c r="AX132" s="4">
        <f t="shared" si="63"/>
        <v>2628.2254319632493</v>
      </c>
      <c r="AY132" s="4">
        <f>AW132*AT9</f>
        <v>1176.8173575954825</v>
      </c>
      <c r="AZ132" s="4">
        <f>AW5*(1+AT9)^AV132</f>
        <v>3805.0427895587318</v>
      </c>
      <c r="BA132" s="9">
        <f t="shared" si="64"/>
        <v>110346.24089720308</v>
      </c>
      <c r="BG132" s="3">
        <v>60</v>
      </c>
      <c r="BH132" s="4">
        <f>BD4</f>
        <v>150000</v>
      </c>
      <c r="BI132" s="4">
        <f>BD4</f>
        <v>150000</v>
      </c>
      <c r="BJ132" s="4">
        <f>BK5</f>
        <v>1562.5</v>
      </c>
      <c r="BK132" s="4">
        <f t="shared" si="51"/>
        <v>151562.5</v>
      </c>
      <c r="BL132" s="4">
        <f t="shared" si="50"/>
        <v>0</v>
      </c>
      <c r="BO132" s="16"/>
      <c r="BP132" s="16"/>
      <c r="BR132" s="3">
        <v>48</v>
      </c>
      <c r="BS132" s="4">
        <f>BO4</f>
        <v>150000</v>
      </c>
      <c r="BT132" s="3">
        <v>0</v>
      </c>
      <c r="BU132" s="4">
        <f>BV5</f>
        <v>1562.5</v>
      </c>
      <c r="BV132" s="4">
        <f t="shared" si="56"/>
        <v>1562.5</v>
      </c>
      <c r="BW132" s="4">
        <f t="shared" si="54"/>
        <v>150000</v>
      </c>
    </row>
    <row r="133" spans="12:75" x14ac:dyDescent="0.2">
      <c r="L133" s="16"/>
      <c r="M133" s="16"/>
      <c r="O133" s="16"/>
      <c r="P133" s="16"/>
      <c r="Q133" s="16"/>
      <c r="R133" s="16"/>
      <c r="S133" s="16"/>
      <c r="T133" s="16"/>
      <c r="W133" s="16"/>
      <c r="X133" s="16"/>
      <c r="Z133" s="16"/>
      <c r="AA133" s="16"/>
      <c r="AB133" s="16"/>
      <c r="AC133" s="16"/>
      <c r="AD133" s="16"/>
      <c r="AE133" s="16"/>
      <c r="AH133" s="16"/>
      <c r="AI133" s="16"/>
      <c r="AK133" s="3">
        <v>3</v>
      </c>
      <c r="AL133" s="4">
        <f t="shared" si="67"/>
        <v>143052.91707868813</v>
      </c>
      <c r="AM133" s="4">
        <f t="shared" si="65"/>
        <v>3527.9092836044601</v>
      </c>
      <c r="AN133" s="4">
        <f>AL133*AI9</f>
        <v>1490.1345529030013</v>
      </c>
      <c r="AO133" s="4">
        <f>AH4*(AI9/(1-(1+AI9)^-AH3))</f>
        <v>5018.0438365074615</v>
      </c>
      <c r="AP133" s="4">
        <f t="shared" si="66"/>
        <v>139525.00779508366</v>
      </c>
      <c r="AV133" s="3">
        <v>20</v>
      </c>
      <c r="AW133" s="4">
        <f t="shared" si="62"/>
        <v>110346.24089720308</v>
      </c>
      <c r="AX133" s="4">
        <f t="shared" si="63"/>
        <v>2695.2386426041039</v>
      </c>
      <c r="AY133" s="4">
        <f>AW133*AT9</f>
        <v>1149.4400093458653</v>
      </c>
      <c r="AZ133" s="4">
        <f>AW5*(1+AT9)^AV133</f>
        <v>3844.6786519499692</v>
      </c>
      <c r="BA133" s="9">
        <f t="shared" si="64"/>
        <v>107651.00225459898</v>
      </c>
      <c r="BG133" s="3"/>
      <c r="BH133" s="4"/>
      <c r="BI133" s="3"/>
      <c r="BJ133" s="3"/>
      <c r="BK133" s="4">
        <f>SUM(BK73:BK132)</f>
        <v>243750</v>
      </c>
      <c r="BL133" s="3"/>
      <c r="BO133" s="16"/>
      <c r="BP133" s="16"/>
      <c r="BR133" s="3">
        <v>49</v>
      </c>
      <c r="BS133" s="4">
        <f>BO4</f>
        <v>150000</v>
      </c>
      <c r="BT133" s="3">
        <v>0</v>
      </c>
      <c r="BU133" s="4">
        <f>BV5</f>
        <v>1562.5</v>
      </c>
      <c r="BV133" s="4">
        <f t="shared" si="56"/>
        <v>1562.5</v>
      </c>
      <c r="BW133" s="4">
        <f t="shared" si="54"/>
        <v>150000</v>
      </c>
    </row>
    <row r="134" spans="12:75" x14ac:dyDescent="0.2">
      <c r="L134" s="16"/>
      <c r="M134" s="16"/>
      <c r="O134" s="16"/>
      <c r="P134" s="16"/>
      <c r="Q134" s="16"/>
      <c r="R134" s="16"/>
      <c r="S134" s="16"/>
      <c r="T134" s="16"/>
      <c r="W134" s="16"/>
      <c r="X134" s="16"/>
      <c r="Z134" s="16"/>
      <c r="AA134" s="16"/>
      <c r="AB134" s="16"/>
      <c r="AC134" s="16"/>
      <c r="AD134" s="16"/>
      <c r="AE134" s="16"/>
      <c r="AH134" s="16"/>
      <c r="AI134" s="16"/>
      <c r="AK134" s="3">
        <v>4</v>
      </c>
      <c r="AL134" s="4">
        <f t="shared" si="67"/>
        <v>139525.00779508366</v>
      </c>
      <c r="AM134" s="4">
        <f t="shared" si="65"/>
        <v>3564.658338642007</v>
      </c>
      <c r="AN134" s="4">
        <f>AL134*AI9</f>
        <v>1453.3854978654547</v>
      </c>
      <c r="AO134" s="4">
        <f>AH4*(AI9/(1-(1+AI9)^-AH3))</f>
        <v>5018.0438365074615</v>
      </c>
      <c r="AP134" s="4">
        <f t="shared" si="66"/>
        <v>135960.34945644165</v>
      </c>
      <c r="AV134" s="3">
        <v>21</v>
      </c>
      <c r="AW134" s="4">
        <f t="shared" si="62"/>
        <v>107651.00225459898</v>
      </c>
      <c r="AX134" s="4">
        <f t="shared" si="63"/>
        <v>2763.362781089043</v>
      </c>
      <c r="AY134" s="4">
        <f>AW134*AT9</f>
        <v>1121.3646068187393</v>
      </c>
      <c r="AZ134" s="4">
        <f>AW5*(1+AT9)^AV134</f>
        <v>3884.727387907782</v>
      </c>
      <c r="BA134" s="9">
        <f t="shared" si="64"/>
        <v>104887.63947350993</v>
      </c>
      <c r="BO134" s="16"/>
      <c r="BP134" s="16"/>
      <c r="BR134" s="3">
        <v>50</v>
      </c>
      <c r="BS134" s="4">
        <f>BO4</f>
        <v>150000</v>
      </c>
      <c r="BT134" s="3">
        <v>0</v>
      </c>
      <c r="BU134" s="4">
        <f>BV5</f>
        <v>1562.5</v>
      </c>
      <c r="BV134" s="4">
        <f t="shared" si="56"/>
        <v>1562.5</v>
      </c>
      <c r="BW134" s="4">
        <f t="shared" si="54"/>
        <v>150000</v>
      </c>
    </row>
    <row r="135" spans="12:75" x14ac:dyDescent="0.2">
      <c r="L135" s="16"/>
      <c r="M135" s="16"/>
      <c r="O135" s="16"/>
      <c r="P135" s="16"/>
      <c r="Q135" s="16"/>
      <c r="R135" s="16"/>
      <c r="S135" s="16"/>
      <c r="T135" s="16"/>
      <c r="W135" s="16"/>
      <c r="X135" s="16"/>
      <c r="Z135" s="16"/>
      <c r="AA135" s="16"/>
      <c r="AB135" s="16"/>
      <c r="AC135" s="16"/>
      <c r="AD135" s="16"/>
      <c r="AE135" s="16"/>
      <c r="AH135" s="16"/>
      <c r="AI135" s="16"/>
      <c r="AK135" s="3">
        <v>5</v>
      </c>
      <c r="AL135" s="4">
        <f t="shared" si="67"/>
        <v>135960.34945644165</v>
      </c>
      <c r="AM135" s="4">
        <f t="shared" si="65"/>
        <v>3601.7901963361946</v>
      </c>
      <c r="AN135" s="4">
        <f>AL135*AI9</f>
        <v>1416.2536401712671</v>
      </c>
      <c r="AO135" s="4">
        <f>AH4*(AI9/(1-(1+AI9)^-AH3))</f>
        <v>5018.0438365074615</v>
      </c>
      <c r="AP135" s="4">
        <f t="shared" si="66"/>
        <v>132358.55926010545</v>
      </c>
      <c r="AV135" s="3">
        <v>22</v>
      </c>
      <c r="AW135" s="4">
        <f t="shared" si="62"/>
        <v>104887.63947350993</v>
      </c>
      <c r="AX135" s="4">
        <f t="shared" si="63"/>
        <v>2832.6137203494263</v>
      </c>
      <c r="AY135" s="4">
        <f>AW135*AT9</f>
        <v>1092.5795778490617</v>
      </c>
      <c r="AZ135" s="4">
        <f>AW5*(1+AT9)^AV135</f>
        <v>3925.1932981984878</v>
      </c>
      <c r="BA135" s="9">
        <f t="shared" si="64"/>
        <v>102055.0257531605</v>
      </c>
      <c r="BG135" s="49" t="s">
        <v>15</v>
      </c>
      <c r="BH135" s="49"/>
      <c r="BI135" s="49"/>
      <c r="BJ135" s="49"/>
      <c r="BK135" s="49"/>
      <c r="BL135" s="49"/>
      <c r="BO135" s="16"/>
      <c r="BP135" s="16"/>
      <c r="BR135" s="3">
        <v>51</v>
      </c>
      <c r="BS135" s="4">
        <f>BO4</f>
        <v>150000</v>
      </c>
      <c r="BT135" s="3">
        <v>0</v>
      </c>
      <c r="BU135" s="4">
        <f>BV5</f>
        <v>1562.5</v>
      </c>
      <c r="BV135" s="4">
        <f t="shared" si="56"/>
        <v>1562.5</v>
      </c>
      <c r="BW135" s="4">
        <f t="shared" si="54"/>
        <v>150000</v>
      </c>
    </row>
    <row r="136" spans="12:75" x14ac:dyDescent="0.2">
      <c r="L136" s="16"/>
      <c r="M136" s="16"/>
      <c r="O136" s="16"/>
      <c r="P136" s="16"/>
      <c r="Q136" s="16"/>
      <c r="R136" s="16"/>
      <c r="S136" s="16"/>
      <c r="T136" s="16"/>
      <c r="W136" s="16"/>
      <c r="X136" s="16"/>
      <c r="Z136" s="16"/>
      <c r="AA136" s="16"/>
      <c r="AB136" s="16"/>
      <c r="AC136" s="16"/>
      <c r="AD136" s="16"/>
      <c r="AE136" s="16"/>
      <c r="AH136" s="16"/>
      <c r="AI136" s="16"/>
      <c r="AK136" s="3">
        <v>6</v>
      </c>
      <c r="AL136" s="4">
        <f t="shared" si="67"/>
        <v>132358.55926010545</v>
      </c>
      <c r="AM136" s="4">
        <f t="shared" si="65"/>
        <v>3639.3088442146964</v>
      </c>
      <c r="AN136" s="4">
        <f>AL136*AI9</f>
        <v>1378.7349922927651</v>
      </c>
      <c r="AO136" s="4">
        <f>AH4*(AI9/(1-(1+AI9)^-AH3))</f>
        <v>5018.0438365074615</v>
      </c>
      <c r="AP136" s="4">
        <f t="shared" si="66"/>
        <v>128719.25041589075</v>
      </c>
      <c r="AV136" s="3">
        <v>23</v>
      </c>
      <c r="AW136" s="4">
        <f t="shared" si="62"/>
        <v>102055.0257531605</v>
      </c>
      <c r="AX136" s="4">
        <f t="shared" si="63"/>
        <v>2903.0075434593009</v>
      </c>
      <c r="AY136" s="4">
        <f>AW136*AT9</f>
        <v>1063.0731849287552</v>
      </c>
      <c r="AZ136" s="4">
        <f>AW5*(1+AT9)^AV136</f>
        <v>3966.0807283880558</v>
      </c>
      <c r="BA136" s="9">
        <f t="shared" si="64"/>
        <v>99152.0182097012</v>
      </c>
      <c r="BO136" s="16"/>
      <c r="BP136" s="16"/>
      <c r="BR136" s="3">
        <v>52</v>
      </c>
      <c r="BS136" s="4">
        <f>BO4</f>
        <v>150000</v>
      </c>
      <c r="BT136" s="3">
        <v>0</v>
      </c>
      <c r="BU136" s="4">
        <f>BV5</f>
        <v>1562.5</v>
      </c>
      <c r="BV136" s="4">
        <f t="shared" si="56"/>
        <v>1562.5</v>
      </c>
      <c r="BW136" s="4">
        <f t="shared" si="54"/>
        <v>150000</v>
      </c>
    </row>
    <row r="137" spans="12:75" x14ac:dyDescent="0.2">
      <c r="L137" s="16"/>
      <c r="M137" s="16"/>
      <c r="O137" s="16"/>
      <c r="P137" s="16"/>
      <c r="Q137" s="16"/>
      <c r="R137" s="16"/>
      <c r="S137" s="16"/>
      <c r="T137" s="16"/>
      <c r="W137" s="16"/>
      <c r="X137" s="16"/>
      <c r="Z137" s="16"/>
      <c r="AA137" s="16"/>
      <c r="AB137" s="16"/>
      <c r="AC137" s="16"/>
      <c r="AD137" s="16"/>
      <c r="AE137" s="16"/>
      <c r="AH137" s="16"/>
      <c r="AI137" s="16"/>
      <c r="AK137" s="3">
        <v>7</v>
      </c>
      <c r="AL137" s="4">
        <f t="shared" si="67"/>
        <v>128719.25041589075</v>
      </c>
      <c r="AM137" s="4">
        <f t="shared" ref="AM137:AM166" si="68">AO137-AN137</f>
        <v>3677.2183113419328</v>
      </c>
      <c r="AN137" s="4">
        <f>AL137*AI9</f>
        <v>1340.8255251655287</v>
      </c>
      <c r="AO137" s="4">
        <f>AH4*(AI9/(1-(1+AI9)^-AH3))</f>
        <v>5018.0438365074615</v>
      </c>
      <c r="AP137" s="4">
        <f t="shared" si="66"/>
        <v>125042.03210454882</v>
      </c>
      <c r="AV137" s="3">
        <v>24</v>
      </c>
      <c r="AW137" s="4">
        <f t="shared" si="62"/>
        <v>99152.0182097012</v>
      </c>
      <c r="AX137" s="4">
        <f t="shared" si="63"/>
        <v>2974.5605462910435</v>
      </c>
      <c r="AY137" s="4">
        <f>AW137*AT9</f>
        <v>1032.8335230177208</v>
      </c>
      <c r="AZ137" s="4">
        <f>AW5*(1+AT9)^AV137</f>
        <v>4007.3940693087643</v>
      </c>
      <c r="BA137" s="9">
        <f t="shared" si="64"/>
        <v>96177.457663410154</v>
      </c>
      <c r="BG137" s="2" t="s">
        <v>8</v>
      </c>
      <c r="BH137" s="2" t="s">
        <v>9</v>
      </c>
      <c r="BI137" s="2" t="s">
        <v>14</v>
      </c>
      <c r="BJ137" s="2" t="s">
        <v>6</v>
      </c>
      <c r="BK137" s="2" t="s">
        <v>7</v>
      </c>
      <c r="BL137" s="2" t="s">
        <v>12</v>
      </c>
      <c r="BO137" s="16"/>
      <c r="BP137" s="16"/>
      <c r="BR137" s="3">
        <v>53</v>
      </c>
      <c r="BS137" s="4">
        <f>BO4</f>
        <v>150000</v>
      </c>
      <c r="BT137" s="3">
        <v>0</v>
      </c>
      <c r="BU137" s="4">
        <f>BV5</f>
        <v>1562.5</v>
      </c>
      <c r="BV137" s="4">
        <f t="shared" si="56"/>
        <v>1562.5</v>
      </c>
      <c r="BW137" s="4">
        <f t="shared" si="54"/>
        <v>150000</v>
      </c>
    </row>
    <row r="138" spans="12:75" x14ac:dyDescent="0.2">
      <c r="L138" s="16"/>
      <c r="M138" s="16"/>
      <c r="O138" s="16"/>
      <c r="P138" s="16"/>
      <c r="Q138" s="16"/>
      <c r="R138" s="16"/>
      <c r="S138" s="16"/>
      <c r="T138" s="16"/>
      <c r="W138" s="16"/>
      <c r="X138" s="16"/>
      <c r="Z138" s="16"/>
      <c r="AA138" s="16"/>
      <c r="AB138" s="16"/>
      <c r="AC138" s="16"/>
      <c r="AD138" s="16"/>
      <c r="AE138" s="16"/>
      <c r="AH138" s="16"/>
      <c r="AI138" s="16"/>
      <c r="AK138" s="3">
        <v>8</v>
      </c>
      <c r="AL138" s="4">
        <f t="shared" si="67"/>
        <v>125042.03210454882</v>
      </c>
      <c r="AM138" s="4">
        <f t="shared" si="68"/>
        <v>3715.5226687517447</v>
      </c>
      <c r="AN138" s="4">
        <f>AL138*AI9</f>
        <v>1302.5211677557168</v>
      </c>
      <c r="AO138" s="4">
        <f>AH4*(AI9/(1-(1+AI9)^-AH3))</f>
        <v>5018.0438365074615</v>
      </c>
      <c r="AP138" s="4">
        <f t="shared" si="66"/>
        <v>121326.50943579708</v>
      </c>
      <c r="AV138" s="3">
        <v>25</v>
      </c>
      <c r="AW138" s="26">
        <f t="shared" si="62"/>
        <v>96177.457663410154</v>
      </c>
      <c r="AX138" s="4">
        <f t="shared" si="63"/>
        <v>3047.2892402035413</v>
      </c>
      <c r="AY138" s="4">
        <f>AW138*AT9</f>
        <v>1001.848517327189</v>
      </c>
      <c r="AZ138" s="4">
        <f>AW5*(1+AT9)^AV138</f>
        <v>4049.1377575307306</v>
      </c>
      <c r="BA138" s="4">
        <f t="shared" si="64"/>
        <v>93130.168423206618</v>
      </c>
      <c r="BG138" s="3">
        <v>1</v>
      </c>
      <c r="BH138" s="4">
        <f>BD4</f>
        <v>150000</v>
      </c>
      <c r="BI138" s="4">
        <f>BK138-BJ138</f>
        <v>963.54166666666697</v>
      </c>
      <c r="BJ138" s="4">
        <f>BH138*BE9</f>
        <v>1562.5</v>
      </c>
      <c r="BK138" s="4">
        <f>BH5*(BE9+1)^BG138</f>
        <v>2526.041666666667</v>
      </c>
      <c r="BL138" s="4">
        <f>BH138-BI138</f>
        <v>149036.45833333334</v>
      </c>
      <c r="BO138" s="16"/>
      <c r="BP138" s="16"/>
      <c r="BR138" s="3">
        <v>54</v>
      </c>
      <c r="BS138" s="4">
        <f>BO4</f>
        <v>150000</v>
      </c>
      <c r="BT138" s="3">
        <v>0</v>
      </c>
      <c r="BU138" s="4">
        <f>BV5</f>
        <v>1562.5</v>
      </c>
      <c r="BV138" s="4">
        <f t="shared" si="56"/>
        <v>1562.5</v>
      </c>
      <c r="BW138" s="4">
        <f t="shared" si="54"/>
        <v>150000</v>
      </c>
    </row>
    <row r="139" spans="12:75" x14ac:dyDescent="0.2">
      <c r="L139" s="16"/>
      <c r="M139" s="16"/>
      <c r="O139" s="16"/>
      <c r="P139" s="16"/>
      <c r="Q139" s="16"/>
      <c r="R139" s="16"/>
      <c r="S139" s="16"/>
      <c r="T139" s="16"/>
      <c r="W139" s="16"/>
      <c r="X139" s="16"/>
      <c r="Z139" s="16"/>
      <c r="AA139" s="16"/>
      <c r="AB139" s="16"/>
      <c r="AC139" s="16"/>
      <c r="AD139" s="16"/>
      <c r="AE139" s="16"/>
      <c r="AH139" s="16"/>
      <c r="AI139" s="16"/>
      <c r="AK139" s="3">
        <v>9</v>
      </c>
      <c r="AL139" s="4">
        <f t="shared" si="67"/>
        <v>121326.50943579708</v>
      </c>
      <c r="AM139" s="4">
        <f t="shared" si="68"/>
        <v>3754.2260298845754</v>
      </c>
      <c r="AN139" s="4">
        <f>AL139*AI9</f>
        <v>1263.8178066228861</v>
      </c>
      <c r="AO139" s="4">
        <f>AH4*(AI9/(1-(1+AI9)^-AH3))</f>
        <v>5018.0438365074615</v>
      </c>
      <c r="AP139" s="4">
        <f t="shared" si="66"/>
        <v>117572.2834059125</v>
      </c>
      <c r="AV139" s="3">
        <v>26</v>
      </c>
      <c r="AW139" s="4">
        <f t="shared" si="62"/>
        <v>93130.168423206618</v>
      </c>
      <c r="AX139" s="4">
        <f t="shared" si="63"/>
        <v>3121.2103547632732</v>
      </c>
      <c r="AY139" s="4">
        <f>AW139*AT9</f>
        <v>970.10592107506886</v>
      </c>
      <c r="AZ139" s="4">
        <f>AW5*(1+AT9)^AV139</f>
        <v>4091.3162758383423</v>
      </c>
      <c r="BA139" s="9">
        <f t="shared" si="64"/>
        <v>90008.958068443346</v>
      </c>
      <c r="BG139" s="3">
        <v>2</v>
      </c>
      <c r="BH139" s="4">
        <f>BL138</f>
        <v>149036.45833333334</v>
      </c>
      <c r="BI139" s="4">
        <f>BK139-BJ139</f>
        <v>999.89149305555588</v>
      </c>
      <c r="BJ139" s="4">
        <f>BH139*BE9</f>
        <v>1552.4631076388889</v>
      </c>
      <c r="BK139" s="4">
        <f>BH5*(1+BE9)^BG139</f>
        <v>2552.3546006944448</v>
      </c>
      <c r="BL139" s="4">
        <f>BH139-BI139</f>
        <v>148036.56684027778</v>
      </c>
      <c r="BO139" s="16"/>
      <c r="BP139" s="16"/>
      <c r="BR139" s="3">
        <v>55</v>
      </c>
      <c r="BS139" s="4">
        <f>BO4</f>
        <v>150000</v>
      </c>
      <c r="BT139" s="3">
        <v>0</v>
      </c>
      <c r="BU139" s="4">
        <f>BV5</f>
        <v>1562.5</v>
      </c>
      <c r="BV139" s="4">
        <f t="shared" si="56"/>
        <v>1562.5</v>
      </c>
      <c r="BW139" s="4">
        <f t="shared" si="54"/>
        <v>150000</v>
      </c>
    </row>
    <row r="140" spans="12:75" x14ac:dyDescent="0.2">
      <c r="L140" s="16"/>
      <c r="M140" s="16"/>
      <c r="O140" s="16"/>
      <c r="P140" s="16"/>
      <c r="Q140" s="16"/>
      <c r="R140" s="16"/>
      <c r="S140" s="16"/>
      <c r="T140" s="16"/>
      <c r="W140" s="16"/>
      <c r="X140" s="16"/>
      <c r="Z140" s="16"/>
      <c r="AA140" s="16"/>
      <c r="AB140" s="16"/>
      <c r="AC140" s="16"/>
      <c r="AD140" s="16"/>
      <c r="AE140" s="16"/>
      <c r="AH140" s="16"/>
      <c r="AI140" s="16"/>
      <c r="AK140" s="3">
        <v>10</v>
      </c>
      <c r="AL140" s="4">
        <f t="shared" si="67"/>
        <v>117572.2834059125</v>
      </c>
      <c r="AM140" s="4">
        <f t="shared" si="68"/>
        <v>3793.3325510292061</v>
      </c>
      <c r="AN140" s="4">
        <f>AL140*AI9</f>
        <v>1224.7112854782551</v>
      </c>
      <c r="AO140" s="4">
        <f>AH4*(AI9/(1-(1+AI9)^-AH3))</f>
        <v>5018.0438365074615</v>
      </c>
      <c r="AP140" s="4">
        <f t="shared" si="66"/>
        <v>113778.9508548833</v>
      </c>
      <c r="AV140" s="3">
        <v>27</v>
      </c>
      <c r="AW140" s="4">
        <f t="shared" si="62"/>
        <v>90008.958068443346</v>
      </c>
      <c r="AX140" s="4">
        <f t="shared" si="63"/>
        <v>3196.3408404987076</v>
      </c>
      <c r="AY140" s="4">
        <f>AW140*AT9</f>
        <v>937.59331321295144</v>
      </c>
      <c r="AZ140" s="4">
        <f>AW5*(1+AT9)^AV140</f>
        <v>4133.9341537116588</v>
      </c>
      <c r="BA140" s="9">
        <f t="shared" si="64"/>
        <v>86812.617227944633</v>
      </c>
      <c r="BG140" s="3">
        <v>3</v>
      </c>
      <c r="BH140" s="4">
        <f>BL139</f>
        <v>148036.56684027778</v>
      </c>
      <c r="BI140" s="4">
        <f>BK140-BJ140</f>
        <v>1036.8940565321184</v>
      </c>
      <c r="BJ140" s="4">
        <f>BH140*BE9</f>
        <v>1542.0475712528935</v>
      </c>
      <c r="BK140" s="4">
        <f>BH5*(1+BE9)^BG140</f>
        <v>2578.9416277850119</v>
      </c>
      <c r="BL140" s="4">
        <f t="shared" ref="BL140:BL197" si="69">BH140-BI140</f>
        <v>146999.67278374566</v>
      </c>
      <c r="BO140" s="16"/>
      <c r="BP140" s="16"/>
      <c r="BR140" s="3">
        <v>56</v>
      </c>
      <c r="BS140" s="4">
        <f>BO4</f>
        <v>150000</v>
      </c>
      <c r="BT140" s="3">
        <v>0</v>
      </c>
      <c r="BU140" s="4">
        <f>BV5</f>
        <v>1562.5</v>
      </c>
      <c r="BV140" s="4">
        <f t="shared" si="56"/>
        <v>1562.5</v>
      </c>
      <c r="BW140" s="4">
        <f t="shared" si="54"/>
        <v>150000</v>
      </c>
    </row>
    <row r="141" spans="12:75" x14ac:dyDescent="0.2">
      <c r="L141" s="16"/>
      <c r="M141" s="16"/>
      <c r="O141" s="16"/>
      <c r="P141" s="16"/>
      <c r="Q141" s="16"/>
      <c r="R141" s="16"/>
      <c r="S141" s="16"/>
      <c r="T141" s="16"/>
      <c r="W141" s="16"/>
      <c r="X141" s="16"/>
      <c r="Z141" s="16"/>
      <c r="AA141" s="16"/>
      <c r="AB141" s="16"/>
      <c r="AC141" s="16"/>
      <c r="AD141" s="16"/>
      <c r="AE141" s="16"/>
      <c r="AH141" s="16"/>
      <c r="AI141" s="16"/>
      <c r="AK141" s="3">
        <v>11</v>
      </c>
      <c r="AL141" s="4">
        <f t="shared" si="67"/>
        <v>113778.9508548833</v>
      </c>
      <c r="AM141" s="4">
        <f t="shared" si="68"/>
        <v>3832.8464317690941</v>
      </c>
      <c r="AN141" s="4">
        <f>AL141*AI9</f>
        <v>1185.1974047383676</v>
      </c>
      <c r="AO141" s="4">
        <f>AH4*(AI9/(1-(1+AI9)^-AH3))</f>
        <v>5018.0438365074615</v>
      </c>
      <c r="AP141" s="4">
        <f t="shared" si="66"/>
        <v>109946.1044231142</v>
      </c>
      <c r="AV141" s="3">
        <v>28</v>
      </c>
      <c r="AW141" s="4">
        <f t="shared" si="62"/>
        <v>86812.617227944633</v>
      </c>
      <c r="AX141" s="4">
        <f t="shared" si="63"/>
        <v>3272.6978716883996</v>
      </c>
      <c r="AY141" s="4">
        <f>AW141*AT9</f>
        <v>904.29809612442318</v>
      </c>
      <c r="AZ141" s="4">
        <f>AW5*(1+AT9)^AV141</f>
        <v>4176.9959678128225</v>
      </c>
      <c r="BA141" s="9">
        <f t="shared" si="64"/>
        <v>83539.919356256229</v>
      </c>
      <c r="BG141" s="3">
        <v>4</v>
      </c>
      <c r="BH141" s="4">
        <f>BL140</f>
        <v>146999.67278374566</v>
      </c>
      <c r="BI141" s="4">
        <f t="shared" ref="BI141:BI197" si="70">BK141-BJ141</f>
        <v>1074.5590115770888</v>
      </c>
      <c r="BJ141" s="4">
        <f>BH141*BE9</f>
        <v>1531.2465914973504</v>
      </c>
      <c r="BK141" s="4">
        <f>BH5*(1+BE9)^BG141</f>
        <v>2605.8056030744392</v>
      </c>
      <c r="BL141" s="4">
        <f t="shared" si="69"/>
        <v>145925.11377216858</v>
      </c>
      <c r="BO141" s="16"/>
      <c r="BP141" s="16"/>
      <c r="BR141" s="3">
        <v>57</v>
      </c>
      <c r="BS141" s="4">
        <f>BO4</f>
        <v>150000</v>
      </c>
      <c r="BT141" s="3">
        <v>0</v>
      </c>
      <c r="BU141" s="4">
        <f>BV5</f>
        <v>1562.5</v>
      </c>
      <c r="BV141" s="4">
        <f t="shared" si="56"/>
        <v>1562.5</v>
      </c>
      <c r="BW141" s="4">
        <f t="shared" si="54"/>
        <v>150000</v>
      </c>
    </row>
    <row r="142" spans="12:75" x14ac:dyDescent="0.2">
      <c r="L142" s="16"/>
      <c r="M142" s="16"/>
      <c r="O142" s="16"/>
      <c r="P142" s="16"/>
      <c r="Q142" s="16"/>
      <c r="R142" s="16"/>
      <c r="S142" s="16"/>
      <c r="T142" s="16"/>
      <c r="W142" s="16"/>
      <c r="X142" s="16"/>
      <c r="Z142" s="16"/>
      <c r="AA142" s="16"/>
      <c r="AB142" s="16"/>
      <c r="AC142" s="16"/>
      <c r="AD142" s="16"/>
      <c r="AE142" s="16"/>
      <c r="AH142" s="16"/>
      <c r="AI142" s="16"/>
      <c r="AK142" s="3">
        <v>12</v>
      </c>
      <c r="AL142" s="4">
        <f t="shared" si="67"/>
        <v>109946.1044231142</v>
      </c>
      <c r="AM142" s="4">
        <f t="shared" si="68"/>
        <v>3872.7719154333554</v>
      </c>
      <c r="AN142" s="4">
        <f>AL142*AI9</f>
        <v>1145.2719210741061</v>
      </c>
      <c r="AO142" s="4">
        <f>AH4*(AI9/(1-(1+AI9)^-AH3))</f>
        <v>5018.0438365074615</v>
      </c>
      <c r="AP142" s="4">
        <f t="shared" si="66"/>
        <v>106073.33250768084</v>
      </c>
      <c r="AV142" s="3">
        <v>29</v>
      </c>
      <c r="AW142" s="4">
        <f t="shared" si="62"/>
        <v>83539.919356256229</v>
      </c>
      <c r="AX142" s="4">
        <f t="shared" si="63"/>
        <v>3350.2988491832043</v>
      </c>
      <c r="AY142" s="4">
        <f>AW142*AT9</f>
        <v>870.20749329433568</v>
      </c>
      <c r="AZ142" s="4">
        <f>AW5*(1+AT9)^AV142</f>
        <v>4220.5063424775399</v>
      </c>
      <c r="BA142" s="9">
        <f t="shared" si="64"/>
        <v>80189.620507073021</v>
      </c>
      <c r="BG142" s="3">
        <v>5</v>
      </c>
      <c r="BH142" s="4">
        <f>BL141</f>
        <v>145925.11377216858</v>
      </c>
      <c r="BI142" s="4">
        <f t="shared" si="70"/>
        <v>1112.8961429797091</v>
      </c>
      <c r="BJ142" s="4">
        <f>BH142*BE9</f>
        <v>1520.0532684600894</v>
      </c>
      <c r="BK142" s="4">
        <f>BH5*(1+BE9)^BG142</f>
        <v>2632.9494114397985</v>
      </c>
      <c r="BL142" s="4">
        <f t="shared" si="69"/>
        <v>144812.21762918888</v>
      </c>
      <c r="BO142" s="16"/>
      <c r="BP142" s="16"/>
      <c r="BR142" s="3">
        <v>58</v>
      </c>
      <c r="BS142" s="4">
        <f>BO4</f>
        <v>150000</v>
      </c>
      <c r="BT142" s="3">
        <v>0</v>
      </c>
      <c r="BU142" s="4">
        <f>BV5</f>
        <v>1562.5</v>
      </c>
      <c r="BV142" s="4">
        <f t="shared" si="56"/>
        <v>1562.5</v>
      </c>
      <c r="BW142" s="4">
        <f t="shared" si="54"/>
        <v>150000</v>
      </c>
    </row>
    <row r="143" spans="12:75" x14ac:dyDescent="0.2">
      <c r="L143" s="16"/>
      <c r="M143" s="16"/>
      <c r="O143" s="16"/>
      <c r="P143" s="16"/>
      <c r="Q143" s="16"/>
      <c r="R143" s="16"/>
      <c r="S143" s="16"/>
      <c r="T143" s="16"/>
      <c r="W143" s="16"/>
      <c r="X143" s="16"/>
      <c r="Z143" s="16"/>
      <c r="AA143" s="16"/>
      <c r="AB143" s="16"/>
      <c r="AC143" s="16"/>
      <c r="AD143" s="16"/>
      <c r="AE143" s="16"/>
      <c r="AH143" s="16"/>
      <c r="AI143" s="16"/>
      <c r="AK143" s="3">
        <v>13</v>
      </c>
      <c r="AL143" s="4">
        <f t="shared" si="67"/>
        <v>106073.33250768084</v>
      </c>
      <c r="AM143" s="4">
        <f t="shared" si="68"/>
        <v>3913.1132895524529</v>
      </c>
      <c r="AN143" s="4">
        <f>AL143*AI9</f>
        <v>1104.9305469550086</v>
      </c>
      <c r="AO143" s="4">
        <f>AH4*(AI9/(1-(1+AI9)^-AH3))</f>
        <v>5018.0438365074615</v>
      </c>
      <c r="AP143" s="4">
        <f t="shared" si="66"/>
        <v>102160.21921812839</v>
      </c>
      <c r="AV143" s="3">
        <v>30</v>
      </c>
      <c r="AW143" s="4">
        <f t="shared" si="62"/>
        <v>80189.620507073021</v>
      </c>
      <c r="AX143" s="4">
        <f t="shared" si="63"/>
        <v>3429.1614032630027</v>
      </c>
      <c r="AY143" s="4">
        <f>AW143*AT9</f>
        <v>835.3085469486773</v>
      </c>
      <c r="AZ143" s="4">
        <f>AW5*(1+AT9)^AV143</f>
        <v>4264.46995021168</v>
      </c>
      <c r="BA143" s="9">
        <f t="shared" si="64"/>
        <v>76760.459103810019</v>
      </c>
      <c r="BG143" s="3">
        <v>6</v>
      </c>
      <c r="BH143" s="4">
        <f>BL142</f>
        <v>144812.21762918888</v>
      </c>
      <c r="BI143" s="4">
        <f t="shared" si="70"/>
        <v>1151.915367504912</v>
      </c>
      <c r="BJ143" s="4">
        <f>BH143*BE9</f>
        <v>1508.4606003040508</v>
      </c>
      <c r="BK143" s="4">
        <f>BH5*(1+BE9)^BG143</f>
        <v>2660.3759678089627</v>
      </c>
      <c r="BL143" s="9">
        <f t="shared" si="69"/>
        <v>143660.30226168397</v>
      </c>
      <c r="BO143" s="16"/>
      <c r="BP143" s="16"/>
      <c r="BR143" s="3">
        <v>59</v>
      </c>
      <c r="BS143" s="4">
        <f>BO4</f>
        <v>150000</v>
      </c>
      <c r="BT143" s="3">
        <v>0</v>
      </c>
      <c r="BU143" s="4">
        <f>BV5</f>
        <v>1562.5</v>
      </c>
      <c r="BV143" s="4">
        <f t="shared" si="56"/>
        <v>1562.5</v>
      </c>
      <c r="BW143" s="4">
        <f t="shared" si="54"/>
        <v>150000</v>
      </c>
    </row>
    <row r="144" spans="12:75" x14ac:dyDescent="0.2">
      <c r="L144" s="16"/>
      <c r="M144" s="16"/>
      <c r="O144" s="16"/>
      <c r="P144" s="16"/>
      <c r="Q144" s="16"/>
      <c r="R144" s="16"/>
      <c r="S144" s="16"/>
      <c r="T144" s="16"/>
      <c r="W144" s="16"/>
      <c r="X144" s="16"/>
      <c r="Z144" s="16"/>
      <c r="AA144" s="16"/>
      <c r="AB144" s="16"/>
      <c r="AC144" s="16"/>
      <c r="AD144" s="16"/>
      <c r="AE144" s="16"/>
      <c r="AH144" s="16"/>
      <c r="AI144" s="16"/>
      <c r="AK144" s="3">
        <v>14</v>
      </c>
      <c r="AL144" s="4">
        <f t="shared" si="67"/>
        <v>102160.21921812839</v>
      </c>
      <c r="AM144" s="4">
        <f t="shared" si="68"/>
        <v>3953.8748863186242</v>
      </c>
      <c r="AN144" s="4">
        <f>AL144*AI9</f>
        <v>1064.1689501888372</v>
      </c>
      <c r="AO144" s="4">
        <f>AH4*(AI9/(1-(1+AI9)^-AH3))</f>
        <v>5018.0438365074615</v>
      </c>
      <c r="AP144" s="4">
        <f t="shared" si="66"/>
        <v>98206.344331809771</v>
      </c>
      <c r="AV144" s="3">
        <v>31</v>
      </c>
      <c r="AW144" s="4">
        <f t="shared" si="62"/>
        <v>76760.459103810019</v>
      </c>
      <c r="AX144" s="4">
        <f t="shared" si="63"/>
        <v>3509.3033965283648</v>
      </c>
      <c r="AY144" s="4">
        <f>AW144*AT9</f>
        <v>799.58811566468762</v>
      </c>
      <c r="AZ144" s="4">
        <f>AW5*(1+AT9)^AV144</f>
        <v>4308.8915121930522</v>
      </c>
      <c r="BA144" s="9">
        <f t="shared" si="64"/>
        <v>73251.15570728165</v>
      </c>
      <c r="BG144" s="3">
        <v>7</v>
      </c>
      <c r="BH144" s="4">
        <f t="shared" ref="BH144:BH197" si="71">BL143</f>
        <v>143660.30226168397</v>
      </c>
      <c r="BI144" s="4">
        <f t="shared" si="70"/>
        <v>1191.6267355810985</v>
      </c>
      <c r="BJ144" s="4">
        <f>BH144*BE9</f>
        <v>1496.4614818925413</v>
      </c>
      <c r="BK144" s="4">
        <f>BH5*(1+BE9)^BG144</f>
        <v>2688.0882174736398</v>
      </c>
      <c r="BL144" s="9">
        <f t="shared" si="69"/>
        <v>142468.67552610289</v>
      </c>
      <c r="BO144" s="16"/>
      <c r="BP144" s="16"/>
      <c r="BR144" s="3">
        <v>60</v>
      </c>
      <c r="BS144" s="4">
        <f>BO4</f>
        <v>150000</v>
      </c>
      <c r="BT144" s="3">
        <v>0</v>
      </c>
      <c r="BU144" s="4">
        <f>BV5</f>
        <v>1562.5</v>
      </c>
      <c r="BV144" s="4">
        <f t="shared" si="56"/>
        <v>1562.5</v>
      </c>
      <c r="BW144" s="4">
        <f t="shared" si="54"/>
        <v>150000</v>
      </c>
    </row>
    <row r="145" spans="12:75" x14ac:dyDescent="0.2">
      <c r="L145" s="16"/>
      <c r="M145" s="16"/>
      <c r="O145" s="16"/>
      <c r="P145" s="16"/>
      <c r="Q145" s="16"/>
      <c r="R145" s="16"/>
      <c r="S145" s="16"/>
      <c r="T145" s="16"/>
      <c r="W145" s="16"/>
      <c r="X145" s="16"/>
      <c r="Z145" s="16"/>
      <c r="AA145" s="16"/>
      <c r="AB145" s="16"/>
      <c r="AC145" s="16"/>
      <c r="AD145" s="16"/>
      <c r="AE145" s="16"/>
      <c r="AH145" s="16"/>
      <c r="AI145" s="16"/>
      <c r="AK145" s="3">
        <v>15</v>
      </c>
      <c r="AL145" s="4">
        <f t="shared" si="67"/>
        <v>98206.344331809771</v>
      </c>
      <c r="AM145" s="4">
        <f t="shared" si="68"/>
        <v>3995.0610830511096</v>
      </c>
      <c r="AN145" s="4">
        <f>AL145*AI9</f>
        <v>1022.9827534563517</v>
      </c>
      <c r="AO145" s="4">
        <f>AH4*(AI9/(1-(1+AI9)^-AH3))</f>
        <v>5018.0438365074615</v>
      </c>
      <c r="AP145" s="4">
        <f t="shared" si="66"/>
        <v>94211.283248758657</v>
      </c>
      <c r="AV145" s="3">
        <v>32</v>
      </c>
      <c r="AW145" s="4">
        <f t="shared" si="62"/>
        <v>73251.15570728165</v>
      </c>
      <c r="AX145" s="4">
        <f t="shared" si="63"/>
        <v>3590.7429268275464</v>
      </c>
      <c r="AY145" s="4">
        <f>AW145*AT9</f>
        <v>763.03287195085045</v>
      </c>
      <c r="AZ145" s="4">
        <f>AW5*(1+AT9)^AV145</f>
        <v>4353.7757987783971</v>
      </c>
      <c r="BA145" s="9">
        <f t="shared" si="64"/>
        <v>69660.412780454106</v>
      </c>
      <c r="BG145" s="3">
        <v>8</v>
      </c>
      <c r="BH145" s="4">
        <f t="shared" si="71"/>
        <v>142468.67552610289</v>
      </c>
      <c r="BI145" s="4">
        <f t="shared" si="70"/>
        <v>1232.0404330087515</v>
      </c>
      <c r="BJ145" s="4">
        <f>BH145*BE9</f>
        <v>1484.048703396905</v>
      </c>
      <c r="BK145" s="4">
        <f>BH5*(1+BE9)^BG145</f>
        <v>2716.0891364056565</v>
      </c>
      <c r="BL145" s="9">
        <f t="shared" si="69"/>
        <v>141236.63509309414</v>
      </c>
      <c r="BO145" s="16"/>
      <c r="BP145" s="16"/>
      <c r="BR145" s="3">
        <v>61</v>
      </c>
      <c r="BS145" s="4">
        <f>BO4</f>
        <v>150000</v>
      </c>
      <c r="BT145" s="3">
        <v>0</v>
      </c>
      <c r="BU145" s="4">
        <f>BV5</f>
        <v>1562.5</v>
      </c>
      <c r="BV145" s="4">
        <f t="shared" si="56"/>
        <v>1562.5</v>
      </c>
      <c r="BW145" s="4">
        <f t="shared" si="54"/>
        <v>150000</v>
      </c>
    </row>
    <row r="146" spans="12:75" x14ac:dyDescent="0.2">
      <c r="L146" s="16"/>
      <c r="M146" s="16"/>
      <c r="O146" s="16"/>
      <c r="P146" s="16"/>
      <c r="Q146" s="16"/>
      <c r="R146" s="16"/>
      <c r="S146" s="16"/>
      <c r="T146" s="16"/>
      <c r="W146" s="16"/>
      <c r="X146" s="16"/>
      <c r="Z146" s="16"/>
      <c r="AA146" s="16"/>
      <c r="AB146" s="16"/>
      <c r="AC146" s="16"/>
      <c r="AD146" s="16"/>
      <c r="AE146" s="16"/>
      <c r="AH146" s="16"/>
      <c r="AI146" s="16"/>
      <c r="AK146" s="3">
        <v>16</v>
      </c>
      <c r="AL146" s="4">
        <f t="shared" si="67"/>
        <v>94211.283248758657</v>
      </c>
      <c r="AM146" s="4">
        <f t="shared" si="68"/>
        <v>4036.6763026662256</v>
      </c>
      <c r="AN146" s="4">
        <f>AL146*AI9</f>
        <v>981.36753384123597</v>
      </c>
      <c r="AO146" s="4">
        <f>AH4*(AI9/(1-(1+AI9)^-AH3))</f>
        <v>5018.0438365074615</v>
      </c>
      <c r="AP146" s="4">
        <f t="shared" si="66"/>
        <v>90174.606946092434</v>
      </c>
      <c r="AV146" s="3">
        <v>33</v>
      </c>
      <c r="AW146" s="4">
        <f t="shared" si="62"/>
        <v>69660.412780454106</v>
      </c>
      <c r="AX146" s="4">
        <f t="shared" si="63"/>
        <v>3673.4983302192754</v>
      </c>
      <c r="AY146" s="4">
        <f>AW146*AT9</f>
        <v>725.62929979639694</v>
      </c>
      <c r="AZ146" s="4">
        <f>AW5*(1+AT9)^AV146</f>
        <v>4399.1276300156724</v>
      </c>
      <c r="BA146" s="9">
        <f t="shared" si="64"/>
        <v>65986.914450234835</v>
      </c>
      <c r="BG146" s="3">
        <v>9</v>
      </c>
      <c r="BH146" s="4">
        <f t="shared" si="71"/>
        <v>141236.63509309414</v>
      </c>
      <c r="BI146" s="4">
        <f t="shared" si="70"/>
        <v>1273.1667826901519</v>
      </c>
      <c r="BJ146" s="4">
        <f>BH146*BE9</f>
        <v>1471.2149488863972</v>
      </c>
      <c r="BK146" s="4">
        <f>BH5*(1+BE9)^BG146</f>
        <v>2744.3817315765491</v>
      </c>
      <c r="BL146" s="9">
        <f t="shared" si="69"/>
        <v>139963.46831040399</v>
      </c>
      <c r="BO146" s="16"/>
      <c r="BP146" s="16"/>
      <c r="BR146" s="3">
        <v>62</v>
      </c>
      <c r="BS146" s="4">
        <f>BO4</f>
        <v>150000</v>
      </c>
      <c r="BT146" s="3">
        <v>0</v>
      </c>
      <c r="BU146" s="4">
        <f>BV5</f>
        <v>1562.5</v>
      </c>
      <c r="BV146" s="4">
        <f t="shared" si="56"/>
        <v>1562.5</v>
      </c>
      <c r="BW146" s="4">
        <f t="shared" si="54"/>
        <v>150000</v>
      </c>
    </row>
    <row r="147" spans="12:75" x14ac:dyDescent="0.2">
      <c r="L147" s="16"/>
      <c r="M147" s="16"/>
      <c r="O147" s="16"/>
      <c r="P147" s="16"/>
      <c r="Q147" s="16"/>
      <c r="R147" s="16"/>
      <c r="S147" s="16"/>
      <c r="T147" s="16"/>
      <c r="W147" s="16"/>
      <c r="X147" s="16"/>
      <c r="Z147" s="16"/>
      <c r="AA147" s="16"/>
      <c r="AB147" s="16"/>
      <c r="AC147" s="16"/>
      <c r="AD147" s="16"/>
      <c r="AE147" s="16"/>
      <c r="AH147" s="16"/>
      <c r="AI147" s="16"/>
      <c r="AK147" s="3">
        <v>17</v>
      </c>
      <c r="AL147" s="4">
        <f t="shared" si="67"/>
        <v>90174.606946092434</v>
      </c>
      <c r="AM147" s="4">
        <f t="shared" si="68"/>
        <v>4078.7250141523318</v>
      </c>
      <c r="AN147" s="4">
        <f>AL147*AI9</f>
        <v>939.31882235512944</v>
      </c>
      <c r="AO147" s="4">
        <f>AH4*(AI9/(1-(1+AI9)^-AH3))</f>
        <v>5018.0438365074615</v>
      </c>
      <c r="AP147" s="4">
        <f t="shared" si="66"/>
        <v>86095.881931940108</v>
      </c>
      <c r="AV147" s="3">
        <v>34</v>
      </c>
      <c r="AW147" s="4">
        <f t="shared" si="62"/>
        <v>65986.914450234835</v>
      </c>
      <c r="AX147" s="4">
        <f t="shared" si="63"/>
        <v>3757.5881839717222</v>
      </c>
      <c r="AY147" s="4">
        <f>AW147*AT9</f>
        <v>687.36369218994616</v>
      </c>
      <c r="AZ147" s="4">
        <f>AW5*(1+AT9)^AV147</f>
        <v>4444.9518761616682</v>
      </c>
      <c r="BA147" s="9">
        <f t="shared" si="64"/>
        <v>62229.326266263117</v>
      </c>
      <c r="BG147" s="3">
        <v>10</v>
      </c>
      <c r="BH147" s="4">
        <f t="shared" si="71"/>
        <v>139963.46831040399</v>
      </c>
      <c r="BI147" s="4">
        <f t="shared" si="70"/>
        <v>1315.0162463804297</v>
      </c>
      <c r="BJ147" s="4">
        <f>BH147*BE9</f>
        <v>1457.9527949000415</v>
      </c>
      <c r="BK147" s="4">
        <f>BH5*(1+BE9)^BG147</f>
        <v>2772.9690412804712</v>
      </c>
      <c r="BL147" s="9">
        <f t="shared" si="69"/>
        <v>138648.45206402356</v>
      </c>
      <c r="BO147" s="16"/>
      <c r="BP147" s="16"/>
      <c r="BR147" s="3">
        <v>63</v>
      </c>
      <c r="BS147" s="4">
        <f>BO4</f>
        <v>150000</v>
      </c>
      <c r="BT147" s="3">
        <v>0</v>
      </c>
      <c r="BU147" s="4">
        <f>BV5</f>
        <v>1562.5</v>
      </c>
      <c r="BV147" s="4">
        <f t="shared" si="56"/>
        <v>1562.5</v>
      </c>
      <c r="BW147" s="4">
        <f t="shared" si="54"/>
        <v>150000</v>
      </c>
    </row>
    <row r="148" spans="12:75" x14ac:dyDescent="0.2">
      <c r="L148" s="16"/>
      <c r="M148" s="16"/>
      <c r="O148" s="16"/>
      <c r="P148" s="16"/>
      <c r="Q148" s="16"/>
      <c r="R148" s="16"/>
      <c r="S148" s="16"/>
      <c r="T148" s="16"/>
      <c r="W148" s="16"/>
      <c r="X148" s="16"/>
      <c r="Z148" s="16"/>
      <c r="AA148" s="16"/>
      <c r="AB148" s="16"/>
      <c r="AC148" s="16"/>
      <c r="AD148" s="16"/>
      <c r="AE148" s="16"/>
      <c r="AH148" s="16"/>
      <c r="AI148" s="16"/>
      <c r="AK148" s="3">
        <v>18</v>
      </c>
      <c r="AL148" s="4">
        <f t="shared" si="67"/>
        <v>86095.881931940108</v>
      </c>
      <c r="AM148" s="4">
        <f t="shared" si="68"/>
        <v>4121.2117330497522</v>
      </c>
      <c r="AN148" s="4">
        <f>AL148*AI9</f>
        <v>896.83210345770942</v>
      </c>
      <c r="AO148" s="4">
        <f>AH4*(AI9/(1-(1+AI9)^-AH3))</f>
        <v>5018.0438365074615</v>
      </c>
      <c r="AP148" s="4">
        <f t="shared" si="66"/>
        <v>81974.670198890351</v>
      </c>
      <c r="AV148" s="3">
        <v>35</v>
      </c>
      <c r="AW148" s="4">
        <f t="shared" si="62"/>
        <v>62229.326266263117</v>
      </c>
      <c r="AX148" s="4">
        <f t="shared" si="63"/>
        <v>3843.0313095981119</v>
      </c>
      <c r="AY148" s="4">
        <f>AW148*AT9</f>
        <v>648.22214860690747</v>
      </c>
      <c r="AZ148" s="4">
        <f>AW5*(1+AT9)^AV148</f>
        <v>4491.2534582050193</v>
      </c>
      <c r="BA148" s="9">
        <f t="shared" si="64"/>
        <v>58386.294956665006</v>
      </c>
      <c r="BG148" s="3">
        <v>11</v>
      </c>
      <c r="BH148" s="4">
        <f t="shared" si="71"/>
        <v>138648.45206402356</v>
      </c>
      <c r="BI148" s="4">
        <f t="shared" si="70"/>
        <v>1357.5994264602309</v>
      </c>
      <c r="BJ148" s="4">
        <f>BH148*BE9</f>
        <v>1444.2547090002454</v>
      </c>
      <c r="BK148" s="4">
        <f>BH5*(1+BE9)^BG148</f>
        <v>2801.8541354604763</v>
      </c>
      <c r="BL148" s="9">
        <f t="shared" si="69"/>
        <v>137290.85263756334</v>
      </c>
      <c r="BO148" s="16"/>
      <c r="BP148" s="16"/>
      <c r="BR148" s="3">
        <v>64</v>
      </c>
      <c r="BS148" s="4">
        <f>BO4</f>
        <v>150000</v>
      </c>
      <c r="BT148" s="3">
        <v>0</v>
      </c>
      <c r="BU148" s="4">
        <f>BV5</f>
        <v>1562.5</v>
      </c>
      <c r="BV148" s="4">
        <f t="shared" si="56"/>
        <v>1562.5</v>
      </c>
      <c r="BW148" s="4">
        <f t="shared" si="54"/>
        <v>150000</v>
      </c>
    </row>
    <row r="149" spans="12:75" x14ac:dyDescent="0.2">
      <c r="L149" s="16"/>
      <c r="M149" s="16"/>
      <c r="O149" s="16"/>
      <c r="P149" s="16"/>
      <c r="Q149" s="16"/>
      <c r="R149" s="16"/>
      <c r="S149" s="16"/>
      <c r="T149" s="16"/>
      <c r="W149" s="16"/>
      <c r="X149" s="16"/>
      <c r="Z149" s="16"/>
      <c r="AA149" s="16"/>
      <c r="AB149" s="16"/>
      <c r="AC149" s="16"/>
      <c r="AD149" s="16"/>
      <c r="AE149" s="16"/>
      <c r="AH149" s="16"/>
      <c r="AI149" s="16"/>
      <c r="AK149" s="3">
        <v>19</v>
      </c>
      <c r="AL149" s="4">
        <f t="shared" si="67"/>
        <v>81974.670198890351</v>
      </c>
      <c r="AM149" s="4">
        <f t="shared" si="68"/>
        <v>4164.1410219356867</v>
      </c>
      <c r="AN149" s="4">
        <f>AL149*AI9</f>
        <v>853.90281457177446</v>
      </c>
      <c r="AO149" s="4">
        <f>AH4*(AI9/(1-(1+AI9)^-AH3))</f>
        <v>5018.0438365074615</v>
      </c>
      <c r="AP149" s="4">
        <f t="shared" si="66"/>
        <v>77810.52917695466</v>
      </c>
      <c r="AV149" s="3">
        <v>36</v>
      </c>
      <c r="AW149" s="4">
        <f t="shared" si="62"/>
        <v>58386.294956665006</v>
      </c>
      <c r="AX149" s="4">
        <f t="shared" si="63"/>
        <v>3929.8467759293953</v>
      </c>
      <c r="AY149" s="4">
        <f>AW149*AT9</f>
        <v>608.1905724652604</v>
      </c>
      <c r="AZ149" s="4">
        <f>AW5*(1+AT9)^AV149</f>
        <v>4538.037348394656</v>
      </c>
      <c r="BA149" s="9">
        <f t="shared" si="64"/>
        <v>54456.448180735613</v>
      </c>
      <c r="BG149" s="3">
        <v>12</v>
      </c>
      <c r="BH149" s="4">
        <f t="shared" si="71"/>
        <v>137290.85263756334</v>
      </c>
      <c r="BI149" s="4">
        <f t="shared" si="70"/>
        <v>1400.9270677302384</v>
      </c>
      <c r="BJ149" s="4">
        <f>BH149*BE9</f>
        <v>1430.1130483079514</v>
      </c>
      <c r="BK149" s="4">
        <f>BH5*(1+BE9)^BG149</f>
        <v>2831.0401160381898</v>
      </c>
      <c r="BL149" s="9">
        <f t="shared" si="69"/>
        <v>135889.92556983311</v>
      </c>
      <c r="BO149" s="16"/>
      <c r="BP149" s="16"/>
      <c r="BR149" s="3">
        <v>65</v>
      </c>
      <c r="BS149" s="4">
        <f>BO4</f>
        <v>150000</v>
      </c>
      <c r="BT149" s="3">
        <v>0</v>
      </c>
      <c r="BU149" s="4">
        <f>BV5</f>
        <v>1562.5</v>
      </c>
      <c r="BV149" s="4">
        <f t="shared" si="56"/>
        <v>1562.5</v>
      </c>
      <c r="BW149" s="4">
        <f t="shared" si="54"/>
        <v>150000</v>
      </c>
    </row>
    <row r="150" spans="12:75" x14ac:dyDescent="0.2">
      <c r="L150" s="16"/>
      <c r="M150" s="16"/>
      <c r="O150" s="16"/>
      <c r="P150" s="16"/>
      <c r="Q150" s="16"/>
      <c r="R150" s="16"/>
      <c r="S150" s="16"/>
      <c r="T150" s="16"/>
      <c r="W150" s="16"/>
      <c r="X150" s="16"/>
      <c r="Z150" s="16"/>
      <c r="AA150" s="16"/>
      <c r="AB150" s="16"/>
      <c r="AC150" s="16"/>
      <c r="AD150" s="16"/>
      <c r="AE150" s="16"/>
      <c r="AH150" s="16"/>
      <c r="AI150" s="16"/>
      <c r="AK150" s="3">
        <v>20</v>
      </c>
      <c r="AL150" s="4">
        <f t="shared" si="67"/>
        <v>77810.52917695466</v>
      </c>
      <c r="AM150" s="4">
        <f t="shared" si="68"/>
        <v>4207.5174909141842</v>
      </c>
      <c r="AN150" s="4">
        <f>AL150*AI9</f>
        <v>810.52634559327771</v>
      </c>
      <c r="AO150" s="4">
        <f>AH4*(AI9/(1-(1+AI9)^-AH3))</f>
        <v>5018.0438365074615</v>
      </c>
      <c r="AP150" s="4">
        <f t="shared" si="66"/>
        <v>73603.011686040481</v>
      </c>
      <c r="AV150" s="3">
        <v>37</v>
      </c>
      <c r="AW150" s="4">
        <f t="shared" si="62"/>
        <v>54456.448180735613</v>
      </c>
      <c r="AX150" s="4">
        <f t="shared" si="63"/>
        <v>4018.0539022244379</v>
      </c>
      <c r="AY150" s="4">
        <f>AW150*AT9</f>
        <v>567.25466854932927</v>
      </c>
      <c r="AZ150" s="4">
        <f>AW5*(1+AT9)^AV150</f>
        <v>4585.3085707737673</v>
      </c>
      <c r="BA150" s="9">
        <f t="shared" si="64"/>
        <v>50438.394278511172</v>
      </c>
      <c r="BG150" s="3">
        <v>13</v>
      </c>
      <c r="BH150" s="4">
        <f t="shared" si="71"/>
        <v>135889.92556983311</v>
      </c>
      <c r="BI150" s="4">
        <f t="shared" si="70"/>
        <v>1445.0100592278268</v>
      </c>
      <c r="BJ150" s="4">
        <f>BH150*BE9</f>
        <v>1415.5200580190949</v>
      </c>
      <c r="BK150" s="4">
        <f>BH5*(1+BE9)^BG150</f>
        <v>2860.5301172469217</v>
      </c>
      <c r="BL150" s="9">
        <f t="shared" si="69"/>
        <v>134444.91551060529</v>
      </c>
      <c r="BO150" s="16"/>
      <c r="BP150" s="16"/>
      <c r="BR150" s="3">
        <v>66</v>
      </c>
      <c r="BS150" s="4">
        <f>BO4</f>
        <v>150000</v>
      </c>
      <c r="BT150" s="3">
        <v>0</v>
      </c>
      <c r="BU150" s="4">
        <f>BV5</f>
        <v>1562.5</v>
      </c>
      <c r="BV150" s="4">
        <f t="shared" si="56"/>
        <v>1562.5</v>
      </c>
      <c r="BW150" s="4">
        <f t="shared" ref="BW150:BW156" si="72">BS150-BT150</f>
        <v>150000</v>
      </c>
    </row>
    <row r="151" spans="12:75" x14ac:dyDescent="0.2">
      <c r="L151" s="16"/>
      <c r="M151" s="16"/>
      <c r="O151" s="16"/>
      <c r="P151" s="16"/>
      <c r="Q151" s="16"/>
      <c r="R151" s="16"/>
      <c r="S151" s="16"/>
      <c r="T151" s="16"/>
      <c r="W151" s="16"/>
      <c r="X151" s="16"/>
      <c r="Z151" s="16"/>
      <c r="AA151" s="16"/>
      <c r="AB151" s="16"/>
      <c r="AC151" s="16"/>
      <c r="AD151" s="16"/>
      <c r="AE151" s="16"/>
      <c r="AH151" s="16"/>
      <c r="AI151" s="16"/>
      <c r="AK151" s="3">
        <v>21</v>
      </c>
      <c r="AL151" s="4">
        <f t="shared" si="67"/>
        <v>73603.011686040481</v>
      </c>
      <c r="AM151" s="4">
        <f t="shared" si="68"/>
        <v>4251.345798111206</v>
      </c>
      <c r="AN151" s="4">
        <f>AL151*AI9</f>
        <v>766.69803839625501</v>
      </c>
      <c r="AO151" s="4">
        <f>AH4*(AI9/(1-(1+AI9)^-AH3))</f>
        <v>5018.0438365074615</v>
      </c>
      <c r="AP151" s="4">
        <f t="shared" si="66"/>
        <v>69351.665887929281</v>
      </c>
      <c r="AV151" s="3">
        <v>38</v>
      </c>
      <c r="AW151" s="4">
        <f t="shared" si="62"/>
        <v>50438.394278511172</v>
      </c>
      <c r="AX151" s="4">
        <f t="shared" si="63"/>
        <v>4107.6722613181691</v>
      </c>
      <c r="AY151" s="4">
        <f>AW151*AT9</f>
        <v>525.39994040115801</v>
      </c>
      <c r="AZ151" s="4">
        <f>AW5*(1+AT9)^AV151</f>
        <v>4633.0722017193275</v>
      </c>
      <c r="BA151" s="9">
        <f t="shared" si="64"/>
        <v>46330.722017193002</v>
      </c>
      <c r="BG151" s="3">
        <v>14</v>
      </c>
      <c r="BH151" s="4">
        <f t="shared" si="71"/>
        <v>134444.91551060529</v>
      </c>
      <c r="BI151" s="4">
        <f t="shared" si="70"/>
        <v>1489.859436066105</v>
      </c>
      <c r="BJ151" s="4">
        <f>BH151*BE9</f>
        <v>1400.4678699021383</v>
      </c>
      <c r="BK151" s="4">
        <f>BH5*(1+BE9)^BG151</f>
        <v>2890.3273059682433</v>
      </c>
      <c r="BL151" s="9">
        <f t="shared" si="69"/>
        <v>132955.0560745392</v>
      </c>
      <c r="BO151" s="16"/>
      <c r="BP151" s="16"/>
      <c r="BR151" s="3">
        <v>67</v>
      </c>
      <c r="BS151" s="4">
        <f>BO4</f>
        <v>150000</v>
      </c>
      <c r="BT151" s="3">
        <v>0</v>
      </c>
      <c r="BU151" s="4">
        <f>BV5</f>
        <v>1562.5</v>
      </c>
      <c r="BV151" s="4">
        <f t="shared" si="56"/>
        <v>1562.5</v>
      </c>
      <c r="BW151" s="4">
        <f t="shared" si="72"/>
        <v>150000</v>
      </c>
    </row>
    <row r="152" spans="12:75" x14ac:dyDescent="0.2">
      <c r="L152" s="16"/>
      <c r="M152" s="16"/>
      <c r="O152" s="16"/>
      <c r="P152" s="16"/>
      <c r="Q152" s="16"/>
      <c r="R152" s="16"/>
      <c r="S152" s="16"/>
      <c r="T152" s="16"/>
      <c r="W152" s="16"/>
      <c r="X152" s="16"/>
      <c r="Z152" s="16"/>
      <c r="AA152" s="16"/>
      <c r="AB152" s="16"/>
      <c r="AC152" s="16"/>
      <c r="AD152" s="16"/>
      <c r="AE152" s="16"/>
      <c r="AH152" s="16"/>
      <c r="AI152" s="16"/>
      <c r="AK152" s="3">
        <v>22</v>
      </c>
      <c r="AL152" s="4">
        <f t="shared" si="67"/>
        <v>69351.665887929281</v>
      </c>
      <c r="AM152" s="4">
        <f t="shared" si="68"/>
        <v>4295.630650174865</v>
      </c>
      <c r="AN152" s="4">
        <f>AL152*AI9</f>
        <v>722.41318633259664</v>
      </c>
      <c r="AO152" s="4">
        <f>AH4*(AI9/(1-(1+AI9)^-AH3))</f>
        <v>5018.0438365074615</v>
      </c>
      <c r="AP152" s="4">
        <f t="shared" si="66"/>
        <v>65056.035237754419</v>
      </c>
      <c r="AV152" s="3">
        <v>39</v>
      </c>
      <c r="AW152" s="4">
        <f t="shared" si="62"/>
        <v>46330.722017193002</v>
      </c>
      <c r="AX152" s="4">
        <f t="shared" si="63"/>
        <v>4198.7216828081437</v>
      </c>
      <c r="AY152" s="4">
        <f>AW152*AT9</f>
        <v>482.61168767909373</v>
      </c>
      <c r="AZ152" s="4">
        <f>AW5*(1+AT9)^AV152</f>
        <v>4681.3333704872375</v>
      </c>
      <c r="BA152" s="9">
        <f t="shared" si="64"/>
        <v>42132.000334384858</v>
      </c>
      <c r="BG152" s="3">
        <v>15</v>
      </c>
      <c r="BH152" s="4">
        <f t="shared" si="71"/>
        <v>132955.0560745392</v>
      </c>
      <c r="BI152" s="4">
        <f t="shared" si="70"/>
        <v>1535.4863812956298</v>
      </c>
      <c r="BJ152" s="4">
        <f>BH152*BE9</f>
        <v>1384.9485007764499</v>
      </c>
      <c r="BK152" s="4">
        <f>BH5*(1+BE9)^BG152</f>
        <v>2920.4348820720797</v>
      </c>
      <c r="BL152" s="9">
        <f t="shared" si="69"/>
        <v>131419.56969324357</v>
      </c>
      <c r="BO152" s="16"/>
      <c r="BP152" s="16"/>
      <c r="BR152" s="3">
        <v>68</v>
      </c>
      <c r="BS152" s="4">
        <f>BO4</f>
        <v>150000</v>
      </c>
      <c r="BT152" s="3">
        <v>0</v>
      </c>
      <c r="BU152" s="4">
        <f>BV5</f>
        <v>1562.5</v>
      </c>
      <c r="BV152" s="4">
        <f t="shared" si="56"/>
        <v>1562.5</v>
      </c>
      <c r="BW152" s="4">
        <f t="shared" si="72"/>
        <v>150000</v>
      </c>
    </row>
    <row r="153" spans="12:75" x14ac:dyDescent="0.2">
      <c r="L153" s="16"/>
      <c r="M153" s="16"/>
      <c r="O153" s="16"/>
      <c r="P153" s="16"/>
      <c r="Q153" s="16"/>
      <c r="R153" s="16"/>
      <c r="S153" s="16"/>
      <c r="T153" s="16"/>
      <c r="W153" s="16"/>
      <c r="X153" s="16"/>
      <c r="Z153" s="16"/>
      <c r="AA153" s="16"/>
      <c r="AB153" s="16"/>
      <c r="AC153" s="16"/>
      <c r="AD153" s="16"/>
      <c r="AE153" s="16"/>
      <c r="AH153" s="16"/>
      <c r="AI153" s="16"/>
      <c r="AK153" s="3">
        <v>23</v>
      </c>
      <c r="AL153" s="4">
        <f t="shared" si="67"/>
        <v>65056.035237754419</v>
      </c>
      <c r="AM153" s="4">
        <f t="shared" si="68"/>
        <v>4340.3768027808528</v>
      </c>
      <c r="AN153" s="4">
        <f>AL153*AI9</f>
        <v>677.66703372660845</v>
      </c>
      <c r="AO153" s="4">
        <f>AH4*(AI9/(1-(1+AI9)^-AH3))</f>
        <v>5018.0438365074615</v>
      </c>
      <c r="AP153" s="4">
        <f t="shared" si="66"/>
        <v>60715.658434973564</v>
      </c>
      <c r="AV153" s="3">
        <v>40</v>
      </c>
      <c r="AW153" s="4">
        <f t="shared" si="62"/>
        <v>42132.000334384858</v>
      </c>
      <c r="AX153" s="4">
        <f t="shared" si="63"/>
        <v>4291.2222562799698</v>
      </c>
      <c r="AY153" s="4">
        <f>AW153*AT9</f>
        <v>438.87500348317559</v>
      </c>
      <c r="AZ153" s="4">
        <f>AW5*(1+AT9)^AV153</f>
        <v>4730.0972597631453</v>
      </c>
      <c r="BA153" s="9">
        <f t="shared" si="64"/>
        <v>37840.778078104886</v>
      </c>
      <c r="BG153" s="3">
        <v>16</v>
      </c>
      <c r="BH153" s="4">
        <f t="shared" si="71"/>
        <v>131419.56969324357</v>
      </c>
      <c r="BI153" s="4">
        <f t="shared" si="70"/>
        <v>1581.9022277890435</v>
      </c>
      <c r="BJ153" s="4">
        <f>BH153*BE9</f>
        <v>1368.953850971287</v>
      </c>
      <c r="BK153" s="4">
        <f>BH5*(1+BE9)^BG153</f>
        <v>2950.8560787603305</v>
      </c>
      <c r="BL153" s="9">
        <f t="shared" si="69"/>
        <v>129837.66746545452</v>
      </c>
      <c r="BO153" s="16"/>
      <c r="BP153" s="16"/>
      <c r="BR153" s="3">
        <v>69</v>
      </c>
      <c r="BS153" s="4">
        <f>BO4</f>
        <v>150000</v>
      </c>
      <c r="BT153" s="3">
        <v>0</v>
      </c>
      <c r="BU153" s="4">
        <f>BV5</f>
        <v>1562.5</v>
      </c>
      <c r="BV153" s="4">
        <f t="shared" si="56"/>
        <v>1562.5</v>
      </c>
      <c r="BW153" s="4">
        <f t="shared" si="72"/>
        <v>150000</v>
      </c>
    </row>
    <row r="154" spans="12:75" x14ac:dyDescent="0.2">
      <c r="L154" s="16"/>
      <c r="M154" s="16"/>
      <c r="O154" s="16"/>
      <c r="P154" s="16"/>
      <c r="Q154" s="16"/>
      <c r="R154" s="16"/>
      <c r="S154" s="16"/>
      <c r="T154" s="16"/>
      <c r="W154" s="16"/>
      <c r="X154" s="16"/>
      <c r="Z154" s="16"/>
      <c r="AA154" s="16"/>
      <c r="AB154" s="16"/>
      <c r="AC154" s="16"/>
      <c r="AD154" s="16"/>
      <c r="AE154" s="16"/>
      <c r="AH154" s="16"/>
      <c r="AI154" s="16"/>
      <c r="AK154" s="3">
        <v>24</v>
      </c>
      <c r="AL154" s="4">
        <f t="shared" si="67"/>
        <v>60715.658434973564</v>
      </c>
      <c r="AM154" s="4">
        <f t="shared" si="68"/>
        <v>4385.5890611431532</v>
      </c>
      <c r="AN154" s="4">
        <f>AL154*AI9</f>
        <v>632.45477536430792</v>
      </c>
      <c r="AO154" s="4">
        <f>AH4*(AI9/(1-(1+AI9)^-AH3))</f>
        <v>5018.0438365074615</v>
      </c>
      <c r="AP154" s="4">
        <f t="shared" si="66"/>
        <v>56330.069373830411</v>
      </c>
      <c r="AV154" s="3">
        <v>41</v>
      </c>
      <c r="AW154" s="4">
        <f t="shared" si="62"/>
        <v>37840.778078104886</v>
      </c>
      <c r="AX154" s="4">
        <f t="shared" si="63"/>
        <v>4385.1943345720856</v>
      </c>
      <c r="AY154" s="4">
        <f>AW154*AT9</f>
        <v>394.17477164692588</v>
      </c>
      <c r="AZ154" s="4">
        <f>AW5*(1+AT9)^AV154</f>
        <v>4779.3691062190119</v>
      </c>
      <c r="BA154" s="9">
        <f t="shared" si="64"/>
        <v>33455.583743532799</v>
      </c>
      <c r="BG154" s="3">
        <v>17</v>
      </c>
      <c r="BH154" s="4">
        <f t="shared" si="71"/>
        <v>129837.66746545452</v>
      </c>
      <c r="BI154" s="4">
        <f t="shared" si="70"/>
        <v>1629.1184601489326</v>
      </c>
      <c r="BJ154" s="4">
        <f>BH154*BE9</f>
        <v>1352.4757027651513</v>
      </c>
      <c r="BK154" s="4">
        <f>BH5*(1+BE9)^BG154</f>
        <v>2981.5941629140839</v>
      </c>
      <c r="BL154" s="9">
        <f t="shared" si="69"/>
        <v>128208.54900530558</v>
      </c>
      <c r="BO154" s="16"/>
      <c r="BP154" s="16"/>
      <c r="BR154" s="3">
        <v>70</v>
      </c>
      <c r="BS154" s="4">
        <f>BO4</f>
        <v>150000</v>
      </c>
      <c r="BT154" s="3">
        <v>0</v>
      </c>
      <c r="BU154" s="4">
        <f>BV5</f>
        <v>1562.5</v>
      </c>
      <c r="BV154" s="4">
        <f t="shared" si="56"/>
        <v>1562.5</v>
      </c>
      <c r="BW154" s="4">
        <f t="shared" si="72"/>
        <v>150000</v>
      </c>
    </row>
    <row r="155" spans="12:75" x14ac:dyDescent="0.2">
      <c r="L155" s="16"/>
      <c r="M155" s="16"/>
      <c r="O155" s="16"/>
      <c r="P155" s="16"/>
      <c r="Q155" s="16"/>
      <c r="R155" s="16"/>
      <c r="S155" s="16"/>
      <c r="T155" s="16"/>
      <c r="W155" s="16"/>
      <c r="X155" s="16"/>
      <c r="Z155" s="16"/>
      <c r="AA155" s="16"/>
      <c r="AB155" s="16"/>
      <c r="AC155" s="16"/>
      <c r="AD155" s="16"/>
      <c r="AE155" s="16"/>
      <c r="AH155" s="16"/>
      <c r="AI155" s="16"/>
      <c r="AK155" s="3">
        <v>25</v>
      </c>
      <c r="AL155" s="4">
        <f t="shared" si="67"/>
        <v>56330.069373830411</v>
      </c>
      <c r="AM155" s="4">
        <f t="shared" si="68"/>
        <v>4431.2722805300618</v>
      </c>
      <c r="AN155" s="4">
        <f>AL155*AI9</f>
        <v>586.77155597740011</v>
      </c>
      <c r="AO155" s="4">
        <f>AH4*(AI9/(1-(1+AI9)^-AH3))</f>
        <v>5018.0438365074615</v>
      </c>
      <c r="AP155" s="4">
        <f t="shared" ref="AP155:AP166" si="73">AL155-AM155</f>
        <v>51898.797093300353</v>
      </c>
      <c r="AV155" s="3">
        <v>42</v>
      </c>
      <c r="AW155" s="4">
        <f t="shared" si="62"/>
        <v>33455.583743532799</v>
      </c>
      <c r="AX155" s="4">
        <f t="shared" si="63"/>
        <v>4480.6585370803268</v>
      </c>
      <c r="AY155" s="4">
        <f>AW155*AT9</f>
        <v>348.49566399513333</v>
      </c>
      <c r="AZ155" s="4">
        <f>AW5*(1+AT9)^AV155</f>
        <v>4829.1542010754602</v>
      </c>
      <c r="BA155" s="9">
        <f t="shared" si="64"/>
        <v>28974.925206452474</v>
      </c>
      <c r="BG155" s="3">
        <v>18</v>
      </c>
      <c r="BH155" s="4">
        <f t="shared" si="71"/>
        <v>128208.54900530558</v>
      </c>
      <c r="BI155" s="4">
        <f t="shared" si="70"/>
        <v>1677.1467166391731</v>
      </c>
      <c r="BJ155" s="4">
        <f>BH155*BE9</f>
        <v>1335.5057188052665</v>
      </c>
      <c r="BK155" s="4">
        <f>BH5*(1+BE9)^BG155</f>
        <v>3012.6524354444396</v>
      </c>
      <c r="BL155" s="9">
        <f t="shared" si="69"/>
        <v>126531.40228866642</v>
      </c>
      <c r="BO155" s="16"/>
      <c r="BP155" s="16"/>
      <c r="BR155" s="3">
        <v>71</v>
      </c>
      <c r="BS155" s="4">
        <f>BO4</f>
        <v>150000</v>
      </c>
      <c r="BT155" s="3">
        <v>0</v>
      </c>
      <c r="BU155" s="4">
        <f>BV5</f>
        <v>1562.5</v>
      </c>
      <c r="BV155" s="4">
        <f>BT155+BU155</f>
        <v>1562.5</v>
      </c>
      <c r="BW155" s="4">
        <f t="shared" si="72"/>
        <v>150000</v>
      </c>
    </row>
    <row r="156" spans="12:75" x14ac:dyDescent="0.2">
      <c r="L156" s="16"/>
      <c r="M156" s="16"/>
      <c r="O156" s="16"/>
      <c r="P156" s="16"/>
      <c r="Q156" s="16"/>
      <c r="R156" s="16"/>
      <c r="S156" s="16"/>
      <c r="T156" s="16"/>
      <c r="W156" s="16"/>
      <c r="X156" s="16"/>
      <c r="Z156" s="16"/>
      <c r="AA156" s="16"/>
      <c r="AB156" s="16"/>
      <c r="AC156" s="16"/>
      <c r="AD156" s="16"/>
      <c r="AE156" s="16"/>
      <c r="AH156" s="16"/>
      <c r="AI156" s="16"/>
      <c r="AK156" s="3">
        <v>26</v>
      </c>
      <c r="AL156" s="4">
        <f t="shared" si="67"/>
        <v>51898.797093300353</v>
      </c>
      <c r="AM156" s="4">
        <f t="shared" si="68"/>
        <v>4477.4313667855831</v>
      </c>
      <c r="AN156" s="4">
        <f>AL156*AI9</f>
        <v>540.6124697218786</v>
      </c>
      <c r="AO156" s="4">
        <f>AH4*(AI9/(1-(1+AI9)^-AH3))</f>
        <v>5018.0438365074615</v>
      </c>
      <c r="AP156" s="4">
        <f t="shared" si="73"/>
        <v>47421.36572651477</v>
      </c>
      <c r="AV156" s="3">
        <v>43</v>
      </c>
      <c r="AW156" s="4">
        <f t="shared" si="62"/>
        <v>28974.925206452474</v>
      </c>
      <c r="AX156" s="4">
        <f t="shared" si="63"/>
        <v>4577.6357531027834</v>
      </c>
      <c r="AY156" s="4">
        <f>AW156*AT9</f>
        <v>301.82213756721325</v>
      </c>
      <c r="AZ156" s="4">
        <f>AW5*(1+AT9)^AV156</f>
        <v>4879.4578906699962</v>
      </c>
      <c r="BA156" s="9">
        <f t="shared" si="64"/>
        <v>24397.289453349691</v>
      </c>
      <c r="BG156" s="3">
        <v>19</v>
      </c>
      <c r="BH156" s="4">
        <f t="shared" si="71"/>
        <v>126531.40228866642</v>
      </c>
      <c r="BI156" s="4">
        <f t="shared" si="70"/>
        <v>1725.9987911400437</v>
      </c>
      <c r="BJ156" s="4">
        <f>BH156*BE9</f>
        <v>1318.0354405069418</v>
      </c>
      <c r="BK156" s="4">
        <f>BH5*(1+BE9)^BG156</f>
        <v>3044.0342316469855</v>
      </c>
      <c r="BL156" s="9">
        <f t="shared" si="69"/>
        <v>124805.40349752638</v>
      </c>
      <c r="BO156" s="16"/>
      <c r="BP156" s="16"/>
      <c r="BR156" s="3">
        <v>72</v>
      </c>
      <c r="BS156" s="4">
        <f>BO4</f>
        <v>150000</v>
      </c>
      <c r="BT156" s="4">
        <f>BS85</f>
        <v>150000</v>
      </c>
      <c r="BU156" s="4">
        <f>BV5</f>
        <v>1562.5</v>
      </c>
      <c r="BV156" s="4">
        <f>BT156+BU156</f>
        <v>151562.5</v>
      </c>
      <c r="BW156" s="4">
        <f t="shared" si="72"/>
        <v>0</v>
      </c>
    </row>
    <row r="157" spans="12:75" x14ac:dyDescent="0.2">
      <c r="L157" s="16"/>
      <c r="M157" s="16"/>
      <c r="O157" s="16"/>
      <c r="P157" s="16"/>
      <c r="Q157" s="16"/>
      <c r="R157" s="16"/>
      <c r="S157" s="16"/>
      <c r="T157" s="16"/>
      <c r="W157" s="16"/>
      <c r="X157" s="16"/>
      <c r="Z157" s="16"/>
      <c r="AA157" s="16"/>
      <c r="AB157" s="16"/>
      <c r="AC157" s="16"/>
      <c r="AD157" s="16"/>
      <c r="AE157" s="16"/>
      <c r="AH157" s="16"/>
      <c r="AI157" s="16"/>
      <c r="AK157" s="3">
        <v>27</v>
      </c>
      <c r="AL157" s="4">
        <f t="shared" si="67"/>
        <v>47421.36572651477</v>
      </c>
      <c r="AM157" s="4">
        <f t="shared" si="68"/>
        <v>4524.0712768562662</v>
      </c>
      <c r="AN157" s="4">
        <f>AL157*AI9</f>
        <v>493.97255965119552</v>
      </c>
      <c r="AO157" s="4">
        <f>AH4*(AI9/(1-(1+AI9)^-AH3))</f>
        <v>5018.0438365074615</v>
      </c>
      <c r="AP157" s="4">
        <f t="shared" si="73"/>
        <v>42897.294449658504</v>
      </c>
      <c r="AV157" s="3">
        <v>44</v>
      </c>
      <c r="AW157" s="4">
        <f t="shared" si="62"/>
        <v>24397.289453349691</v>
      </c>
      <c r="AX157" s="4">
        <f t="shared" si="63"/>
        <v>4676.1471452254154</v>
      </c>
      <c r="AY157" s="4">
        <f>AW157*AT9</f>
        <v>254.13843180572593</v>
      </c>
      <c r="AZ157" s="4">
        <f>AW5*(1+AT9)^AV157</f>
        <v>4930.2855770311417</v>
      </c>
      <c r="BA157" s="9">
        <f t="shared" si="64"/>
        <v>19721.142308124276</v>
      </c>
      <c r="BG157" s="3">
        <v>20</v>
      </c>
      <c r="BH157" s="4">
        <f t="shared" si="71"/>
        <v>124805.40349752638</v>
      </c>
      <c r="BI157" s="4">
        <f t="shared" si="70"/>
        <v>1775.6866351274086</v>
      </c>
      <c r="BJ157" s="4">
        <f>BH157*BE9</f>
        <v>1300.0562864325664</v>
      </c>
      <c r="BK157" s="4">
        <f>BH5*(1+BE9)^BG157</f>
        <v>3075.742921559975</v>
      </c>
      <c r="BL157" s="9">
        <f t="shared" si="69"/>
        <v>123029.71686239897</v>
      </c>
      <c r="BO157" s="16"/>
      <c r="BP157" s="16"/>
      <c r="BR157" s="3"/>
      <c r="BS157" s="3"/>
      <c r="BT157" s="3"/>
      <c r="BU157" s="4"/>
      <c r="BV157" s="4">
        <f>SUM(BV85:BV156)</f>
        <v>262500</v>
      </c>
      <c r="BW157" s="3"/>
    </row>
    <row r="158" spans="12:75" x14ac:dyDescent="0.2">
      <c r="L158" s="16"/>
      <c r="M158" s="16"/>
      <c r="O158" s="16"/>
      <c r="P158" s="16"/>
      <c r="Q158" s="16"/>
      <c r="R158" s="16"/>
      <c r="S158" s="16"/>
      <c r="T158" s="16"/>
      <c r="W158" s="16"/>
      <c r="X158" s="16"/>
      <c r="Z158" s="16"/>
      <c r="AA158" s="16"/>
      <c r="AB158" s="16"/>
      <c r="AC158" s="16"/>
      <c r="AD158" s="16"/>
      <c r="AE158" s="16"/>
      <c r="AH158" s="16"/>
      <c r="AI158" s="16"/>
      <c r="AK158" s="3">
        <v>28</v>
      </c>
      <c r="AL158" s="4">
        <f t="shared" si="67"/>
        <v>42897.294449658504</v>
      </c>
      <c r="AM158" s="4">
        <f t="shared" si="68"/>
        <v>4571.1970193235184</v>
      </c>
      <c r="AN158" s="4">
        <f>AL158*AI9</f>
        <v>446.84681718394273</v>
      </c>
      <c r="AO158" s="4">
        <f>AH4*(AI9/(1-(1+AI9)^-AH3))</f>
        <v>5018.0438365074615</v>
      </c>
      <c r="AP158" s="4">
        <f t="shared" si="73"/>
        <v>38326.097430334987</v>
      </c>
      <c r="AV158" s="3">
        <v>45</v>
      </c>
      <c r="AW158" s="4">
        <f t="shared" si="62"/>
        <v>19721.142308124276</v>
      </c>
      <c r="AX158" s="4">
        <f t="shared" si="63"/>
        <v>4776.214152748923</v>
      </c>
      <c r="AY158" s="4">
        <f>AW158*AT9</f>
        <v>205.42856570962786</v>
      </c>
      <c r="AZ158" s="4">
        <f>AW5*(1+AT9)^AV158</f>
        <v>4981.6427184585509</v>
      </c>
      <c r="BA158" s="9">
        <f t="shared" si="64"/>
        <v>14944.928155375354</v>
      </c>
      <c r="BG158" s="3">
        <v>21</v>
      </c>
      <c r="BH158" s="4">
        <f t="shared" si="71"/>
        <v>123029.71686239897</v>
      </c>
      <c r="BI158" s="4">
        <f t="shared" si="70"/>
        <v>1826.2223596762362</v>
      </c>
      <c r="BJ158" s="4">
        <f>BH158*BE9</f>
        <v>1281.5595506499892</v>
      </c>
      <c r="BK158" s="4">
        <f>BH5*(1+BE9)^BG158</f>
        <v>3107.7819103262254</v>
      </c>
      <c r="BL158" s="9">
        <f t="shared" si="69"/>
        <v>121203.49450272274</v>
      </c>
      <c r="BO158" s="16"/>
      <c r="BP158" s="16"/>
    </row>
    <row r="159" spans="12:75" x14ac:dyDescent="0.2">
      <c r="L159" s="16"/>
      <c r="M159" s="16"/>
      <c r="O159" s="16"/>
      <c r="P159" s="16"/>
      <c r="Q159" s="16"/>
      <c r="R159" s="16"/>
      <c r="S159" s="16"/>
      <c r="T159" s="16"/>
      <c r="W159" s="16"/>
      <c r="X159" s="16"/>
      <c r="Z159" s="16"/>
      <c r="AA159" s="16"/>
      <c r="AB159" s="16"/>
      <c r="AC159" s="16"/>
      <c r="AD159" s="16"/>
      <c r="AE159" s="16"/>
      <c r="AH159" s="16"/>
      <c r="AI159" s="16"/>
      <c r="AK159" s="3">
        <v>29</v>
      </c>
      <c r="AL159" s="4">
        <f t="shared" si="67"/>
        <v>38326.097430334987</v>
      </c>
      <c r="AM159" s="4">
        <f t="shared" si="68"/>
        <v>4618.8136549414721</v>
      </c>
      <c r="AN159" s="4">
        <f>AL159*AI9</f>
        <v>399.23018156598943</v>
      </c>
      <c r="AO159" s="4">
        <f>AH4*(AI9/(1-(1+AI9)^-AH3))</f>
        <v>5018.0438365074615</v>
      </c>
      <c r="AP159" s="4">
        <f t="shared" si="73"/>
        <v>33707.283775393516</v>
      </c>
      <c r="AV159" s="3">
        <v>46</v>
      </c>
      <c r="AW159" s="4">
        <f t="shared" si="62"/>
        <v>14944.928155375354</v>
      </c>
      <c r="AX159" s="4">
        <f t="shared" si="63"/>
        <v>4877.858495157333</v>
      </c>
      <c r="AY159" s="4">
        <f>AW159*AT9</f>
        <v>155.67633495182659</v>
      </c>
      <c r="AZ159" s="4">
        <f>AW5*(1+AT9)^AV159</f>
        <v>5033.5348301091599</v>
      </c>
      <c r="BA159" s="9">
        <f t="shared" si="64"/>
        <v>10067.069660218021</v>
      </c>
      <c r="BG159" s="3">
        <v>22</v>
      </c>
      <c r="BH159" s="4">
        <f t="shared" si="71"/>
        <v>121203.49450272274</v>
      </c>
      <c r="BI159" s="4">
        <f t="shared" si="70"/>
        <v>1877.6182374887619</v>
      </c>
      <c r="BJ159" s="4">
        <f>BH159*BE9</f>
        <v>1262.5364010700284</v>
      </c>
      <c r="BK159" s="4">
        <f>BH5*(1+BE9)^BG159</f>
        <v>3140.1546385587903</v>
      </c>
      <c r="BL159" s="9">
        <f t="shared" si="69"/>
        <v>119325.87626523398</v>
      </c>
      <c r="BO159" s="16"/>
      <c r="BP159" s="16"/>
      <c r="BR159" s="49" t="s">
        <v>15</v>
      </c>
      <c r="BS159" s="49"/>
      <c r="BT159" s="49"/>
      <c r="BU159" s="49"/>
      <c r="BV159" s="49"/>
      <c r="BW159" s="49"/>
    </row>
    <row r="160" spans="12:75" x14ac:dyDescent="0.2">
      <c r="L160" s="16"/>
      <c r="M160" s="16"/>
      <c r="O160" s="16"/>
      <c r="P160" s="16"/>
      <c r="Q160" s="16"/>
      <c r="R160" s="16"/>
      <c r="S160" s="16"/>
      <c r="T160" s="16"/>
      <c r="W160" s="16"/>
      <c r="X160" s="16"/>
      <c r="Z160" s="16"/>
      <c r="AA160" s="16"/>
      <c r="AB160" s="16"/>
      <c r="AC160" s="16"/>
      <c r="AD160" s="16"/>
      <c r="AE160" s="16"/>
      <c r="AH160" s="16"/>
      <c r="AI160" s="16"/>
      <c r="AK160" s="3">
        <v>30</v>
      </c>
      <c r="AL160" s="4">
        <f t="shared" si="67"/>
        <v>33707.283775393516</v>
      </c>
      <c r="AM160" s="4">
        <f t="shared" si="68"/>
        <v>4666.9262971804455</v>
      </c>
      <c r="AN160" s="4">
        <f>AL160*AI9</f>
        <v>351.11753932701578</v>
      </c>
      <c r="AO160" s="4">
        <f>AH4*(AI9/(1-(1+AI9)^-AH3))</f>
        <v>5018.0438365074615</v>
      </c>
      <c r="AP160" s="4">
        <f t="shared" si="73"/>
        <v>29040.357478213071</v>
      </c>
      <c r="AV160" s="3">
        <v>47</v>
      </c>
      <c r="AW160" s="4">
        <f t="shared" si="62"/>
        <v>10067.069660218021</v>
      </c>
      <c r="AX160" s="4">
        <f t="shared" si="63"/>
        <v>4981.102175628861</v>
      </c>
      <c r="AY160" s="4">
        <f>AW160*AT9</f>
        <v>104.86530896060438</v>
      </c>
      <c r="AZ160" s="4">
        <f>AW5*(1+AT9)^AV160</f>
        <v>5085.9674845894651</v>
      </c>
      <c r="BA160" s="9">
        <f t="shared" si="64"/>
        <v>5085.9674845891604</v>
      </c>
      <c r="BG160" s="3">
        <v>23</v>
      </c>
      <c r="BH160" s="4">
        <f t="shared" si="71"/>
        <v>119325.87626523398</v>
      </c>
      <c r="BI160" s="4">
        <f t="shared" si="70"/>
        <v>1929.8867049475907</v>
      </c>
      <c r="BJ160" s="4">
        <f>BH160*BE9</f>
        <v>1242.977877762854</v>
      </c>
      <c r="BK160" s="4">
        <f>BH5*(1+BE9)^BG160</f>
        <v>3172.8645827104447</v>
      </c>
      <c r="BL160" s="9">
        <f t="shared" si="69"/>
        <v>117395.98956028638</v>
      </c>
      <c r="BO160" s="16"/>
      <c r="BP160" s="16"/>
    </row>
    <row r="161" spans="12:75" x14ac:dyDescent="0.2">
      <c r="L161" s="16"/>
      <c r="M161" s="16"/>
      <c r="O161" s="16"/>
      <c r="P161" s="16"/>
      <c r="Q161" s="16"/>
      <c r="R161" s="16"/>
      <c r="S161" s="16"/>
      <c r="T161" s="16"/>
      <c r="W161" s="16"/>
      <c r="X161" s="16"/>
      <c r="Z161" s="16"/>
      <c r="AA161" s="16"/>
      <c r="AB161" s="16"/>
      <c r="AC161" s="16"/>
      <c r="AD161" s="16"/>
      <c r="AE161" s="16"/>
      <c r="AH161" s="16"/>
      <c r="AI161" s="16"/>
      <c r="AK161" s="3">
        <v>31</v>
      </c>
      <c r="AL161" s="4">
        <f t="shared" si="67"/>
        <v>29040.357478213071</v>
      </c>
      <c r="AM161" s="4">
        <f t="shared" si="68"/>
        <v>4715.5401127760751</v>
      </c>
      <c r="AN161" s="4">
        <f>AL161*AI9</f>
        <v>302.50372373138612</v>
      </c>
      <c r="AO161" s="4">
        <f>AH4*(AI9/(1-(1+AI9)^-AH3))</f>
        <v>5018.0438365074615</v>
      </c>
      <c r="AP161" s="4">
        <f t="shared" si="73"/>
        <v>24324.817365436997</v>
      </c>
      <c r="AV161" s="3">
        <v>48</v>
      </c>
      <c r="AW161" s="4">
        <f t="shared" si="62"/>
        <v>5085.9674845891604</v>
      </c>
      <c r="AX161" s="4">
        <f t="shared" si="63"/>
        <v>5085.9674845894679</v>
      </c>
      <c r="AY161" s="4">
        <f>AW161*AT9</f>
        <v>52.978827964470419</v>
      </c>
      <c r="AZ161" s="4">
        <f>AW5*(1+AT9)^AV161</f>
        <v>5138.9463125539387</v>
      </c>
      <c r="BA161" s="9">
        <f t="shared" si="64"/>
        <v>-3.0740920919924974E-10</v>
      </c>
      <c r="BG161" s="3">
        <v>24</v>
      </c>
      <c r="BH161" s="4">
        <f t="shared" si="71"/>
        <v>117395.98956028638</v>
      </c>
      <c r="BI161" s="4">
        <f t="shared" si="70"/>
        <v>1983.0403641940284</v>
      </c>
      <c r="BJ161" s="4">
        <f>BH161*BE9</f>
        <v>1222.8748912529832</v>
      </c>
      <c r="BK161" s="4">
        <f>BH5*(1+BE9)^BG161</f>
        <v>3205.9152554470115</v>
      </c>
      <c r="BL161" s="9">
        <f t="shared" si="69"/>
        <v>115412.94919609235</v>
      </c>
      <c r="BO161" s="16"/>
      <c r="BP161" s="16"/>
      <c r="BR161" s="2" t="s">
        <v>8</v>
      </c>
      <c r="BS161" s="2" t="s">
        <v>9</v>
      </c>
      <c r="BT161" s="2" t="s">
        <v>14</v>
      </c>
      <c r="BU161" s="2" t="s">
        <v>6</v>
      </c>
      <c r="BV161" s="2" t="s">
        <v>7</v>
      </c>
      <c r="BW161" s="2" t="s">
        <v>12</v>
      </c>
    </row>
    <row r="162" spans="12:75" x14ac:dyDescent="0.2">
      <c r="L162" s="16"/>
      <c r="M162" s="16"/>
      <c r="O162" s="16"/>
      <c r="P162" s="16"/>
      <c r="Q162" s="16"/>
      <c r="R162" s="16"/>
      <c r="S162" s="16"/>
      <c r="T162" s="16"/>
      <c r="W162" s="16"/>
      <c r="X162" s="16"/>
      <c r="Z162" s="16"/>
      <c r="AA162" s="16"/>
      <c r="AB162" s="16"/>
      <c r="AC162" s="16"/>
      <c r="AD162" s="16"/>
      <c r="AE162" s="16"/>
      <c r="AH162" s="16"/>
      <c r="AI162" s="16"/>
      <c r="AK162" s="3">
        <v>32</v>
      </c>
      <c r="AL162" s="4">
        <f t="shared" si="67"/>
        <v>24324.817365436997</v>
      </c>
      <c r="AM162" s="4">
        <f t="shared" si="68"/>
        <v>4764.6603222841595</v>
      </c>
      <c r="AN162" s="4">
        <f>AL162*AI9</f>
        <v>253.38351422330203</v>
      </c>
      <c r="AO162" s="4">
        <f>AH4*(AI9/(1-(1+AI9)^-AH3))</f>
        <v>5018.0438365074615</v>
      </c>
      <c r="AP162" s="4">
        <f t="shared" si="73"/>
        <v>19560.157043152838</v>
      </c>
      <c r="AV162" s="3"/>
      <c r="AW162" s="3"/>
      <c r="AX162" s="3"/>
      <c r="AY162" s="3"/>
      <c r="AZ162" s="4">
        <f>SUM(AZ114:AZ161)</f>
        <v>195352.79231773125</v>
      </c>
      <c r="BA162" s="3"/>
      <c r="BG162" s="3">
        <v>25</v>
      </c>
      <c r="BH162" s="4">
        <f t="shared" si="71"/>
        <v>115412.94919609235</v>
      </c>
      <c r="BI162" s="4">
        <f t="shared" si="70"/>
        <v>2037.0919852319557</v>
      </c>
      <c r="BJ162" s="4">
        <f>BH162*BE9</f>
        <v>1202.2182207926285</v>
      </c>
      <c r="BK162" s="4">
        <f>BH5*(1+BE9)^BG162</f>
        <v>3239.3102060245842</v>
      </c>
      <c r="BL162" s="9">
        <f t="shared" si="69"/>
        <v>113375.8572108604</v>
      </c>
      <c r="BO162" s="16"/>
      <c r="BP162" s="16"/>
      <c r="BR162" s="3">
        <v>1</v>
      </c>
      <c r="BS162" s="4">
        <f>BO4</f>
        <v>150000</v>
      </c>
      <c r="BT162" s="4">
        <f>BV162-BU162</f>
        <v>542.53472222222263</v>
      </c>
      <c r="BU162" s="4">
        <f>BS162*BP9</f>
        <v>1562.5</v>
      </c>
      <c r="BV162" s="4">
        <f>BS5*(BP9+1)^BR162</f>
        <v>2105.0347222222226</v>
      </c>
      <c r="BW162" s="4">
        <f>BS162-BT162</f>
        <v>149457.46527777778</v>
      </c>
    </row>
    <row r="163" spans="12:75" x14ac:dyDescent="0.2">
      <c r="L163" s="16"/>
      <c r="M163" s="16"/>
      <c r="O163" s="16"/>
      <c r="P163" s="16"/>
      <c r="Q163" s="16"/>
      <c r="R163" s="16"/>
      <c r="S163" s="16"/>
      <c r="T163" s="16"/>
      <c r="W163" s="16"/>
      <c r="X163" s="16"/>
      <c r="Z163" s="16"/>
      <c r="AA163" s="16"/>
      <c r="AB163" s="16"/>
      <c r="AC163" s="16"/>
      <c r="AD163" s="16"/>
      <c r="AE163" s="16"/>
      <c r="AH163" s="16"/>
      <c r="AI163" s="16"/>
      <c r="AK163" s="3">
        <v>33</v>
      </c>
      <c r="AL163" s="4">
        <f t="shared" si="67"/>
        <v>19560.157043152838</v>
      </c>
      <c r="AM163" s="4">
        <f t="shared" si="68"/>
        <v>4814.2922006412864</v>
      </c>
      <c r="AN163" s="4">
        <f>AL163*AI9</f>
        <v>203.75163586617538</v>
      </c>
      <c r="AO163" s="4">
        <f>AH4*(AI9/(1-(1+AI9)^-AH3))</f>
        <v>5018.0438365074615</v>
      </c>
      <c r="AP163" s="4">
        <f t="shared" si="73"/>
        <v>14745.864842511552</v>
      </c>
      <c r="BG163" s="3">
        <v>26</v>
      </c>
      <c r="BH163" s="4">
        <f t="shared" si="71"/>
        <v>113375.8572108604</v>
      </c>
      <c r="BI163" s="4">
        <f t="shared" si="70"/>
        <v>2092.0545080575444</v>
      </c>
      <c r="BJ163" s="4">
        <f>BH163*BE9</f>
        <v>1180.9985126131292</v>
      </c>
      <c r="BK163" s="4">
        <f>BH5*(1+BE9)^BG163</f>
        <v>3273.0530206706735</v>
      </c>
      <c r="BL163" s="9">
        <f t="shared" si="69"/>
        <v>111283.80270280286</v>
      </c>
      <c r="BO163" s="16"/>
      <c r="BP163" s="16"/>
      <c r="BR163" s="3">
        <v>2</v>
      </c>
      <c r="BS163" s="4">
        <f>BW162</f>
        <v>149457.46527777778</v>
      </c>
      <c r="BT163" s="4">
        <f>BV163-BU163</f>
        <v>570.11357060185242</v>
      </c>
      <c r="BU163" s="4">
        <f>BS163*BP9</f>
        <v>1556.8485966435185</v>
      </c>
      <c r="BV163" s="4">
        <f>BS5*(1+BP9)^BR163</f>
        <v>2126.9621672453709</v>
      </c>
      <c r="BW163" s="4">
        <f>BS163-BT163</f>
        <v>148887.35170717593</v>
      </c>
    </row>
    <row r="164" spans="12:75" x14ac:dyDescent="0.2">
      <c r="L164" s="16"/>
      <c r="M164" s="16"/>
      <c r="O164" s="16"/>
      <c r="P164" s="16"/>
      <c r="Q164" s="16"/>
      <c r="R164" s="16"/>
      <c r="S164" s="16"/>
      <c r="T164" s="16"/>
      <c r="W164" s="16"/>
      <c r="X164" s="16"/>
      <c r="Z164" s="16"/>
      <c r="AA164" s="16"/>
      <c r="AB164" s="16"/>
      <c r="AC164" s="16"/>
      <c r="AD164" s="16"/>
      <c r="AE164" s="16"/>
      <c r="AH164" s="16"/>
      <c r="AI164" s="16"/>
      <c r="AK164" s="3">
        <v>34</v>
      </c>
      <c r="AL164" s="4">
        <f t="shared" si="67"/>
        <v>14745.864842511552</v>
      </c>
      <c r="AM164" s="4">
        <f t="shared" si="68"/>
        <v>4864.4410777312996</v>
      </c>
      <c r="AN164" s="4">
        <f>AL164*AI9</f>
        <v>153.60275877616198</v>
      </c>
      <c r="AO164" s="4">
        <f>AH4*(AI9/(1-(1+AI9)^-AH3))</f>
        <v>5018.0438365074615</v>
      </c>
      <c r="AP164" s="4">
        <f t="shared" si="73"/>
        <v>9881.4237647802511</v>
      </c>
      <c r="AV164" s="49" t="s">
        <v>16</v>
      </c>
      <c r="AW164" s="49"/>
      <c r="AX164" s="49"/>
      <c r="AY164" s="49"/>
      <c r="AZ164" s="49"/>
      <c r="BA164" s="49"/>
      <c r="BG164" s="3">
        <v>27</v>
      </c>
      <c r="BH164" s="4">
        <f t="shared" si="71"/>
        <v>111283.80270280286</v>
      </c>
      <c r="BI164" s="4">
        <f t="shared" si="70"/>
        <v>2147.9410448151307</v>
      </c>
      <c r="BJ164" s="4">
        <f>BH164*BE9</f>
        <v>1159.2062781541963</v>
      </c>
      <c r="BK164" s="4">
        <f>BH5*(1+BE9)^BG164</f>
        <v>3307.147322969327</v>
      </c>
      <c r="BL164" s="9">
        <f t="shared" si="69"/>
        <v>109135.86165798773</v>
      </c>
      <c r="BO164" s="16"/>
      <c r="BP164" s="16"/>
      <c r="BR164" s="3">
        <v>3</v>
      </c>
      <c r="BS164" s="4">
        <f>BW163</f>
        <v>148887.35170717593</v>
      </c>
      <c r="BT164" s="4">
        <f>BV164-BU164</f>
        <v>598.20810953776072</v>
      </c>
      <c r="BU164" s="4">
        <f>BS164*BP9</f>
        <v>1550.9099136164159</v>
      </c>
      <c r="BV164" s="4">
        <f>BS5*(1+BP9)^BR164</f>
        <v>2149.1180231541766</v>
      </c>
      <c r="BW164" s="4">
        <f t="shared" ref="BW164:BW227" si="74">BS164-BT164</f>
        <v>148289.14359763818</v>
      </c>
    </row>
    <row r="165" spans="12:75" x14ac:dyDescent="0.2">
      <c r="L165" s="16"/>
      <c r="M165" s="16"/>
      <c r="O165" s="16"/>
      <c r="P165" s="16"/>
      <c r="Q165" s="16"/>
      <c r="R165" s="16"/>
      <c r="S165" s="16"/>
      <c r="T165" s="16"/>
      <c r="W165" s="16"/>
      <c r="X165" s="16"/>
      <c r="Z165" s="16"/>
      <c r="AA165" s="16"/>
      <c r="AB165" s="16"/>
      <c r="AC165" s="16"/>
      <c r="AD165" s="16"/>
      <c r="AE165" s="16"/>
      <c r="AH165" s="16"/>
      <c r="AI165" s="16"/>
      <c r="AK165" s="3">
        <v>35</v>
      </c>
      <c r="AL165" s="4">
        <f t="shared" si="67"/>
        <v>9881.4237647802511</v>
      </c>
      <c r="AM165" s="4">
        <f t="shared" si="68"/>
        <v>4915.1123389576669</v>
      </c>
      <c r="AN165" s="4">
        <f>AL165*AI9</f>
        <v>102.93149754979427</v>
      </c>
      <c r="AO165" s="4">
        <f>AH4*(AI9/(1-(1+AI9)^-AH3))</f>
        <v>5018.0438365074615</v>
      </c>
      <c r="AP165" s="4">
        <f t="shared" si="73"/>
        <v>4966.3114258225842</v>
      </c>
      <c r="BG165" s="3">
        <v>28</v>
      </c>
      <c r="BH165" s="4">
        <f t="shared" si="71"/>
        <v>109135.86165798773</v>
      </c>
      <c r="BI165" s="4">
        <f t="shared" si="70"/>
        <v>2204.7648819795527</v>
      </c>
      <c r="BJ165" s="4">
        <f>BH165*BE9</f>
        <v>1136.8318922707053</v>
      </c>
      <c r="BK165" s="4">
        <f>BH5*(1+BE9)^BG165</f>
        <v>3341.596774250258</v>
      </c>
      <c r="BL165" s="9">
        <f t="shared" si="69"/>
        <v>106931.09677600817</v>
      </c>
      <c r="BO165" s="16"/>
      <c r="BP165" s="16"/>
      <c r="BR165" s="3">
        <v>4</v>
      </c>
      <c r="BS165" s="4">
        <f>BW164</f>
        <v>148289.14359763818</v>
      </c>
      <c r="BT165" s="4">
        <f t="shared" ref="BT165:BT228" si="75">BV165-BU165</f>
        <v>626.8260900866353</v>
      </c>
      <c r="BU165" s="4">
        <f>BS165*BP9</f>
        <v>1544.6785791420643</v>
      </c>
      <c r="BV165" s="4">
        <f>BS5*(1+BP9)^BR165</f>
        <v>2171.5046692286996</v>
      </c>
      <c r="BW165" s="4">
        <f t="shared" si="74"/>
        <v>147662.31750755155</v>
      </c>
    </row>
    <row r="166" spans="12:75" x14ac:dyDescent="0.2">
      <c r="L166" s="16"/>
      <c r="M166" s="16"/>
      <c r="O166" s="16"/>
      <c r="P166" s="16"/>
      <c r="Q166" s="16"/>
      <c r="R166" s="16"/>
      <c r="S166" s="16"/>
      <c r="T166" s="16"/>
      <c r="W166" s="16"/>
      <c r="X166" s="16"/>
      <c r="Z166" s="16"/>
      <c r="AA166" s="16"/>
      <c r="AB166" s="16"/>
      <c r="AC166" s="16"/>
      <c r="AD166" s="16"/>
      <c r="AE166" s="16"/>
      <c r="AH166" s="16"/>
      <c r="AI166" s="16"/>
      <c r="AK166" s="3">
        <v>36</v>
      </c>
      <c r="AL166" s="4">
        <f t="shared" si="67"/>
        <v>4966.3114258225842</v>
      </c>
      <c r="AM166" s="4">
        <f t="shared" si="68"/>
        <v>175579.80186707547</v>
      </c>
      <c r="AN166" s="4">
        <f>AL166*AI9</f>
        <v>51.732410685651914</v>
      </c>
      <c r="AO166" s="4">
        <f>SUM(AO131:AO165)</f>
        <v>175631.53427776112</v>
      </c>
      <c r="AP166" s="4">
        <f t="shared" si="73"/>
        <v>-170613.49044125288</v>
      </c>
      <c r="AV166" s="2" t="s">
        <v>8</v>
      </c>
      <c r="AW166" s="2" t="s">
        <v>9</v>
      </c>
      <c r="AX166" s="2" t="s">
        <v>14</v>
      </c>
      <c r="AY166" s="2" t="s">
        <v>6</v>
      </c>
      <c r="AZ166" s="2" t="s">
        <v>7</v>
      </c>
      <c r="BA166" s="2" t="s">
        <v>12</v>
      </c>
      <c r="BG166" s="3">
        <v>29</v>
      </c>
      <c r="BH166" s="4">
        <f t="shared" si="71"/>
        <v>106931.09677600817</v>
      </c>
      <c r="BI166" s="4">
        <f t="shared" si="70"/>
        <v>2262.5394825652802</v>
      </c>
      <c r="BJ166" s="4">
        <f>BH166*BE9</f>
        <v>1113.8655914167516</v>
      </c>
      <c r="BK166" s="4">
        <f>BH5*(1+BE9)^BG166</f>
        <v>3376.4050739820318</v>
      </c>
      <c r="BL166" s="9">
        <f t="shared" si="69"/>
        <v>104668.55729344289</v>
      </c>
      <c r="BO166" s="16"/>
      <c r="BP166" s="16"/>
      <c r="BR166" s="3">
        <v>5</v>
      </c>
      <c r="BS166" s="4">
        <f>BW165</f>
        <v>147662.31750755155</v>
      </c>
      <c r="BT166" s="4">
        <f t="shared" si="75"/>
        <v>655.97536882950362</v>
      </c>
      <c r="BU166" s="4">
        <f>BS166*BP9</f>
        <v>1538.1491407036619</v>
      </c>
      <c r="BV166" s="4">
        <f>BS5*(1+BP9)^BR166</f>
        <v>2194.1245095331656</v>
      </c>
      <c r="BW166" s="4">
        <f t="shared" si="74"/>
        <v>147006.34213872204</v>
      </c>
    </row>
    <row r="167" spans="12:75" x14ac:dyDescent="0.2">
      <c r="L167" s="16"/>
      <c r="M167" s="16"/>
      <c r="O167" s="16"/>
      <c r="P167" s="16"/>
      <c r="Q167" s="16"/>
      <c r="R167" s="16"/>
      <c r="S167" s="16"/>
      <c r="T167" s="16"/>
      <c r="W167" s="16"/>
      <c r="X167" s="16"/>
      <c r="Z167" s="16"/>
      <c r="AA167" s="16"/>
      <c r="AB167" s="16"/>
      <c r="AC167" s="16"/>
      <c r="AD167" s="16"/>
      <c r="AE167" s="16"/>
      <c r="AH167" s="16"/>
      <c r="AI167" s="16"/>
      <c r="AK167" s="3"/>
      <c r="AL167" s="4"/>
      <c r="AM167" s="3"/>
      <c r="AN167" s="3"/>
      <c r="AO167" s="4">
        <f>SUM(AO131:AO166)</f>
        <v>351263.06855552224</v>
      </c>
      <c r="AP167" s="3"/>
      <c r="AV167" s="3">
        <v>1</v>
      </c>
      <c r="AW167" s="4">
        <f>AS4</f>
        <v>150000</v>
      </c>
      <c r="AX167" s="4">
        <f t="shared" ref="AX167:AX214" si="76">AZ167-AY167</f>
        <v>2424.4998337656648</v>
      </c>
      <c r="AY167" s="8">
        <f>AW167*AT9</f>
        <v>1562.5</v>
      </c>
      <c r="AZ167" s="4">
        <f>AS4*(AT9/(1-(1+AT9)^-AS3))</f>
        <v>3986.9998337656648</v>
      </c>
      <c r="BA167" s="4">
        <f t="shared" ref="BA167:BA172" si="77">AW167-AX167</f>
        <v>147575.50016623433</v>
      </c>
      <c r="BG167" s="3">
        <v>30</v>
      </c>
      <c r="BH167" s="4">
        <f t="shared" si="71"/>
        <v>104668.55729344289</v>
      </c>
      <c r="BI167" s="4">
        <f t="shared" si="70"/>
        <v>2321.2784883626473</v>
      </c>
      <c r="BJ167" s="4">
        <f>BH167*BE9</f>
        <v>1090.2974718066966</v>
      </c>
      <c r="BK167" s="4">
        <f>BH5*(1+BE9)^BG167</f>
        <v>3411.5759601693439</v>
      </c>
      <c r="BL167" s="9">
        <f t="shared" si="69"/>
        <v>102347.27880508025</v>
      </c>
      <c r="BO167" s="16"/>
      <c r="BP167" s="16"/>
      <c r="BR167" s="3">
        <v>6</v>
      </c>
      <c r="BS167" s="4">
        <f>BW166</f>
        <v>147006.34213872204</v>
      </c>
      <c r="BT167" s="4">
        <f t="shared" si="75"/>
        <v>685.66390922911478</v>
      </c>
      <c r="BU167" s="4">
        <f>BS167*BP9</f>
        <v>1531.3160639450211</v>
      </c>
      <c r="BV167" s="4">
        <f>BS5*(1+BP9)^BR167</f>
        <v>2216.9799731741359</v>
      </c>
      <c r="BW167" s="9">
        <f t="shared" si="74"/>
        <v>146320.67822949294</v>
      </c>
    </row>
    <row r="168" spans="12:75" x14ac:dyDescent="0.2">
      <c r="L168" s="16"/>
      <c r="M168" s="16"/>
      <c r="O168" s="16"/>
      <c r="P168" s="16"/>
      <c r="Q168" s="16"/>
      <c r="R168" s="16"/>
      <c r="S168" s="16"/>
      <c r="T168" s="16"/>
      <c r="W168" s="16"/>
      <c r="X168" s="16"/>
      <c r="Z168" s="16"/>
      <c r="AA168" s="16"/>
      <c r="AB168" s="16"/>
      <c r="AC168" s="16"/>
      <c r="AD168" s="16"/>
      <c r="AE168" s="16"/>
      <c r="AH168" s="16"/>
      <c r="AI168" s="16"/>
      <c r="AK168" s="16"/>
      <c r="AL168" s="16"/>
      <c r="AM168" s="16"/>
      <c r="AN168" s="16"/>
      <c r="AO168" s="16"/>
      <c r="AP168" s="16"/>
      <c r="AV168" s="3">
        <v>2</v>
      </c>
      <c r="AW168" s="4">
        <f t="shared" ref="AW168:AW214" si="78">BA167</f>
        <v>147575.50016623433</v>
      </c>
      <c r="AX168" s="4">
        <f t="shared" si="76"/>
        <v>2449.7550403673904</v>
      </c>
      <c r="AY168" s="8">
        <f>AW168*AT9</f>
        <v>1537.2447933982742</v>
      </c>
      <c r="AZ168" s="4">
        <f>AS4*(AT9/(1-(1+AT9)^-AS3))</f>
        <v>3986.9998337656648</v>
      </c>
      <c r="BA168" s="4">
        <f t="shared" si="77"/>
        <v>145125.74512586693</v>
      </c>
      <c r="BG168" s="3">
        <v>31</v>
      </c>
      <c r="BH168" s="4">
        <f t="shared" si="71"/>
        <v>102347.27880508025</v>
      </c>
      <c r="BI168" s="4">
        <f t="shared" si="70"/>
        <v>2380.9957222015232</v>
      </c>
      <c r="BJ168" s="4">
        <f>BH168*BE9</f>
        <v>1066.1174875529191</v>
      </c>
      <c r="BK168" s="4">
        <f>BH5*(1+BE9)^BG168</f>
        <v>3447.1132097544423</v>
      </c>
      <c r="BL168" s="9">
        <f t="shared" si="69"/>
        <v>99966.283082878726</v>
      </c>
      <c r="BR168" s="3">
        <v>7</v>
      </c>
      <c r="BS168" s="4">
        <f t="shared" ref="BS168:BS231" si="79">BW167</f>
        <v>146320.67822949294</v>
      </c>
      <c r="BT168" s="4">
        <f t="shared" si="75"/>
        <v>715.8997830041485</v>
      </c>
      <c r="BU168" s="4">
        <f>BS168*BP9</f>
        <v>1524.1737315572182</v>
      </c>
      <c r="BV168" s="4">
        <f>BS5*(1+BP9)^BR168</f>
        <v>2240.0735145613667</v>
      </c>
      <c r="BW168" s="9">
        <f t="shared" si="74"/>
        <v>145604.77844648878</v>
      </c>
    </row>
    <row r="169" spans="12:75" x14ac:dyDescent="0.2">
      <c r="L169" s="16"/>
      <c r="M169" s="16"/>
      <c r="O169" s="16"/>
      <c r="P169" s="16"/>
      <c r="Q169" s="16"/>
      <c r="R169" s="16"/>
      <c r="S169" s="16"/>
      <c r="T169" s="16"/>
      <c r="W169" s="16"/>
      <c r="X169" s="16"/>
      <c r="Z169" s="16"/>
      <c r="AA169" s="16"/>
      <c r="AB169" s="16"/>
      <c r="AC169" s="16"/>
      <c r="AD169" s="16"/>
      <c r="AE169" s="16"/>
      <c r="AH169" s="16"/>
      <c r="AI169" s="16"/>
      <c r="AK169" s="16"/>
      <c r="AL169" s="16"/>
      <c r="AM169" s="16"/>
      <c r="AN169" s="16"/>
      <c r="AO169" s="16"/>
      <c r="AP169" s="16"/>
      <c r="AV169" s="3">
        <v>3</v>
      </c>
      <c r="AW169" s="4">
        <f t="shared" si="78"/>
        <v>145125.74512586693</v>
      </c>
      <c r="AX169" s="4">
        <f t="shared" si="76"/>
        <v>2475.2733220378841</v>
      </c>
      <c r="AY169" s="4">
        <f>AW169*AT9</f>
        <v>1511.7265117277805</v>
      </c>
      <c r="AZ169" s="4">
        <f>AS4*(AT9/(1-(1+AT9)^-AS3))</f>
        <v>3986.9998337656648</v>
      </c>
      <c r="BA169" s="4">
        <f t="shared" si="77"/>
        <v>142650.47180382904</v>
      </c>
      <c r="BG169" s="3">
        <v>32</v>
      </c>
      <c r="BH169" s="4">
        <f t="shared" si="71"/>
        <v>99966.283082878726</v>
      </c>
      <c r="BI169" s="4">
        <f t="shared" si="70"/>
        <v>2441.7051902427311</v>
      </c>
      <c r="BJ169" s="4">
        <f>BH169*BE9</f>
        <v>1041.3154487799866</v>
      </c>
      <c r="BK169" s="4">
        <f>BH5*(1+BE9)^BG169</f>
        <v>3483.0206390227177</v>
      </c>
      <c r="BL169" s="9">
        <f t="shared" si="69"/>
        <v>97524.577892635993</v>
      </c>
      <c r="BR169" s="3">
        <v>8</v>
      </c>
      <c r="BS169" s="4">
        <f t="shared" si="79"/>
        <v>145604.77844648878</v>
      </c>
      <c r="BT169" s="4">
        <f t="shared" si="75"/>
        <v>746.69117152045601</v>
      </c>
      <c r="BU169" s="4">
        <f>BS169*BP9</f>
        <v>1516.7164421509246</v>
      </c>
      <c r="BV169" s="4">
        <f>BS5*(1+BP9)^BR169</f>
        <v>2263.4076136713807</v>
      </c>
      <c r="BW169" s="9">
        <f t="shared" si="74"/>
        <v>144858.08727496833</v>
      </c>
    </row>
    <row r="170" spans="12:75" x14ac:dyDescent="0.2">
      <c r="L170" s="16"/>
      <c r="M170" s="16"/>
      <c r="O170" s="16"/>
      <c r="P170" s="16"/>
      <c r="Q170" s="16"/>
      <c r="R170" s="16"/>
      <c r="S170" s="16"/>
      <c r="T170" s="16"/>
      <c r="W170" s="16"/>
      <c r="X170" s="16"/>
      <c r="Z170" s="16"/>
      <c r="AA170" s="16"/>
      <c r="AB170" s="16"/>
      <c r="AC170" s="16"/>
      <c r="AD170" s="16"/>
      <c r="AE170" s="16"/>
      <c r="AH170" s="16"/>
      <c r="AI170" s="16"/>
      <c r="AK170" s="16"/>
      <c r="AL170" s="16"/>
      <c r="AM170" s="16"/>
      <c r="AN170" s="16"/>
      <c r="AO170" s="16"/>
      <c r="AP170" s="16"/>
      <c r="AV170" s="3">
        <v>4</v>
      </c>
      <c r="AW170" s="4">
        <f t="shared" si="78"/>
        <v>142650.47180382904</v>
      </c>
      <c r="AX170" s="4">
        <f t="shared" si="76"/>
        <v>2501.0574191424457</v>
      </c>
      <c r="AY170" s="4">
        <f>AW170*AT9</f>
        <v>1485.9424146232191</v>
      </c>
      <c r="AZ170" s="4">
        <f>AS4*(AT9/(1-(1+AT9)^-AS3))</f>
        <v>3986.9998337656648</v>
      </c>
      <c r="BA170" s="4">
        <f t="shared" si="77"/>
        <v>140149.41438468659</v>
      </c>
      <c r="BG170" s="3">
        <v>33</v>
      </c>
      <c r="BH170" s="4">
        <f t="shared" si="71"/>
        <v>97524.577892635993</v>
      </c>
      <c r="BI170" s="4">
        <f t="shared" si="70"/>
        <v>2503.4210842975795</v>
      </c>
      <c r="BJ170" s="4">
        <f>BH170*BE9</f>
        <v>1015.8810197149583</v>
      </c>
      <c r="BK170" s="4">
        <f>BH5*(1+BE9)^BG170</f>
        <v>3519.3021040125377</v>
      </c>
      <c r="BL170" s="9">
        <f t="shared" si="69"/>
        <v>95021.156808338419</v>
      </c>
      <c r="BR170" s="3">
        <v>9</v>
      </c>
      <c r="BS170" s="4">
        <f t="shared" si="79"/>
        <v>144858.08727496833</v>
      </c>
      <c r="BT170" s="4">
        <f t="shared" si="75"/>
        <v>778.0463671995376</v>
      </c>
      <c r="BU170" s="4">
        <f>BS170*BP9</f>
        <v>1508.9384091142533</v>
      </c>
      <c r="BV170" s="4">
        <f>BS5*(1+BP9)^BR170</f>
        <v>2286.9847763137909</v>
      </c>
      <c r="BW170" s="9">
        <f t="shared" si="74"/>
        <v>144080.04090776879</v>
      </c>
    </row>
    <row r="171" spans="12:75" x14ac:dyDescent="0.2">
      <c r="L171" s="16"/>
      <c r="M171" s="16"/>
      <c r="O171" s="16"/>
      <c r="P171" s="16"/>
      <c r="Q171" s="16"/>
      <c r="R171" s="16"/>
      <c r="S171" s="16"/>
      <c r="T171" s="16"/>
      <c r="W171" s="16"/>
      <c r="X171" s="16"/>
      <c r="Z171" s="16"/>
      <c r="AA171" s="16"/>
      <c r="AB171" s="16"/>
      <c r="AC171" s="16"/>
      <c r="AD171" s="16"/>
      <c r="AE171" s="16"/>
      <c r="AH171" s="16"/>
      <c r="AI171" s="16"/>
      <c r="AK171" s="16"/>
      <c r="AL171" s="16"/>
      <c r="AM171" s="16"/>
      <c r="AN171" s="16"/>
      <c r="AO171" s="16"/>
      <c r="AP171" s="16"/>
      <c r="AV171" s="3">
        <v>5</v>
      </c>
      <c r="AW171" s="4">
        <f t="shared" si="78"/>
        <v>140149.41438468659</v>
      </c>
      <c r="AX171" s="4">
        <f t="shared" si="76"/>
        <v>2527.1101005918463</v>
      </c>
      <c r="AY171" s="4">
        <f>AW171*AT9</f>
        <v>1459.8897331738185</v>
      </c>
      <c r="AZ171" s="4">
        <f>AS4*(AT9/(1-(1+AT9)^-AS3))</f>
        <v>3986.9998337656648</v>
      </c>
      <c r="BA171" s="4">
        <f t="shared" si="77"/>
        <v>137622.30428409475</v>
      </c>
      <c r="BG171" s="3">
        <v>34</v>
      </c>
      <c r="BH171" s="4">
        <f t="shared" si="71"/>
        <v>95021.156808338419</v>
      </c>
      <c r="BI171" s="4">
        <f t="shared" si="70"/>
        <v>2566.1577841758099</v>
      </c>
      <c r="BJ171" s="4">
        <f>BH171*BE9</f>
        <v>989.80371675352512</v>
      </c>
      <c r="BK171" s="4">
        <f>BH5*(1+BE9)^BG171</f>
        <v>3555.9615009293348</v>
      </c>
      <c r="BL171" s="9">
        <f t="shared" si="69"/>
        <v>92454.999024162607</v>
      </c>
      <c r="BR171" s="3">
        <v>10</v>
      </c>
      <c r="BS171" s="4">
        <f t="shared" si="79"/>
        <v>144080.04090776879</v>
      </c>
      <c r="BT171" s="4">
        <f t="shared" si="75"/>
        <v>809.973774944468</v>
      </c>
      <c r="BU171" s="4">
        <f>BS171*BP9</f>
        <v>1500.8337594559248</v>
      </c>
      <c r="BV171" s="4">
        <f>BS5*(1+BP9)^BR171</f>
        <v>2310.8075344003928</v>
      </c>
      <c r="BW171" s="9">
        <f t="shared" si="74"/>
        <v>143270.06713282433</v>
      </c>
    </row>
    <row r="172" spans="12:75" x14ac:dyDescent="0.2">
      <c r="L172" s="16"/>
      <c r="M172" s="16"/>
      <c r="O172" s="16"/>
      <c r="P172" s="16"/>
      <c r="Q172" s="16"/>
      <c r="R172" s="16"/>
      <c r="S172" s="16"/>
      <c r="T172" s="16"/>
      <c r="W172" s="16"/>
      <c r="X172" s="16"/>
      <c r="Z172" s="16"/>
      <c r="AA172" s="16"/>
      <c r="AB172" s="16"/>
      <c r="AC172" s="16"/>
      <c r="AD172" s="16"/>
      <c r="AE172" s="16"/>
      <c r="AH172" s="16"/>
      <c r="AI172" s="16"/>
      <c r="AK172" s="16"/>
      <c r="AL172" s="16"/>
      <c r="AM172" s="16"/>
      <c r="AN172" s="16"/>
      <c r="AO172" s="16"/>
      <c r="AP172" s="16"/>
      <c r="AV172" s="3">
        <v>6</v>
      </c>
      <c r="AW172" s="4">
        <f t="shared" si="78"/>
        <v>137622.30428409475</v>
      </c>
      <c r="AX172" s="4">
        <f t="shared" si="76"/>
        <v>2553.4341641396777</v>
      </c>
      <c r="AY172" s="4">
        <f>AW172*AT9</f>
        <v>1433.5656696259869</v>
      </c>
      <c r="AZ172" s="4">
        <f>AS4*(AT9/(1-(1+AT9)^-AS3))</f>
        <v>3986.9998337656648</v>
      </c>
      <c r="BA172" s="4">
        <f t="shared" si="77"/>
        <v>135068.87011995507</v>
      </c>
      <c r="BG172" s="3">
        <v>35</v>
      </c>
      <c r="BH172" s="4">
        <f t="shared" si="71"/>
        <v>92454.999024162607</v>
      </c>
      <c r="BI172" s="4">
        <f t="shared" si="70"/>
        <v>2629.9298600623224</v>
      </c>
      <c r="BJ172" s="4">
        <f>BH172*BE9</f>
        <v>963.07290650169375</v>
      </c>
      <c r="BK172" s="4">
        <f>BH5*(1+BE9)^BG172</f>
        <v>3593.0027665640159</v>
      </c>
      <c r="BL172" s="9">
        <f t="shared" si="69"/>
        <v>89825.069164100278</v>
      </c>
      <c r="BR172" s="3">
        <v>11</v>
      </c>
      <c r="BS172" s="4">
        <f t="shared" si="79"/>
        <v>143270.06713282433</v>
      </c>
      <c r="BT172" s="4">
        <f t="shared" si="75"/>
        <v>842.48191358347708</v>
      </c>
      <c r="BU172" s="4">
        <f>BS172*BP9</f>
        <v>1492.3965326335867</v>
      </c>
      <c r="BV172" s="4">
        <f>BS5*(1+BP9)^BR172</f>
        <v>2334.8784462170638</v>
      </c>
      <c r="BW172" s="9">
        <f t="shared" si="74"/>
        <v>142427.58521924086</v>
      </c>
    </row>
    <row r="173" spans="12:75" x14ac:dyDescent="0.2">
      <c r="L173" s="16"/>
      <c r="M173" s="16"/>
      <c r="O173" s="16"/>
      <c r="P173" s="16"/>
      <c r="Q173" s="16"/>
      <c r="R173" s="16"/>
      <c r="S173" s="16"/>
      <c r="T173" s="16"/>
      <c r="W173" s="16"/>
      <c r="X173" s="16"/>
      <c r="Z173" s="16"/>
      <c r="AA173" s="16"/>
      <c r="AB173" s="16"/>
      <c r="AC173" s="16"/>
      <c r="AD173" s="16"/>
      <c r="AE173" s="16"/>
      <c r="AH173" s="16"/>
      <c r="AI173" s="16"/>
      <c r="AK173" s="16"/>
      <c r="AL173" s="16"/>
      <c r="AM173" s="16"/>
      <c r="AN173" s="16"/>
      <c r="AO173" s="16"/>
      <c r="AP173" s="16"/>
      <c r="AV173" s="3">
        <v>7</v>
      </c>
      <c r="AW173" s="4">
        <f t="shared" si="78"/>
        <v>135068.87011995507</v>
      </c>
      <c r="AX173" s="4">
        <f t="shared" si="76"/>
        <v>2580.0324366827995</v>
      </c>
      <c r="AY173" s="4">
        <f>AW173*AT9</f>
        <v>1406.9673970828653</v>
      </c>
      <c r="AZ173" s="4">
        <f>AS4*(AT9/(1-(1+AT9)^-AS3))</f>
        <v>3986.9998337656648</v>
      </c>
      <c r="BA173" s="4">
        <f t="shared" ref="BA173:BA214" si="80">AW173-AX173</f>
        <v>132488.83768327226</v>
      </c>
      <c r="BG173" s="3">
        <v>36</v>
      </c>
      <c r="BH173" s="4">
        <f t="shared" si="71"/>
        <v>89825.069164100278</v>
      </c>
      <c r="BI173" s="4">
        <f t="shared" si="70"/>
        <v>2694.7520749230134</v>
      </c>
      <c r="BJ173" s="4">
        <f>BH173*BE9</f>
        <v>935.67780379271119</v>
      </c>
      <c r="BK173" s="4">
        <f>BH5*(1+BE9)^BG173</f>
        <v>3630.4298787157245</v>
      </c>
      <c r="BL173" s="9">
        <f t="shared" si="69"/>
        <v>87130.317089177261</v>
      </c>
      <c r="BR173" s="3">
        <v>12</v>
      </c>
      <c r="BS173" s="4">
        <f t="shared" si="79"/>
        <v>142427.58521924086</v>
      </c>
      <c r="BT173" s="4">
        <f t="shared" si="75"/>
        <v>875.57941733139933</v>
      </c>
      <c r="BU173" s="4">
        <f>BS173*BP9</f>
        <v>1483.6206793670922</v>
      </c>
      <c r="BV173" s="4">
        <f>BS5*(1+BP9)^BR173</f>
        <v>2359.2000966984915</v>
      </c>
      <c r="BW173" s="9">
        <f t="shared" si="74"/>
        <v>141552.00580190946</v>
      </c>
    </row>
    <row r="174" spans="12:75" x14ac:dyDescent="0.2">
      <c r="L174" s="16"/>
      <c r="M174" s="16"/>
      <c r="O174" s="16"/>
      <c r="P174" s="16"/>
      <c r="Q174" s="16"/>
      <c r="R174" s="16"/>
      <c r="S174" s="16"/>
      <c r="T174" s="16"/>
      <c r="W174" s="16"/>
      <c r="X174" s="16"/>
      <c r="Z174" s="16"/>
      <c r="AA174" s="16"/>
      <c r="AB174" s="16"/>
      <c r="AC174" s="16"/>
      <c r="AD174" s="16"/>
      <c r="AE174" s="16"/>
      <c r="AH174" s="16"/>
      <c r="AI174" s="16"/>
      <c r="AK174" s="16"/>
      <c r="AL174" s="16"/>
      <c r="AM174" s="16"/>
      <c r="AN174" s="16"/>
      <c r="AO174" s="16"/>
      <c r="AP174" s="16"/>
      <c r="AV174" s="3">
        <v>8</v>
      </c>
      <c r="AW174" s="4">
        <f t="shared" si="78"/>
        <v>132488.83768327226</v>
      </c>
      <c r="AX174" s="4">
        <f t="shared" si="76"/>
        <v>2606.907774564912</v>
      </c>
      <c r="AY174" s="4">
        <f>AW174*AT9</f>
        <v>1380.0920592007526</v>
      </c>
      <c r="AZ174" s="4">
        <f>AS4*(AT9/(1-(1+AT9)^-AS3))</f>
        <v>3986.9998337656648</v>
      </c>
      <c r="BA174" s="4">
        <f t="shared" si="80"/>
        <v>129881.92990870735</v>
      </c>
      <c r="BG174" s="3">
        <v>37</v>
      </c>
      <c r="BH174" s="4">
        <f t="shared" si="71"/>
        <v>87130.317089177261</v>
      </c>
      <c r="BI174" s="4">
        <f t="shared" si="70"/>
        <v>2760.639386940084</v>
      </c>
      <c r="BJ174" s="4">
        <f>BH174*BE9</f>
        <v>907.60746967892976</v>
      </c>
      <c r="BK174" s="4">
        <f>BH5*(1+BE9)^BG174</f>
        <v>3668.2468566190137</v>
      </c>
      <c r="BL174" s="9">
        <f t="shared" si="69"/>
        <v>84369.677702237183</v>
      </c>
      <c r="BR174" s="3">
        <v>13</v>
      </c>
      <c r="BS174" s="4">
        <f t="shared" si="79"/>
        <v>141552.00580190946</v>
      </c>
      <c r="BT174" s="4">
        <f t="shared" si="75"/>
        <v>909.27503726921123</v>
      </c>
      <c r="BU174" s="4">
        <f>BS174*BP9</f>
        <v>1474.5000604365569</v>
      </c>
      <c r="BV174" s="4">
        <f>BS5*(1+BP9)^BR174</f>
        <v>2383.7750977057681</v>
      </c>
      <c r="BW174" s="9">
        <f t="shared" si="74"/>
        <v>140642.73076464023</v>
      </c>
    </row>
    <row r="175" spans="12:75" x14ac:dyDescent="0.2">
      <c r="L175" s="16"/>
      <c r="M175" s="16"/>
      <c r="O175" s="16"/>
      <c r="P175" s="16"/>
      <c r="Q175" s="16"/>
      <c r="R175" s="16"/>
      <c r="S175" s="16"/>
      <c r="T175" s="16"/>
      <c r="W175" s="16"/>
      <c r="X175" s="16"/>
      <c r="Z175" s="16"/>
      <c r="AA175" s="16"/>
      <c r="AB175" s="16"/>
      <c r="AC175" s="16"/>
      <c r="AD175" s="16"/>
      <c r="AE175" s="16"/>
      <c r="AH175" s="16"/>
      <c r="AI175" s="16"/>
      <c r="AK175" s="16"/>
      <c r="AL175" s="16"/>
      <c r="AM175" s="16"/>
      <c r="AN175" s="16"/>
      <c r="AO175" s="16"/>
      <c r="AP175" s="16"/>
      <c r="AV175" s="3">
        <v>9</v>
      </c>
      <c r="AW175" s="4">
        <f t="shared" si="78"/>
        <v>129881.92990870735</v>
      </c>
      <c r="AX175" s="4">
        <f t="shared" si="76"/>
        <v>2634.0630638832968</v>
      </c>
      <c r="AY175" s="4">
        <f>AW175*AT9</f>
        <v>1352.936769882368</v>
      </c>
      <c r="AZ175" s="4">
        <f>AS4*(AT9/(1-(1+AT9)^-AS3))</f>
        <v>3986.9998337656648</v>
      </c>
      <c r="BA175" s="4">
        <f t="shared" si="80"/>
        <v>127247.86684482405</v>
      </c>
      <c r="BG175" s="3">
        <v>38</v>
      </c>
      <c r="BH175" s="4">
        <f t="shared" si="71"/>
        <v>84369.677702237183</v>
      </c>
      <c r="BI175" s="4">
        <f t="shared" si="70"/>
        <v>2827.6069519771581</v>
      </c>
      <c r="BJ175" s="4">
        <f>BH175*BE9</f>
        <v>878.85080939830391</v>
      </c>
      <c r="BK175" s="4">
        <f>BH5*(1+BE9)^BG175</f>
        <v>3706.4577613754618</v>
      </c>
      <c r="BL175" s="9">
        <f t="shared" si="69"/>
        <v>81542.070750260027</v>
      </c>
      <c r="BR175" s="3">
        <v>14</v>
      </c>
      <c r="BS175" s="4">
        <f t="shared" si="79"/>
        <v>140642.73076464023</v>
      </c>
      <c r="BT175" s="4">
        <f t="shared" si="75"/>
        <v>943.57764284186715</v>
      </c>
      <c r="BU175" s="4">
        <f>BS175*BP9</f>
        <v>1465.0284454650023</v>
      </c>
      <c r="BV175" s="4">
        <f>BS5*(1+BP9)^BR175</f>
        <v>2408.6060883068694</v>
      </c>
      <c r="BW175" s="9">
        <f t="shared" si="74"/>
        <v>139699.15312179836</v>
      </c>
    </row>
    <row r="176" spans="12:75" x14ac:dyDescent="0.2">
      <c r="L176" s="16"/>
      <c r="M176" s="16"/>
      <c r="O176" s="16"/>
      <c r="P176" s="16"/>
      <c r="Q176" s="16"/>
      <c r="R176" s="16"/>
      <c r="S176" s="16"/>
      <c r="T176" s="16"/>
      <c r="W176" s="16"/>
      <c r="X176" s="16"/>
      <c r="Z176" s="16"/>
      <c r="AA176" s="16"/>
      <c r="AB176" s="16"/>
      <c r="AC176" s="16"/>
      <c r="AD176" s="16"/>
      <c r="AE176" s="16"/>
      <c r="AH176" s="16"/>
      <c r="AI176" s="16"/>
      <c r="AK176" s="16"/>
      <c r="AL176" s="16"/>
      <c r="AM176" s="16"/>
      <c r="AN176" s="16"/>
      <c r="AO176" s="16"/>
      <c r="AP176" s="16"/>
      <c r="AV176" s="3">
        <v>10</v>
      </c>
      <c r="AW176" s="4">
        <f t="shared" si="78"/>
        <v>127247.86684482405</v>
      </c>
      <c r="AX176" s="4">
        <f t="shared" si="76"/>
        <v>2661.5012207987475</v>
      </c>
      <c r="AY176" s="4">
        <f>AW176*AT9</f>
        <v>1325.4986129669171</v>
      </c>
      <c r="AZ176" s="4">
        <f>AS4*(AT9/(1-(1+AT9)^-AS3))</f>
        <v>3986.9998337656648</v>
      </c>
      <c r="BA176" s="4">
        <f t="shared" si="80"/>
        <v>124586.3656240253</v>
      </c>
      <c r="BG176" s="3">
        <v>39</v>
      </c>
      <c r="BH176" s="4">
        <f t="shared" si="71"/>
        <v>81542.070750260027</v>
      </c>
      <c r="BI176" s="4">
        <f t="shared" si="70"/>
        <v>2895.6701260745813</v>
      </c>
      <c r="BJ176" s="4">
        <f>BH176*BE9</f>
        <v>849.39657031520858</v>
      </c>
      <c r="BK176" s="4">
        <f>BH5*(1+BE9)^BG176</f>
        <v>3745.0666963897897</v>
      </c>
      <c r="BL176" s="9">
        <f t="shared" si="69"/>
        <v>78646.400624185451</v>
      </c>
      <c r="BR176" s="3">
        <v>15</v>
      </c>
      <c r="BS176" s="4">
        <f t="shared" si="79"/>
        <v>139699.15312179836</v>
      </c>
      <c r="BT176" s="4">
        <f t="shared" si="75"/>
        <v>978.49622337466735</v>
      </c>
      <c r="BU176" s="4">
        <f>BS176*BP9</f>
        <v>1455.1995116853996</v>
      </c>
      <c r="BV176" s="4">
        <f>BS5*(1+BP9)^BR176</f>
        <v>2433.6957350600669</v>
      </c>
      <c r="BW176" s="9">
        <f t="shared" si="74"/>
        <v>138720.65689842368</v>
      </c>
    </row>
    <row r="177" spans="12:75" x14ac:dyDescent="0.2">
      <c r="L177" s="16"/>
      <c r="M177" s="16"/>
      <c r="O177" s="16"/>
      <c r="P177" s="16"/>
      <c r="Q177" s="16"/>
      <c r="R177" s="16"/>
      <c r="S177" s="16"/>
      <c r="T177" s="16"/>
      <c r="W177" s="16"/>
      <c r="X177" s="16"/>
      <c r="Z177" s="16"/>
      <c r="AA177" s="16"/>
      <c r="AB177" s="16"/>
      <c r="AC177" s="16"/>
      <c r="AD177" s="16"/>
      <c r="AE177" s="16"/>
      <c r="AH177" s="16"/>
      <c r="AI177" s="16"/>
      <c r="AK177" s="16"/>
      <c r="AL177" s="16"/>
      <c r="AM177" s="16"/>
      <c r="AN177" s="16"/>
      <c r="AO177" s="16"/>
      <c r="AP177" s="16"/>
      <c r="AV177" s="3">
        <v>11</v>
      </c>
      <c r="AW177" s="4">
        <f t="shared" si="78"/>
        <v>124586.3656240253</v>
      </c>
      <c r="AX177" s="4">
        <f t="shared" si="76"/>
        <v>2689.2251918487345</v>
      </c>
      <c r="AY177" s="4">
        <f>AW177*AT9</f>
        <v>1297.7746419169302</v>
      </c>
      <c r="AZ177" s="4">
        <f>AS4*(AT9/(1-(1+AT9)^-AS3))</f>
        <v>3986.9998337656648</v>
      </c>
      <c r="BA177" s="4">
        <f t="shared" si="80"/>
        <v>121897.14043217657</v>
      </c>
      <c r="BG177" s="3">
        <v>40</v>
      </c>
      <c r="BH177" s="4">
        <f t="shared" si="71"/>
        <v>78646.400624185451</v>
      </c>
      <c r="BI177" s="4">
        <f t="shared" si="70"/>
        <v>2964.8444679752511</v>
      </c>
      <c r="BJ177" s="4">
        <f>BH177*BE9</f>
        <v>819.23333983526504</v>
      </c>
      <c r="BK177" s="4">
        <f>BH5*(1+BE9)^BG177</f>
        <v>3784.0778078105163</v>
      </c>
      <c r="BL177" s="9">
        <f t="shared" si="69"/>
        <v>75681.556156210194</v>
      </c>
      <c r="BR177" s="3">
        <v>16</v>
      </c>
      <c r="BS177" s="4">
        <f t="shared" si="79"/>
        <v>138720.65689842368</v>
      </c>
      <c r="BT177" s="4">
        <f t="shared" si="75"/>
        <v>1014.0398896083625</v>
      </c>
      <c r="BU177" s="4">
        <f>BS177*BP9</f>
        <v>1445.0068426919133</v>
      </c>
      <c r="BV177" s="4">
        <f>BS5*(1+BP9)^BR177</f>
        <v>2459.0467323002758</v>
      </c>
      <c r="BW177" s="9">
        <f t="shared" si="74"/>
        <v>137706.61700881532</v>
      </c>
    </row>
    <row r="178" spans="12:75" x14ac:dyDescent="0.2">
      <c r="L178" s="16"/>
      <c r="M178" s="16"/>
      <c r="O178" s="16"/>
      <c r="P178" s="16"/>
      <c r="Q178" s="16"/>
      <c r="R178" s="16"/>
      <c r="S178" s="16"/>
      <c r="T178" s="16"/>
      <c r="W178" s="16"/>
      <c r="X178" s="16"/>
      <c r="Z178" s="16"/>
      <c r="AA178" s="16"/>
      <c r="AB178" s="16"/>
      <c r="AC178" s="16"/>
      <c r="AD178" s="16"/>
      <c r="AE178" s="16"/>
      <c r="AH178" s="16"/>
      <c r="AI178" s="16"/>
      <c r="AK178" s="16"/>
      <c r="AL178" s="16"/>
      <c r="AM178" s="16"/>
      <c r="AN178" s="16"/>
      <c r="AO178" s="16"/>
      <c r="AP178" s="16"/>
      <c r="AV178" s="3">
        <v>12</v>
      </c>
      <c r="AW178" s="4">
        <f t="shared" si="78"/>
        <v>121897.14043217657</v>
      </c>
      <c r="AX178" s="4">
        <f t="shared" si="76"/>
        <v>2717.2379542638255</v>
      </c>
      <c r="AY178" s="4">
        <f>AW178*AT9</f>
        <v>1269.7618795018393</v>
      </c>
      <c r="AZ178" s="4">
        <f>AS4*(AT9/(1-(1+AT9)^-AS3))</f>
        <v>3986.9998337656648</v>
      </c>
      <c r="BA178" s="4">
        <f t="shared" si="80"/>
        <v>119179.90247791275</v>
      </c>
      <c r="BG178" s="3">
        <v>41</v>
      </c>
      <c r="BH178" s="4">
        <f t="shared" si="71"/>
        <v>75681.556156210194</v>
      </c>
      <c r="BI178" s="4">
        <f t="shared" si="70"/>
        <v>3035.1457416813532</v>
      </c>
      <c r="BJ178" s="4">
        <f>BH178*BE9</f>
        <v>788.34954329385619</v>
      </c>
      <c r="BK178" s="4">
        <f>BH5*(1+BE9)^BG178</f>
        <v>3823.4952849752094</v>
      </c>
      <c r="BL178" s="9">
        <f t="shared" si="69"/>
        <v>72646.410414528844</v>
      </c>
      <c r="BR178" s="3">
        <v>17</v>
      </c>
      <c r="BS178" s="4">
        <f t="shared" si="79"/>
        <v>137706.61700881532</v>
      </c>
      <c r="BT178" s="4">
        <f t="shared" si="75"/>
        <v>1050.2178752532441</v>
      </c>
      <c r="BU178" s="4">
        <f>BS178*BP9</f>
        <v>1434.4439271751594</v>
      </c>
      <c r="BV178" s="4">
        <f>BS5*(1+BP9)^BR178</f>
        <v>2484.6618024284035</v>
      </c>
      <c r="BW178" s="9">
        <f t="shared" si="74"/>
        <v>136656.39913356208</v>
      </c>
    </row>
    <row r="179" spans="12:75" x14ac:dyDescent="0.2">
      <c r="L179" s="16"/>
      <c r="M179" s="16"/>
      <c r="O179" s="16"/>
      <c r="P179" s="16"/>
      <c r="Q179" s="16"/>
      <c r="R179" s="16"/>
      <c r="S179" s="16"/>
      <c r="T179" s="16"/>
      <c r="W179" s="16"/>
      <c r="X179" s="16"/>
      <c r="Z179" s="16"/>
      <c r="AA179" s="16"/>
      <c r="AB179" s="16"/>
      <c r="AC179" s="16"/>
      <c r="AD179" s="16"/>
      <c r="AE179" s="16"/>
      <c r="AH179" s="16"/>
      <c r="AI179" s="16"/>
      <c r="AK179" s="16"/>
      <c r="AL179" s="16"/>
      <c r="AM179" s="16"/>
      <c r="AN179" s="16"/>
      <c r="AO179" s="16"/>
      <c r="AP179" s="16"/>
      <c r="AV179" s="3">
        <v>13</v>
      </c>
      <c r="AW179" s="4">
        <f t="shared" si="78"/>
        <v>119179.90247791275</v>
      </c>
      <c r="AX179" s="4">
        <f t="shared" si="76"/>
        <v>2745.5425162874071</v>
      </c>
      <c r="AY179" s="4">
        <f>AW179*AT9</f>
        <v>1241.4573174782577</v>
      </c>
      <c r="AZ179" s="4">
        <f>AS4*(AT9/(1-(1+AT9)^-AS3))</f>
        <v>3986.9998337656648</v>
      </c>
      <c r="BA179" s="4">
        <f t="shared" si="80"/>
        <v>116434.35996162535</v>
      </c>
      <c r="BG179" s="3">
        <v>42</v>
      </c>
      <c r="BH179" s="4">
        <f t="shared" si="71"/>
        <v>72646.410414528844</v>
      </c>
      <c r="BI179" s="4">
        <f t="shared" si="70"/>
        <v>3106.5899190423588</v>
      </c>
      <c r="BJ179" s="4">
        <f>BH179*BE9</f>
        <v>756.73344181800871</v>
      </c>
      <c r="BK179" s="4">
        <f>BH5*(1+BE9)^BG179</f>
        <v>3863.3233608603678</v>
      </c>
      <c r="BL179" s="9">
        <f t="shared" si="69"/>
        <v>69539.820495486492</v>
      </c>
      <c r="BR179" s="3">
        <v>18</v>
      </c>
      <c r="BS179" s="4">
        <f t="shared" si="79"/>
        <v>136656.39913356208</v>
      </c>
      <c r="BT179" s="4">
        <f t="shared" si="75"/>
        <v>1087.0395385624281</v>
      </c>
      <c r="BU179" s="4">
        <f>BS179*BP9</f>
        <v>1423.5041576412716</v>
      </c>
      <c r="BV179" s="4">
        <f>BS5*(1+BP9)^BR179</f>
        <v>2510.5436962036997</v>
      </c>
      <c r="BW179" s="9">
        <f t="shared" si="74"/>
        <v>135569.35959499967</v>
      </c>
    </row>
    <row r="180" spans="12:75" x14ac:dyDescent="0.2">
      <c r="L180" s="16"/>
      <c r="M180" s="16"/>
      <c r="O180" s="16"/>
      <c r="P180" s="16"/>
      <c r="Q180" s="16"/>
      <c r="R180" s="16"/>
      <c r="S180" s="16"/>
      <c r="T180" s="16"/>
      <c r="W180" s="16"/>
      <c r="X180" s="16"/>
      <c r="Z180" s="16"/>
      <c r="AA180" s="16"/>
      <c r="AB180" s="16"/>
      <c r="AC180" s="16"/>
      <c r="AD180" s="16"/>
      <c r="AE180" s="16"/>
      <c r="AH180" s="16"/>
      <c r="AI180" s="16"/>
      <c r="AK180" s="16"/>
      <c r="AL180" s="16"/>
      <c r="AM180" s="16"/>
      <c r="AN180" s="16"/>
      <c r="AO180" s="16"/>
      <c r="AP180" s="16"/>
      <c r="AV180" s="3">
        <v>14</v>
      </c>
      <c r="AW180" s="4">
        <f t="shared" si="78"/>
        <v>116434.35996162535</v>
      </c>
      <c r="AX180" s="4">
        <f t="shared" si="76"/>
        <v>2774.1419174987341</v>
      </c>
      <c r="AY180" s="4">
        <f>AW180*AT9</f>
        <v>1212.8579162669307</v>
      </c>
      <c r="AZ180" s="4">
        <f>AS4*(AT9/(1-(1+AT9)^-AS3))</f>
        <v>3986.9998337656648</v>
      </c>
      <c r="BA180" s="4">
        <f t="shared" si="80"/>
        <v>113660.21804412661</v>
      </c>
      <c r="BG180" s="3">
        <v>43</v>
      </c>
      <c r="BH180" s="4">
        <f t="shared" si="71"/>
        <v>69539.820495486492</v>
      </c>
      <c r="BI180" s="4">
        <f t="shared" si="70"/>
        <v>3179.1931823746795</v>
      </c>
      <c r="BJ180" s="4">
        <f>BH180*BE9</f>
        <v>724.37313016131759</v>
      </c>
      <c r="BK180" s="4">
        <f>BH5*(1+BE9)^BG180</f>
        <v>3903.566312535997</v>
      </c>
      <c r="BL180" s="9">
        <f t="shared" si="69"/>
        <v>66360.627313111807</v>
      </c>
      <c r="BR180" s="3">
        <v>19</v>
      </c>
      <c r="BS180" s="4">
        <f t="shared" si="79"/>
        <v>135569.35959499967</v>
      </c>
      <c r="BT180" s="4">
        <f t="shared" si="75"/>
        <v>1124.5143639245748</v>
      </c>
      <c r="BU180" s="4">
        <f>BS180*BP9</f>
        <v>1412.1808291145799</v>
      </c>
      <c r="BV180" s="4">
        <f>BS5*(1+BP9)^BR180</f>
        <v>2536.6951930391547</v>
      </c>
      <c r="BW180" s="9">
        <f t="shared" si="74"/>
        <v>134444.8452310751</v>
      </c>
    </row>
    <row r="181" spans="12:75" x14ac:dyDescent="0.2">
      <c r="L181" s="16"/>
      <c r="M181" s="16"/>
      <c r="O181" s="16"/>
      <c r="P181" s="16"/>
      <c r="Q181" s="16"/>
      <c r="R181" s="16"/>
      <c r="S181" s="16"/>
      <c r="T181" s="16"/>
      <c r="W181" s="16"/>
      <c r="X181" s="16"/>
      <c r="Z181" s="16"/>
      <c r="AA181" s="16"/>
      <c r="AB181" s="16"/>
      <c r="AC181" s="16"/>
      <c r="AD181" s="16"/>
      <c r="AE181" s="16"/>
      <c r="AH181" s="16"/>
      <c r="AI181" s="16"/>
      <c r="AK181" s="16"/>
      <c r="AL181" s="16"/>
      <c r="AM181" s="16"/>
      <c r="AN181" s="16"/>
      <c r="AO181" s="16"/>
      <c r="AP181" s="16"/>
      <c r="AV181" s="3">
        <v>15</v>
      </c>
      <c r="AW181" s="4">
        <f t="shared" si="78"/>
        <v>113660.21804412661</v>
      </c>
      <c r="AX181" s="4">
        <f t="shared" si="76"/>
        <v>2803.0392291393459</v>
      </c>
      <c r="AY181" s="4">
        <f>AW181*AT9</f>
        <v>1183.9606046263189</v>
      </c>
      <c r="AZ181" s="4">
        <f>AS4*(AT9/(1-(1+AT9)^-AS3))</f>
        <v>3986.9998337656648</v>
      </c>
      <c r="BA181" s="4">
        <f t="shared" si="80"/>
        <v>110857.17881498726</v>
      </c>
      <c r="BG181" s="3">
        <v>44</v>
      </c>
      <c r="BH181" s="4">
        <f t="shared" si="71"/>
        <v>66360.627313111807</v>
      </c>
      <c r="BI181" s="4">
        <f t="shared" si="70"/>
        <v>3252.9719271133322</v>
      </c>
      <c r="BJ181" s="4">
        <f>BH181*BE9</f>
        <v>691.25653451158132</v>
      </c>
      <c r="BK181" s="4">
        <f>BH5*(1+BE9)^BG181</f>
        <v>3944.2284616249135</v>
      </c>
      <c r="BL181" s="9">
        <f t="shared" si="69"/>
        <v>63107.655385998478</v>
      </c>
      <c r="BR181" s="3">
        <v>20</v>
      </c>
      <c r="BS181" s="4">
        <f t="shared" si="79"/>
        <v>134444.8452310751</v>
      </c>
      <c r="BT181" s="4">
        <f t="shared" si="75"/>
        <v>1162.6519634762803</v>
      </c>
      <c r="BU181" s="4">
        <f>BS181*BP9</f>
        <v>1400.467137823699</v>
      </c>
      <c r="BV181" s="4">
        <f>BS5*(1+BP9)^BR181</f>
        <v>2563.1191012999793</v>
      </c>
      <c r="BW181" s="9">
        <f t="shared" si="74"/>
        <v>133282.19326759884</v>
      </c>
    </row>
    <row r="182" spans="12:75" x14ac:dyDescent="0.2">
      <c r="L182" s="16"/>
      <c r="M182" s="16"/>
      <c r="O182" s="16"/>
      <c r="P182" s="16"/>
      <c r="Q182" s="16"/>
      <c r="R182" s="16"/>
      <c r="S182" s="16"/>
      <c r="T182" s="16"/>
      <c r="W182" s="16"/>
      <c r="X182" s="16"/>
      <c r="Z182" s="16"/>
      <c r="AA182" s="16"/>
      <c r="AB182" s="16"/>
      <c r="AC182" s="16"/>
      <c r="AD182" s="16"/>
      <c r="AE182" s="16"/>
      <c r="AH182" s="16"/>
      <c r="AI182" s="16"/>
      <c r="AK182" s="16"/>
      <c r="AL182" s="16"/>
      <c r="AM182" s="16"/>
      <c r="AN182" s="16"/>
      <c r="AO182" s="16"/>
      <c r="AP182" s="16"/>
      <c r="AV182" s="3">
        <v>16</v>
      </c>
      <c r="AW182" s="4">
        <f t="shared" si="78"/>
        <v>110857.17881498726</v>
      </c>
      <c r="AX182" s="4">
        <f t="shared" si="76"/>
        <v>2832.237554442881</v>
      </c>
      <c r="AY182" s="4">
        <f>AW182*AT9</f>
        <v>1154.7622793227838</v>
      </c>
      <c r="AZ182" s="4">
        <f>AS4*(AT9/(1-(1+AT9)^-AS3))</f>
        <v>3986.9998337656648</v>
      </c>
      <c r="BA182" s="4">
        <f t="shared" si="80"/>
        <v>108024.94126054438</v>
      </c>
      <c r="BG182" s="3">
        <v>45</v>
      </c>
      <c r="BH182" s="4">
        <f t="shared" si="71"/>
        <v>63107.655385998478</v>
      </c>
      <c r="BI182" s="4">
        <f t="shared" si="70"/>
        <v>3327.9427644960233</v>
      </c>
      <c r="BJ182" s="4">
        <f>BH182*BE9</f>
        <v>657.37141027081748</v>
      </c>
      <c r="BK182" s="4">
        <f>BH5*(1+BE9)^BG182</f>
        <v>3985.314174766841</v>
      </c>
      <c r="BL182" s="9">
        <f t="shared" si="69"/>
        <v>59779.712621502455</v>
      </c>
      <c r="BR182" s="3">
        <v>21</v>
      </c>
      <c r="BS182" s="4">
        <f t="shared" si="79"/>
        <v>133282.19326759884</v>
      </c>
      <c r="BT182" s="4">
        <f t="shared" si="75"/>
        <v>1201.462078734367</v>
      </c>
      <c r="BU182" s="4">
        <f>BS182*BP9</f>
        <v>1388.3561798708211</v>
      </c>
      <c r="BV182" s="4">
        <f>BS5*(1+BP9)^BR182</f>
        <v>2589.818258605188</v>
      </c>
      <c r="BW182" s="9">
        <f t="shared" si="74"/>
        <v>132080.73118886448</v>
      </c>
    </row>
    <row r="183" spans="12:75" x14ac:dyDescent="0.2">
      <c r="L183" s="16"/>
      <c r="M183" s="16"/>
      <c r="O183" s="16"/>
      <c r="P183" s="16"/>
      <c r="Q183" s="16"/>
      <c r="R183" s="16"/>
      <c r="S183" s="16"/>
      <c r="T183" s="16"/>
      <c r="W183" s="16"/>
      <c r="X183" s="16"/>
      <c r="Z183" s="16"/>
      <c r="AA183" s="16"/>
      <c r="AB183" s="16"/>
      <c r="AC183" s="16"/>
      <c r="AD183" s="16"/>
      <c r="AE183" s="16"/>
      <c r="AH183" s="16"/>
      <c r="AI183" s="16"/>
      <c r="AK183" s="16"/>
      <c r="AL183" s="16"/>
      <c r="AM183" s="16"/>
      <c r="AN183" s="16"/>
      <c r="AO183" s="16"/>
      <c r="AP183" s="16"/>
      <c r="AV183" s="3">
        <v>17</v>
      </c>
      <c r="AW183" s="4">
        <f t="shared" si="78"/>
        <v>108024.94126054438</v>
      </c>
      <c r="AX183" s="4">
        <f t="shared" si="76"/>
        <v>2861.7400289683274</v>
      </c>
      <c r="AY183" s="4">
        <f>AW183*AT9</f>
        <v>1125.2598047973372</v>
      </c>
      <c r="AZ183" s="4">
        <f>AS4*(AT9/(1-(1+AT9)^-AS3))</f>
        <v>3986.9998337656648</v>
      </c>
      <c r="BA183" s="4">
        <f t="shared" si="80"/>
        <v>105163.20123157605</v>
      </c>
      <c r="BG183" s="3">
        <v>46</v>
      </c>
      <c r="BH183" s="4">
        <f t="shared" si="71"/>
        <v>59779.712621502455</v>
      </c>
      <c r="BI183" s="4">
        <f t="shared" si="70"/>
        <v>3404.1225242800106</v>
      </c>
      <c r="BJ183" s="4">
        <f>BH183*BE9</f>
        <v>622.70533980731716</v>
      </c>
      <c r="BK183" s="4">
        <f>BH5*(1+BE9)^BG183</f>
        <v>4026.8278640873277</v>
      </c>
      <c r="BL183" s="9">
        <f t="shared" si="69"/>
        <v>56375.590097222441</v>
      </c>
      <c r="BR183" s="3">
        <v>22</v>
      </c>
      <c r="BS183" s="4">
        <f t="shared" si="79"/>
        <v>132080.73118886448</v>
      </c>
      <c r="BT183" s="4">
        <f t="shared" si="75"/>
        <v>1240.9545822483203</v>
      </c>
      <c r="BU183" s="4">
        <f>BS183*BP9</f>
        <v>1375.8409498840049</v>
      </c>
      <c r="BV183" s="4">
        <f>BS5*(1+BP9)^BR183</f>
        <v>2616.7955321323252</v>
      </c>
      <c r="BW183" s="9">
        <f t="shared" si="74"/>
        <v>130839.77660661616</v>
      </c>
    </row>
    <row r="184" spans="12:75" x14ac:dyDescent="0.2">
      <c r="L184" s="16"/>
      <c r="M184" s="16"/>
      <c r="O184" s="16"/>
      <c r="P184" s="16"/>
      <c r="Q184" s="16"/>
      <c r="R184" s="16"/>
      <c r="S184" s="16"/>
      <c r="T184" s="16"/>
      <c r="W184" s="16"/>
      <c r="X184" s="16"/>
      <c r="Z184" s="16"/>
      <c r="AA184" s="16"/>
      <c r="AB184" s="16"/>
      <c r="AC184" s="16"/>
      <c r="AD184" s="16"/>
      <c r="AE184" s="16"/>
      <c r="AH184" s="16"/>
      <c r="AI184" s="16"/>
      <c r="AK184" s="16"/>
      <c r="AL184" s="16"/>
      <c r="AM184" s="16"/>
      <c r="AN184" s="16"/>
      <c r="AO184" s="16"/>
      <c r="AP184" s="16"/>
      <c r="AV184" s="3">
        <v>18</v>
      </c>
      <c r="AW184" s="4">
        <f t="shared" si="78"/>
        <v>105163.20123157605</v>
      </c>
      <c r="AX184" s="4">
        <f t="shared" si="76"/>
        <v>2891.5498209367479</v>
      </c>
      <c r="AY184" s="4">
        <f>AW184*AT9</f>
        <v>1095.4500128289171</v>
      </c>
      <c r="AZ184" s="4">
        <f>AS4*(AT9/(1-(1+AT9)^-AS3))</f>
        <v>3986.9998337656648</v>
      </c>
      <c r="BA184" s="4">
        <f t="shared" si="80"/>
        <v>102271.6514106393</v>
      </c>
      <c r="BG184" s="3">
        <v>47</v>
      </c>
      <c r="BH184" s="4">
        <f t="shared" si="71"/>
        <v>56375.590097222441</v>
      </c>
      <c r="BI184" s="4">
        <f t="shared" si="70"/>
        <v>3481.5282574921721</v>
      </c>
      <c r="BJ184" s="4">
        <f>BH184*BE9</f>
        <v>587.24573017940043</v>
      </c>
      <c r="BK184" s="4">
        <f>BH5*(1+BE9)^BG184</f>
        <v>4068.7739876715723</v>
      </c>
      <c r="BL184" s="9">
        <f t="shared" si="69"/>
        <v>52894.061839730268</v>
      </c>
      <c r="BR184" s="3">
        <v>23</v>
      </c>
      <c r="BS184" s="4">
        <f t="shared" si="79"/>
        <v>130839.77660661616</v>
      </c>
      <c r="BT184" s="4">
        <f t="shared" si="75"/>
        <v>1281.1394792731192</v>
      </c>
      <c r="BU184" s="4">
        <f>BS184*BP9</f>
        <v>1362.9143396522516</v>
      </c>
      <c r="BV184" s="4">
        <f>BS5*(1+BP9)^BR184</f>
        <v>2644.0538189253707</v>
      </c>
      <c r="BW184" s="9">
        <f t="shared" si="74"/>
        <v>129558.63712734304</v>
      </c>
    </row>
    <row r="185" spans="12:75" x14ac:dyDescent="0.2">
      <c r="L185" s="16"/>
      <c r="M185" s="16"/>
      <c r="O185" s="16"/>
      <c r="P185" s="16"/>
      <c r="Q185" s="16"/>
      <c r="R185" s="16"/>
      <c r="S185" s="16"/>
      <c r="T185" s="16"/>
      <c r="W185" s="16"/>
      <c r="X185" s="16"/>
      <c r="Z185" s="16"/>
      <c r="AA185" s="16"/>
      <c r="AB185" s="16"/>
      <c r="AC185" s="16"/>
      <c r="AD185" s="16"/>
      <c r="AE185" s="16"/>
      <c r="AH185" s="16"/>
      <c r="AI185" s="16"/>
      <c r="AK185" s="16"/>
      <c r="AL185" s="16"/>
      <c r="AM185" s="16"/>
      <c r="AN185" s="16"/>
      <c r="AO185" s="16"/>
      <c r="AP185" s="16"/>
      <c r="AV185" s="3">
        <v>19</v>
      </c>
      <c r="AW185" s="4">
        <f t="shared" si="78"/>
        <v>102271.6514106393</v>
      </c>
      <c r="AX185" s="4">
        <f t="shared" si="76"/>
        <v>2921.6701315715054</v>
      </c>
      <c r="AY185" s="4">
        <f>AW185*AT9</f>
        <v>1065.3297021941594</v>
      </c>
      <c r="AZ185" s="4">
        <f>AS4*(AT9/(1-(1+AT9)^-AS3))</f>
        <v>3986.9998337656648</v>
      </c>
      <c r="BA185" s="4">
        <f t="shared" si="80"/>
        <v>99349.981279067797</v>
      </c>
      <c r="BG185" s="3">
        <v>48</v>
      </c>
      <c r="BH185" s="4">
        <f t="shared" si="71"/>
        <v>52894.061839730268</v>
      </c>
      <c r="BI185" s="4">
        <f t="shared" si="70"/>
        <v>3560.1772392126272</v>
      </c>
      <c r="BJ185" s="4">
        <f>BH185*BE9</f>
        <v>550.97981083052355</v>
      </c>
      <c r="BK185" s="4">
        <f>BH5*(1+BE9)^BG185</f>
        <v>4111.1570500431508</v>
      </c>
      <c r="BL185" s="9">
        <f t="shared" si="69"/>
        <v>49333.884600517638</v>
      </c>
      <c r="BR185" s="3">
        <v>24</v>
      </c>
      <c r="BS185" s="4">
        <f t="shared" si="79"/>
        <v>129558.63712734304</v>
      </c>
      <c r="BT185" s="4">
        <f t="shared" si="75"/>
        <v>1322.0269094626867</v>
      </c>
      <c r="BU185" s="4">
        <f>BS185*BP9</f>
        <v>1349.5691367431566</v>
      </c>
      <c r="BV185" s="4">
        <f>BS5*(1+BP9)^BR185</f>
        <v>2671.5960462058433</v>
      </c>
      <c r="BW185" s="9">
        <f t="shared" si="74"/>
        <v>128236.61021788036</v>
      </c>
    </row>
    <row r="186" spans="12:75" x14ac:dyDescent="0.2">
      <c r="L186" s="16"/>
      <c r="M186" s="16"/>
      <c r="O186" s="16"/>
      <c r="P186" s="16"/>
      <c r="Q186" s="16"/>
      <c r="R186" s="16"/>
      <c r="S186" s="16"/>
      <c r="T186" s="16"/>
      <c r="W186" s="16"/>
      <c r="X186" s="16"/>
      <c r="Z186" s="16"/>
      <c r="AA186" s="16"/>
      <c r="AB186" s="16"/>
      <c r="AC186" s="16"/>
      <c r="AD186" s="16"/>
      <c r="AE186" s="16"/>
      <c r="AH186" s="16"/>
      <c r="AI186" s="16"/>
      <c r="AK186" s="16"/>
      <c r="AL186" s="16"/>
      <c r="AM186" s="16"/>
      <c r="AN186" s="16"/>
      <c r="AO186" s="16"/>
      <c r="AP186" s="16"/>
      <c r="AV186" s="3">
        <v>20</v>
      </c>
      <c r="AW186" s="4">
        <f t="shared" si="78"/>
        <v>99349.981279067797</v>
      </c>
      <c r="AX186" s="4">
        <f t="shared" si="76"/>
        <v>2952.1041954420421</v>
      </c>
      <c r="AY186" s="4">
        <f>AW186*AT9</f>
        <v>1034.8956383236227</v>
      </c>
      <c r="AZ186" s="4">
        <f>AS4*(AT9/(1-(1+AT9)^-AS3))</f>
        <v>3986.9998337656648</v>
      </c>
      <c r="BA186" s="4">
        <f t="shared" si="80"/>
        <v>96397.877083625761</v>
      </c>
      <c r="BG186" s="3">
        <v>49</v>
      </c>
      <c r="BH186" s="4">
        <f t="shared" si="71"/>
        <v>49333.884600517638</v>
      </c>
      <c r="BI186" s="4">
        <f t="shared" si="70"/>
        <v>3640.0869713923753</v>
      </c>
      <c r="BJ186" s="4">
        <f>BH186*BE9</f>
        <v>513.89463125539203</v>
      </c>
      <c r="BK186" s="4">
        <f>BH5*(1+BE9)^BG186</f>
        <v>4153.9816026477674</v>
      </c>
      <c r="BL186" s="9">
        <f t="shared" si="69"/>
        <v>45693.797629125263</v>
      </c>
      <c r="BR186" s="3">
        <v>25</v>
      </c>
      <c r="BS186" s="4">
        <f t="shared" si="79"/>
        <v>128236.61021788036</v>
      </c>
      <c r="BT186" s="4">
        <f t="shared" si="75"/>
        <v>1363.6271485842333</v>
      </c>
      <c r="BU186" s="4">
        <f>BS186*BP9</f>
        <v>1335.7980231029203</v>
      </c>
      <c r="BV186" s="4">
        <f>BS5*(1+BP9)^BR186</f>
        <v>2699.4251716871536</v>
      </c>
      <c r="BW186" s="9">
        <f t="shared" si="74"/>
        <v>126872.98306929613</v>
      </c>
    </row>
    <row r="187" spans="12:75" x14ac:dyDescent="0.2">
      <c r="L187" s="16"/>
      <c r="M187" s="16"/>
      <c r="O187" s="16"/>
      <c r="P187" s="16"/>
      <c r="Q187" s="16"/>
      <c r="R187" s="16"/>
      <c r="S187" s="16"/>
      <c r="T187" s="16"/>
      <c r="W187" s="16"/>
      <c r="X187" s="16"/>
      <c r="Z187" s="16"/>
      <c r="AA187" s="16"/>
      <c r="AB187" s="16"/>
      <c r="AC187" s="16"/>
      <c r="AD187" s="16"/>
      <c r="AE187" s="16"/>
      <c r="AH187" s="16"/>
      <c r="AI187" s="16"/>
      <c r="AK187" s="16"/>
      <c r="AL187" s="16"/>
      <c r="AM187" s="16"/>
      <c r="AN187" s="16"/>
      <c r="AO187" s="16"/>
      <c r="AP187" s="16"/>
      <c r="AV187" s="3">
        <v>21</v>
      </c>
      <c r="AW187" s="4">
        <f t="shared" si="78"/>
        <v>96397.877083625761</v>
      </c>
      <c r="AX187" s="4">
        <f t="shared" si="76"/>
        <v>2982.8552808112299</v>
      </c>
      <c r="AY187" s="4">
        <f>AW187*AT9</f>
        <v>1004.144552954435</v>
      </c>
      <c r="AZ187" s="4">
        <f>AS4*(AT9/(1-(1+AT9)^-AS3))</f>
        <v>3986.9998337656648</v>
      </c>
      <c r="BA187" s="4">
        <f t="shared" si="80"/>
        <v>93415.021802814532</v>
      </c>
      <c r="BG187" s="3">
        <v>50</v>
      </c>
      <c r="BH187" s="4">
        <f t="shared" si="71"/>
        <v>45693.797629125263</v>
      </c>
      <c r="BI187" s="4">
        <f t="shared" si="70"/>
        <v>3721.2751857052936</v>
      </c>
      <c r="BJ187" s="4">
        <f>BH187*BE9</f>
        <v>475.97705863672149</v>
      </c>
      <c r="BK187" s="4">
        <f>BH5*(1+BE9)^BG187</f>
        <v>4197.2522443420148</v>
      </c>
      <c r="BL187" s="9">
        <f t="shared" si="69"/>
        <v>41972.52244341997</v>
      </c>
      <c r="BR187" s="3">
        <v>26</v>
      </c>
      <c r="BS187" s="4">
        <f t="shared" si="79"/>
        <v>126872.98306929613</v>
      </c>
      <c r="BT187" s="4">
        <f t="shared" si="75"/>
        <v>1405.9506102537271</v>
      </c>
      <c r="BU187" s="4">
        <f>BS187*BP9</f>
        <v>1321.5935736385013</v>
      </c>
      <c r="BV187" s="4">
        <f>BS5*(1+BP9)^BR187</f>
        <v>2727.5441838922284</v>
      </c>
      <c r="BW187" s="9">
        <f t="shared" si="74"/>
        <v>125467.0324590424</v>
      </c>
    </row>
    <row r="188" spans="12:75" x14ac:dyDescent="0.2">
      <c r="L188" s="16"/>
      <c r="M188" s="16"/>
      <c r="O188" s="16"/>
      <c r="P188" s="16"/>
      <c r="Q188" s="16"/>
      <c r="R188" s="16"/>
      <c r="S188" s="16"/>
      <c r="T188" s="16"/>
      <c r="W188" s="16"/>
      <c r="X188" s="16"/>
      <c r="Z188" s="16"/>
      <c r="AA188" s="16"/>
      <c r="AB188" s="16"/>
      <c r="AC188" s="16"/>
      <c r="AD188" s="16"/>
      <c r="AE188" s="16"/>
      <c r="AH188" s="16"/>
      <c r="AI188" s="16"/>
      <c r="AK188" s="16"/>
      <c r="AL188" s="16"/>
      <c r="AM188" s="16"/>
      <c r="AN188" s="16"/>
      <c r="AO188" s="16"/>
      <c r="AP188" s="16"/>
      <c r="AV188" s="3">
        <v>22</v>
      </c>
      <c r="AW188" s="4">
        <f t="shared" si="78"/>
        <v>93415.021802814532</v>
      </c>
      <c r="AX188" s="4">
        <f t="shared" si="76"/>
        <v>3013.9266899863469</v>
      </c>
      <c r="AY188" s="4">
        <f>AW188*AT9</f>
        <v>973.073143779318</v>
      </c>
      <c r="AZ188" s="4">
        <f>AS4*(AT9/(1-(1+AT9)^-AS3))</f>
        <v>3986.9998337656648</v>
      </c>
      <c r="BA188" s="4">
        <f t="shared" si="80"/>
        <v>90401.095112828189</v>
      </c>
      <c r="BG188" s="3">
        <v>51</v>
      </c>
      <c r="BH188" s="4">
        <f t="shared" si="71"/>
        <v>41972.52244341997</v>
      </c>
      <c r="BI188" s="4">
        <f t="shared" si="70"/>
        <v>3803.7598464349526</v>
      </c>
      <c r="BJ188" s="4">
        <f>BH188*BE9</f>
        <v>437.21377545229132</v>
      </c>
      <c r="BK188" s="4">
        <f>BH5*(1+BE9)^BG188</f>
        <v>4240.973621887244</v>
      </c>
      <c r="BL188" s="9">
        <f t="shared" si="69"/>
        <v>38168.76259698502</v>
      </c>
      <c r="BR188" s="3">
        <v>27</v>
      </c>
      <c r="BS188" s="4">
        <f t="shared" si="79"/>
        <v>125467.0324590424</v>
      </c>
      <c r="BT188" s="4">
        <f t="shared" si="75"/>
        <v>1449.0078476927479</v>
      </c>
      <c r="BU188" s="4">
        <f>BS188*BP9</f>
        <v>1306.9482547816915</v>
      </c>
      <c r="BV188" s="4">
        <f>BS5*(1+BP9)^BR188</f>
        <v>2755.9561024744394</v>
      </c>
      <c r="BW188" s="9">
        <f t="shared" si="74"/>
        <v>124018.02461134965</v>
      </c>
    </row>
    <row r="189" spans="12:75" x14ac:dyDescent="0.2">
      <c r="L189" s="16"/>
      <c r="M189" s="16"/>
      <c r="O189" s="16"/>
      <c r="P189" s="16"/>
      <c r="Q189" s="16"/>
      <c r="R189" s="16"/>
      <c r="S189" s="16"/>
      <c r="T189" s="16"/>
      <c r="W189" s="16"/>
      <c r="X189" s="16"/>
      <c r="Z189" s="16"/>
      <c r="AA189" s="16"/>
      <c r="AB189" s="16"/>
      <c r="AC189" s="16"/>
      <c r="AD189" s="16"/>
      <c r="AE189" s="16"/>
      <c r="AH189" s="16"/>
      <c r="AI189" s="16"/>
      <c r="AK189" s="16"/>
      <c r="AL189" s="16"/>
      <c r="AM189" s="16"/>
      <c r="AN189" s="16"/>
      <c r="AO189" s="16"/>
      <c r="AP189" s="16"/>
      <c r="AV189" s="3">
        <v>23</v>
      </c>
      <c r="AW189" s="4">
        <f t="shared" si="78"/>
        <v>90401.095112828189</v>
      </c>
      <c r="AX189" s="4">
        <f t="shared" si="76"/>
        <v>3045.3217596737045</v>
      </c>
      <c r="AY189" s="4">
        <f>AW189*AT9</f>
        <v>941.6780740919603</v>
      </c>
      <c r="AZ189" s="4">
        <f>AS4*(AT9/(1-(1+AT9)^-AS3))</f>
        <v>3986.9998337656648</v>
      </c>
      <c r="BA189" s="4">
        <f t="shared" si="80"/>
        <v>87355.77335315448</v>
      </c>
      <c r="BG189" s="3">
        <v>52</v>
      </c>
      <c r="BH189" s="4">
        <f t="shared" si="71"/>
        <v>38168.76259698502</v>
      </c>
      <c r="BI189" s="4">
        <f t="shared" si="70"/>
        <v>3887.5591533966426</v>
      </c>
      <c r="BJ189" s="4">
        <f>BH189*BE9</f>
        <v>397.59127705192725</v>
      </c>
      <c r="BK189" s="4">
        <f>BH5*(1+BE9)^BG189</f>
        <v>4285.1504304485698</v>
      </c>
      <c r="BL189" s="9">
        <f t="shared" si="69"/>
        <v>34281.203443588376</v>
      </c>
      <c r="BR189" s="3">
        <v>28</v>
      </c>
      <c r="BS189" s="4">
        <f t="shared" si="79"/>
        <v>124018.02461134965</v>
      </c>
      <c r="BT189" s="4">
        <f t="shared" si="75"/>
        <v>1492.8095555069895</v>
      </c>
      <c r="BU189" s="4">
        <f>BS189*BP9</f>
        <v>1291.8544230348921</v>
      </c>
      <c r="BV189" s="4">
        <f>BS5*(1+BP9)^BR189</f>
        <v>2784.6639785418815</v>
      </c>
      <c r="BW189" s="9">
        <f t="shared" si="74"/>
        <v>122525.21505584267</v>
      </c>
    </row>
    <row r="190" spans="12:75" x14ac:dyDescent="0.2">
      <c r="L190" s="16"/>
      <c r="M190" s="16"/>
      <c r="O190" s="16"/>
      <c r="P190" s="16"/>
      <c r="Q190" s="16"/>
      <c r="R190" s="16"/>
      <c r="S190" s="16"/>
      <c r="T190" s="16"/>
      <c r="W190" s="16"/>
      <c r="X190" s="16"/>
      <c r="Z190" s="16"/>
      <c r="AA190" s="16"/>
      <c r="AB190" s="16"/>
      <c r="AC190" s="16"/>
      <c r="AD190" s="16"/>
      <c r="AE190" s="16"/>
      <c r="AH190" s="16"/>
      <c r="AI190" s="16"/>
      <c r="AK190" s="16"/>
      <c r="AL190" s="16"/>
      <c r="AM190" s="16"/>
      <c r="AN190" s="16"/>
      <c r="AO190" s="16"/>
      <c r="AP190" s="16"/>
      <c r="AV190" s="3">
        <v>24</v>
      </c>
      <c r="AW190" s="4">
        <f t="shared" si="78"/>
        <v>87355.77335315448</v>
      </c>
      <c r="AX190" s="4">
        <f t="shared" si="76"/>
        <v>3077.0438613369724</v>
      </c>
      <c r="AY190" s="4">
        <f>AW190*AT9</f>
        <v>909.95597242869246</v>
      </c>
      <c r="AZ190" s="4">
        <f>AS4*(AT9/(1-(1+AT9)^-AS3))</f>
        <v>3986.9998337656648</v>
      </c>
      <c r="BA190" s="4">
        <f t="shared" si="80"/>
        <v>84278.729491817503</v>
      </c>
      <c r="BG190" s="3">
        <v>53</v>
      </c>
      <c r="BH190" s="4">
        <f t="shared" si="71"/>
        <v>34281.203443588376</v>
      </c>
      <c r="BI190" s="4">
        <f t="shared" si="70"/>
        <v>3972.6915448950313</v>
      </c>
      <c r="BJ190" s="4">
        <f>BH190*BE9</f>
        <v>357.09586920404558</v>
      </c>
      <c r="BK190" s="4">
        <f>BH5*(1+BE9)^BG190</f>
        <v>4329.7874140990771</v>
      </c>
      <c r="BL190" s="9">
        <f t="shared" si="69"/>
        <v>30308.511898693345</v>
      </c>
      <c r="BR190" s="3">
        <v>29</v>
      </c>
      <c r="BS190" s="4">
        <f t="shared" si="79"/>
        <v>122525.21505584267</v>
      </c>
      <c r="BT190" s="4">
        <f t="shared" si="75"/>
        <v>1537.3665714866656</v>
      </c>
      <c r="BU190" s="4">
        <f>BS190*BP9</f>
        <v>1276.3043234983611</v>
      </c>
      <c r="BV190" s="4">
        <f>BS5*(1+BP9)^BR190</f>
        <v>2813.6708949850267</v>
      </c>
      <c r="BW190" s="9">
        <f t="shared" si="74"/>
        <v>120987.848484356</v>
      </c>
    </row>
    <row r="191" spans="12:75" x14ac:dyDescent="0.2">
      <c r="L191" s="16"/>
      <c r="M191" s="16"/>
      <c r="O191" s="16"/>
      <c r="P191" s="16"/>
      <c r="Q191" s="16"/>
      <c r="R191" s="16"/>
      <c r="S191" s="16"/>
      <c r="T191" s="16"/>
      <c r="W191" s="16"/>
      <c r="X191" s="16"/>
      <c r="Z191" s="16"/>
      <c r="AA191" s="16"/>
      <c r="AB191" s="16"/>
      <c r="AC191" s="16"/>
      <c r="AD191" s="16"/>
      <c r="AE191" s="16"/>
      <c r="AH191" s="16"/>
      <c r="AI191" s="16"/>
      <c r="AK191" s="16"/>
      <c r="AL191" s="16"/>
      <c r="AM191" s="16"/>
      <c r="AN191" s="16"/>
      <c r="AO191" s="16"/>
      <c r="AP191" s="16"/>
      <c r="AV191" s="3">
        <v>25</v>
      </c>
      <c r="AW191" s="4">
        <f t="shared" si="78"/>
        <v>84278.729491817503</v>
      </c>
      <c r="AX191" s="4">
        <f t="shared" si="76"/>
        <v>3109.0964015592326</v>
      </c>
      <c r="AY191" s="4">
        <f>AW191*AT9</f>
        <v>877.90343220643229</v>
      </c>
      <c r="AZ191" s="4">
        <f>AS4*(AT9/(1-(1+AT9)^-AS3))</f>
        <v>3986.9998337656648</v>
      </c>
      <c r="BA191" s="4">
        <f t="shared" si="80"/>
        <v>81169.63309025827</v>
      </c>
      <c r="BG191" s="3">
        <v>54</v>
      </c>
      <c r="BH191" s="4">
        <f t="shared" si="71"/>
        <v>30308.511898693345</v>
      </c>
      <c r="BI191" s="4">
        <f t="shared" si="70"/>
        <v>4059.1757007178867</v>
      </c>
      <c r="BJ191" s="4">
        <f>BH191*BE9</f>
        <v>315.71366561138899</v>
      </c>
      <c r="BK191" s="4">
        <f>BH5*(1+BE9)^BG191</f>
        <v>4374.8893663292756</v>
      </c>
      <c r="BL191" s="9">
        <f t="shared" si="69"/>
        <v>26249.336197975459</v>
      </c>
      <c r="BR191" s="3">
        <v>30</v>
      </c>
      <c r="BS191" s="4">
        <f t="shared" si="79"/>
        <v>120987.848484356</v>
      </c>
      <c r="BT191" s="4">
        <f t="shared" si="75"/>
        <v>1582.6898784290784</v>
      </c>
      <c r="BU191" s="4">
        <f>BS191*BP9</f>
        <v>1260.2900883787083</v>
      </c>
      <c r="BV191" s="4">
        <f>BS5*(1+BP9)^BR191</f>
        <v>2842.9799668077867</v>
      </c>
      <c r="BW191" s="9">
        <f t="shared" si="74"/>
        <v>119405.15860592692</v>
      </c>
    </row>
    <row r="192" spans="12:75" x14ac:dyDescent="0.2">
      <c r="L192" s="16"/>
      <c r="M192" s="16"/>
      <c r="O192" s="16"/>
      <c r="P192" s="16"/>
      <c r="Q192" s="16"/>
      <c r="R192" s="16"/>
      <c r="S192" s="16"/>
      <c r="T192" s="16"/>
      <c r="W192" s="16"/>
      <c r="X192" s="16"/>
      <c r="Z192" s="16"/>
      <c r="AA192" s="16"/>
      <c r="AB192" s="16"/>
      <c r="AC192" s="16"/>
      <c r="AD192" s="16"/>
      <c r="AE192" s="16"/>
      <c r="AH192" s="16"/>
      <c r="AI192" s="16"/>
      <c r="AK192" s="16"/>
      <c r="AL192" s="16"/>
      <c r="AM192" s="16"/>
      <c r="AN192" s="16"/>
      <c r="AO192" s="16"/>
      <c r="AP192" s="16"/>
      <c r="AV192" s="3">
        <v>26</v>
      </c>
      <c r="AW192" s="4">
        <f t="shared" si="78"/>
        <v>81169.63309025827</v>
      </c>
      <c r="AX192" s="4">
        <f t="shared" si="76"/>
        <v>3141.4828224088078</v>
      </c>
      <c r="AY192" s="4">
        <f>AW192*AT9</f>
        <v>845.51701135685698</v>
      </c>
      <c r="AZ192" s="4">
        <f>AS4*(AT9/(1-(1+AT9)^-AS3))</f>
        <v>3986.9998337656648</v>
      </c>
      <c r="BA192" s="4">
        <f t="shared" si="80"/>
        <v>78028.150267849458</v>
      </c>
      <c r="BG192" s="3">
        <v>55</v>
      </c>
      <c r="BH192" s="4">
        <f t="shared" si="71"/>
        <v>26249.336197975459</v>
      </c>
      <c r="BI192" s="4">
        <f t="shared" si="70"/>
        <v>4147.0305451662953</v>
      </c>
      <c r="BJ192" s="4">
        <f>BH192*BE9</f>
        <v>273.43058539557768</v>
      </c>
      <c r="BK192" s="4">
        <f>BH5*(1+BE9)^BG192</f>
        <v>4420.4611305618728</v>
      </c>
      <c r="BL192" s="9">
        <f t="shared" si="69"/>
        <v>22102.305652809162</v>
      </c>
      <c r="BR192" s="3">
        <v>31</v>
      </c>
      <c r="BS192" s="4">
        <f t="shared" si="79"/>
        <v>119405.15860592692</v>
      </c>
      <c r="BT192" s="4">
        <f t="shared" si="75"/>
        <v>1628.7906059836298</v>
      </c>
      <c r="BU192" s="4">
        <f>BS192*BP9</f>
        <v>1243.8037354784053</v>
      </c>
      <c r="BV192" s="4">
        <f>BS5*(1+BP9)^BR192</f>
        <v>2872.5943414620351</v>
      </c>
      <c r="BW192" s="9">
        <f t="shared" si="74"/>
        <v>117776.36799994329</v>
      </c>
    </row>
    <row r="193" spans="12:75" x14ac:dyDescent="0.2">
      <c r="L193" s="16"/>
      <c r="M193" s="16"/>
      <c r="O193" s="16"/>
      <c r="P193" s="16"/>
      <c r="Q193" s="16"/>
      <c r="R193" s="16"/>
      <c r="S193" s="16"/>
      <c r="T193" s="16"/>
      <c r="W193" s="16"/>
      <c r="X193" s="16"/>
      <c r="Z193" s="16"/>
      <c r="AA193" s="16"/>
      <c r="AB193" s="16"/>
      <c r="AC193" s="16"/>
      <c r="AD193" s="16"/>
      <c r="AE193" s="16"/>
      <c r="AH193" s="16"/>
      <c r="AI193" s="16"/>
      <c r="AK193" s="16"/>
      <c r="AL193" s="16"/>
      <c r="AM193" s="16"/>
      <c r="AN193" s="16"/>
      <c r="AO193" s="16"/>
      <c r="AP193" s="16"/>
      <c r="AV193" s="3">
        <v>27</v>
      </c>
      <c r="AW193" s="4">
        <f t="shared" si="78"/>
        <v>78028.150267849458</v>
      </c>
      <c r="AX193" s="4">
        <f t="shared" si="76"/>
        <v>3174.2066018088999</v>
      </c>
      <c r="AY193" s="4">
        <f>AW193*AT9</f>
        <v>812.79323195676511</v>
      </c>
      <c r="AZ193" s="4">
        <f>AS4*(AT9/(1-(1+AT9)^-AS3))</f>
        <v>3986.9998337656648</v>
      </c>
      <c r="BA193" s="4">
        <f t="shared" si="80"/>
        <v>74853.943666040563</v>
      </c>
      <c r="BG193" s="3">
        <v>56</v>
      </c>
      <c r="BH193" s="4">
        <f t="shared" si="71"/>
        <v>22102.305652809162</v>
      </c>
      <c r="BI193" s="4">
        <f t="shared" si="70"/>
        <v>4236.2752501217965</v>
      </c>
      <c r="BJ193" s="4">
        <f>BH193*BE9</f>
        <v>230.23235055009542</v>
      </c>
      <c r="BK193" s="4">
        <f>BH5*(1+BE9)^BG193</f>
        <v>4466.5076006718919</v>
      </c>
      <c r="BL193" s="9">
        <f t="shared" si="69"/>
        <v>17866.030402687364</v>
      </c>
      <c r="BR193" s="3">
        <v>32</v>
      </c>
      <c r="BS193" s="4">
        <f t="shared" si="79"/>
        <v>117776.36799994329</v>
      </c>
      <c r="BT193" s="4">
        <f t="shared" si="75"/>
        <v>1675.6800325195222</v>
      </c>
      <c r="BU193" s="4">
        <f>BS193*BP9</f>
        <v>1226.837166666076</v>
      </c>
      <c r="BV193" s="4">
        <f>BS5*(1+BP9)^BR193</f>
        <v>2902.5171991855982</v>
      </c>
      <c r="BW193" s="9">
        <f t="shared" si="74"/>
        <v>116100.68796742377</v>
      </c>
    </row>
    <row r="194" spans="12:75" x14ac:dyDescent="0.2">
      <c r="L194" s="16"/>
      <c r="M194" s="16"/>
      <c r="O194" s="16"/>
      <c r="P194" s="16"/>
      <c r="Q194" s="16"/>
      <c r="R194" s="16"/>
      <c r="S194" s="16"/>
      <c r="T194" s="16"/>
      <c r="W194" s="16"/>
      <c r="X194" s="16"/>
      <c r="Z194" s="16"/>
      <c r="AA194" s="16"/>
      <c r="AB194" s="16"/>
      <c r="AC194" s="16"/>
      <c r="AD194" s="16"/>
      <c r="AE194" s="16"/>
      <c r="AH194" s="16"/>
      <c r="AI194" s="16"/>
      <c r="AK194" s="16"/>
      <c r="AL194" s="16"/>
      <c r="AM194" s="16"/>
      <c r="AN194" s="16"/>
      <c r="AO194" s="16"/>
      <c r="AP194" s="16"/>
      <c r="AV194" s="3">
        <v>28</v>
      </c>
      <c r="AW194" s="4">
        <f t="shared" si="78"/>
        <v>74853.943666040563</v>
      </c>
      <c r="AX194" s="4">
        <f t="shared" si="76"/>
        <v>3207.2712539110757</v>
      </c>
      <c r="AY194" s="4">
        <f>AW194*AT9</f>
        <v>779.72857985458916</v>
      </c>
      <c r="AZ194" s="4">
        <f>AS4*(AT9/(1-(1+AT9)^-AS3))</f>
        <v>3986.9998337656648</v>
      </c>
      <c r="BA194" s="4">
        <f t="shared" si="80"/>
        <v>71646.672412129483</v>
      </c>
      <c r="BG194" s="3">
        <v>57</v>
      </c>
      <c r="BH194" s="4">
        <f t="shared" si="71"/>
        <v>17866.030402687364</v>
      </c>
      <c r="BI194" s="4">
        <f t="shared" si="70"/>
        <v>4326.9292381508967</v>
      </c>
      <c r="BJ194" s="4">
        <f>BH194*BE9</f>
        <v>186.10448336132669</v>
      </c>
      <c r="BK194" s="4">
        <f>BH5*(1+BE9)^BG194</f>
        <v>4513.0337215122236</v>
      </c>
      <c r="BL194" s="9">
        <f t="shared" si="69"/>
        <v>13539.101164536467</v>
      </c>
      <c r="BR194" s="3">
        <v>33</v>
      </c>
      <c r="BS194" s="4">
        <f t="shared" si="79"/>
        <v>116100.68796742377</v>
      </c>
      <c r="BT194" s="4">
        <f t="shared" si="75"/>
        <v>1723.3695870164509</v>
      </c>
      <c r="BU194" s="4">
        <f>BS194*BP9</f>
        <v>1209.3821663273309</v>
      </c>
      <c r="BV194" s="4">
        <f>BS5*(1+BP9)^BR194</f>
        <v>2932.7517533437817</v>
      </c>
      <c r="BW194" s="9">
        <f t="shared" si="74"/>
        <v>114377.31838040732</v>
      </c>
    </row>
    <row r="195" spans="12:75" x14ac:dyDescent="0.2">
      <c r="L195" s="16"/>
      <c r="M195" s="16"/>
      <c r="O195" s="16"/>
      <c r="P195" s="16"/>
      <c r="Q195" s="16"/>
      <c r="R195" s="16"/>
      <c r="S195" s="16"/>
      <c r="T195" s="16"/>
      <c r="W195" s="16"/>
      <c r="X195" s="16"/>
      <c r="Z195" s="16"/>
      <c r="AA195" s="16"/>
      <c r="AB195" s="16"/>
      <c r="AC195" s="16"/>
      <c r="AD195" s="16"/>
      <c r="AE195" s="16"/>
      <c r="AH195" s="16"/>
      <c r="AI195" s="16"/>
      <c r="AK195" s="16"/>
      <c r="AL195" s="16"/>
      <c r="AM195" s="16"/>
      <c r="AN195" s="16"/>
      <c r="AO195" s="16"/>
      <c r="AP195" s="16"/>
      <c r="AV195" s="3">
        <v>29</v>
      </c>
      <c r="AW195" s="4">
        <f t="shared" si="78"/>
        <v>71646.672412129483</v>
      </c>
      <c r="AX195" s="4">
        <f t="shared" si="76"/>
        <v>3240.6803294726496</v>
      </c>
      <c r="AY195" s="4">
        <f>AW195*AT9</f>
        <v>746.31950429301537</v>
      </c>
      <c r="AZ195" s="4">
        <f>AS4*(AT9/(1-(1+AT9)^-AS3))</f>
        <v>3986.9998337656648</v>
      </c>
      <c r="BA195" s="4">
        <f t="shared" si="80"/>
        <v>68405.992082656827</v>
      </c>
      <c r="BG195" s="3">
        <v>58</v>
      </c>
      <c r="BH195" s="4">
        <f t="shared" si="71"/>
        <v>13539.101164536467</v>
      </c>
      <c r="BI195" s="4">
        <f t="shared" si="70"/>
        <v>4419.0121856473879</v>
      </c>
      <c r="BJ195" s="4">
        <f>BH195*BE9</f>
        <v>141.03230379725485</v>
      </c>
      <c r="BK195" s="4">
        <f>BH5*(1+BE9)^BG195</f>
        <v>4560.0444894446427</v>
      </c>
      <c r="BL195" s="9">
        <f t="shared" si="69"/>
        <v>9120.0889788890781</v>
      </c>
      <c r="BR195" s="3">
        <v>34</v>
      </c>
      <c r="BS195" s="4">
        <f t="shared" si="79"/>
        <v>114377.31838040732</v>
      </c>
      <c r="BT195" s="4">
        <f t="shared" si="75"/>
        <v>1771.8708509785365</v>
      </c>
      <c r="BU195" s="4">
        <f>BS195*BP9</f>
        <v>1191.4303997959096</v>
      </c>
      <c r="BV195" s="4">
        <f>BS5*(1+BP9)^BR195</f>
        <v>2963.3012507744461</v>
      </c>
      <c r="BW195" s="9">
        <f t="shared" si="74"/>
        <v>112605.44752942878</v>
      </c>
    </row>
    <row r="196" spans="12:75" x14ac:dyDescent="0.2">
      <c r="L196" s="16"/>
      <c r="M196" s="16"/>
      <c r="O196" s="16"/>
      <c r="P196" s="16"/>
      <c r="Q196" s="16"/>
      <c r="R196" s="16"/>
      <c r="S196" s="16"/>
      <c r="T196" s="16"/>
      <c r="W196" s="16"/>
      <c r="X196" s="16"/>
      <c r="Z196" s="16"/>
      <c r="AA196" s="16"/>
      <c r="AB196" s="16"/>
      <c r="AC196" s="16"/>
      <c r="AD196" s="16"/>
      <c r="AE196" s="16"/>
      <c r="AH196" s="16"/>
      <c r="AI196" s="16"/>
      <c r="AK196" s="16"/>
      <c r="AL196" s="16"/>
      <c r="AM196" s="16"/>
      <c r="AN196" s="16"/>
      <c r="AO196" s="16"/>
      <c r="AP196" s="16"/>
      <c r="AV196" s="3">
        <v>30</v>
      </c>
      <c r="AW196" s="4">
        <f t="shared" si="78"/>
        <v>68405.992082656827</v>
      </c>
      <c r="AX196" s="4">
        <f t="shared" si="76"/>
        <v>3274.4374162379895</v>
      </c>
      <c r="AY196" s="4">
        <f>AW196*AT9</f>
        <v>712.56241752767528</v>
      </c>
      <c r="AZ196" s="4">
        <f>AS4*(AT9/(1-(1+AT9)^-AS3))</f>
        <v>3986.9998337656648</v>
      </c>
      <c r="BA196" s="4">
        <f t="shared" si="80"/>
        <v>65131.554666418837</v>
      </c>
      <c r="BG196" s="3">
        <v>59</v>
      </c>
      <c r="BH196" s="4">
        <f t="shared" si="71"/>
        <v>9120.0889788890781</v>
      </c>
      <c r="BI196" s="4">
        <f t="shared" si="70"/>
        <v>4512.5440260129299</v>
      </c>
      <c r="BJ196" s="4">
        <f>BH196*BE9</f>
        <v>95.000926863427892</v>
      </c>
      <c r="BK196" s="4">
        <f>BH5*(1+BE9)^BG196</f>
        <v>4607.5449528763575</v>
      </c>
      <c r="BL196" s="9">
        <f t="shared" si="69"/>
        <v>4607.5449528761483</v>
      </c>
      <c r="BR196" s="3">
        <v>35</v>
      </c>
      <c r="BS196" s="4">
        <f t="shared" si="79"/>
        <v>112605.44752942878</v>
      </c>
      <c r="BT196" s="4">
        <f t="shared" si="75"/>
        <v>1821.195560371797</v>
      </c>
      <c r="BU196" s="4">
        <f>BS196*BP9</f>
        <v>1172.9734117648832</v>
      </c>
      <c r="BV196" s="4">
        <f>BS5*(1+BP9)^BR196</f>
        <v>2994.1689721366802</v>
      </c>
      <c r="BW196" s="9">
        <f t="shared" si="74"/>
        <v>110784.25196905699</v>
      </c>
    </row>
    <row r="197" spans="12:75" x14ac:dyDescent="0.2">
      <c r="L197" s="16"/>
      <c r="M197" s="16"/>
      <c r="O197" s="16"/>
      <c r="P197" s="16"/>
      <c r="Q197" s="16"/>
      <c r="R197" s="16"/>
      <c r="S197" s="16"/>
      <c r="T197" s="16"/>
      <c r="W197" s="16"/>
      <c r="X197" s="16"/>
      <c r="Z197" s="16"/>
      <c r="AA197" s="16"/>
      <c r="AB197" s="16"/>
      <c r="AC197" s="16"/>
      <c r="AD197" s="16"/>
      <c r="AE197" s="16"/>
      <c r="AH197" s="16"/>
      <c r="AI197" s="16"/>
      <c r="AK197" s="16"/>
      <c r="AL197" s="16"/>
      <c r="AM197" s="16"/>
      <c r="AN197" s="16"/>
      <c r="AO197" s="16"/>
      <c r="AP197" s="16"/>
      <c r="AV197" s="3">
        <v>31</v>
      </c>
      <c r="AW197" s="4">
        <f t="shared" si="78"/>
        <v>65131.554666418837</v>
      </c>
      <c r="AX197" s="4">
        <f t="shared" si="76"/>
        <v>3308.546139323802</v>
      </c>
      <c r="AY197" s="4">
        <f>AW197*AT9</f>
        <v>678.45369444186281</v>
      </c>
      <c r="AZ197" s="4">
        <f>AS4*(AT9/(1-(1+AT9)^-AS3))</f>
        <v>3986.9998337656648</v>
      </c>
      <c r="BA197" s="4">
        <f t="shared" si="80"/>
        <v>61823.008527095037</v>
      </c>
      <c r="BG197" s="3">
        <v>60</v>
      </c>
      <c r="BH197" s="4">
        <f t="shared" si="71"/>
        <v>4607.5449528761483</v>
      </c>
      <c r="BI197" s="4">
        <f t="shared" si="70"/>
        <v>4607.5449528763611</v>
      </c>
      <c r="BJ197" s="4">
        <f>BH197*BE9</f>
        <v>47.995259925793206</v>
      </c>
      <c r="BK197" s="4">
        <f>BH5*(1+BE9)^BG197</f>
        <v>4655.5402128021542</v>
      </c>
      <c r="BL197" s="9">
        <f t="shared" si="69"/>
        <v>-2.1282176021486521E-10</v>
      </c>
      <c r="BR197" s="3">
        <v>36</v>
      </c>
      <c r="BS197" s="4">
        <f t="shared" si="79"/>
        <v>110784.25196905699</v>
      </c>
      <c r="BT197" s="4">
        <f t="shared" si="75"/>
        <v>1871.3556075854272</v>
      </c>
      <c r="BU197" s="4">
        <f>BS197*BP9</f>
        <v>1154.002624677677</v>
      </c>
      <c r="BV197" s="4">
        <f>BS5*(1+BP9)^BR197</f>
        <v>3025.3582322631041</v>
      </c>
      <c r="BW197" s="9">
        <f t="shared" si="74"/>
        <v>108912.89636147156</v>
      </c>
    </row>
    <row r="198" spans="12:75" x14ac:dyDescent="0.2">
      <c r="L198" s="16"/>
      <c r="M198" s="16"/>
      <c r="O198" s="16"/>
      <c r="P198" s="16"/>
      <c r="Q198" s="16"/>
      <c r="R198" s="16"/>
      <c r="S198" s="16"/>
      <c r="T198" s="16"/>
      <c r="W198" s="16"/>
      <c r="X198" s="16"/>
      <c r="Z198" s="16"/>
      <c r="AA198" s="16"/>
      <c r="AB198" s="16"/>
      <c r="AC198" s="16"/>
      <c r="AD198" s="16"/>
      <c r="AE198" s="16"/>
      <c r="AH198" s="16"/>
      <c r="AI198" s="16"/>
      <c r="AK198" s="16"/>
      <c r="AL198" s="16"/>
      <c r="AM198" s="16"/>
      <c r="AN198" s="16"/>
      <c r="AO198" s="16"/>
      <c r="AP198" s="16"/>
      <c r="AV198" s="3">
        <v>32</v>
      </c>
      <c r="AW198" s="4">
        <f t="shared" si="78"/>
        <v>61823.008527095037</v>
      </c>
      <c r="AX198" s="4">
        <f t="shared" si="76"/>
        <v>3343.0101616084248</v>
      </c>
      <c r="AY198" s="4">
        <f>AW198*AT9</f>
        <v>643.98967215723997</v>
      </c>
      <c r="AZ198" s="4">
        <f>AS4*(AT9/(1-(1+AT9)^-AS3))</f>
        <v>3986.9998337656648</v>
      </c>
      <c r="BA198" s="4">
        <f t="shared" si="80"/>
        <v>58479.998365486608</v>
      </c>
      <c r="BG198" s="3"/>
      <c r="BH198" s="3"/>
      <c r="BI198" s="3"/>
      <c r="BJ198" s="3"/>
      <c r="BK198" s="4">
        <f>SUM(BK138:BK197)</f>
        <v>209087.40064180805</v>
      </c>
      <c r="BL198" s="3"/>
      <c r="BR198" s="3">
        <v>37</v>
      </c>
      <c r="BS198" s="4">
        <f t="shared" si="79"/>
        <v>108912.89636147156</v>
      </c>
      <c r="BT198" s="4">
        <f t="shared" si="75"/>
        <v>1922.3630434171828</v>
      </c>
      <c r="BU198" s="4">
        <f>BS198*BP9</f>
        <v>1134.5093370986619</v>
      </c>
      <c r="BV198" s="4">
        <f>BS5*(1+BP9)^BR198</f>
        <v>3056.8723805158447</v>
      </c>
      <c r="BW198" s="9">
        <f t="shared" si="74"/>
        <v>106990.53331805438</v>
      </c>
    </row>
    <row r="199" spans="12:75" x14ac:dyDescent="0.2">
      <c r="L199" s="16"/>
      <c r="M199" s="16"/>
      <c r="O199" s="16"/>
      <c r="P199" s="16"/>
      <c r="Q199" s="16"/>
      <c r="R199" s="16"/>
      <c r="S199" s="16"/>
      <c r="T199" s="16"/>
      <c r="W199" s="16"/>
      <c r="X199" s="16"/>
      <c r="Z199" s="16"/>
      <c r="AA199" s="16"/>
      <c r="AB199" s="16"/>
      <c r="AC199" s="16"/>
      <c r="AD199" s="16"/>
      <c r="AE199" s="16"/>
      <c r="AH199" s="16"/>
      <c r="AI199" s="16"/>
      <c r="AK199" s="16"/>
      <c r="AL199" s="16"/>
      <c r="AM199" s="16"/>
      <c r="AN199" s="16"/>
      <c r="AO199" s="16"/>
      <c r="AP199" s="16"/>
      <c r="AV199" s="3">
        <v>33</v>
      </c>
      <c r="AW199" s="4">
        <f t="shared" si="78"/>
        <v>58479.998365486608</v>
      </c>
      <c r="AX199" s="4">
        <f t="shared" si="76"/>
        <v>3377.8331841251793</v>
      </c>
      <c r="AY199" s="4">
        <f>AW199*AT9</f>
        <v>609.1666496404855</v>
      </c>
      <c r="AZ199" s="4">
        <f>AS4*(AT9/(1-(1+AT9)^-AS3))</f>
        <v>3986.9998337656648</v>
      </c>
      <c r="BA199" s="4">
        <f t="shared" si="80"/>
        <v>55102.16518136143</v>
      </c>
      <c r="BR199" s="3">
        <v>38</v>
      </c>
      <c r="BS199" s="4">
        <f t="shared" si="79"/>
        <v>106990.53331805438</v>
      </c>
      <c r="BT199" s="4">
        <f t="shared" si="75"/>
        <v>1974.2300790831518</v>
      </c>
      <c r="BU199" s="4">
        <f>BS199*BP9</f>
        <v>1114.4847220630663</v>
      </c>
      <c r="BV199" s="4">
        <f>BS5*(1+BP9)^BR199</f>
        <v>3088.7148011462182</v>
      </c>
      <c r="BW199" s="9">
        <f t="shared" si="74"/>
        <v>105016.30323897123</v>
      </c>
    </row>
    <row r="200" spans="12:75" x14ac:dyDescent="0.2">
      <c r="L200" s="16"/>
      <c r="M200" s="16"/>
      <c r="O200" s="16"/>
      <c r="P200" s="16"/>
      <c r="Q200" s="16"/>
      <c r="R200" s="16"/>
      <c r="S200" s="16"/>
      <c r="T200" s="16"/>
      <c r="W200" s="16"/>
      <c r="X200" s="16"/>
      <c r="Z200" s="16"/>
      <c r="AA200" s="16"/>
      <c r="AB200" s="16"/>
      <c r="AC200" s="16"/>
      <c r="AD200" s="16"/>
      <c r="AE200" s="16"/>
      <c r="AH200" s="16"/>
      <c r="AI200" s="16"/>
      <c r="AK200" s="16"/>
      <c r="AL200" s="16"/>
      <c r="AM200" s="16"/>
      <c r="AN200" s="16"/>
      <c r="AO200" s="16"/>
      <c r="AP200" s="16"/>
      <c r="AV200" s="3">
        <v>34</v>
      </c>
      <c r="AW200" s="4">
        <f t="shared" si="78"/>
        <v>55102.16518136143</v>
      </c>
      <c r="AX200" s="4">
        <f t="shared" si="76"/>
        <v>3413.0189464598166</v>
      </c>
      <c r="AY200" s="4">
        <f>AW200*AT9</f>
        <v>573.98088730584823</v>
      </c>
      <c r="AZ200" s="4">
        <f>AS4*(AT9/(1-(1+AT9)^-AS3))</f>
        <v>3986.9998337656648</v>
      </c>
      <c r="BA200" s="4">
        <f t="shared" si="80"/>
        <v>51689.146234901615</v>
      </c>
      <c r="BG200" s="49" t="s">
        <v>16</v>
      </c>
      <c r="BH200" s="49"/>
      <c r="BI200" s="49"/>
      <c r="BJ200" s="49"/>
      <c r="BK200" s="49"/>
      <c r="BL200" s="49"/>
      <c r="BR200" s="3">
        <v>39</v>
      </c>
      <c r="BS200" s="4">
        <f t="shared" si="79"/>
        <v>105016.30323897123</v>
      </c>
      <c r="BT200" s="4">
        <f t="shared" si="75"/>
        <v>2026.9690882522082</v>
      </c>
      <c r="BU200" s="4">
        <f>BS200*BP9</f>
        <v>1093.9198254059502</v>
      </c>
      <c r="BV200" s="4">
        <f>BS5*(1+BP9)^BR200</f>
        <v>3120.8889136581583</v>
      </c>
      <c r="BW200" s="9">
        <f t="shared" si="74"/>
        <v>102989.33415071902</v>
      </c>
    </row>
    <row r="201" spans="12:75" x14ac:dyDescent="0.2">
      <c r="L201" s="16"/>
      <c r="M201" s="16"/>
      <c r="W201" s="16"/>
      <c r="X201" s="16"/>
      <c r="Z201" s="16"/>
      <c r="AA201" s="16"/>
      <c r="AB201" s="16"/>
      <c r="AC201" s="16"/>
      <c r="AD201" s="16"/>
      <c r="AE201" s="16"/>
      <c r="AH201" s="16"/>
      <c r="AI201" s="16"/>
      <c r="AK201" s="16"/>
      <c r="AL201" s="16"/>
      <c r="AM201" s="16"/>
      <c r="AN201" s="16"/>
      <c r="AO201" s="16"/>
      <c r="AP201" s="16"/>
      <c r="AV201" s="3">
        <v>35</v>
      </c>
      <c r="AW201" s="4">
        <f t="shared" si="78"/>
        <v>51689.146234901615</v>
      </c>
      <c r="AX201" s="4">
        <f t="shared" si="76"/>
        <v>3448.5712271521061</v>
      </c>
      <c r="AY201" s="4">
        <f>AW201*AT9</f>
        <v>538.42860661355849</v>
      </c>
      <c r="AZ201" s="4">
        <f>AS4*(AT9/(1-(1+AT9)^-AS3))</f>
        <v>3986.9998337656648</v>
      </c>
      <c r="BA201" s="4">
        <f t="shared" si="80"/>
        <v>48240.57500774951</v>
      </c>
      <c r="BR201" s="3">
        <v>40</v>
      </c>
      <c r="BS201" s="4">
        <f t="shared" si="79"/>
        <v>102989.33415071902</v>
      </c>
      <c r="BT201" s="4">
        <f t="shared" si="75"/>
        <v>2080.5926091054407</v>
      </c>
      <c r="BU201" s="4">
        <f>BS201*BP9</f>
        <v>1072.8055640699897</v>
      </c>
      <c r="BV201" s="4">
        <f>BS5*(1+BP9)^BR201</f>
        <v>3153.3981731754307</v>
      </c>
      <c r="BW201" s="9">
        <f t="shared" si="74"/>
        <v>100908.74154161358</v>
      </c>
    </row>
    <row r="202" spans="12:75" x14ac:dyDescent="0.2">
      <c r="L202" s="16"/>
      <c r="M202" s="16"/>
      <c r="W202" s="16"/>
      <c r="X202" s="16"/>
      <c r="Z202" s="16"/>
      <c r="AA202" s="16"/>
      <c r="AB202" s="16"/>
      <c r="AC202" s="16"/>
      <c r="AD202" s="16"/>
      <c r="AE202" s="16"/>
      <c r="AH202" s="16"/>
      <c r="AI202" s="16"/>
      <c r="AK202" s="16"/>
      <c r="AL202" s="16"/>
      <c r="AM202" s="16"/>
      <c r="AN202" s="16"/>
      <c r="AO202" s="16"/>
      <c r="AP202" s="16"/>
      <c r="AV202" s="3">
        <v>36</v>
      </c>
      <c r="AW202" s="4">
        <f t="shared" si="78"/>
        <v>48240.57500774951</v>
      </c>
      <c r="AX202" s="4">
        <f t="shared" si="76"/>
        <v>3484.4938441016075</v>
      </c>
      <c r="AY202" s="4">
        <f>AW202*AT9</f>
        <v>502.50598966405738</v>
      </c>
      <c r="AZ202" s="4">
        <f>AS4*(AT9/(1-(1+AT9)^-AS3))</f>
        <v>3986.9998337656648</v>
      </c>
      <c r="BA202" s="4">
        <f t="shared" si="80"/>
        <v>44756.081163647905</v>
      </c>
      <c r="BG202" s="2" t="s">
        <v>8</v>
      </c>
      <c r="BH202" s="2" t="s">
        <v>9</v>
      </c>
      <c r="BI202" s="2" t="s">
        <v>14</v>
      </c>
      <c r="BJ202" s="2" t="s">
        <v>6</v>
      </c>
      <c r="BK202" s="2" t="s">
        <v>7</v>
      </c>
      <c r="BL202" s="2" t="s">
        <v>12</v>
      </c>
      <c r="BR202" s="3">
        <v>41</v>
      </c>
      <c r="BS202" s="4">
        <f t="shared" si="79"/>
        <v>100908.74154161358</v>
      </c>
      <c r="BT202" s="4">
        <f t="shared" si="75"/>
        <v>2135.1133464208669</v>
      </c>
      <c r="BU202" s="4">
        <f>BS202*BP9</f>
        <v>1051.1327243918081</v>
      </c>
      <c r="BV202" s="4">
        <f>BS5*(1+BP9)^BR202</f>
        <v>3186.246070812675</v>
      </c>
      <c r="BW202" s="9">
        <f t="shared" si="74"/>
        <v>98773.628195192709</v>
      </c>
    </row>
    <row r="203" spans="12:75" x14ac:dyDescent="0.2">
      <c r="L203" s="16"/>
      <c r="M203" s="16"/>
      <c r="W203" s="16"/>
      <c r="X203" s="16"/>
      <c r="Z203" s="16"/>
      <c r="AA203" s="16"/>
      <c r="AB203" s="16"/>
      <c r="AC203" s="16"/>
      <c r="AD203" s="16"/>
      <c r="AE203" s="16"/>
      <c r="AH203" s="16"/>
      <c r="AI203" s="16"/>
      <c r="AK203" s="16"/>
      <c r="AL203" s="16"/>
      <c r="AM203" s="16"/>
      <c r="AN203" s="16"/>
      <c r="AO203" s="16"/>
      <c r="AP203" s="16"/>
      <c r="AV203" s="3">
        <v>37</v>
      </c>
      <c r="AW203" s="4">
        <f t="shared" si="78"/>
        <v>44756.081163647905</v>
      </c>
      <c r="AX203" s="4">
        <f t="shared" si="76"/>
        <v>3520.7906549776658</v>
      </c>
      <c r="AY203" s="4">
        <f>AW203*AT9</f>
        <v>466.20917878799901</v>
      </c>
      <c r="AZ203" s="4">
        <f>AS4*(AT9/(1-(1+AT9)^-AS3))</f>
        <v>3986.9998337656648</v>
      </c>
      <c r="BA203" s="4">
        <f t="shared" si="80"/>
        <v>41235.290508670238</v>
      </c>
      <c r="BG203" s="3">
        <v>1</v>
      </c>
      <c r="BH203" s="4">
        <f>BD4</f>
        <v>150000</v>
      </c>
      <c r="BI203" s="4">
        <f t="shared" ref="BI203:BI262" si="81">BK203-BJ203</f>
        <v>1812.190733812366</v>
      </c>
      <c r="BJ203" s="8">
        <f>BH203*BE9</f>
        <v>1562.5</v>
      </c>
      <c r="BK203" s="4">
        <f>BD4*(BE9/(1-(1+BE9)^-BD3))</f>
        <v>3374.690733812366</v>
      </c>
      <c r="BL203" s="4">
        <f t="shared" ref="BL203:BL262" si="82">BH203-BI203</f>
        <v>148187.80926618763</v>
      </c>
      <c r="BR203" s="3">
        <v>42</v>
      </c>
      <c r="BS203" s="4">
        <f t="shared" si="79"/>
        <v>98773.628195192709</v>
      </c>
      <c r="BT203" s="4">
        <f t="shared" si="75"/>
        <v>2190.5441736837165</v>
      </c>
      <c r="BU203" s="4">
        <f>BS203*BP9</f>
        <v>1028.8919603665906</v>
      </c>
      <c r="BV203" s="4">
        <f>BS5*(1+BP9)^BR203</f>
        <v>3219.4361340503069</v>
      </c>
      <c r="BW203" s="9">
        <f t="shared" si="74"/>
        <v>96583.084021508985</v>
      </c>
    </row>
    <row r="204" spans="12:75" x14ac:dyDescent="0.2">
      <c r="L204" s="16"/>
      <c r="M204" s="16"/>
      <c r="W204" s="16"/>
      <c r="X204" s="16"/>
      <c r="Z204" s="16"/>
      <c r="AA204" s="16"/>
      <c r="AB204" s="16"/>
      <c r="AC204" s="16"/>
      <c r="AD204" s="16"/>
      <c r="AE204" s="16"/>
      <c r="AH204" s="16"/>
      <c r="AI204" s="16"/>
      <c r="AK204" s="16"/>
      <c r="AL204" s="16"/>
      <c r="AM204" s="16"/>
      <c r="AN204" s="16"/>
      <c r="AO204" s="16"/>
      <c r="AP204" s="16"/>
      <c r="AV204" s="3">
        <v>38</v>
      </c>
      <c r="AW204" s="4">
        <f t="shared" si="78"/>
        <v>41235.290508670238</v>
      </c>
      <c r="AX204" s="4">
        <f t="shared" si="76"/>
        <v>3557.4655576336831</v>
      </c>
      <c r="AY204" s="4">
        <f>AW204*AT9</f>
        <v>429.53427613198164</v>
      </c>
      <c r="AZ204" s="4">
        <f>AS4*(AT9/(1-(1+AT9)^-AS3))</f>
        <v>3986.9998337656648</v>
      </c>
      <c r="BA204" s="4">
        <f t="shared" si="80"/>
        <v>37677.824951036557</v>
      </c>
      <c r="BG204" s="3">
        <v>2</v>
      </c>
      <c r="BH204" s="4">
        <f>BL203</f>
        <v>148187.80926618763</v>
      </c>
      <c r="BI204" s="4">
        <f t="shared" si="81"/>
        <v>1831.0677206229116</v>
      </c>
      <c r="BJ204" s="8">
        <f>BH204*BE9</f>
        <v>1543.6230131894545</v>
      </c>
      <c r="BK204" s="4">
        <f>BD4*(BE9/(1-(1+BE9)^-BD3))</f>
        <v>3374.690733812366</v>
      </c>
      <c r="BL204" s="4">
        <f t="shared" si="82"/>
        <v>146356.74154556473</v>
      </c>
      <c r="BR204" s="3">
        <v>43</v>
      </c>
      <c r="BS204" s="4">
        <f t="shared" si="79"/>
        <v>96583.084021508985</v>
      </c>
      <c r="BT204" s="4">
        <f t="shared" si="75"/>
        <v>2246.8981352226128</v>
      </c>
      <c r="BU204" s="4">
        <f>BS204*BP9</f>
        <v>1006.0737918907186</v>
      </c>
      <c r="BV204" s="4">
        <f>BS5*(1+BP9)^BR204</f>
        <v>3252.9719271133313</v>
      </c>
      <c r="BW204" s="9">
        <f t="shared" si="74"/>
        <v>94336.185886286374</v>
      </c>
    </row>
    <row r="205" spans="12:75" x14ac:dyDescent="0.2">
      <c r="L205" s="16"/>
      <c r="M205" s="16"/>
      <c r="W205" s="16"/>
      <c r="X205" s="16"/>
      <c r="Z205" s="16"/>
      <c r="AA205" s="16"/>
      <c r="AB205" s="16"/>
      <c r="AC205" s="16"/>
      <c r="AD205" s="16"/>
      <c r="AE205" s="16"/>
      <c r="AH205" s="16"/>
      <c r="AI205" s="16"/>
      <c r="AK205" s="16"/>
      <c r="AL205" s="16"/>
      <c r="AM205" s="16"/>
      <c r="AN205" s="16"/>
      <c r="AO205" s="16"/>
      <c r="AP205" s="16"/>
      <c r="AV205" s="3">
        <v>39</v>
      </c>
      <c r="AW205" s="4">
        <f t="shared" si="78"/>
        <v>37677.824951036557</v>
      </c>
      <c r="AX205" s="4">
        <f t="shared" si="76"/>
        <v>3594.5224905257005</v>
      </c>
      <c r="AY205" s="4">
        <f>AW205*AT9</f>
        <v>392.47734323996411</v>
      </c>
      <c r="AZ205" s="4">
        <f>AS4*(AT9/(1-(1+AT9)^-AS3))</f>
        <v>3986.9998337656648</v>
      </c>
      <c r="BA205" s="4">
        <f t="shared" si="80"/>
        <v>34083.302460510859</v>
      </c>
      <c r="BG205" s="3">
        <v>3</v>
      </c>
      <c r="BH205" s="4">
        <f>BL204</f>
        <v>146356.74154556473</v>
      </c>
      <c r="BI205" s="4">
        <f t="shared" si="81"/>
        <v>1850.1413427127336</v>
      </c>
      <c r="BJ205" s="4">
        <f>BH205*BE9</f>
        <v>1524.5493910996324</v>
      </c>
      <c r="BK205" s="4">
        <f>BD4*(BE9/(1-(1+BE9)^-BD3))</f>
        <v>3374.690733812366</v>
      </c>
      <c r="BL205" s="4">
        <f t="shared" si="82"/>
        <v>144506.60020285199</v>
      </c>
      <c r="BR205" s="3">
        <v>44</v>
      </c>
      <c r="BS205" s="4">
        <f t="shared" si="79"/>
        <v>94336.185886286374</v>
      </c>
      <c r="BT205" s="4">
        <f t="shared" si="75"/>
        <v>2304.188448371945</v>
      </c>
      <c r="BU205" s="4">
        <f>BS205*BP9</f>
        <v>982.66860298214965</v>
      </c>
      <c r="BV205" s="4">
        <f>BS5*(1+BP9)^BR205</f>
        <v>3286.8570513540949</v>
      </c>
      <c r="BW205" s="9">
        <f t="shared" si="74"/>
        <v>92031.997437914426</v>
      </c>
    </row>
    <row r="206" spans="12:75" x14ac:dyDescent="0.2">
      <c r="L206" s="16"/>
      <c r="M206" s="16"/>
      <c r="W206" s="16"/>
      <c r="X206" s="16"/>
      <c r="Z206" s="16"/>
      <c r="AA206" s="16"/>
      <c r="AB206" s="16"/>
      <c r="AC206" s="16"/>
      <c r="AD206" s="16"/>
      <c r="AE206" s="16"/>
      <c r="AH206" s="16"/>
      <c r="AI206" s="16"/>
      <c r="AK206" s="16"/>
      <c r="AL206" s="16"/>
      <c r="AM206" s="16"/>
      <c r="AN206" s="16"/>
      <c r="AO206" s="16"/>
      <c r="AP206" s="16"/>
      <c r="AV206" s="3">
        <v>40</v>
      </c>
      <c r="AW206" s="4">
        <f t="shared" si="78"/>
        <v>34083.302460510859</v>
      </c>
      <c r="AX206" s="4">
        <f t="shared" si="76"/>
        <v>3631.9654331353431</v>
      </c>
      <c r="AY206" s="4">
        <f>AW206*AT9</f>
        <v>355.03440063032144</v>
      </c>
      <c r="AZ206" s="4">
        <f>AS4*(AT9/(1-(1+AT9)^-AS3))</f>
        <v>3986.9998337656648</v>
      </c>
      <c r="BA206" s="4">
        <f t="shared" si="80"/>
        <v>30451.337027375514</v>
      </c>
      <c r="BG206" s="3">
        <v>4</v>
      </c>
      <c r="BH206" s="4">
        <f>BL205</f>
        <v>144506.60020285199</v>
      </c>
      <c r="BI206" s="4">
        <f t="shared" si="81"/>
        <v>1869.4136483659913</v>
      </c>
      <c r="BJ206" s="4">
        <f>BH206*BE9</f>
        <v>1505.2770854463747</v>
      </c>
      <c r="BK206" s="4">
        <f>BD4*(BE9/(1-(1+BE9)^-BD3))</f>
        <v>3374.690733812366</v>
      </c>
      <c r="BL206" s="4">
        <f t="shared" si="82"/>
        <v>142637.18655448599</v>
      </c>
      <c r="BR206" s="3">
        <v>45</v>
      </c>
      <c r="BS206" s="4">
        <f t="shared" si="79"/>
        <v>92031.997437914426</v>
      </c>
      <c r="BT206" s="4">
        <f t="shared" si="75"/>
        <v>2362.4285056607591</v>
      </c>
      <c r="BU206" s="4">
        <f>BS206*BP9</f>
        <v>958.66663997827527</v>
      </c>
      <c r="BV206" s="4">
        <f>BS5*(1+BP9)^BR206</f>
        <v>3321.0951456390344</v>
      </c>
      <c r="BW206" s="9">
        <f t="shared" si="74"/>
        <v>89669.568932253664</v>
      </c>
    </row>
    <row r="207" spans="12:75" x14ac:dyDescent="0.2">
      <c r="L207" s="16"/>
      <c r="M207" s="16"/>
      <c r="W207" s="16"/>
      <c r="X207" s="16"/>
      <c r="Z207" s="16"/>
      <c r="AA207" s="16"/>
      <c r="AB207" s="16"/>
      <c r="AC207" s="16"/>
      <c r="AD207" s="16"/>
      <c r="AE207" s="16"/>
      <c r="AH207" s="16"/>
      <c r="AI207" s="16"/>
      <c r="AK207" s="16"/>
      <c r="AL207" s="16"/>
      <c r="AM207" s="16"/>
      <c r="AN207" s="16"/>
      <c r="AO207" s="16"/>
      <c r="AP207" s="16"/>
      <c r="AV207" s="3">
        <v>41</v>
      </c>
      <c r="AW207" s="4">
        <f t="shared" si="78"/>
        <v>30451.337027375514</v>
      </c>
      <c r="AX207" s="4">
        <f t="shared" si="76"/>
        <v>3669.7984063971699</v>
      </c>
      <c r="AY207" s="4">
        <f>AW207*AT9</f>
        <v>317.20142736849493</v>
      </c>
      <c r="AZ207" s="4">
        <f>AS4*(AT9/(1-(1+AT9)^-AS3))</f>
        <v>3986.9998337656648</v>
      </c>
      <c r="BA207" s="4">
        <f t="shared" si="80"/>
        <v>26781.538620978343</v>
      </c>
      <c r="BG207" s="3">
        <v>5</v>
      </c>
      <c r="BH207" s="4">
        <f>BL206</f>
        <v>142637.18655448599</v>
      </c>
      <c r="BI207" s="4">
        <f t="shared" si="81"/>
        <v>1888.8867072031371</v>
      </c>
      <c r="BJ207" s="4">
        <f>BH207*BE9</f>
        <v>1485.8040266092289</v>
      </c>
      <c r="BK207" s="4">
        <f>BD4*(BE9/(1-(1+BE9)^-BD3))</f>
        <v>3374.690733812366</v>
      </c>
      <c r="BL207" s="4">
        <f t="shared" si="82"/>
        <v>140748.29984728285</v>
      </c>
      <c r="BR207" s="3">
        <v>46</v>
      </c>
      <c r="BS207" s="4">
        <f t="shared" si="79"/>
        <v>89669.568932253664</v>
      </c>
      <c r="BT207" s="4">
        <f t="shared" si="75"/>
        <v>2421.6318770284647</v>
      </c>
      <c r="BU207" s="4">
        <f>BS207*BP9</f>
        <v>934.05800971097563</v>
      </c>
      <c r="BV207" s="4">
        <f>BS5*(1+BP9)^BR207</f>
        <v>3355.6898867394402</v>
      </c>
      <c r="BW207" s="9">
        <f t="shared" si="74"/>
        <v>87247.937055225193</v>
      </c>
    </row>
    <row r="208" spans="12:75" x14ac:dyDescent="0.2">
      <c r="L208" s="16"/>
      <c r="M208" s="16"/>
      <c r="W208" s="16"/>
      <c r="X208" s="16"/>
      <c r="Z208" s="16"/>
      <c r="AA208" s="16"/>
      <c r="AB208" s="16"/>
      <c r="AC208" s="16"/>
      <c r="AD208" s="16"/>
      <c r="AE208" s="16"/>
      <c r="AH208" s="16"/>
      <c r="AI208" s="16"/>
      <c r="AK208" s="16"/>
      <c r="AL208" s="16"/>
      <c r="AM208" s="16"/>
      <c r="AN208" s="16"/>
      <c r="AO208" s="16"/>
      <c r="AP208" s="16"/>
      <c r="AV208" s="3">
        <v>42</v>
      </c>
      <c r="AW208" s="4">
        <f t="shared" si="78"/>
        <v>26781.538620978343</v>
      </c>
      <c r="AX208" s="4">
        <f t="shared" si="76"/>
        <v>3708.025473130474</v>
      </c>
      <c r="AY208" s="4">
        <f>AW208*AT9</f>
        <v>278.97436063519103</v>
      </c>
      <c r="AZ208" s="4">
        <f>AS4*(AT9/(1-(1+AT9)^-AS3))</f>
        <v>3986.9998337656648</v>
      </c>
      <c r="BA208" s="4">
        <f t="shared" si="80"/>
        <v>23073.513147847869</v>
      </c>
      <c r="BG208" s="3">
        <v>6</v>
      </c>
      <c r="BH208" s="4">
        <f>BL207</f>
        <v>140748.29984728285</v>
      </c>
      <c r="BI208" s="4">
        <f t="shared" si="81"/>
        <v>1908.5626104031699</v>
      </c>
      <c r="BJ208" s="4">
        <f>BH208*BE9</f>
        <v>1466.1281234091962</v>
      </c>
      <c r="BK208" s="4">
        <f>BD4*(BE9/(1-(1+BE9)^-BD3))</f>
        <v>3374.690733812366</v>
      </c>
      <c r="BL208" s="4">
        <f t="shared" si="82"/>
        <v>138839.73723687968</v>
      </c>
      <c r="BR208" s="3">
        <v>47</v>
      </c>
      <c r="BS208" s="4">
        <f t="shared" si="79"/>
        <v>87247.937055225193</v>
      </c>
      <c r="BT208" s="4">
        <f t="shared" si="75"/>
        <v>2481.8123120677146</v>
      </c>
      <c r="BU208" s="4">
        <f>BS208*BP9</f>
        <v>908.83267765859568</v>
      </c>
      <c r="BV208" s="4">
        <f>BS5*(1+BP9)^BR208</f>
        <v>3390.6449897263105</v>
      </c>
      <c r="BW208" s="9">
        <f t="shared" si="74"/>
        <v>84766.124743157474</v>
      </c>
    </row>
    <row r="209" spans="12:75" x14ac:dyDescent="0.2">
      <c r="L209" s="16"/>
      <c r="M209" s="16"/>
      <c r="W209" s="16"/>
      <c r="X209" s="16"/>
      <c r="Z209" s="16"/>
      <c r="AA209" s="16"/>
      <c r="AB209" s="16"/>
      <c r="AC209" s="16"/>
      <c r="AD209" s="16"/>
      <c r="AE209" s="16"/>
      <c r="AH209" s="16"/>
      <c r="AI209" s="16"/>
      <c r="AK209" s="16"/>
      <c r="AL209" s="16"/>
      <c r="AM209" s="16"/>
      <c r="AN209" s="16"/>
      <c r="AO209" s="16"/>
      <c r="AP209" s="16"/>
      <c r="AV209" s="3">
        <v>43</v>
      </c>
      <c r="AW209" s="4">
        <f t="shared" si="78"/>
        <v>23073.513147847869</v>
      </c>
      <c r="AX209" s="4">
        <f t="shared" si="76"/>
        <v>3746.6507384755828</v>
      </c>
      <c r="AY209" s="4">
        <f>AW209*AT9</f>
        <v>240.34909529008195</v>
      </c>
      <c r="AZ209" s="4">
        <f>AS4*(AT9/(1-(1+AT9)^-AS3))</f>
        <v>3986.9998337656648</v>
      </c>
      <c r="BA209" s="4">
        <f t="shared" si="80"/>
        <v>19326.862409372286</v>
      </c>
      <c r="BG209" s="3">
        <v>7</v>
      </c>
      <c r="BH209" s="4">
        <f t="shared" ref="BH209:BH262" si="83">BL208</f>
        <v>138839.73723687968</v>
      </c>
      <c r="BI209" s="4">
        <f t="shared" si="81"/>
        <v>1928.4434709282027</v>
      </c>
      <c r="BJ209" s="4">
        <f>BH209*BE9</f>
        <v>1446.2472628841633</v>
      </c>
      <c r="BK209" s="4">
        <f>BD4*(BE9/(1-(1+BE9)^-BD3))</f>
        <v>3374.690733812366</v>
      </c>
      <c r="BL209" s="4">
        <f t="shared" si="82"/>
        <v>136911.29376595147</v>
      </c>
      <c r="BR209" s="3">
        <v>48</v>
      </c>
      <c r="BS209" s="4">
        <f t="shared" si="79"/>
        <v>84766.124743157474</v>
      </c>
      <c r="BT209" s="4">
        <f t="shared" si="75"/>
        <v>2542.9837422947357</v>
      </c>
      <c r="BU209" s="4">
        <f>BS209*BP9</f>
        <v>882.98046607455694</v>
      </c>
      <c r="BV209" s="4">
        <f>BS5*(1+BP9)^BR209</f>
        <v>3425.9642083692929</v>
      </c>
      <c r="BW209" s="9">
        <f t="shared" si="74"/>
        <v>82223.141000862743</v>
      </c>
    </row>
    <row r="210" spans="12:75" x14ac:dyDescent="0.2">
      <c r="L210" s="16"/>
      <c r="M210" s="16"/>
      <c r="W210" s="16"/>
      <c r="X210" s="16"/>
      <c r="Z210" s="16"/>
      <c r="AA210" s="16"/>
      <c r="AB210" s="16"/>
      <c r="AC210" s="16"/>
      <c r="AD210" s="16"/>
      <c r="AE210" s="16"/>
      <c r="AH210" s="16"/>
      <c r="AI210" s="16"/>
      <c r="AK210" s="16"/>
      <c r="AL210" s="16"/>
      <c r="AM210" s="16"/>
      <c r="AN210" s="16"/>
      <c r="AO210" s="16"/>
      <c r="AP210" s="16"/>
      <c r="AV210" s="3">
        <v>44</v>
      </c>
      <c r="AW210" s="4">
        <f t="shared" si="78"/>
        <v>19326.862409372286</v>
      </c>
      <c r="AX210" s="4">
        <f t="shared" si="76"/>
        <v>3785.6783503347033</v>
      </c>
      <c r="AY210" s="4">
        <f>AW210*AT9</f>
        <v>201.32148343096131</v>
      </c>
      <c r="AZ210" s="4">
        <f>AS4*(AT9/(1-(1+AT9)^-AS3))</f>
        <v>3986.9998337656648</v>
      </c>
      <c r="BA210" s="4">
        <f t="shared" si="80"/>
        <v>15541.184059037583</v>
      </c>
      <c r="BG210" s="3">
        <v>8</v>
      </c>
      <c r="BH210" s="4">
        <f t="shared" si="83"/>
        <v>136911.29376595147</v>
      </c>
      <c r="BI210" s="4">
        <f t="shared" si="81"/>
        <v>1948.5314237503717</v>
      </c>
      <c r="BJ210" s="4">
        <f>BH210*BE9</f>
        <v>1426.1593100619943</v>
      </c>
      <c r="BK210" s="4">
        <f>BD4*(BE9/(1-(1+BE9)^-BD3))</f>
        <v>3374.690733812366</v>
      </c>
      <c r="BL210" s="4">
        <f t="shared" si="82"/>
        <v>134962.76234220111</v>
      </c>
      <c r="BR210" s="3">
        <v>49</v>
      </c>
      <c r="BS210" s="4">
        <f t="shared" si="79"/>
        <v>82223.141000862743</v>
      </c>
      <c r="BT210" s="4">
        <f t="shared" si="75"/>
        <v>2605.1602834474861</v>
      </c>
      <c r="BU210" s="4">
        <f>BS210*BP9</f>
        <v>856.49105209232016</v>
      </c>
      <c r="BV210" s="4">
        <f>BS5*(1+BP9)^BR210</f>
        <v>3461.651335539806</v>
      </c>
      <c r="BW210" s="9">
        <f t="shared" si="74"/>
        <v>79617.980717415252</v>
      </c>
    </row>
    <row r="211" spans="12:75" x14ac:dyDescent="0.2">
      <c r="L211" s="16"/>
      <c r="M211" s="16"/>
      <c r="W211" s="16"/>
      <c r="X211" s="16"/>
      <c r="Z211" s="16"/>
      <c r="AA211" s="16"/>
      <c r="AB211" s="16"/>
      <c r="AC211" s="16"/>
      <c r="AD211" s="16"/>
      <c r="AE211" s="16"/>
      <c r="AH211" s="16"/>
      <c r="AI211" s="16"/>
      <c r="AK211" s="16"/>
      <c r="AL211" s="16"/>
      <c r="AM211" s="16"/>
      <c r="AN211" s="16"/>
      <c r="AO211" s="16"/>
      <c r="AP211" s="16"/>
      <c r="AV211" s="3">
        <v>45</v>
      </c>
      <c r="AW211" s="4">
        <f t="shared" si="78"/>
        <v>15541.184059037583</v>
      </c>
      <c r="AX211" s="4">
        <f t="shared" si="76"/>
        <v>3825.1124998173568</v>
      </c>
      <c r="AY211" s="4">
        <f>AW211*AT9</f>
        <v>161.88733394830814</v>
      </c>
      <c r="AZ211" s="4">
        <f>AS4*(AT9/(1-(1+AT9)^-AS3))</f>
        <v>3986.9998337656648</v>
      </c>
      <c r="BA211" s="4">
        <f t="shared" si="80"/>
        <v>11716.071559220227</v>
      </c>
      <c r="BG211" s="3">
        <v>9</v>
      </c>
      <c r="BH211" s="4">
        <f t="shared" si="83"/>
        <v>134962.76234220111</v>
      </c>
      <c r="BI211" s="4">
        <f t="shared" si="81"/>
        <v>1968.8286260811046</v>
      </c>
      <c r="BJ211" s="4">
        <f>BH211*BE9</f>
        <v>1405.8621077312614</v>
      </c>
      <c r="BK211" s="4">
        <f>BD4*(BE9/(1-(1+BE9)^-BD3))</f>
        <v>3374.690733812366</v>
      </c>
      <c r="BL211" s="4">
        <f t="shared" si="82"/>
        <v>132993.93371611999</v>
      </c>
      <c r="BR211" s="3">
        <v>50</v>
      </c>
      <c r="BS211" s="4">
        <f t="shared" si="79"/>
        <v>79617.980717415252</v>
      </c>
      <c r="BT211" s="4">
        <f t="shared" si="75"/>
        <v>2668.3562378119377</v>
      </c>
      <c r="BU211" s="4">
        <f>BS211*BP9</f>
        <v>829.35396580640884</v>
      </c>
      <c r="BV211" s="4">
        <f>BS5*(1+BP9)^BR211</f>
        <v>3497.7102036183464</v>
      </c>
      <c r="BW211" s="9">
        <f t="shared" si="74"/>
        <v>76949.624479603313</v>
      </c>
    </row>
    <row r="212" spans="12:75" x14ac:dyDescent="0.2">
      <c r="L212" s="16"/>
      <c r="M212" s="16"/>
      <c r="W212" s="16"/>
      <c r="X212" s="16"/>
      <c r="Z212" s="16"/>
      <c r="AA212" s="16"/>
      <c r="AB212" s="16"/>
      <c r="AC212" s="16"/>
      <c r="AD212" s="16"/>
      <c r="AE212" s="16"/>
      <c r="AH212" s="16"/>
      <c r="AI212" s="16"/>
      <c r="AK212" s="16"/>
      <c r="AL212" s="16"/>
      <c r="AM212" s="16"/>
      <c r="AN212" s="16"/>
      <c r="AO212" s="16"/>
      <c r="AP212" s="16"/>
      <c r="AV212" s="3">
        <v>46</v>
      </c>
      <c r="AW212" s="4">
        <f t="shared" si="78"/>
        <v>11716.071559220227</v>
      </c>
      <c r="AX212" s="4">
        <f t="shared" si="76"/>
        <v>3864.9574216904539</v>
      </c>
      <c r="AY212" s="4">
        <f>AW212*AT9</f>
        <v>122.04241207521069</v>
      </c>
      <c r="AZ212" s="4">
        <f>AS4*(AT9/(1-(1+AT9)^-AS3))</f>
        <v>3986.9998337656648</v>
      </c>
      <c r="BA212" s="4">
        <f t="shared" si="80"/>
        <v>7851.114137529773</v>
      </c>
      <c r="BG212" s="3">
        <v>10</v>
      </c>
      <c r="BH212" s="4">
        <f t="shared" si="83"/>
        <v>132993.93371611999</v>
      </c>
      <c r="BI212" s="4">
        <f t="shared" si="81"/>
        <v>1989.3372576027828</v>
      </c>
      <c r="BJ212" s="4">
        <f>BH212*BE9</f>
        <v>1385.3534762095833</v>
      </c>
      <c r="BK212" s="4">
        <f>BD4*(BE9/(1-(1+BE9)^-BD3))</f>
        <v>3374.690733812366</v>
      </c>
      <c r="BL212" s="4">
        <f t="shared" si="82"/>
        <v>131004.59645851722</v>
      </c>
      <c r="BR212" s="3">
        <v>51</v>
      </c>
      <c r="BS212" s="4">
        <f t="shared" si="79"/>
        <v>76949.624479603313</v>
      </c>
      <c r="BT212" s="4">
        <f t="shared" si="75"/>
        <v>2732.5860965768361</v>
      </c>
      <c r="BU212" s="4">
        <f>BS212*BP9</f>
        <v>801.55858832920114</v>
      </c>
      <c r="BV212" s="4">
        <f>BS5*(1+BP9)^BR212</f>
        <v>3534.1446849060371</v>
      </c>
      <c r="BW212" s="9">
        <f t="shared" si="74"/>
        <v>74217.038383026476</v>
      </c>
    </row>
    <row r="213" spans="12:75" x14ac:dyDescent="0.2">
      <c r="L213" s="16"/>
      <c r="M213" s="16"/>
      <c r="W213" s="16"/>
      <c r="X213" s="16"/>
      <c r="Z213" s="16"/>
      <c r="AA213" s="16"/>
      <c r="AB213" s="16"/>
      <c r="AC213" s="16"/>
      <c r="AD213" s="16"/>
      <c r="AE213" s="16"/>
      <c r="AH213" s="16"/>
      <c r="AI213" s="16"/>
      <c r="AK213" s="16"/>
      <c r="AL213" s="16"/>
      <c r="AM213" s="16"/>
      <c r="AN213" s="16"/>
      <c r="AO213" s="16"/>
      <c r="AP213" s="16"/>
      <c r="AV213" s="3">
        <v>47</v>
      </c>
      <c r="AW213" s="4">
        <f t="shared" si="78"/>
        <v>7851.114137529773</v>
      </c>
      <c r="AX213" s="4">
        <f t="shared" si="76"/>
        <v>3905.2173948330628</v>
      </c>
      <c r="AY213" s="4">
        <f>AW213*AT9</f>
        <v>81.782438932601792</v>
      </c>
      <c r="AZ213" s="4">
        <f>AS4*(AT9/(1-(1+AT9)^-AS3))</f>
        <v>3986.9998337656648</v>
      </c>
      <c r="BA213" s="4">
        <f t="shared" si="80"/>
        <v>3945.8967426967101</v>
      </c>
      <c r="BG213" s="3">
        <v>11</v>
      </c>
      <c r="BH213" s="4">
        <f t="shared" si="83"/>
        <v>131004.59645851722</v>
      </c>
      <c r="BI213" s="4">
        <f t="shared" si="81"/>
        <v>2010.0595207028118</v>
      </c>
      <c r="BJ213" s="4">
        <f>BH213*BE9</f>
        <v>1364.6312131095542</v>
      </c>
      <c r="BK213" s="4">
        <f>BD4*(BE9/(1-(1+BE9)^-BD3))</f>
        <v>3374.690733812366</v>
      </c>
      <c r="BL213" s="4">
        <f t="shared" si="82"/>
        <v>128994.53693781441</v>
      </c>
      <c r="BR213" s="3">
        <v>52</v>
      </c>
      <c r="BS213" s="4">
        <f t="shared" si="79"/>
        <v>74217.038383026476</v>
      </c>
      <c r="BT213" s="4">
        <f t="shared" si="75"/>
        <v>2797.8645422172831</v>
      </c>
      <c r="BU213" s="4">
        <f>BS213*BP9</f>
        <v>773.09414982319242</v>
      </c>
      <c r="BV213" s="4">
        <f>BS5*(1+BP9)^BR213</f>
        <v>3570.9586920404754</v>
      </c>
      <c r="BW213" s="9">
        <f t="shared" si="74"/>
        <v>71419.173840809191</v>
      </c>
    </row>
    <row r="214" spans="12:75" x14ac:dyDescent="0.2">
      <c r="L214" s="16"/>
      <c r="M214" s="16"/>
      <c r="W214" s="16"/>
      <c r="X214" s="16"/>
      <c r="Z214" s="16"/>
      <c r="AA214" s="16"/>
      <c r="AB214" s="16"/>
      <c r="AC214" s="16"/>
      <c r="AD214" s="16"/>
      <c r="AE214" s="16"/>
      <c r="AH214" s="16"/>
      <c r="AI214" s="16"/>
      <c r="AK214" s="16"/>
      <c r="AL214" s="16"/>
      <c r="AM214" s="16"/>
      <c r="AN214" s="16"/>
      <c r="AO214" s="16"/>
      <c r="AP214" s="16"/>
      <c r="AV214" s="3">
        <v>48</v>
      </c>
      <c r="AW214" s="4">
        <f t="shared" si="78"/>
        <v>3945.8967426967101</v>
      </c>
      <c r="AX214" s="4">
        <f t="shared" si="76"/>
        <v>3945.8967426959075</v>
      </c>
      <c r="AY214" s="4">
        <f>AW214*AT9</f>
        <v>41.103091069757397</v>
      </c>
      <c r="AZ214" s="4">
        <f>AS4*(AT9/(1-(1+AT9)^-AS3))</f>
        <v>3986.9998337656648</v>
      </c>
      <c r="BA214" s="4">
        <f t="shared" si="80"/>
        <v>8.0262907431460917E-10</v>
      </c>
      <c r="BG214" s="3">
        <v>12</v>
      </c>
      <c r="BH214" s="4">
        <f t="shared" si="83"/>
        <v>128994.53693781441</v>
      </c>
      <c r="BI214" s="4">
        <f t="shared" si="81"/>
        <v>2030.9976407101326</v>
      </c>
      <c r="BJ214" s="4">
        <f>BH214*BE9</f>
        <v>1343.6930931022334</v>
      </c>
      <c r="BK214" s="4">
        <f>BD4*(BE9/(1-(1+BE9)^-BD3))</f>
        <v>3374.690733812366</v>
      </c>
      <c r="BL214" s="4">
        <f t="shared" si="82"/>
        <v>126963.53929710427</v>
      </c>
      <c r="BR214" s="3">
        <v>53</v>
      </c>
      <c r="BS214" s="4">
        <f t="shared" si="79"/>
        <v>71419.173840809191</v>
      </c>
      <c r="BT214" s="4">
        <f t="shared" si="75"/>
        <v>2864.2064509074685</v>
      </c>
      <c r="BU214" s="4">
        <f>BS214*BP9</f>
        <v>743.94972750842908</v>
      </c>
      <c r="BV214" s="4">
        <f>BS5*(1+BP9)^BR214</f>
        <v>3608.1561784158976</v>
      </c>
      <c r="BW214" s="9">
        <f t="shared" si="74"/>
        <v>68554.967389901722</v>
      </c>
    </row>
    <row r="215" spans="12:75" x14ac:dyDescent="0.2">
      <c r="L215" s="16"/>
      <c r="M215" s="16"/>
      <c r="W215" s="16"/>
      <c r="X215" s="16"/>
      <c r="Z215" s="16"/>
      <c r="AA215" s="16"/>
      <c r="AB215" s="16"/>
      <c r="AC215" s="16"/>
      <c r="AD215" s="16"/>
      <c r="AE215" s="16"/>
      <c r="AH215" s="16"/>
      <c r="AI215" s="16"/>
      <c r="AK215" s="16"/>
      <c r="AL215" s="16"/>
      <c r="AM215" s="16"/>
      <c r="AN215" s="16"/>
      <c r="AO215" s="16"/>
      <c r="AP215" s="16"/>
      <c r="AV215" s="3"/>
      <c r="AW215" s="4"/>
      <c r="AX215" s="3"/>
      <c r="AY215" s="3"/>
      <c r="AZ215" s="4">
        <f>SUM(AZ167:AZ214)</f>
        <v>191375.99202075193</v>
      </c>
      <c r="BA215" s="3"/>
      <c r="BG215" s="3">
        <v>13</v>
      </c>
      <c r="BH215" s="4">
        <f t="shared" si="83"/>
        <v>126963.53929710427</v>
      </c>
      <c r="BI215" s="4">
        <f t="shared" si="81"/>
        <v>2052.1538661341965</v>
      </c>
      <c r="BJ215" s="4">
        <f>BH215*BE9</f>
        <v>1322.5368676781695</v>
      </c>
      <c r="BK215" s="4">
        <f>BD4*(BE9/(1-(1+BE9)^-BD3))</f>
        <v>3374.690733812366</v>
      </c>
      <c r="BL215" s="4">
        <f t="shared" si="82"/>
        <v>124911.38543097008</v>
      </c>
      <c r="BR215" s="3">
        <v>54</v>
      </c>
      <c r="BS215" s="4">
        <f t="shared" si="79"/>
        <v>68554.967389901722</v>
      </c>
      <c r="BT215" s="4">
        <f t="shared" si="75"/>
        <v>2931.6268949629202</v>
      </c>
      <c r="BU215" s="4">
        <f>BS215*BP9</f>
        <v>714.11424364480956</v>
      </c>
      <c r="BV215" s="4">
        <f>BS5*(1+BP9)^BR215</f>
        <v>3645.7411386077297</v>
      </c>
      <c r="BW215" s="9">
        <f t="shared" si="74"/>
        <v>65623.340494938806</v>
      </c>
    </row>
    <row r="216" spans="12:75" x14ac:dyDescent="0.2">
      <c r="L216" s="16"/>
      <c r="M216" s="16"/>
      <c r="W216" s="16"/>
      <c r="X216" s="16"/>
      <c r="Z216" s="16"/>
      <c r="AA216" s="16"/>
      <c r="AB216" s="16"/>
      <c r="AC216" s="16"/>
      <c r="AD216" s="16"/>
      <c r="AE216" s="16"/>
      <c r="AH216" s="16"/>
      <c r="AI216" s="16"/>
      <c r="AK216" s="16"/>
      <c r="AL216" s="16"/>
      <c r="AM216" s="16"/>
      <c r="AN216" s="16"/>
      <c r="AO216" s="16"/>
      <c r="AP216" s="16"/>
      <c r="AV216" s="16"/>
      <c r="AW216" s="16"/>
      <c r="AX216" s="16"/>
      <c r="AY216" s="16"/>
      <c r="AZ216" s="16"/>
      <c r="BA216" s="16"/>
      <c r="BG216" s="3">
        <v>14</v>
      </c>
      <c r="BH216" s="4">
        <f t="shared" si="83"/>
        <v>124911.38543097008</v>
      </c>
      <c r="BI216" s="4">
        <f t="shared" si="81"/>
        <v>2073.5304689064278</v>
      </c>
      <c r="BJ216" s="4">
        <f>BH216*BE9</f>
        <v>1301.1602649059382</v>
      </c>
      <c r="BK216" s="4">
        <f>BD4*(BE9/(1-(1+BE9)^-BD3))</f>
        <v>3374.690733812366</v>
      </c>
      <c r="BL216" s="4">
        <f t="shared" si="82"/>
        <v>122837.85496206366</v>
      </c>
      <c r="BR216" s="3">
        <v>55</v>
      </c>
      <c r="BS216" s="4">
        <f t="shared" si="79"/>
        <v>65623.340494938806</v>
      </c>
      <c r="BT216" s="4">
        <f t="shared" si="75"/>
        <v>3000.1411453126148</v>
      </c>
      <c r="BU216" s="4">
        <f>BS216*BP9</f>
        <v>683.57646348894582</v>
      </c>
      <c r="BV216" s="4">
        <f>BS5*(1+BP9)^BR216</f>
        <v>3683.7176088015608</v>
      </c>
      <c r="BW216" s="9">
        <f t="shared" si="74"/>
        <v>62623.199349626193</v>
      </c>
    </row>
    <row r="217" spans="12:75" x14ac:dyDescent="0.2">
      <c r="L217" s="16"/>
      <c r="M217" s="16"/>
      <c r="W217" s="16"/>
      <c r="X217" s="16"/>
      <c r="Z217" s="16"/>
      <c r="AA217" s="16"/>
      <c r="AB217" s="16"/>
      <c r="AC217" s="16"/>
      <c r="AD217" s="16"/>
      <c r="AE217" s="16"/>
      <c r="AH217" s="16"/>
      <c r="AI217" s="16"/>
      <c r="AK217" s="16"/>
      <c r="AL217" s="16"/>
      <c r="AM217" s="16"/>
      <c r="AN217" s="16"/>
      <c r="AO217" s="16"/>
      <c r="AP217" s="16"/>
      <c r="AV217" s="16"/>
      <c r="AW217" s="16"/>
      <c r="AX217" s="16"/>
      <c r="AY217" s="16"/>
      <c r="AZ217" s="16"/>
      <c r="BA217" s="16"/>
      <c r="BG217" s="3">
        <v>15</v>
      </c>
      <c r="BH217" s="4">
        <f t="shared" si="83"/>
        <v>122837.85496206366</v>
      </c>
      <c r="BI217" s="4">
        <f t="shared" si="81"/>
        <v>2095.1297446242029</v>
      </c>
      <c r="BJ217" s="4">
        <f>BH217*BE9</f>
        <v>1279.5609891881631</v>
      </c>
      <c r="BK217" s="4">
        <f>BD4*(BE9/(1-(1+BE9)^-BD3))</f>
        <v>3374.690733812366</v>
      </c>
      <c r="BL217" s="4">
        <f t="shared" si="82"/>
        <v>120742.72521743945</v>
      </c>
      <c r="BR217" s="3">
        <v>56</v>
      </c>
      <c r="BS217" s="4">
        <f t="shared" si="79"/>
        <v>62623.199349626193</v>
      </c>
      <c r="BT217" s="4">
        <f t="shared" si="75"/>
        <v>3069.7646740013038</v>
      </c>
      <c r="BU217" s="4">
        <f>BS217*BP9</f>
        <v>652.32499322527281</v>
      </c>
      <c r="BV217" s="4">
        <f>BS5*(1+BP9)^BR217</f>
        <v>3722.0896672265767</v>
      </c>
      <c r="BW217" s="9">
        <f t="shared" si="74"/>
        <v>59553.434675624892</v>
      </c>
    </row>
    <row r="218" spans="12:75" x14ac:dyDescent="0.2">
      <c r="L218" s="16"/>
      <c r="M218" s="16"/>
      <c r="W218" s="16"/>
      <c r="X218" s="16"/>
      <c r="Z218" s="16"/>
      <c r="AA218" s="16"/>
      <c r="AB218" s="16"/>
      <c r="AC218" s="16"/>
      <c r="AD218" s="16"/>
      <c r="AE218" s="16"/>
      <c r="AH218" s="16"/>
      <c r="AI218" s="16"/>
      <c r="AK218" s="16"/>
      <c r="AL218" s="16"/>
      <c r="AM218" s="16"/>
      <c r="AN218" s="16"/>
      <c r="AO218" s="16"/>
      <c r="AP218" s="16"/>
      <c r="AV218" s="16"/>
      <c r="AW218" s="16"/>
      <c r="AX218" s="16"/>
      <c r="AY218" s="16"/>
      <c r="AZ218" s="16"/>
      <c r="BA218" s="16"/>
      <c r="BG218" s="3">
        <v>16</v>
      </c>
      <c r="BH218" s="4">
        <f t="shared" si="83"/>
        <v>120742.72521743945</v>
      </c>
      <c r="BI218" s="4">
        <f t="shared" si="81"/>
        <v>2116.9540127973719</v>
      </c>
      <c r="BJ218" s="4">
        <f>BH218*BE9</f>
        <v>1257.7367210149941</v>
      </c>
      <c r="BK218" s="4">
        <f>BD4*(BE9/(1-(1+BE9)^-BD3))</f>
        <v>3374.690733812366</v>
      </c>
      <c r="BL218" s="4">
        <f t="shared" si="82"/>
        <v>118625.77120464208</v>
      </c>
      <c r="BR218" s="3">
        <v>57</v>
      </c>
      <c r="BS218" s="4">
        <f t="shared" si="79"/>
        <v>59553.434675624892</v>
      </c>
      <c r="BT218" s="4">
        <f t="shared" si="75"/>
        <v>3140.5131567224271</v>
      </c>
      <c r="BU218" s="4">
        <f>BS218*BP9</f>
        <v>620.34827787109259</v>
      </c>
      <c r="BV218" s="4">
        <f>BS5*(1+BP9)^BR218</f>
        <v>3760.8614345935198</v>
      </c>
      <c r="BW218" s="9">
        <f t="shared" si="74"/>
        <v>56412.921518902469</v>
      </c>
    </row>
    <row r="219" spans="12:75" x14ac:dyDescent="0.2">
      <c r="L219" s="16"/>
      <c r="M219" s="16"/>
      <c r="W219" s="16"/>
      <c r="X219" s="16"/>
      <c r="Z219" s="16"/>
      <c r="AA219" s="16"/>
      <c r="AB219" s="16"/>
      <c r="AC219" s="16"/>
      <c r="AD219" s="16"/>
      <c r="AE219" s="16"/>
      <c r="AH219" s="16"/>
      <c r="AI219" s="16"/>
      <c r="AK219" s="16"/>
      <c r="AL219" s="16"/>
      <c r="AM219" s="16"/>
      <c r="AN219" s="16"/>
      <c r="AO219" s="16"/>
      <c r="AP219" s="16"/>
      <c r="AV219" s="16"/>
      <c r="AW219" s="16"/>
      <c r="AX219" s="16"/>
      <c r="AY219" s="16"/>
      <c r="AZ219" s="16"/>
      <c r="BA219" s="16"/>
      <c r="BG219" s="3">
        <v>17</v>
      </c>
      <c r="BH219" s="4">
        <f t="shared" si="83"/>
        <v>118625.77120464208</v>
      </c>
      <c r="BI219" s="4">
        <f t="shared" si="81"/>
        <v>2139.0056170973444</v>
      </c>
      <c r="BJ219" s="4">
        <f>BH219*BE9</f>
        <v>1235.6851167150216</v>
      </c>
      <c r="BK219" s="4">
        <f>BD4*(BE9/(1-(1+BE9)^-BD3))</f>
        <v>3374.690733812366</v>
      </c>
      <c r="BL219" s="4">
        <f t="shared" si="82"/>
        <v>116486.76558754474</v>
      </c>
      <c r="BR219" s="3">
        <v>58</v>
      </c>
      <c r="BS219" s="4">
        <f t="shared" si="79"/>
        <v>56412.921518902469</v>
      </c>
      <c r="BT219" s="4">
        <f t="shared" si="75"/>
        <v>3212.4024753819685</v>
      </c>
      <c r="BU219" s="4">
        <f>BS219*BP9</f>
        <v>587.63459915523401</v>
      </c>
      <c r="BV219" s="4">
        <f>BS5*(1+BP9)^BR219</f>
        <v>3800.0370745372024</v>
      </c>
      <c r="BW219" s="9">
        <f t="shared" si="74"/>
        <v>53200.5190435205</v>
      </c>
    </row>
    <row r="220" spans="12:75" x14ac:dyDescent="0.2">
      <c r="L220" s="16"/>
      <c r="M220" s="16"/>
      <c r="W220" s="16"/>
      <c r="X220" s="16"/>
      <c r="Z220" s="16"/>
      <c r="AA220" s="16"/>
      <c r="AB220" s="16"/>
      <c r="AC220" s="16"/>
      <c r="AD220" s="16"/>
      <c r="AE220" s="16"/>
      <c r="AH220" s="16"/>
      <c r="AI220" s="16"/>
      <c r="AK220" s="16"/>
      <c r="AL220" s="16"/>
      <c r="AM220" s="16"/>
      <c r="AN220" s="16"/>
      <c r="AO220" s="16"/>
      <c r="AP220" s="16"/>
      <c r="AV220" s="16"/>
      <c r="AW220" s="16"/>
      <c r="AX220" s="16"/>
      <c r="AY220" s="16"/>
      <c r="AZ220" s="16"/>
      <c r="BA220" s="16"/>
      <c r="BG220" s="3">
        <v>18</v>
      </c>
      <c r="BH220" s="4">
        <f t="shared" si="83"/>
        <v>116486.76558754474</v>
      </c>
      <c r="BI220" s="4">
        <f t="shared" si="81"/>
        <v>2161.2869256087752</v>
      </c>
      <c r="BJ220" s="4">
        <f>BH220*BE9</f>
        <v>1213.4038082035909</v>
      </c>
      <c r="BK220" s="4">
        <f>BD4*(BE9/(1-(1+BE9)^-BD3))</f>
        <v>3374.690733812366</v>
      </c>
      <c r="BL220" s="4">
        <f t="shared" si="82"/>
        <v>114325.47866193597</v>
      </c>
      <c r="BR220" s="3">
        <v>59</v>
      </c>
      <c r="BS220" s="4">
        <f t="shared" si="79"/>
        <v>53200.5190435205</v>
      </c>
      <c r="BT220" s="4">
        <f t="shared" si="75"/>
        <v>3285.4487206936265</v>
      </c>
      <c r="BU220" s="4">
        <f>BS220*BP9</f>
        <v>554.17207337000514</v>
      </c>
      <c r="BV220" s="4">
        <f>BS5*(1+BP9)^BR220</f>
        <v>3839.6207940636318</v>
      </c>
      <c r="BW220" s="9">
        <f t="shared" si="74"/>
        <v>49915.070322826876</v>
      </c>
    </row>
    <row r="221" spans="12:75" x14ac:dyDescent="0.2">
      <c r="L221" s="16"/>
      <c r="M221" s="16"/>
      <c r="W221" s="16"/>
      <c r="X221" s="16"/>
      <c r="Z221" s="16"/>
      <c r="AA221" s="16"/>
      <c r="AB221" s="16"/>
      <c r="AC221" s="16"/>
      <c r="AD221" s="16"/>
      <c r="AE221" s="16"/>
      <c r="AH221" s="16"/>
      <c r="AI221" s="16"/>
      <c r="AK221" s="1"/>
      <c r="AL221" s="1"/>
      <c r="AM221" s="1"/>
      <c r="AN221" s="1"/>
      <c r="AO221" s="1"/>
      <c r="AP221" s="1"/>
      <c r="AV221" s="16"/>
      <c r="AW221" s="16"/>
      <c r="AX221" s="16"/>
      <c r="AY221" s="16"/>
      <c r="AZ221" s="16"/>
      <c r="BA221" s="16"/>
      <c r="BG221" s="3">
        <v>19</v>
      </c>
      <c r="BH221" s="4">
        <f t="shared" si="83"/>
        <v>114325.47866193597</v>
      </c>
      <c r="BI221" s="4">
        <f t="shared" si="81"/>
        <v>2183.8003310838667</v>
      </c>
      <c r="BJ221" s="4">
        <f>BH221*BE9</f>
        <v>1190.8904027284996</v>
      </c>
      <c r="BK221" s="4">
        <f>BD4*(BE9/(1-(1+BE9)^-BD3))</f>
        <v>3374.690733812366</v>
      </c>
      <c r="BL221" s="4">
        <f t="shared" si="82"/>
        <v>112141.6783308521</v>
      </c>
      <c r="BR221" s="3">
        <v>60</v>
      </c>
      <c r="BS221" s="4">
        <f t="shared" si="79"/>
        <v>49915.070322826876</v>
      </c>
      <c r="BT221" s="4">
        <f t="shared" si="75"/>
        <v>3359.6681948056817</v>
      </c>
      <c r="BU221" s="4">
        <f>BS221*BP9</f>
        <v>519.94864919611325</v>
      </c>
      <c r="BV221" s="4">
        <f>BS5*(1+BP9)^BR221</f>
        <v>3879.616844001795</v>
      </c>
      <c r="BW221" s="9">
        <f t="shared" si="74"/>
        <v>46555.402128021196</v>
      </c>
    </row>
    <row r="222" spans="12:75" x14ac:dyDescent="0.2">
      <c r="L222" s="16"/>
      <c r="M222" s="16"/>
      <c r="W222" s="16"/>
      <c r="X222" s="16"/>
      <c r="Z222" s="16"/>
      <c r="AA222" s="16"/>
      <c r="AB222" s="16"/>
      <c r="AC222" s="16"/>
      <c r="AD222" s="16"/>
      <c r="AE222" s="16"/>
      <c r="AH222" s="16"/>
      <c r="AI222" s="16"/>
      <c r="AK222" s="1"/>
      <c r="AL222" s="1"/>
      <c r="AM222" s="1"/>
      <c r="AN222" s="1"/>
      <c r="AO222" s="1"/>
      <c r="AP222" s="1"/>
      <c r="AV222" s="16"/>
      <c r="AW222" s="16"/>
      <c r="AX222" s="16"/>
      <c r="AY222" s="16"/>
      <c r="AZ222" s="16"/>
      <c r="BA222" s="16"/>
      <c r="BG222" s="3">
        <v>20</v>
      </c>
      <c r="BH222" s="4">
        <f t="shared" si="83"/>
        <v>112141.6783308521</v>
      </c>
      <c r="BI222" s="4">
        <f t="shared" si="81"/>
        <v>2206.5482511993232</v>
      </c>
      <c r="BJ222" s="4">
        <f>BH222*BE9</f>
        <v>1168.1424826130426</v>
      </c>
      <c r="BK222" s="4">
        <f>BD4*(BE9/(1-(1+BE9)^-BD3))</f>
        <v>3374.690733812366</v>
      </c>
      <c r="BL222" s="4">
        <f t="shared" si="82"/>
        <v>109935.13007965278</v>
      </c>
      <c r="BR222" s="3">
        <v>61</v>
      </c>
      <c r="BS222" s="4">
        <f t="shared" si="79"/>
        <v>46555.402128021196</v>
      </c>
      <c r="BT222" s="4">
        <f t="shared" si="75"/>
        <v>3435.0774139599271</v>
      </c>
      <c r="BU222" s="4">
        <f>BS222*BP9</f>
        <v>484.9521055002208</v>
      </c>
      <c r="BV222" s="4">
        <f>BS5*(1+BP9)^BR222</f>
        <v>3920.0295194601476</v>
      </c>
      <c r="BW222" s="9">
        <f t="shared" si="74"/>
        <v>43120.324714061266</v>
      </c>
    </row>
    <row r="223" spans="12:75" x14ac:dyDescent="0.2">
      <c r="L223" s="16"/>
      <c r="M223" s="16"/>
      <c r="W223" s="16"/>
      <c r="X223" s="16"/>
      <c r="Z223" s="16"/>
      <c r="AA223" s="16"/>
      <c r="AB223" s="16"/>
      <c r="AC223" s="16"/>
      <c r="AD223" s="16"/>
      <c r="AE223" s="16"/>
      <c r="AH223" s="16"/>
      <c r="AI223" s="16"/>
      <c r="AK223" s="1"/>
      <c r="AL223" s="1"/>
      <c r="AM223" s="1"/>
      <c r="AN223" s="1"/>
      <c r="AO223" s="1"/>
      <c r="AP223" s="1"/>
      <c r="AV223" s="16"/>
      <c r="AW223" s="16"/>
      <c r="AX223" s="16"/>
      <c r="AY223" s="16"/>
      <c r="AZ223" s="16"/>
      <c r="BA223" s="16"/>
      <c r="BG223" s="3">
        <v>21</v>
      </c>
      <c r="BH223" s="4">
        <f t="shared" si="83"/>
        <v>109935.13007965278</v>
      </c>
      <c r="BI223" s="4">
        <f t="shared" si="81"/>
        <v>2229.5331288159832</v>
      </c>
      <c r="BJ223" s="4">
        <f>BH223*BE9</f>
        <v>1145.157604996383</v>
      </c>
      <c r="BK223" s="4">
        <f>BD4*(BE9/(1-(1+BE9)^-BD3))</f>
        <v>3374.690733812366</v>
      </c>
      <c r="BL223" s="4">
        <f t="shared" si="82"/>
        <v>107705.5969508368</v>
      </c>
      <c r="BR223" s="3">
        <v>62</v>
      </c>
      <c r="BS223" s="4">
        <f t="shared" si="79"/>
        <v>43120.324714061266</v>
      </c>
      <c r="BT223" s="4">
        <f t="shared" si="75"/>
        <v>3511.6931111830522</v>
      </c>
      <c r="BU223" s="4">
        <f>BS223*BP9</f>
        <v>449.17004910480483</v>
      </c>
      <c r="BV223" s="4">
        <f>BS5*(1+BP9)^BR223</f>
        <v>3960.8631602878572</v>
      </c>
      <c r="BW223" s="9">
        <f t="shared" si="74"/>
        <v>39608.631602878217</v>
      </c>
    </row>
    <row r="224" spans="12:75" x14ac:dyDescent="0.2">
      <c r="L224" s="16"/>
      <c r="M224" s="16"/>
      <c r="W224" s="16"/>
      <c r="X224" s="16"/>
      <c r="Z224" s="16"/>
      <c r="AA224" s="16"/>
      <c r="AB224" s="16"/>
      <c r="AC224" s="16"/>
      <c r="AD224" s="16"/>
      <c r="AE224" s="16"/>
      <c r="AH224" s="16"/>
      <c r="AI224" s="16"/>
      <c r="AV224" s="16"/>
      <c r="AW224" s="16"/>
      <c r="AX224" s="16"/>
      <c r="AY224" s="16"/>
      <c r="AZ224" s="16"/>
      <c r="BA224" s="16"/>
      <c r="BG224" s="3">
        <v>22</v>
      </c>
      <c r="BH224" s="4">
        <f t="shared" si="83"/>
        <v>107705.5969508368</v>
      </c>
      <c r="BI224" s="4">
        <f t="shared" si="81"/>
        <v>2252.7574322411492</v>
      </c>
      <c r="BJ224" s="4">
        <f>BH224*BE9</f>
        <v>1121.9333015712166</v>
      </c>
      <c r="BK224" s="4">
        <f>BD4*(BE9/(1-(1+BE9)^-BD3))</f>
        <v>3374.690733812366</v>
      </c>
      <c r="BL224" s="4">
        <f t="shared" si="82"/>
        <v>105452.83951859565</v>
      </c>
      <c r="BR224" s="3">
        <v>63</v>
      </c>
      <c r="BS224" s="4">
        <f t="shared" si="79"/>
        <v>39608.631602878217</v>
      </c>
      <c r="BT224" s="4">
        <f t="shared" si="75"/>
        <v>3589.5322390108745</v>
      </c>
      <c r="BU224" s="4">
        <f>BS224*BP9</f>
        <v>412.5899125299814</v>
      </c>
      <c r="BV224" s="4">
        <f>BS5*(1+BP9)^BR224</f>
        <v>4002.1221515408561</v>
      </c>
      <c r="BW224" s="9">
        <f t="shared" si="74"/>
        <v>36019.099363867339</v>
      </c>
    </row>
    <row r="225" spans="12:75" x14ac:dyDescent="0.2">
      <c r="L225" s="16"/>
      <c r="M225" s="16"/>
      <c r="W225" s="16"/>
      <c r="X225" s="16"/>
      <c r="Z225" s="16"/>
      <c r="AA225" s="16"/>
      <c r="AB225" s="16"/>
      <c r="AC225" s="16"/>
      <c r="AD225" s="16"/>
      <c r="AE225" s="16"/>
      <c r="AH225" s="16"/>
      <c r="AI225" s="16"/>
      <c r="AV225" s="16"/>
      <c r="AW225" s="16"/>
      <c r="AX225" s="16"/>
      <c r="AY225" s="16"/>
      <c r="AZ225" s="16"/>
      <c r="BA225" s="16"/>
      <c r="BG225" s="3">
        <v>23</v>
      </c>
      <c r="BH225" s="4">
        <f t="shared" si="83"/>
        <v>105452.83951859565</v>
      </c>
      <c r="BI225" s="4">
        <f t="shared" si="81"/>
        <v>2276.2236554936617</v>
      </c>
      <c r="BJ225" s="4">
        <f>BH225*BE9</f>
        <v>1098.4670783187046</v>
      </c>
      <c r="BK225" s="4">
        <f>BD4*(BE9/(1-(1+BE9)^-BD3))</f>
        <v>3374.690733812366</v>
      </c>
      <c r="BL225" s="4">
        <f t="shared" si="82"/>
        <v>103176.61586310198</v>
      </c>
      <c r="BR225" s="3">
        <v>64</v>
      </c>
      <c r="BS225" s="4">
        <f t="shared" si="79"/>
        <v>36019.099363867339</v>
      </c>
      <c r="BT225" s="4">
        <f t="shared" si="75"/>
        <v>3668.6119722457888</v>
      </c>
      <c r="BU225" s="4">
        <f>BS225*BP9</f>
        <v>375.19895170695145</v>
      </c>
      <c r="BV225" s="4">
        <f>BS5*(1+BP9)^BR225</f>
        <v>4043.8109239527403</v>
      </c>
      <c r="BW225" s="9">
        <f t="shared" si="74"/>
        <v>32350.487391621551</v>
      </c>
    </row>
    <row r="226" spans="12:75" x14ac:dyDescent="0.2">
      <c r="L226" s="16"/>
      <c r="M226" s="16"/>
      <c r="W226" s="16"/>
      <c r="X226" s="16"/>
      <c r="Z226" s="16"/>
      <c r="AA226" s="16"/>
      <c r="AB226" s="16"/>
      <c r="AC226" s="16"/>
      <c r="AD226" s="16"/>
      <c r="AE226" s="16"/>
      <c r="AV226" s="16"/>
      <c r="AW226" s="16"/>
      <c r="AX226" s="16"/>
      <c r="AY226" s="16"/>
      <c r="AZ226" s="16"/>
      <c r="BA226" s="16"/>
      <c r="BG226" s="3">
        <v>24</v>
      </c>
      <c r="BH226" s="4">
        <f t="shared" si="83"/>
        <v>103176.61586310198</v>
      </c>
      <c r="BI226" s="4">
        <f t="shared" si="81"/>
        <v>2299.9343185717207</v>
      </c>
      <c r="BJ226" s="4">
        <f>BH226*BE9</f>
        <v>1074.7564152406455</v>
      </c>
      <c r="BK226" s="4">
        <f>BD4*(BE9/(1-(1+BE9)^-BD3))</f>
        <v>3374.690733812366</v>
      </c>
      <c r="BL226" s="4">
        <f t="shared" si="82"/>
        <v>100876.68154453026</v>
      </c>
      <c r="BR226" s="3">
        <v>65</v>
      </c>
      <c r="BS226" s="4">
        <f t="shared" si="79"/>
        <v>32350.487391621551</v>
      </c>
      <c r="BT226" s="4">
        <f t="shared" si="75"/>
        <v>3748.9497107478569</v>
      </c>
      <c r="BU226" s="4">
        <f>BS226*BP9</f>
        <v>336.98424366272445</v>
      </c>
      <c r="BV226" s="4">
        <f>BS5*(1+BP9)^BR226</f>
        <v>4085.9339544105815</v>
      </c>
      <c r="BW226" s="9">
        <f t="shared" si="74"/>
        <v>28601.537680873695</v>
      </c>
    </row>
    <row r="227" spans="12:75" x14ac:dyDescent="0.2">
      <c r="L227" s="16"/>
      <c r="M227" s="16"/>
      <c r="W227" s="16"/>
      <c r="X227" s="16"/>
      <c r="Z227" s="16"/>
      <c r="AA227" s="16"/>
      <c r="AB227" s="16"/>
      <c r="AC227" s="16"/>
      <c r="AD227" s="16"/>
      <c r="AE227" s="16"/>
      <c r="AV227" s="16"/>
      <c r="AW227" s="16"/>
      <c r="AX227" s="16"/>
      <c r="AY227" s="16"/>
      <c r="AZ227" s="16"/>
      <c r="BA227" s="16"/>
      <c r="BG227" s="3">
        <v>25</v>
      </c>
      <c r="BH227" s="4">
        <f t="shared" si="83"/>
        <v>100876.68154453026</v>
      </c>
      <c r="BI227" s="4">
        <f t="shared" si="81"/>
        <v>2323.891967723509</v>
      </c>
      <c r="BJ227" s="4">
        <f>BH227*BE9</f>
        <v>1050.7987660888568</v>
      </c>
      <c r="BK227" s="4">
        <f>BD4*(BE9/(1-(1+BE9)^-BD3))</f>
        <v>3374.690733812366</v>
      </c>
      <c r="BL227" s="4">
        <f t="shared" si="82"/>
        <v>98552.789576806754</v>
      </c>
      <c r="BR227" s="3">
        <v>66</v>
      </c>
      <c r="BS227" s="4">
        <f t="shared" si="79"/>
        <v>28601.537680873695</v>
      </c>
      <c r="BT227" s="4">
        <f t="shared" si="75"/>
        <v>3830.5630822599242</v>
      </c>
      <c r="BU227" s="4">
        <f>BS227*BP9</f>
        <v>297.93268417576763</v>
      </c>
      <c r="BV227" s="4">
        <f>BS5*(1+BP9)^BR227</f>
        <v>4128.4957664356916</v>
      </c>
      <c r="BW227" s="9">
        <f t="shared" si="74"/>
        <v>24770.974598613771</v>
      </c>
    </row>
    <row r="228" spans="12:75" x14ac:dyDescent="0.2">
      <c r="L228" s="16"/>
      <c r="M228" s="16"/>
      <c r="W228" s="16"/>
      <c r="X228" s="16"/>
      <c r="Z228" s="16"/>
      <c r="AA228" s="16"/>
      <c r="AB228" s="16"/>
      <c r="AC228" s="16"/>
      <c r="AD228" s="16"/>
      <c r="AE228" s="16"/>
      <c r="AV228" s="16"/>
      <c r="AW228" s="16"/>
      <c r="AX228" s="16"/>
      <c r="AY228" s="16"/>
      <c r="AZ228" s="16"/>
      <c r="BA228" s="16"/>
      <c r="BG228" s="3">
        <v>26</v>
      </c>
      <c r="BH228" s="4">
        <f t="shared" si="83"/>
        <v>98552.789576806754</v>
      </c>
      <c r="BI228" s="4">
        <f t="shared" si="81"/>
        <v>2348.0991757206293</v>
      </c>
      <c r="BJ228" s="4">
        <f>BH228*BE9</f>
        <v>1026.5915580917369</v>
      </c>
      <c r="BK228" s="4">
        <f>BD4*(BE9/(1-(1+BE9)^-BD3))</f>
        <v>3374.690733812366</v>
      </c>
      <c r="BL228" s="4">
        <f t="shared" si="82"/>
        <v>96204.690401086118</v>
      </c>
      <c r="BR228" s="3">
        <v>67</v>
      </c>
      <c r="BS228" s="4">
        <f t="shared" si="79"/>
        <v>24770.974598613771</v>
      </c>
      <c r="BT228" s="4">
        <f t="shared" si="75"/>
        <v>3913.4699452671698</v>
      </c>
      <c r="BU228" s="4">
        <f>BS228*BP9</f>
        <v>258.03098540222675</v>
      </c>
      <c r="BV228" s="4">
        <f>BS5*(1+BP9)^BR228</f>
        <v>4171.5009306693964</v>
      </c>
      <c r="BW228" s="9">
        <f t="shared" ref="BW228:BW233" si="84">BS228-BT228</f>
        <v>20857.504653346601</v>
      </c>
    </row>
    <row r="229" spans="12:75" x14ac:dyDescent="0.2">
      <c r="L229" s="16"/>
      <c r="M229" s="16"/>
      <c r="W229" s="16"/>
      <c r="X229" s="16"/>
      <c r="Z229" s="16"/>
      <c r="AA229" s="16"/>
      <c r="AB229" s="16"/>
      <c r="AC229" s="16"/>
      <c r="AD229" s="16"/>
      <c r="AE229" s="16"/>
      <c r="AV229" s="16"/>
      <c r="AW229" s="16"/>
      <c r="AX229" s="16"/>
      <c r="AY229" s="16"/>
      <c r="AZ229" s="16"/>
      <c r="BA229" s="16"/>
      <c r="BG229" s="3">
        <v>27</v>
      </c>
      <c r="BH229" s="4">
        <f t="shared" si="83"/>
        <v>96204.690401086118</v>
      </c>
      <c r="BI229" s="4">
        <f t="shared" si="81"/>
        <v>2372.5585421343858</v>
      </c>
      <c r="BJ229" s="4">
        <f>BH229*BE9</f>
        <v>1002.1321916779804</v>
      </c>
      <c r="BK229" s="4">
        <f>BD4*(BE9/(1-(1+BE9)^-BD3))</f>
        <v>3374.690733812366</v>
      </c>
      <c r="BL229" s="4">
        <f t="shared" si="82"/>
        <v>93832.131858951732</v>
      </c>
      <c r="BR229" s="3">
        <v>68</v>
      </c>
      <c r="BS229" s="4">
        <f t="shared" si="79"/>
        <v>20857.504653346601</v>
      </c>
      <c r="BT229" s="4">
        <f>BV229-BU229</f>
        <v>3997.6883918915091</v>
      </c>
      <c r="BU229" s="4">
        <f>BS229*BP9</f>
        <v>217.26567347236042</v>
      </c>
      <c r="BV229" s="4">
        <f>BS5*(1+BP9)^BR229</f>
        <v>4214.9540653638696</v>
      </c>
      <c r="BW229" s="9">
        <f t="shared" si="84"/>
        <v>16859.816261455093</v>
      </c>
    </row>
    <row r="230" spans="12:75" x14ac:dyDescent="0.2">
      <c r="L230" s="16"/>
      <c r="M230" s="16"/>
      <c r="W230" s="16"/>
      <c r="X230" s="16"/>
      <c r="Z230" s="16"/>
      <c r="AA230" s="16"/>
      <c r="AB230" s="16"/>
      <c r="AC230" s="16"/>
      <c r="AD230" s="16"/>
      <c r="AE230" s="16"/>
      <c r="AV230" s="16"/>
      <c r="AW230" s="16"/>
      <c r="AX230" s="16"/>
      <c r="AY230" s="16"/>
      <c r="AZ230" s="16"/>
      <c r="BA230" s="16"/>
      <c r="BG230" s="3">
        <v>28</v>
      </c>
      <c r="BH230" s="4">
        <f t="shared" si="83"/>
        <v>93832.131858951732</v>
      </c>
      <c r="BI230" s="4">
        <f t="shared" si="81"/>
        <v>2397.272693614952</v>
      </c>
      <c r="BJ230" s="4">
        <f>BH230*BE9</f>
        <v>977.4180401974138</v>
      </c>
      <c r="BK230" s="4">
        <f>BD4*(BE9/(1-(1+BE9)^-BD3))</f>
        <v>3374.690733812366</v>
      </c>
      <c r="BL230" s="4">
        <f t="shared" si="82"/>
        <v>91434.859165336777</v>
      </c>
      <c r="BR230" s="3">
        <v>69</v>
      </c>
      <c r="BS230" s="4">
        <f t="shared" si="79"/>
        <v>16859.816261455093</v>
      </c>
      <c r="BT230" s="4">
        <f>BV230-BU230</f>
        <v>4083.2367508212537</v>
      </c>
      <c r="BU230" s="4">
        <f>BS230*BP9</f>
        <v>175.62308605682387</v>
      </c>
      <c r="BV230" s="4">
        <f>BS5*(1+BP9)^BR230</f>
        <v>4258.8598368780777</v>
      </c>
      <c r="BW230" s="9">
        <f t="shared" si="84"/>
        <v>12776.579510633839</v>
      </c>
    </row>
    <row r="231" spans="12:75" x14ac:dyDescent="0.2">
      <c r="L231" s="16"/>
      <c r="M231" s="16"/>
      <c r="W231" s="16"/>
      <c r="X231" s="16"/>
      <c r="Z231" s="16"/>
      <c r="AA231" s="16"/>
      <c r="AB231" s="16"/>
      <c r="AC231" s="16"/>
      <c r="AD231" s="16"/>
      <c r="AE231" s="16"/>
      <c r="AV231" s="16"/>
      <c r="AW231" s="16"/>
      <c r="AX231" s="16"/>
      <c r="AY231" s="16"/>
      <c r="AZ231" s="16"/>
      <c r="BA231" s="16"/>
      <c r="BG231" s="3">
        <v>29</v>
      </c>
      <c r="BH231" s="4">
        <f t="shared" si="83"/>
        <v>91434.859165336777</v>
      </c>
      <c r="BI231" s="4">
        <f t="shared" si="81"/>
        <v>2422.2442841734414</v>
      </c>
      <c r="BJ231" s="4">
        <f>BH231*BE9</f>
        <v>952.44644963892472</v>
      </c>
      <c r="BK231" s="4">
        <f>BD4*(BE9/(1-(1+BE9)^-BD3))</f>
        <v>3374.690733812366</v>
      </c>
      <c r="BL231" s="4">
        <f t="shared" si="82"/>
        <v>89012.614881163332</v>
      </c>
      <c r="BR231" s="3">
        <v>70</v>
      </c>
      <c r="BS231" s="4">
        <f t="shared" si="79"/>
        <v>12776.579510633839</v>
      </c>
      <c r="BT231" s="4">
        <f>BV231-BU231</f>
        <v>4170.1335902764549</v>
      </c>
      <c r="BU231" s="4">
        <f>BS231*BP9</f>
        <v>133.08936990243581</v>
      </c>
      <c r="BV231" s="4">
        <f>BS5*(1+BP9)^BR231</f>
        <v>4303.2229601788904</v>
      </c>
      <c r="BW231" s="9">
        <f t="shared" si="84"/>
        <v>8606.4459203573842</v>
      </c>
    </row>
    <row r="232" spans="12:75" x14ac:dyDescent="0.2">
      <c r="L232" s="16"/>
      <c r="M232" s="16"/>
      <c r="W232" s="16"/>
      <c r="X232" s="16"/>
      <c r="Z232" s="16"/>
      <c r="AA232" s="16"/>
      <c r="AB232" s="16"/>
      <c r="AC232" s="16"/>
      <c r="AD232" s="16"/>
      <c r="AE232" s="16"/>
      <c r="AV232" s="16"/>
      <c r="AW232" s="16"/>
      <c r="AX232" s="16"/>
      <c r="AY232" s="16"/>
      <c r="AZ232" s="16"/>
      <c r="BA232" s="16"/>
      <c r="BG232" s="3">
        <v>30</v>
      </c>
      <c r="BH232" s="4">
        <f t="shared" si="83"/>
        <v>89012.614881163332</v>
      </c>
      <c r="BI232" s="4">
        <f t="shared" si="81"/>
        <v>2447.4759954669148</v>
      </c>
      <c r="BJ232" s="4">
        <f>BH232*BE9</f>
        <v>927.21473834545134</v>
      </c>
      <c r="BK232" s="4">
        <f>BD4*(BE9/(1-(1+BE9)^-BD3))</f>
        <v>3374.690733812366</v>
      </c>
      <c r="BL232" s="4">
        <f t="shared" si="82"/>
        <v>86565.138885696419</v>
      </c>
      <c r="BR232" s="3">
        <v>71</v>
      </c>
      <c r="BS232" s="4">
        <f>BW231</f>
        <v>8606.4459203573842</v>
      </c>
      <c r="BT232" s="4">
        <f>BV232-BU232</f>
        <v>4258.3977210103649</v>
      </c>
      <c r="BU232" s="4">
        <f>BS232*BP9</f>
        <v>89.650478337056086</v>
      </c>
      <c r="BV232" s="4">
        <f>BS5*(1+BP9)^BR232</f>
        <v>4348.0481993474214</v>
      </c>
      <c r="BW232" s="9">
        <f t="shared" si="84"/>
        <v>4348.0481993470194</v>
      </c>
    </row>
    <row r="233" spans="12:75" x14ac:dyDescent="0.2">
      <c r="L233" s="16"/>
      <c r="M233" s="16"/>
      <c r="W233" s="16"/>
      <c r="X233" s="16"/>
      <c r="Z233" s="16"/>
      <c r="AA233" s="16"/>
      <c r="AB233" s="16"/>
      <c r="AC233" s="16"/>
      <c r="AD233" s="16"/>
      <c r="AE233" s="16"/>
      <c r="AV233" s="16"/>
      <c r="AW233" s="16"/>
      <c r="AX233" s="16"/>
      <c r="AY233" s="16"/>
      <c r="AZ233" s="16"/>
      <c r="BA233" s="16"/>
      <c r="BG233" s="3">
        <v>31</v>
      </c>
      <c r="BH233" s="4">
        <f t="shared" si="83"/>
        <v>86565.138885696419</v>
      </c>
      <c r="BI233" s="4">
        <f t="shared" si="81"/>
        <v>2472.9705370863617</v>
      </c>
      <c r="BJ233" s="4">
        <f>BH233*BE9</f>
        <v>901.72019672600436</v>
      </c>
      <c r="BK233" s="4">
        <f>BD4*(BE9/(1-(1+BE9)^-BD3))</f>
        <v>3374.690733812366</v>
      </c>
      <c r="BL233" s="4">
        <f t="shared" si="82"/>
        <v>84092.168348610052</v>
      </c>
      <c r="BR233" s="3">
        <v>72</v>
      </c>
      <c r="BS233" s="4">
        <f>BW232</f>
        <v>4348.0481993470194</v>
      </c>
      <c r="BT233" s="4">
        <f>BV233-BU233</f>
        <v>4348.048199347425</v>
      </c>
      <c r="BU233" s="4">
        <f>BS233*BP9</f>
        <v>45.292168743198118</v>
      </c>
      <c r="BV233" s="4">
        <f>BS5*(1+BP9)^BR233</f>
        <v>4393.3403680906231</v>
      </c>
      <c r="BW233" s="9">
        <f t="shared" si="84"/>
        <v>-4.0563463699072599E-10</v>
      </c>
    </row>
    <row r="234" spans="12:75" x14ac:dyDescent="0.2">
      <c r="L234" s="16"/>
      <c r="M234" s="16"/>
      <c r="W234" s="16"/>
      <c r="X234" s="16"/>
      <c r="Z234" s="16"/>
      <c r="AA234" s="16"/>
      <c r="AB234" s="16"/>
      <c r="AC234" s="16"/>
      <c r="AD234" s="16"/>
      <c r="AE234" s="16"/>
      <c r="AV234" s="16"/>
      <c r="AW234" s="16"/>
      <c r="AX234" s="16"/>
      <c r="AY234" s="16"/>
      <c r="AZ234" s="16"/>
      <c r="BA234" s="16"/>
      <c r="BG234" s="3">
        <v>32</v>
      </c>
      <c r="BH234" s="4">
        <f t="shared" si="83"/>
        <v>84092.168348610052</v>
      </c>
      <c r="BI234" s="4">
        <f t="shared" si="81"/>
        <v>2498.7306468476781</v>
      </c>
      <c r="BJ234" s="4">
        <f>BH234*BE9</f>
        <v>875.960086964688</v>
      </c>
      <c r="BK234" s="4">
        <f>BD4*(BE9/(1-(1+BE9)^-BD3))</f>
        <v>3374.690733812366</v>
      </c>
      <c r="BL234" s="4">
        <f t="shared" si="82"/>
        <v>81593.437701762377</v>
      </c>
      <c r="BR234" s="3"/>
      <c r="BS234" s="3"/>
      <c r="BT234" s="3"/>
      <c r="BU234" s="3"/>
      <c r="BV234" s="4">
        <f>SUM(BV162:BV233)</f>
        <v>224070.68237145618</v>
      </c>
      <c r="BW234" s="3"/>
    </row>
    <row r="235" spans="12:75" x14ac:dyDescent="0.2">
      <c r="L235" s="16"/>
      <c r="M235" s="16"/>
      <c r="W235" s="16"/>
      <c r="X235" s="16"/>
      <c r="Z235" s="16"/>
      <c r="AA235" s="16"/>
      <c r="AB235" s="16"/>
      <c r="AC235" s="16"/>
      <c r="AD235" s="16"/>
      <c r="AE235" s="16"/>
      <c r="AV235" s="16"/>
      <c r="AW235" s="16"/>
      <c r="AX235" s="16"/>
      <c r="AY235" s="16"/>
      <c r="AZ235" s="16"/>
      <c r="BA235" s="16"/>
      <c r="BG235" s="3">
        <v>33</v>
      </c>
      <c r="BH235" s="4">
        <f t="shared" si="83"/>
        <v>81593.437701762377</v>
      </c>
      <c r="BI235" s="4">
        <f t="shared" si="81"/>
        <v>2524.7590910856748</v>
      </c>
      <c r="BJ235" s="4">
        <f>BH235*BE9</f>
        <v>849.93164272669139</v>
      </c>
      <c r="BK235" s="4">
        <f>BD4*(BE9/(1-(1+BE9)^-BD3))</f>
        <v>3374.690733812366</v>
      </c>
      <c r="BL235" s="4">
        <f t="shared" si="82"/>
        <v>79068.678610676696</v>
      </c>
    </row>
    <row r="236" spans="12:75" x14ac:dyDescent="0.2">
      <c r="W236" s="16"/>
      <c r="X236" s="16"/>
      <c r="Z236" s="16"/>
      <c r="AA236" s="16"/>
      <c r="AB236" s="16"/>
      <c r="AC236" s="16"/>
      <c r="AD236" s="16"/>
      <c r="AE236" s="16"/>
      <c r="AV236" s="16"/>
      <c r="AW236" s="16"/>
      <c r="AX236" s="16"/>
      <c r="AY236" s="16"/>
      <c r="AZ236" s="16"/>
      <c r="BA236" s="16"/>
      <c r="BG236" s="3">
        <v>34</v>
      </c>
      <c r="BH236" s="4">
        <f t="shared" si="83"/>
        <v>79068.678610676696</v>
      </c>
      <c r="BI236" s="4">
        <f t="shared" si="81"/>
        <v>2551.0586649511506</v>
      </c>
      <c r="BJ236" s="4">
        <f>BH236*BE9</f>
        <v>823.63206886121554</v>
      </c>
      <c r="BK236" s="4">
        <f>BD4*(BE9/(1-(1+BE9)^-BD3))</f>
        <v>3374.690733812366</v>
      </c>
      <c r="BL236" s="4">
        <f t="shared" si="82"/>
        <v>76517.619945725542</v>
      </c>
      <c r="BR236" s="49" t="s">
        <v>16</v>
      </c>
      <c r="BS236" s="49"/>
      <c r="BT236" s="49"/>
      <c r="BU236" s="49"/>
      <c r="BV236" s="49"/>
      <c r="BW236" s="49"/>
    </row>
    <row r="237" spans="12:75" x14ac:dyDescent="0.2">
      <c r="W237" s="16"/>
      <c r="X237" s="16"/>
      <c r="Z237" s="16"/>
      <c r="AA237" s="16"/>
      <c r="AB237" s="16"/>
      <c r="AC237" s="16"/>
      <c r="AD237" s="16"/>
      <c r="AE237" s="16"/>
      <c r="AV237" s="16"/>
      <c r="AW237" s="16"/>
      <c r="AX237" s="16"/>
      <c r="AY237" s="16"/>
      <c r="AZ237" s="16"/>
      <c r="BA237" s="16"/>
      <c r="BG237" s="3">
        <v>35</v>
      </c>
      <c r="BH237" s="4">
        <f t="shared" si="83"/>
        <v>76517.619945725542</v>
      </c>
      <c r="BI237" s="4">
        <f t="shared" si="81"/>
        <v>2577.6321927110585</v>
      </c>
      <c r="BJ237" s="4">
        <f>BH237*BE9</f>
        <v>797.0585411013077</v>
      </c>
      <c r="BK237" s="4">
        <f>BD4*(BE9/(1-(1+BE9)^-BD3))</f>
        <v>3374.690733812366</v>
      </c>
      <c r="BL237" s="4">
        <f t="shared" si="82"/>
        <v>73939.987753014488</v>
      </c>
    </row>
    <row r="238" spans="12:75" x14ac:dyDescent="0.2">
      <c r="W238" s="16"/>
      <c r="X238" s="16"/>
      <c r="Z238" s="16"/>
      <c r="AA238" s="16"/>
      <c r="AB238" s="16"/>
      <c r="AC238" s="16"/>
      <c r="AD238" s="16"/>
      <c r="AE238" s="16"/>
      <c r="AV238" s="16"/>
      <c r="AW238" s="16"/>
      <c r="AX238" s="16"/>
      <c r="AY238" s="16"/>
      <c r="AZ238" s="16"/>
      <c r="BA238" s="16"/>
      <c r="BG238" s="3">
        <v>36</v>
      </c>
      <c r="BH238" s="4">
        <f t="shared" si="83"/>
        <v>73939.987753014488</v>
      </c>
      <c r="BI238" s="4">
        <f t="shared" si="81"/>
        <v>2604.4825280517985</v>
      </c>
      <c r="BJ238" s="4">
        <f>BH238*BE9</f>
        <v>770.20820576056758</v>
      </c>
      <c r="BK238" s="4">
        <f>BD4*(BE9/(1-(1+BE9)^-BD3))</f>
        <v>3374.690733812366</v>
      </c>
      <c r="BL238" s="4">
        <f t="shared" si="82"/>
        <v>71335.50522496269</v>
      </c>
      <c r="BR238" s="2" t="s">
        <v>8</v>
      </c>
      <c r="BS238" s="2" t="s">
        <v>9</v>
      </c>
      <c r="BT238" s="2" t="s">
        <v>14</v>
      </c>
      <c r="BU238" s="2" t="s">
        <v>6</v>
      </c>
      <c r="BV238" s="2" t="s">
        <v>7</v>
      </c>
      <c r="BW238" s="2" t="s">
        <v>12</v>
      </c>
    </row>
    <row r="239" spans="12:75" x14ac:dyDescent="0.2">
      <c r="W239" s="16"/>
      <c r="X239" s="16"/>
      <c r="Z239" s="16"/>
      <c r="AA239" s="16"/>
      <c r="AB239" s="16"/>
      <c r="AC239" s="16"/>
      <c r="AD239" s="16"/>
      <c r="AE239" s="16"/>
      <c r="AV239" s="16"/>
      <c r="AW239" s="16"/>
      <c r="AX239" s="16"/>
      <c r="AY239" s="16"/>
      <c r="AZ239" s="16"/>
      <c r="BA239" s="16"/>
      <c r="BG239" s="3">
        <v>37</v>
      </c>
      <c r="BH239" s="4">
        <f t="shared" si="83"/>
        <v>71335.50522496269</v>
      </c>
      <c r="BI239" s="4">
        <f t="shared" si="81"/>
        <v>2631.6125543856715</v>
      </c>
      <c r="BJ239" s="4">
        <f>BH239*BE9</f>
        <v>743.07817942669465</v>
      </c>
      <c r="BK239" s="4">
        <f>BD4*(BE9/(1-(1+BE9)^-BD3))</f>
        <v>3374.690733812366</v>
      </c>
      <c r="BL239" s="4">
        <f t="shared" si="82"/>
        <v>68703.892670577014</v>
      </c>
      <c r="BR239" s="3">
        <v>1</v>
      </c>
      <c r="BS239" s="4">
        <f>BO4</f>
        <v>150000</v>
      </c>
      <c r="BT239" s="4">
        <f t="shared" ref="BT239:BT302" si="85">BV239-BU239</f>
        <v>1409.1768052452508</v>
      </c>
      <c r="BU239" s="8">
        <f>BS239*BP9</f>
        <v>1562.5</v>
      </c>
      <c r="BV239" s="4">
        <f>BO4*(BP9/(1-(1+BP9)^-BO3))</f>
        <v>2971.6768052452508</v>
      </c>
      <c r="BW239" s="4">
        <f t="shared" ref="BW239:BW302" si="86">BS239-BT239</f>
        <v>148590.82319475475</v>
      </c>
    </row>
    <row r="240" spans="12:75" x14ac:dyDescent="0.2">
      <c r="W240" s="16"/>
      <c r="X240" s="16"/>
      <c r="Z240" s="16"/>
      <c r="AA240" s="16"/>
      <c r="AB240" s="16"/>
      <c r="AC240" s="16"/>
      <c r="AD240" s="16"/>
      <c r="AE240" s="16"/>
      <c r="AV240" s="16"/>
      <c r="AW240" s="16"/>
      <c r="AX240" s="16"/>
      <c r="AY240" s="16"/>
      <c r="AZ240" s="16"/>
      <c r="BA240" s="16"/>
      <c r="BG240" s="3">
        <v>38</v>
      </c>
      <c r="BH240" s="4">
        <f t="shared" si="83"/>
        <v>68703.892670577014</v>
      </c>
      <c r="BI240" s="4">
        <f t="shared" si="81"/>
        <v>2659.0251851605221</v>
      </c>
      <c r="BJ240" s="4">
        <f>BH240*BE9</f>
        <v>715.66554865184389</v>
      </c>
      <c r="BK240" s="4">
        <f>BD4*(BE9/(1-(1+BE9)^-BD3))</f>
        <v>3374.690733812366</v>
      </c>
      <c r="BL240" s="4">
        <f t="shared" si="82"/>
        <v>66044.867485416486</v>
      </c>
      <c r="BR240" s="3">
        <v>2</v>
      </c>
      <c r="BS240" s="4">
        <f>BW239</f>
        <v>148590.82319475475</v>
      </c>
      <c r="BT240" s="4">
        <f t="shared" si="85"/>
        <v>1423.8557302998888</v>
      </c>
      <c r="BU240" s="8">
        <f>BS240*BP9</f>
        <v>1547.8210749453619</v>
      </c>
      <c r="BV240" s="4">
        <f>BO4*(BP9/(1-(1+BP9)^-BO3))</f>
        <v>2971.6768052452508</v>
      </c>
      <c r="BW240" s="4">
        <f t="shared" si="86"/>
        <v>147166.96746445485</v>
      </c>
    </row>
    <row r="241" spans="23:75" x14ac:dyDescent="0.2">
      <c r="W241" s="16"/>
      <c r="X241" s="16"/>
      <c r="Z241" s="16"/>
      <c r="AA241" s="16"/>
      <c r="AB241" s="16"/>
      <c r="AC241" s="16"/>
      <c r="AD241" s="16"/>
      <c r="AE241" s="16"/>
      <c r="AV241" s="16"/>
      <c r="AW241" s="16"/>
      <c r="AX241" s="16"/>
      <c r="AY241" s="16"/>
      <c r="AZ241" s="16"/>
      <c r="BA241" s="16"/>
      <c r="BG241" s="3">
        <v>39</v>
      </c>
      <c r="BH241" s="4">
        <f t="shared" si="83"/>
        <v>66044.867485416486</v>
      </c>
      <c r="BI241" s="4">
        <f t="shared" si="81"/>
        <v>2686.7233641726111</v>
      </c>
      <c r="BJ241" s="4">
        <f>BH241*BE9</f>
        <v>687.96736963975502</v>
      </c>
      <c r="BK241" s="4">
        <f>BD4*(BE9/(1-(1+BE9)^-BD3))</f>
        <v>3374.690733812366</v>
      </c>
      <c r="BL241" s="4">
        <f t="shared" si="82"/>
        <v>63358.144121243873</v>
      </c>
      <c r="BR241" s="3">
        <v>3</v>
      </c>
      <c r="BS241" s="4">
        <f>BW240</f>
        <v>147166.96746445485</v>
      </c>
      <c r="BT241" s="4">
        <f t="shared" si="85"/>
        <v>1438.6875608238461</v>
      </c>
      <c r="BU241" s="4">
        <f>BS241*BP9</f>
        <v>1532.9892444214047</v>
      </c>
      <c r="BV241" s="4">
        <f>BO4*(BP9/(1-(1+BP9)^-BO3))</f>
        <v>2971.6768052452508</v>
      </c>
      <c r="BW241" s="4">
        <f t="shared" si="86"/>
        <v>145728.27990363102</v>
      </c>
    </row>
    <row r="242" spans="23:75" x14ac:dyDescent="0.2">
      <c r="W242" s="16"/>
      <c r="X242" s="16"/>
      <c r="Z242" s="16"/>
      <c r="AA242" s="16"/>
      <c r="AB242" s="16"/>
      <c r="AC242" s="16"/>
      <c r="AD242" s="16"/>
      <c r="AE242" s="16"/>
      <c r="AV242" s="16"/>
      <c r="AW242" s="16"/>
      <c r="AX242" s="16"/>
      <c r="AY242" s="16"/>
      <c r="AZ242" s="16"/>
      <c r="BA242" s="16"/>
      <c r="BG242" s="3">
        <v>40</v>
      </c>
      <c r="BH242" s="4">
        <f t="shared" si="83"/>
        <v>63358.144121243873</v>
      </c>
      <c r="BI242" s="4">
        <f t="shared" si="81"/>
        <v>2714.7100658827421</v>
      </c>
      <c r="BJ242" s="4">
        <f>BH242*BE9</f>
        <v>659.98066792962368</v>
      </c>
      <c r="BK242" s="4">
        <f>BD4*(BE9/(1-(1+BE9)^-BD3))</f>
        <v>3374.690733812366</v>
      </c>
      <c r="BL242" s="4">
        <f t="shared" si="82"/>
        <v>60643.434055361133</v>
      </c>
      <c r="BR242" s="3">
        <v>4</v>
      </c>
      <c r="BS242" s="4">
        <f>BW241</f>
        <v>145728.27990363102</v>
      </c>
      <c r="BT242" s="4">
        <f t="shared" si="85"/>
        <v>1453.6738895824278</v>
      </c>
      <c r="BU242" s="4">
        <f>BS242*BP9</f>
        <v>1518.0029156628229</v>
      </c>
      <c r="BV242" s="4">
        <f>BO4*(BP9/(1-(1+BP9)^-BO3))</f>
        <v>2971.6768052452508</v>
      </c>
      <c r="BW242" s="4">
        <f t="shared" si="86"/>
        <v>144274.60601404859</v>
      </c>
    </row>
    <row r="243" spans="23:75" x14ac:dyDescent="0.2">
      <c r="W243" s="16"/>
      <c r="X243" s="16"/>
      <c r="Z243" s="16"/>
      <c r="AA243" s="16"/>
      <c r="AB243" s="16"/>
      <c r="AC243" s="16"/>
      <c r="AD243" s="16"/>
      <c r="AE243" s="16"/>
      <c r="AV243" s="16"/>
      <c r="AW243" s="16"/>
      <c r="AX243" s="16"/>
      <c r="AY243" s="16"/>
      <c r="AZ243" s="16"/>
      <c r="BA243" s="16"/>
      <c r="BG243" s="3">
        <v>41</v>
      </c>
      <c r="BH243" s="4">
        <f t="shared" si="83"/>
        <v>60643.434055361133</v>
      </c>
      <c r="BI243" s="4">
        <f t="shared" si="81"/>
        <v>2742.9882957356876</v>
      </c>
      <c r="BJ243" s="4">
        <f>BH243*BE9</f>
        <v>631.70243807667839</v>
      </c>
      <c r="BK243" s="4">
        <f>BD4*(BE9/(1-(1+BE9)^-BD3))</f>
        <v>3374.690733812366</v>
      </c>
      <c r="BL243" s="4">
        <f t="shared" si="82"/>
        <v>57900.445759625443</v>
      </c>
      <c r="BR243" s="3">
        <v>5</v>
      </c>
      <c r="BS243" s="4">
        <f>BW242</f>
        <v>144274.60601404859</v>
      </c>
      <c r="BT243" s="4">
        <f t="shared" si="85"/>
        <v>1468.8163259322446</v>
      </c>
      <c r="BU243" s="4">
        <f>BS243*BP9</f>
        <v>1502.8604793130062</v>
      </c>
      <c r="BV243" s="4">
        <f>BO4*(BP9/(1-(1+BP9)^-BO3))</f>
        <v>2971.6768052452508</v>
      </c>
      <c r="BW243" s="4">
        <f t="shared" si="86"/>
        <v>142805.78968811635</v>
      </c>
    </row>
    <row r="244" spans="23:75" x14ac:dyDescent="0.2">
      <c r="W244" s="16"/>
      <c r="X244" s="16"/>
      <c r="Z244" s="16"/>
      <c r="AA244" s="16"/>
      <c r="AB244" s="16"/>
      <c r="AC244" s="16"/>
      <c r="AD244" s="16"/>
      <c r="AE244" s="16"/>
      <c r="AV244" s="16"/>
      <c r="AW244" s="16"/>
      <c r="AX244" s="16"/>
      <c r="AY244" s="16"/>
      <c r="AZ244" s="16"/>
      <c r="BA244" s="16"/>
      <c r="BG244" s="3">
        <v>42</v>
      </c>
      <c r="BH244" s="4">
        <f t="shared" si="83"/>
        <v>57900.445759625443</v>
      </c>
      <c r="BI244" s="4">
        <f t="shared" si="81"/>
        <v>2771.5610904829346</v>
      </c>
      <c r="BJ244" s="4">
        <f>BH244*BE9</f>
        <v>603.1296433294317</v>
      </c>
      <c r="BK244" s="4">
        <f>BD4*(BE9/(1-(1+BE9)^-BD3))</f>
        <v>3374.690733812366</v>
      </c>
      <c r="BL244" s="4">
        <f t="shared" si="82"/>
        <v>55128.884669142506</v>
      </c>
      <c r="BR244" s="3">
        <v>6</v>
      </c>
      <c r="BS244" s="4">
        <f>BW243</f>
        <v>142805.78968811635</v>
      </c>
      <c r="BT244" s="4">
        <f t="shared" si="85"/>
        <v>1484.1164959940388</v>
      </c>
      <c r="BU244" s="4">
        <f>BS244*BP9</f>
        <v>1487.5603092512119</v>
      </c>
      <c r="BV244" s="4">
        <f>BO4*(BP9/(1-(1+BP9)^-BO3))</f>
        <v>2971.6768052452508</v>
      </c>
      <c r="BW244" s="4">
        <f t="shared" si="86"/>
        <v>141321.67319212231</v>
      </c>
    </row>
    <row r="245" spans="23:75" x14ac:dyDescent="0.2">
      <c r="W245" s="16"/>
      <c r="X245" s="16"/>
      <c r="Z245" s="16"/>
      <c r="AA245" s="16"/>
      <c r="AB245" s="16"/>
      <c r="AC245" s="16"/>
      <c r="AD245" s="16"/>
      <c r="AE245" s="16"/>
      <c r="AV245" s="16"/>
      <c r="AW245" s="16"/>
      <c r="AX245" s="16"/>
      <c r="AY245" s="16"/>
      <c r="AZ245" s="16"/>
      <c r="BA245" s="16"/>
      <c r="BG245" s="3">
        <v>43</v>
      </c>
      <c r="BH245" s="4">
        <f t="shared" si="83"/>
        <v>55128.884669142506</v>
      </c>
      <c r="BI245" s="4">
        <f t="shared" si="81"/>
        <v>2800.431518508798</v>
      </c>
      <c r="BJ245" s="4">
        <f>BH245*BE9</f>
        <v>574.25921530356777</v>
      </c>
      <c r="BK245" s="4">
        <f>BD4*(BE9/(1-(1+BE9)^-BD3))</f>
        <v>3374.690733812366</v>
      </c>
      <c r="BL245" s="4">
        <f t="shared" si="82"/>
        <v>52328.453150633708</v>
      </c>
      <c r="BR245" s="3">
        <v>7</v>
      </c>
      <c r="BS245" s="4">
        <f t="shared" ref="BS245:BS308" si="87">BW244</f>
        <v>141321.67319212231</v>
      </c>
      <c r="BT245" s="4">
        <f t="shared" si="85"/>
        <v>1499.5760428273102</v>
      </c>
      <c r="BU245" s="4">
        <f>BS245*BP9</f>
        <v>1472.1007624179406</v>
      </c>
      <c r="BV245" s="4">
        <f>BO4*(BP9/(1-(1+BP9)^-BO3))</f>
        <v>2971.6768052452508</v>
      </c>
      <c r="BW245" s="4">
        <f t="shared" si="86"/>
        <v>139822.097149295</v>
      </c>
    </row>
    <row r="246" spans="23:75" x14ac:dyDescent="0.2">
      <c r="W246" s="16"/>
      <c r="X246" s="16"/>
      <c r="Z246" s="16"/>
      <c r="AA246" s="16"/>
      <c r="AB246" s="16"/>
      <c r="AC246" s="16"/>
      <c r="AD246" s="16"/>
      <c r="AE246" s="16"/>
      <c r="AV246" s="16"/>
      <c r="AW246" s="16"/>
      <c r="AX246" s="16"/>
      <c r="AY246" s="16"/>
      <c r="AZ246" s="16"/>
      <c r="BA246" s="16"/>
      <c r="BG246" s="3">
        <v>44</v>
      </c>
      <c r="BH246" s="4">
        <f t="shared" si="83"/>
        <v>52328.453150633708</v>
      </c>
      <c r="BI246" s="4">
        <f t="shared" si="81"/>
        <v>2829.6026801599319</v>
      </c>
      <c r="BJ246" s="4">
        <f>BH246*BE9</f>
        <v>545.08805365243438</v>
      </c>
      <c r="BK246" s="4">
        <f>BD4*(BE9/(1-(1+BE9)^-BD3))</f>
        <v>3374.690733812366</v>
      </c>
      <c r="BL246" s="4">
        <f t="shared" si="82"/>
        <v>49498.850470473779</v>
      </c>
      <c r="BR246" s="3">
        <v>8</v>
      </c>
      <c r="BS246" s="4">
        <f t="shared" si="87"/>
        <v>139822.097149295</v>
      </c>
      <c r="BT246" s="4">
        <f t="shared" si="85"/>
        <v>1515.1966266067611</v>
      </c>
      <c r="BU246" s="4">
        <f>BS246*BP9</f>
        <v>1456.4801786384896</v>
      </c>
      <c r="BV246" s="4">
        <f>BO4*(BP9/(1-(1+BP9)^-BO3))</f>
        <v>2971.6768052452508</v>
      </c>
      <c r="BW246" s="4">
        <f t="shared" si="86"/>
        <v>138306.90052268823</v>
      </c>
    </row>
    <row r="247" spans="23:75" x14ac:dyDescent="0.2">
      <c r="W247" s="16"/>
      <c r="X247" s="16"/>
      <c r="Z247" s="16"/>
      <c r="AA247" s="16"/>
      <c r="AB247" s="16"/>
      <c r="AC247" s="16"/>
      <c r="AD247" s="16"/>
      <c r="AE247" s="16"/>
      <c r="AV247" s="16"/>
      <c r="AW247" s="16"/>
      <c r="AX247" s="16"/>
      <c r="AY247" s="16"/>
      <c r="AZ247" s="16"/>
      <c r="BA247" s="16"/>
      <c r="BG247" s="3">
        <v>45</v>
      </c>
      <c r="BH247" s="4">
        <f t="shared" si="83"/>
        <v>49498.850470473779</v>
      </c>
      <c r="BI247" s="4">
        <f t="shared" si="81"/>
        <v>2859.0777080782641</v>
      </c>
      <c r="BJ247" s="4">
        <f>BH247*BE9</f>
        <v>515.61302573410183</v>
      </c>
      <c r="BK247" s="4">
        <f>BD4*(BE9/(1-(1+BE9)^-BD3))</f>
        <v>3374.690733812366</v>
      </c>
      <c r="BL247" s="4">
        <f t="shared" si="82"/>
        <v>46639.772762395514</v>
      </c>
      <c r="BR247" s="3">
        <v>9</v>
      </c>
      <c r="BS247" s="4">
        <f t="shared" si="87"/>
        <v>138306.90052268823</v>
      </c>
      <c r="BT247" s="4">
        <f t="shared" si="85"/>
        <v>1530.9799248005818</v>
      </c>
      <c r="BU247" s="4">
        <f>BS247*BP9</f>
        <v>1440.696880444669</v>
      </c>
      <c r="BV247" s="4">
        <f>BO4*(BP9/(1-(1+BP9)^-BO3))</f>
        <v>2971.6768052452508</v>
      </c>
      <c r="BW247" s="4">
        <f t="shared" si="86"/>
        <v>136775.92059788766</v>
      </c>
    </row>
    <row r="248" spans="23:75" x14ac:dyDescent="0.2">
      <c r="W248" s="16"/>
      <c r="X248" s="16"/>
      <c r="Z248" s="16"/>
      <c r="AA248" s="16"/>
      <c r="AB248" s="16"/>
      <c r="AC248" s="16"/>
      <c r="AD248" s="16"/>
      <c r="AE248" s="16"/>
      <c r="AV248" s="16"/>
      <c r="AW248" s="16"/>
      <c r="AX248" s="16"/>
      <c r="AY248" s="16"/>
      <c r="AZ248" s="16"/>
      <c r="BA248" s="16"/>
      <c r="BG248" s="3">
        <v>46</v>
      </c>
      <c r="BH248" s="4">
        <f t="shared" si="83"/>
        <v>46639.772762395514</v>
      </c>
      <c r="BI248" s="4">
        <f t="shared" si="81"/>
        <v>2888.8597675374126</v>
      </c>
      <c r="BJ248" s="4">
        <f>BH248*BE9</f>
        <v>485.83096627495325</v>
      </c>
      <c r="BK248" s="4">
        <f>BD4*(BE9/(1-(1+BE9)^-BD3))</f>
        <v>3374.690733812366</v>
      </c>
      <c r="BL248" s="4">
        <f t="shared" si="82"/>
        <v>43750.912994858103</v>
      </c>
      <c r="BR248" s="3">
        <v>10</v>
      </c>
      <c r="BS248" s="4">
        <f t="shared" si="87"/>
        <v>136775.92059788766</v>
      </c>
      <c r="BT248" s="4">
        <f t="shared" si="85"/>
        <v>1546.9276323505878</v>
      </c>
      <c r="BU248" s="4">
        <f>BS248*BP9</f>
        <v>1424.7491728946629</v>
      </c>
      <c r="BV248" s="4">
        <f>BO4*(BP9/(1-(1+BP9)^-BO3))</f>
        <v>2971.6768052452508</v>
      </c>
      <c r="BW248" s="4">
        <f t="shared" si="86"/>
        <v>135228.99296553707</v>
      </c>
    </row>
    <row r="249" spans="23:75" x14ac:dyDescent="0.2">
      <c r="W249" s="16"/>
      <c r="X249" s="16"/>
      <c r="Z249" s="16"/>
      <c r="AA249" s="16"/>
      <c r="AB249" s="16"/>
      <c r="AC249" s="16"/>
      <c r="AD249" s="16"/>
      <c r="AE249" s="16"/>
      <c r="AV249" s="16"/>
      <c r="AW249" s="16"/>
      <c r="AX249" s="16"/>
      <c r="AY249" s="16"/>
      <c r="AZ249" s="16"/>
      <c r="BA249" s="16"/>
      <c r="BG249" s="3">
        <v>47</v>
      </c>
      <c r="BH249" s="4">
        <f t="shared" si="83"/>
        <v>43750.912994858103</v>
      </c>
      <c r="BI249" s="4">
        <f t="shared" si="81"/>
        <v>2918.9520567825939</v>
      </c>
      <c r="BJ249" s="4">
        <f>BH249*BE9</f>
        <v>455.73867702977191</v>
      </c>
      <c r="BK249" s="4">
        <f>BD4*(BE9/(1-(1+BE9)^-BD3))</f>
        <v>3374.690733812366</v>
      </c>
      <c r="BL249" s="4">
        <f t="shared" si="82"/>
        <v>40831.960938075506</v>
      </c>
      <c r="BR249" s="3">
        <v>11</v>
      </c>
      <c r="BS249" s="4">
        <f t="shared" si="87"/>
        <v>135228.99296553707</v>
      </c>
      <c r="BT249" s="4">
        <f t="shared" si="85"/>
        <v>1563.0414618542397</v>
      </c>
      <c r="BU249" s="4">
        <f>BS249*BP9</f>
        <v>1408.635343391011</v>
      </c>
      <c r="BV249" s="4">
        <f>BO4*(BP9/(1-(1+BP9)^-BO3))</f>
        <v>2971.6768052452508</v>
      </c>
      <c r="BW249" s="4">
        <f t="shared" si="86"/>
        <v>133665.95150368282</v>
      </c>
    </row>
    <row r="250" spans="23:75" x14ac:dyDescent="0.2">
      <c r="W250" s="16"/>
      <c r="X250" s="16"/>
      <c r="Z250" s="16"/>
      <c r="AA250" s="16"/>
      <c r="AB250" s="16"/>
      <c r="AC250" s="16"/>
      <c r="AD250" s="16"/>
      <c r="AE250" s="16"/>
      <c r="AV250" s="16"/>
      <c r="AW250" s="16"/>
      <c r="AX250" s="16"/>
      <c r="AY250" s="16"/>
      <c r="AZ250" s="16"/>
      <c r="BA250" s="16"/>
      <c r="BG250" s="3">
        <v>48</v>
      </c>
      <c r="BH250" s="4">
        <f t="shared" si="83"/>
        <v>40831.960938075506</v>
      </c>
      <c r="BI250" s="4">
        <f t="shared" si="81"/>
        <v>2949.3578073740796</v>
      </c>
      <c r="BJ250" s="4">
        <f>BH250*BE9</f>
        <v>425.33292643828651</v>
      </c>
      <c r="BK250" s="4">
        <f>BD4*(BE9/(1-(1+BE9)^-BD3))</f>
        <v>3374.690733812366</v>
      </c>
      <c r="BL250" s="4">
        <f t="shared" si="82"/>
        <v>37882.603130701427</v>
      </c>
      <c r="BR250" s="3">
        <v>12</v>
      </c>
      <c r="BS250" s="4">
        <f t="shared" si="87"/>
        <v>133665.95150368282</v>
      </c>
      <c r="BT250" s="4">
        <f t="shared" si="85"/>
        <v>1579.3231437485547</v>
      </c>
      <c r="BU250" s="4">
        <f>BS250*BP9</f>
        <v>1392.3536614966961</v>
      </c>
      <c r="BV250" s="4">
        <f>BO4*(BP9/(1-(1+BP9)^-BO3))</f>
        <v>2971.6768052452508</v>
      </c>
      <c r="BW250" s="4">
        <f t="shared" si="86"/>
        <v>132086.62835993426</v>
      </c>
    </row>
    <row r="251" spans="23:75" x14ac:dyDescent="0.2">
      <c r="W251" s="16"/>
      <c r="X251" s="16"/>
      <c r="Z251" s="16"/>
      <c r="AA251" s="16"/>
      <c r="AB251" s="16"/>
      <c r="AC251" s="16"/>
      <c r="AD251" s="16"/>
      <c r="AE251" s="16"/>
      <c r="AV251" s="16"/>
      <c r="AW251" s="16"/>
      <c r="AX251" s="16"/>
      <c r="AY251" s="16"/>
      <c r="AZ251" s="16"/>
      <c r="BA251" s="16"/>
      <c r="BG251" s="3">
        <v>49</v>
      </c>
      <c r="BH251" s="4">
        <f t="shared" si="83"/>
        <v>37882.603130701427</v>
      </c>
      <c r="BI251" s="4">
        <f t="shared" si="81"/>
        <v>2980.0802845342259</v>
      </c>
      <c r="BJ251" s="4">
        <f>BH251*BE9</f>
        <v>394.61044927813987</v>
      </c>
      <c r="BK251" s="4">
        <f>BD4*(BE9/(1-(1+BE9)^-BD3))</f>
        <v>3374.690733812366</v>
      </c>
      <c r="BL251" s="4">
        <f t="shared" si="82"/>
        <v>34902.522846167201</v>
      </c>
      <c r="BR251" s="3">
        <v>13</v>
      </c>
      <c r="BS251" s="4">
        <f t="shared" si="87"/>
        <v>132086.62835993426</v>
      </c>
      <c r="BT251" s="4">
        <f t="shared" si="85"/>
        <v>1595.7744264959356</v>
      </c>
      <c r="BU251" s="4">
        <f>BS251*BP9</f>
        <v>1375.9023787493152</v>
      </c>
      <c r="BV251" s="4">
        <f>BO4*(BP9/(1-(1+BP9)^-BO3))</f>
        <v>2971.6768052452508</v>
      </c>
      <c r="BW251" s="4">
        <f t="shared" si="86"/>
        <v>130490.85393343832</v>
      </c>
    </row>
    <row r="252" spans="23:75" x14ac:dyDescent="0.2">
      <c r="W252" s="16"/>
      <c r="X252" s="16"/>
      <c r="Z252" s="16"/>
      <c r="AA252" s="16"/>
      <c r="AB252" s="16"/>
      <c r="AC252" s="16"/>
      <c r="AD252" s="16"/>
      <c r="AE252" s="16"/>
      <c r="AV252" s="16"/>
      <c r="AW252" s="16"/>
      <c r="AX252" s="16"/>
      <c r="AY252" s="16"/>
      <c r="AZ252" s="16"/>
      <c r="BA252" s="16"/>
      <c r="BG252" s="3">
        <v>50</v>
      </c>
      <c r="BH252" s="4">
        <f t="shared" si="83"/>
        <v>34902.522846167201</v>
      </c>
      <c r="BI252" s="4">
        <f t="shared" si="81"/>
        <v>3011.1227874981241</v>
      </c>
      <c r="BJ252" s="4">
        <f>BH252*BE9</f>
        <v>363.56794631424168</v>
      </c>
      <c r="BK252" s="4">
        <f>BD4*(BE9/(1-(1+BE9)^-BD3))</f>
        <v>3374.690733812366</v>
      </c>
      <c r="BL252" s="4">
        <f t="shared" si="82"/>
        <v>31891.400058669078</v>
      </c>
      <c r="BR252" s="3">
        <v>14</v>
      </c>
      <c r="BS252" s="4">
        <f t="shared" si="87"/>
        <v>130490.85393343832</v>
      </c>
      <c r="BT252" s="4">
        <f t="shared" si="85"/>
        <v>1612.397076771935</v>
      </c>
      <c r="BU252" s="4">
        <f>BS252*BP9</f>
        <v>1359.2797284733158</v>
      </c>
      <c r="BV252" s="4">
        <f>BO4*(BP9/(1-(1+BP9)^-BO3))</f>
        <v>2971.6768052452508</v>
      </c>
      <c r="BW252" s="4">
        <f t="shared" si="86"/>
        <v>128878.45685666639</v>
      </c>
    </row>
    <row r="253" spans="23:75" x14ac:dyDescent="0.2">
      <c r="W253" s="16"/>
      <c r="X253" s="16"/>
      <c r="Z253" s="16"/>
      <c r="AA253" s="16"/>
      <c r="AB253" s="16"/>
      <c r="AC253" s="16"/>
      <c r="AD253" s="16"/>
      <c r="AE253" s="16"/>
      <c r="AV253" s="16"/>
      <c r="AW253" s="16"/>
      <c r="AX253" s="16"/>
      <c r="AY253" s="16"/>
      <c r="AZ253" s="16"/>
      <c r="BA253" s="16"/>
      <c r="BG253" s="3">
        <v>51</v>
      </c>
      <c r="BH253" s="4">
        <f t="shared" si="83"/>
        <v>31891.400058669078</v>
      </c>
      <c r="BI253" s="4">
        <f t="shared" si="81"/>
        <v>3042.4886498678966</v>
      </c>
      <c r="BJ253" s="4">
        <f>BH253*BE9</f>
        <v>332.20208394446956</v>
      </c>
      <c r="BK253" s="4">
        <f>BD4*(BE9/(1-(1+BE9)^-BD3))</f>
        <v>3374.690733812366</v>
      </c>
      <c r="BL253" s="4">
        <f t="shared" si="82"/>
        <v>28848.911408801181</v>
      </c>
      <c r="BR253" s="3">
        <v>15</v>
      </c>
      <c r="BS253" s="4">
        <f t="shared" si="87"/>
        <v>128878.45685666639</v>
      </c>
      <c r="BT253" s="4">
        <f t="shared" si="85"/>
        <v>1629.192879654976</v>
      </c>
      <c r="BU253" s="4">
        <f>BS253*BP9</f>
        <v>1342.4839255902748</v>
      </c>
      <c r="BV253" s="4">
        <f>BO4*(BP9/(1-(1+BP9)^-BO3))</f>
        <v>2971.6768052452508</v>
      </c>
      <c r="BW253" s="4">
        <f t="shared" si="86"/>
        <v>127249.26397701142</v>
      </c>
    </row>
    <row r="254" spans="23:75" x14ac:dyDescent="0.2">
      <c r="W254" s="16"/>
      <c r="X254" s="16"/>
      <c r="Z254" s="16"/>
      <c r="AA254" s="16"/>
      <c r="AB254" s="16"/>
      <c r="AC254" s="16"/>
      <c r="AD254" s="16"/>
      <c r="AE254" s="16"/>
      <c r="AV254" s="16"/>
      <c r="AW254" s="16"/>
      <c r="AX254" s="16"/>
      <c r="AY254" s="16"/>
      <c r="AZ254" s="16"/>
      <c r="BA254" s="16"/>
      <c r="BG254" s="3">
        <v>52</v>
      </c>
      <c r="BH254" s="4">
        <f t="shared" si="83"/>
        <v>28848.911408801181</v>
      </c>
      <c r="BI254" s="4">
        <f t="shared" si="81"/>
        <v>3074.1812399706869</v>
      </c>
      <c r="BJ254" s="4">
        <f>BH254*BE9</f>
        <v>300.50949384167893</v>
      </c>
      <c r="BK254" s="4">
        <f>BD4*(BE9/(1-(1+BE9)^-BD3))</f>
        <v>3374.690733812366</v>
      </c>
      <c r="BL254" s="4">
        <f t="shared" si="82"/>
        <v>25774.730168830494</v>
      </c>
      <c r="BR254" s="3">
        <v>16</v>
      </c>
      <c r="BS254" s="4">
        <f t="shared" si="87"/>
        <v>127249.26397701142</v>
      </c>
      <c r="BT254" s="4">
        <f t="shared" si="85"/>
        <v>1646.1636388180486</v>
      </c>
      <c r="BU254" s="4">
        <f>BS254*BP9</f>
        <v>1325.5131664272021</v>
      </c>
      <c r="BV254" s="4">
        <f>BO4*(BP9/(1-(1+BP9)^-BO3))</f>
        <v>2971.6768052452508</v>
      </c>
      <c r="BW254" s="4">
        <f t="shared" si="86"/>
        <v>125603.10033819337</v>
      </c>
    </row>
    <row r="255" spans="23:75" x14ac:dyDescent="0.2">
      <c r="W255" s="16"/>
      <c r="X255" s="16"/>
      <c r="Z255" s="16"/>
      <c r="AA255" s="16"/>
      <c r="AB255" s="16"/>
      <c r="AC255" s="16"/>
      <c r="AD255" s="16"/>
      <c r="AE255" s="16"/>
      <c r="AV255" s="16"/>
      <c r="AW255" s="16"/>
      <c r="AX255" s="16"/>
      <c r="AY255" s="16"/>
      <c r="AZ255" s="16"/>
      <c r="BA255" s="16"/>
      <c r="BG255" s="3">
        <v>53</v>
      </c>
      <c r="BH255" s="4">
        <f t="shared" si="83"/>
        <v>25774.730168830494</v>
      </c>
      <c r="BI255" s="4">
        <f t="shared" si="81"/>
        <v>3106.2039612203816</v>
      </c>
      <c r="BJ255" s="4">
        <f>BH255*BE9</f>
        <v>268.48677259198428</v>
      </c>
      <c r="BK255" s="4">
        <f>BD4*(BE9/(1-(1+BE9)^-BD3))</f>
        <v>3374.690733812366</v>
      </c>
      <c r="BL255" s="4">
        <f t="shared" si="82"/>
        <v>22668.526207610113</v>
      </c>
      <c r="BR255" s="3">
        <v>17</v>
      </c>
      <c r="BS255" s="4">
        <f t="shared" si="87"/>
        <v>125603.10033819337</v>
      </c>
      <c r="BT255" s="4">
        <f t="shared" si="85"/>
        <v>1663.3111767224032</v>
      </c>
      <c r="BU255" s="4">
        <f>BS255*BP9</f>
        <v>1308.3656285228476</v>
      </c>
      <c r="BV255" s="4">
        <f>BO4*(BP9/(1-(1+BP9)^-BO3))</f>
        <v>2971.6768052452508</v>
      </c>
      <c r="BW255" s="4">
        <f t="shared" si="86"/>
        <v>123939.78916147097</v>
      </c>
    </row>
    <row r="256" spans="23:75" x14ac:dyDescent="0.2">
      <c r="W256" s="16"/>
      <c r="X256" s="16"/>
      <c r="Z256" s="16"/>
      <c r="AA256" s="16"/>
      <c r="AB256" s="16"/>
      <c r="AC256" s="16"/>
      <c r="AD256" s="16"/>
      <c r="AE256" s="16"/>
      <c r="AV256" s="16"/>
      <c r="AW256" s="16"/>
      <c r="AX256" s="16"/>
      <c r="AY256" s="16"/>
      <c r="AZ256" s="16"/>
      <c r="BA256" s="16"/>
      <c r="BG256" s="3">
        <v>54</v>
      </c>
      <c r="BH256" s="4">
        <f t="shared" si="83"/>
        <v>22668.526207610113</v>
      </c>
      <c r="BI256" s="4">
        <f t="shared" si="81"/>
        <v>3138.5602524830938</v>
      </c>
      <c r="BJ256" s="4">
        <f>BH256*BE9</f>
        <v>236.13048132927202</v>
      </c>
      <c r="BK256" s="4">
        <f>BD4*(BE9/(1-(1+BE9)^-BD3))</f>
        <v>3374.690733812366</v>
      </c>
      <c r="BL256" s="4">
        <f t="shared" si="82"/>
        <v>19529.96595512702</v>
      </c>
      <c r="BR256" s="3">
        <v>18</v>
      </c>
      <c r="BS256" s="4">
        <f t="shared" si="87"/>
        <v>123939.78916147097</v>
      </c>
      <c r="BT256" s="4">
        <f t="shared" si="85"/>
        <v>1680.6373348132615</v>
      </c>
      <c r="BU256" s="4">
        <f>BS256*BP9</f>
        <v>1291.0394704319892</v>
      </c>
      <c r="BV256" s="4">
        <f>BO4*(BP9/(1-(1+BP9)^-BO3))</f>
        <v>2971.6768052452508</v>
      </c>
      <c r="BW256" s="4">
        <f t="shared" si="86"/>
        <v>122259.1518266577</v>
      </c>
    </row>
    <row r="257" spans="23:75" x14ac:dyDescent="0.2">
      <c r="W257" s="16"/>
      <c r="X257" s="16"/>
      <c r="Z257" s="16"/>
      <c r="AA257" s="16"/>
      <c r="AB257" s="16"/>
      <c r="AC257" s="16"/>
      <c r="AD257" s="16"/>
      <c r="AE257" s="16"/>
      <c r="AV257" s="16"/>
      <c r="AW257" s="16"/>
      <c r="AX257" s="16"/>
      <c r="AY257" s="16"/>
      <c r="AZ257" s="16"/>
      <c r="BA257" s="16"/>
      <c r="BG257" s="3">
        <v>55</v>
      </c>
      <c r="BH257" s="4">
        <f t="shared" si="83"/>
        <v>19529.96595512702</v>
      </c>
      <c r="BI257" s="4">
        <f t="shared" si="81"/>
        <v>3171.2535884464596</v>
      </c>
      <c r="BJ257" s="4">
        <f>BH257*BE9</f>
        <v>203.43714536590645</v>
      </c>
      <c r="BK257" s="4">
        <f>BD4*(BE9/(1-(1+BE9)^-BD3))</f>
        <v>3374.690733812366</v>
      </c>
      <c r="BL257" s="4">
        <f t="shared" si="82"/>
        <v>16358.71236668056</v>
      </c>
      <c r="BR257" s="3">
        <v>19</v>
      </c>
      <c r="BS257" s="4">
        <f t="shared" si="87"/>
        <v>122259.1518266577</v>
      </c>
      <c r="BT257" s="4">
        <f t="shared" si="85"/>
        <v>1698.1439737175665</v>
      </c>
      <c r="BU257" s="4">
        <f>BS257*BP9</f>
        <v>1273.5328315276843</v>
      </c>
      <c r="BV257" s="4">
        <f>BO4*(BP9/(1-(1+BP9)^-BO3))</f>
        <v>2971.6768052452508</v>
      </c>
      <c r="BW257" s="4">
        <f t="shared" si="86"/>
        <v>120561.00785294014</v>
      </c>
    </row>
    <row r="258" spans="23:75" x14ac:dyDescent="0.2">
      <c r="W258" s="16"/>
      <c r="X258" s="16"/>
      <c r="Z258" s="16"/>
      <c r="AA258" s="16"/>
      <c r="AB258" s="16"/>
      <c r="AC258" s="16"/>
      <c r="AD258" s="16"/>
      <c r="AE258" s="16"/>
      <c r="AV258" s="16"/>
      <c r="AW258" s="16"/>
      <c r="AX258" s="16"/>
      <c r="AY258" s="16"/>
      <c r="AZ258" s="16"/>
      <c r="BA258" s="16"/>
      <c r="BG258" s="3">
        <v>56</v>
      </c>
      <c r="BH258" s="4">
        <f t="shared" si="83"/>
        <v>16358.71236668056</v>
      </c>
      <c r="BI258" s="4">
        <f t="shared" si="81"/>
        <v>3204.2874799927768</v>
      </c>
      <c r="BJ258" s="4">
        <f>BH258*BE9</f>
        <v>170.40325381958917</v>
      </c>
      <c r="BK258" s="4">
        <f>BD4*(BE9/(1-(1+BE9)^-BD3))</f>
        <v>3374.690733812366</v>
      </c>
      <c r="BL258" s="4">
        <f t="shared" si="82"/>
        <v>13154.424886687782</v>
      </c>
      <c r="BR258" s="3">
        <v>20</v>
      </c>
      <c r="BS258" s="4">
        <f t="shared" si="87"/>
        <v>120561.00785294014</v>
      </c>
      <c r="BT258" s="4">
        <f t="shared" si="85"/>
        <v>1715.8329734437912</v>
      </c>
      <c r="BU258" s="4">
        <f>BS258*BP9</f>
        <v>1255.8438318014596</v>
      </c>
      <c r="BV258" s="4">
        <f>BO4*(BP9/(1-(1+BP9)^-BO3))</f>
        <v>2971.6768052452508</v>
      </c>
      <c r="BW258" s="4">
        <f t="shared" si="86"/>
        <v>118845.17487949635</v>
      </c>
    </row>
    <row r="259" spans="23:75" x14ac:dyDescent="0.2">
      <c r="W259" s="16"/>
      <c r="X259" s="16"/>
      <c r="Z259" s="16"/>
      <c r="AA259" s="16"/>
      <c r="AB259" s="16"/>
      <c r="AC259" s="16"/>
      <c r="AD259" s="16"/>
      <c r="AE259" s="16"/>
      <c r="AV259" s="16"/>
      <c r="AW259" s="16"/>
      <c r="AX259" s="16"/>
      <c r="AY259" s="16"/>
      <c r="AZ259" s="16"/>
      <c r="BA259" s="16"/>
      <c r="BG259" s="3">
        <v>57</v>
      </c>
      <c r="BH259" s="4">
        <f t="shared" si="83"/>
        <v>13154.424886687782</v>
      </c>
      <c r="BI259" s="4">
        <f t="shared" si="81"/>
        <v>3237.6654745760352</v>
      </c>
      <c r="BJ259" s="4">
        <f>BH259*BE9</f>
        <v>137.02525923633107</v>
      </c>
      <c r="BK259" s="4">
        <f>BD4*(BE9/(1-(1+BE9)^-BD3))</f>
        <v>3374.690733812366</v>
      </c>
      <c r="BL259" s="4">
        <f t="shared" si="82"/>
        <v>9916.7594121117472</v>
      </c>
      <c r="BR259" s="3">
        <v>21</v>
      </c>
      <c r="BS259" s="4">
        <f t="shared" si="87"/>
        <v>118845.17487949635</v>
      </c>
      <c r="BT259" s="4">
        <f t="shared" si="85"/>
        <v>1733.7062335838305</v>
      </c>
      <c r="BU259" s="4">
        <f>BS259*BP9</f>
        <v>1237.9705716614203</v>
      </c>
      <c r="BV259" s="4">
        <f>BO4*(BP9/(1-(1+BP9)^-BO3))</f>
        <v>2971.6768052452508</v>
      </c>
      <c r="BW259" s="4">
        <f t="shared" si="86"/>
        <v>117111.46864591252</v>
      </c>
    </row>
    <row r="260" spans="23:75" x14ac:dyDescent="0.2">
      <c r="W260" s="16"/>
      <c r="X260" s="16"/>
      <c r="Z260" s="16"/>
      <c r="AA260" s="16"/>
      <c r="AB260" s="16"/>
      <c r="AC260" s="16"/>
      <c r="AD260" s="16"/>
      <c r="AE260" s="16"/>
      <c r="AV260" s="16"/>
      <c r="AW260" s="16"/>
      <c r="AX260" s="16"/>
      <c r="AY260" s="16"/>
      <c r="AZ260" s="16"/>
      <c r="BA260" s="16"/>
      <c r="BG260" s="3">
        <v>58</v>
      </c>
      <c r="BH260" s="4">
        <f t="shared" si="83"/>
        <v>9916.7594121117472</v>
      </c>
      <c r="BI260" s="4">
        <f t="shared" si="81"/>
        <v>3271.3911566028687</v>
      </c>
      <c r="BJ260" s="4">
        <f>BH260*BE9</f>
        <v>103.29957720949736</v>
      </c>
      <c r="BK260" s="4">
        <f>BD4*(BE9/(1-(1+BE9)^-BD3))</f>
        <v>3374.690733812366</v>
      </c>
      <c r="BL260" s="4">
        <f t="shared" si="82"/>
        <v>6645.3682555088781</v>
      </c>
      <c r="BR260" s="3">
        <v>22</v>
      </c>
      <c r="BS260" s="4">
        <f t="shared" si="87"/>
        <v>117111.46864591252</v>
      </c>
      <c r="BT260" s="4">
        <f t="shared" si="85"/>
        <v>1751.7656735169953</v>
      </c>
      <c r="BU260" s="4">
        <f>BS260*BP9</f>
        <v>1219.9111317282554</v>
      </c>
      <c r="BV260" s="4">
        <f>BO4*(BP9/(1-(1+BP9)^-BO3))</f>
        <v>2971.6768052452508</v>
      </c>
      <c r="BW260" s="4">
        <f t="shared" si="86"/>
        <v>115359.70297239552</v>
      </c>
    </row>
    <row r="261" spans="23:75" x14ac:dyDescent="0.2">
      <c r="W261" s="16"/>
      <c r="X261" s="16"/>
      <c r="Z261" s="16"/>
      <c r="AA261" s="16"/>
      <c r="AB261" s="16"/>
      <c r="AC261" s="16"/>
      <c r="AD261" s="16"/>
      <c r="AE261" s="16"/>
      <c r="AV261" s="16"/>
      <c r="AW261" s="16"/>
      <c r="AX261" s="16"/>
      <c r="AY261" s="16"/>
      <c r="AZ261" s="16"/>
      <c r="BA261" s="16"/>
      <c r="BG261" s="3">
        <v>59</v>
      </c>
      <c r="BH261" s="4">
        <f t="shared" si="83"/>
        <v>6645.3682555088781</v>
      </c>
      <c r="BI261" s="4">
        <f t="shared" si="81"/>
        <v>3305.4681478174821</v>
      </c>
      <c r="BJ261" s="4">
        <f>BH261*BE9</f>
        <v>69.222585994884142</v>
      </c>
      <c r="BK261" s="4">
        <f>BD4*(BE9/(1-(1+BE9)^-BD3))</f>
        <v>3374.690733812366</v>
      </c>
      <c r="BL261" s="4">
        <f t="shared" si="82"/>
        <v>3339.900107691396</v>
      </c>
      <c r="BR261" s="3">
        <v>23</v>
      </c>
      <c r="BS261" s="4">
        <f t="shared" si="87"/>
        <v>115359.70297239552</v>
      </c>
      <c r="BT261" s="4">
        <f t="shared" si="85"/>
        <v>1770.0132326161308</v>
      </c>
      <c r="BU261" s="4">
        <f>BS261*BP9</f>
        <v>1201.6635726291199</v>
      </c>
      <c r="BV261" s="4">
        <f>BO4*(BP9/(1-(1+BP9)^-BO3))</f>
        <v>2971.6768052452508</v>
      </c>
      <c r="BW261" s="4">
        <f t="shared" si="86"/>
        <v>113589.68973977939</v>
      </c>
    </row>
    <row r="262" spans="23:75" x14ac:dyDescent="0.2">
      <c r="W262" s="16"/>
      <c r="X262" s="16"/>
      <c r="Z262" s="16"/>
      <c r="AA262" s="16"/>
      <c r="AB262" s="16"/>
      <c r="AC262" s="16"/>
      <c r="AD262" s="16"/>
      <c r="AE262" s="16"/>
      <c r="AV262" s="16"/>
      <c r="AW262" s="16"/>
      <c r="AX262" s="16"/>
      <c r="AY262" s="16"/>
      <c r="AZ262" s="16"/>
      <c r="BA262" s="16"/>
      <c r="BG262" s="3">
        <v>60</v>
      </c>
      <c r="BH262" s="4">
        <f t="shared" si="83"/>
        <v>3339.900107691396</v>
      </c>
      <c r="BI262" s="4">
        <f t="shared" si="81"/>
        <v>3339.9001076905806</v>
      </c>
      <c r="BJ262" s="4">
        <f>BH262*BE9</f>
        <v>34.790626121785373</v>
      </c>
      <c r="BK262" s="4">
        <f>BD4*(BE9/(1-(1+BE9)^-BD3))</f>
        <v>3374.690733812366</v>
      </c>
      <c r="BL262" s="4">
        <f t="shared" si="82"/>
        <v>8.1536200013943017E-10</v>
      </c>
      <c r="BR262" s="3">
        <v>24</v>
      </c>
      <c r="BS262" s="4">
        <f t="shared" si="87"/>
        <v>113589.68973977939</v>
      </c>
      <c r="BT262" s="4">
        <f t="shared" si="85"/>
        <v>1788.4508704558821</v>
      </c>
      <c r="BU262" s="4">
        <f>BS262*BP9</f>
        <v>1183.2259347893687</v>
      </c>
      <c r="BV262" s="4">
        <f>BO4*(BP9/(1-(1+BP9)^-BO3))</f>
        <v>2971.6768052452508</v>
      </c>
      <c r="BW262" s="4">
        <f t="shared" si="86"/>
        <v>111801.23886932351</v>
      </c>
    </row>
    <row r="263" spans="23:75" x14ac:dyDescent="0.2">
      <c r="W263" s="16"/>
      <c r="X263" s="16"/>
      <c r="Z263" s="16"/>
      <c r="AA263" s="16"/>
      <c r="AB263" s="16"/>
      <c r="AC263" s="16"/>
      <c r="AD263" s="16"/>
      <c r="AE263" s="16"/>
      <c r="AV263" s="16"/>
      <c r="AW263" s="16"/>
      <c r="AX263" s="16"/>
      <c r="AY263" s="16"/>
      <c r="AZ263" s="16"/>
      <c r="BA263" s="16"/>
      <c r="BG263" s="3"/>
      <c r="BH263" s="4"/>
      <c r="BI263" s="3"/>
      <c r="BJ263" s="3"/>
      <c r="BK263" s="4">
        <f>SUM(BK203:BK262)</f>
        <v>202481.44402874215</v>
      </c>
      <c r="BL263" s="3"/>
      <c r="BR263" s="3">
        <v>25</v>
      </c>
      <c r="BS263" s="4">
        <f t="shared" si="87"/>
        <v>111801.23886932351</v>
      </c>
      <c r="BT263" s="4">
        <f t="shared" si="85"/>
        <v>1807.0805670231309</v>
      </c>
      <c r="BU263" s="4">
        <f>BS263*BP9</f>
        <v>1164.5962382221198</v>
      </c>
      <c r="BV263" s="4">
        <f>BO4*(BP9/(1-(1+BP9)^-BO3))</f>
        <v>2971.6768052452508</v>
      </c>
      <c r="BW263" s="4">
        <f t="shared" si="86"/>
        <v>109994.15830230038</v>
      </c>
    </row>
    <row r="264" spans="23:75" x14ac:dyDescent="0.2">
      <c r="W264" s="16"/>
      <c r="X264" s="16"/>
      <c r="Z264" s="16"/>
      <c r="AA264" s="16"/>
      <c r="AB264" s="16"/>
      <c r="AC264" s="16"/>
      <c r="AD264" s="16"/>
      <c r="AE264" s="16"/>
      <c r="AV264" s="16"/>
      <c r="AW264" s="16"/>
      <c r="AX264" s="16"/>
      <c r="AY264" s="16"/>
      <c r="AZ264" s="16"/>
      <c r="BA264" s="16"/>
      <c r="BG264" s="16"/>
      <c r="BH264" s="16"/>
      <c r="BI264" s="16"/>
      <c r="BJ264" s="16"/>
      <c r="BK264" s="16"/>
      <c r="BL264" s="16"/>
      <c r="BR264" s="3">
        <v>26</v>
      </c>
      <c r="BS264" s="4">
        <f t="shared" si="87"/>
        <v>109994.15830230038</v>
      </c>
      <c r="BT264" s="4">
        <f t="shared" si="85"/>
        <v>1825.9043229296219</v>
      </c>
      <c r="BU264" s="4">
        <f>BS264*BP9</f>
        <v>1145.7724823156288</v>
      </c>
      <c r="BV264" s="4">
        <f>BO4*(BP9/(1-(1+BP9)^-BO3))</f>
        <v>2971.6768052452508</v>
      </c>
      <c r="BW264" s="4">
        <f t="shared" si="86"/>
        <v>108168.25397937075</v>
      </c>
    </row>
    <row r="265" spans="23:75" x14ac:dyDescent="0.2">
      <c r="W265" s="16"/>
      <c r="X265" s="16"/>
      <c r="Z265" s="16"/>
      <c r="AA265" s="16"/>
      <c r="AB265" s="16"/>
      <c r="AC265" s="16"/>
      <c r="AD265" s="16"/>
      <c r="AE265" s="16"/>
      <c r="AV265" s="16"/>
      <c r="AW265" s="16"/>
      <c r="AX265" s="16"/>
      <c r="AY265" s="16"/>
      <c r="AZ265" s="16"/>
      <c r="BA265" s="16"/>
      <c r="BG265" s="16"/>
      <c r="BH265" s="16"/>
      <c r="BI265" s="16"/>
      <c r="BJ265" s="16"/>
      <c r="BK265" s="16"/>
      <c r="BL265" s="16"/>
      <c r="BR265" s="3">
        <v>27</v>
      </c>
      <c r="BS265" s="4">
        <f t="shared" si="87"/>
        <v>108168.25397937075</v>
      </c>
      <c r="BT265" s="4">
        <f t="shared" si="85"/>
        <v>1844.9241596268055</v>
      </c>
      <c r="BU265" s="4">
        <f>BS265*BP9</f>
        <v>1126.7526456184453</v>
      </c>
      <c r="BV265" s="4">
        <f>BO4*(BP9/(1-(1+BP9)^-BO3))</f>
        <v>2971.6768052452508</v>
      </c>
      <c r="BW265" s="4">
        <f t="shared" si="86"/>
        <v>106323.32981974394</v>
      </c>
    </row>
    <row r="266" spans="23:75" x14ac:dyDescent="0.2">
      <c r="W266" s="16"/>
      <c r="X266" s="16"/>
      <c r="Z266" s="16"/>
      <c r="AA266" s="16"/>
      <c r="AB266" s="16"/>
      <c r="AC266" s="16"/>
      <c r="AD266" s="16"/>
      <c r="AE266" s="16"/>
      <c r="AV266" s="16"/>
      <c r="AW266" s="16"/>
      <c r="AX266" s="16"/>
      <c r="AY266" s="16"/>
      <c r="AZ266" s="16"/>
      <c r="BA266" s="16"/>
      <c r="BG266" s="16"/>
      <c r="BH266" s="16"/>
      <c r="BI266" s="16"/>
      <c r="BJ266" s="16"/>
      <c r="BK266" s="16"/>
      <c r="BL266" s="16"/>
      <c r="BR266" s="3">
        <v>28</v>
      </c>
      <c r="BS266" s="4">
        <f t="shared" si="87"/>
        <v>106323.32981974394</v>
      </c>
      <c r="BT266" s="4">
        <f t="shared" si="85"/>
        <v>1864.142119622918</v>
      </c>
      <c r="BU266" s="4">
        <f>BS266*BP9</f>
        <v>1107.5346856223327</v>
      </c>
      <c r="BV266" s="4">
        <f>BO4*(BP9/(1-(1+BP9)^-BO3))</f>
        <v>2971.6768052452508</v>
      </c>
      <c r="BW266" s="4">
        <f t="shared" si="86"/>
        <v>104459.18770012102</v>
      </c>
    </row>
    <row r="267" spans="23:75" x14ac:dyDescent="0.2">
      <c r="W267" s="16"/>
      <c r="X267" s="16"/>
      <c r="Z267" s="16"/>
      <c r="AA267" s="16"/>
      <c r="AB267" s="16"/>
      <c r="AC267" s="16"/>
      <c r="AD267" s="16"/>
      <c r="AE267" s="16"/>
      <c r="AV267" s="16"/>
      <c r="AW267" s="16"/>
      <c r="AX267" s="16"/>
      <c r="AY267" s="16"/>
      <c r="AZ267" s="16"/>
      <c r="BA267" s="16"/>
      <c r="BG267" s="16"/>
      <c r="BH267" s="16"/>
      <c r="BI267" s="16"/>
      <c r="BJ267" s="16"/>
      <c r="BK267" s="16"/>
      <c r="BL267" s="16"/>
      <c r="BR267" s="3">
        <v>29</v>
      </c>
      <c r="BS267" s="4">
        <f t="shared" si="87"/>
        <v>104459.18770012102</v>
      </c>
      <c r="BT267" s="4">
        <f t="shared" si="85"/>
        <v>1883.5602667023236</v>
      </c>
      <c r="BU267" s="4">
        <f>BS267*BP9</f>
        <v>1088.1165385429272</v>
      </c>
      <c r="BV267" s="4">
        <f>BO4*(BP9/(1-(1+BP9)^-BO3))</f>
        <v>2971.6768052452508</v>
      </c>
      <c r="BW267" s="4">
        <f t="shared" si="86"/>
        <v>102575.6274334187</v>
      </c>
    </row>
    <row r="268" spans="23:75" x14ac:dyDescent="0.2">
      <c r="W268" s="16"/>
      <c r="X268" s="16"/>
      <c r="Z268" s="16"/>
      <c r="AA268" s="16"/>
      <c r="AB268" s="16"/>
      <c r="AC268" s="16"/>
      <c r="AD268" s="16"/>
      <c r="AE268" s="16"/>
      <c r="AV268" s="16"/>
      <c r="AW268" s="16"/>
      <c r="AX268" s="16"/>
      <c r="AY268" s="16"/>
      <c r="AZ268" s="16"/>
      <c r="BA268" s="16"/>
      <c r="BG268" s="16"/>
      <c r="BH268" s="16"/>
      <c r="BI268" s="16"/>
      <c r="BJ268" s="16"/>
      <c r="BK268" s="16"/>
      <c r="BL268" s="16"/>
      <c r="BR268" s="3">
        <v>30</v>
      </c>
      <c r="BS268" s="4">
        <f t="shared" si="87"/>
        <v>102575.6274334187</v>
      </c>
      <c r="BT268" s="4">
        <f t="shared" si="85"/>
        <v>1903.1806861471393</v>
      </c>
      <c r="BU268" s="4">
        <f>BS268*BP9</f>
        <v>1068.4961190981114</v>
      </c>
      <c r="BV268" s="4">
        <f>BO4*(BP9/(1-(1+BP9)^-BO3))</f>
        <v>2971.6768052452508</v>
      </c>
      <c r="BW268" s="4">
        <f t="shared" si="86"/>
        <v>100672.44674727156</v>
      </c>
    </row>
    <row r="269" spans="23:75" x14ac:dyDescent="0.2">
      <c r="W269" s="16"/>
      <c r="X269" s="16"/>
      <c r="Z269" s="16"/>
      <c r="AA269" s="16"/>
      <c r="AB269" s="16"/>
      <c r="AC269" s="16"/>
      <c r="AD269" s="16"/>
      <c r="AE269" s="16"/>
      <c r="AV269" s="1"/>
      <c r="AW269" s="1"/>
      <c r="AX269" s="1"/>
      <c r="AY269" s="1"/>
      <c r="AZ269" s="1"/>
      <c r="BA269" s="1"/>
      <c r="BG269" s="16"/>
      <c r="BH269" s="16"/>
      <c r="BI269" s="16"/>
      <c r="BJ269" s="16"/>
      <c r="BK269" s="16"/>
      <c r="BL269" s="16"/>
      <c r="BR269" s="3">
        <v>31</v>
      </c>
      <c r="BS269" s="4">
        <f t="shared" si="87"/>
        <v>100672.44674727156</v>
      </c>
      <c r="BT269" s="4">
        <f t="shared" si="85"/>
        <v>1923.005484961172</v>
      </c>
      <c r="BU269" s="4">
        <f>BS269*BP9</f>
        <v>1048.6713202840788</v>
      </c>
      <c r="BV269" s="4">
        <f>BO4*(BP9/(1-(1+BP9)^-BO3))</f>
        <v>2971.6768052452508</v>
      </c>
      <c r="BW269" s="4">
        <f t="shared" si="86"/>
        <v>98749.441262310385</v>
      </c>
    </row>
    <row r="270" spans="23:75" x14ac:dyDescent="0.2">
      <c r="W270" s="16"/>
      <c r="X270" s="16"/>
      <c r="Z270" s="16"/>
      <c r="AA270" s="16"/>
      <c r="AB270" s="16"/>
      <c r="AC270" s="16"/>
      <c r="AD270" s="16"/>
      <c r="AE270" s="16"/>
      <c r="AV270" s="1"/>
      <c r="AW270" s="1"/>
      <c r="AX270" s="1"/>
      <c r="AY270" s="1"/>
      <c r="AZ270" s="1"/>
      <c r="BA270" s="1"/>
      <c r="BG270" s="16"/>
      <c r="BH270" s="16"/>
      <c r="BI270" s="16"/>
      <c r="BJ270" s="16"/>
      <c r="BK270" s="16"/>
      <c r="BL270" s="16"/>
      <c r="BR270" s="3">
        <v>32</v>
      </c>
      <c r="BS270" s="4">
        <f t="shared" si="87"/>
        <v>98749.441262310385</v>
      </c>
      <c r="BT270" s="4">
        <f t="shared" si="85"/>
        <v>1943.0367920961844</v>
      </c>
      <c r="BU270" s="4">
        <f>BS270*BP9</f>
        <v>1028.6400131490664</v>
      </c>
      <c r="BV270" s="4">
        <f>BO4*(BP9/(1-(1+BP9)^-BO3))</f>
        <v>2971.6768052452508</v>
      </c>
      <c r="BW270" s="4">
        <f t="shared" si="86"/>
        <v>96806.404470214198</v>
      </c>
    </row>
    <row r="271" spans="23:75" x14ac:dyDescent="0.2">
      <c r="W271" s="16"/>
      <c r="X271" s="16"/>
      <c r="Z271" s="16"/>
      <c r="AA271" s="16"/>
      <c r="AB271" s="16"/>
      <c r="AC271" s="16"/>
      <c r="AD271" s="16"/>
      <c r="AE271" s="16"/>
      <c r="AV271" s="1"/>
      <c r="AW271" s="1"/>
      <c r="AX271" s="1"/>
      <c r="AY271" s="1"/>
      <c r="AZ271" s="1"/>
      <c r="BA271" s="1"/>
      <c r="BG271" s="16"/>
      <c r="BH271" s="16"/>
      <c r="BI271" s="16"/>
      <c r="BJ271" s="16"/>
      <c r="BK271" s="16"/>
      <c r="BL271" s="16"/>
      <c r="BR271" s="3">
        <v>33</v>
      </c>
      <c r="BS271" s="4">
        <f t="shared" si="87"/>
        <v>96806.404470214198</v>
      </c>
      <c r="BT271" s="4">
        <f t="shared" si="85"/>
        <v>1963.2767586805196</v>
      </c>
      <c r="BU271" s="4">
        <f>BS271*BP9</f>
        <v>1008.4000465647312</v>
      </c>
      <c r="BV271" s="4">
        <f>BO4*(BP9/(1-(1+BP9)^-BO3))</f>
        <v>2971.6768052452508</v>
      </c>
      <c r="BW271" s="4">
        <f t="shared" si="86"/>
        <v>94843.127711533685</v>
      </c>
    </row>
    <row r="272" spans="23:75" x14ac:dyDescent="0.2">
      <c r="W272" s="16"/>
      <c r="X272" s="16"/>
      <c r="Z272" s="16"/>
      <c r="AA272" s="16"/>
      <c r="AB272" s="16"/>
      <c r="AC272" s="16"/>
      <c r="AD272" s="16"/>
      <c r="AE272" s="16"/>
      <c r="BG272" s="16"/>
      <c r="BH272" s="16"/>
      <c r="BI272" s="16"/>
      <c r="BJ272" s="16"/>
      <c r="BK272" s="16"/>
      <c r="BL272" s="16"/>
      <c r="BR272" s="3">
        <v>34</v>
      </c>
      <c r="BS272" s="4">
        <f t="shared" si="87"/>
        <v>94843.127711533685</v>
      </c>
      <c r="BT272" s="4">
        <f t="shared" si="85"/>
        <v>1983.7275582501084</v>
      </c>
      <c r="BU272" s="4">
        <f>BS272*BP9</f>
        <v>987.94924699514252</v>
      </c>
      <c r="BV272" s="4">
        <f>BO4*(BP9/(1-(1+BP9)^-BO3))</f>
        <v>2971.6768052452508</v>
      </c>
      <c r="BW272" s="4">
        <f t="shared" si="86"/>
        <v>92859.400153283583</v>
      </c>
    </row>
    <row r="273" spans="23:75" x14ac:dyDescent="0.2">
      <c r="W273" s="16"/>
      <c r="X273" s="16"/>
      <c r="Z273" s="16"/>
      <c r="AA273" s="16"/>
      <c r="AB273" s="16"/>
      <c r="AC273" s="16"/>
      <c r="AD273" s="16"/>
      <c r="AE273" s="16"/>
      <c r="BG273" s="16"/>
      <c r="BH273" s="16"/>
      <c r="BI273" s="16"/>
      <c r="BJ273" s="16"/>
      <c r="BK273" s="16"/>
      <c r="BL273" s="16"/>
      <c r="BR273" s="3">
        <v>35</v>
      </c>
      <c r="BS273" s="4">
        <f t="shared" si="87"/>
        <v>92859.400153283583</v>
      </c>
      <c r="BT273" s="4">
        <f t="shared" si="85"/>
        <v>2004.3913869818803</v>
      </c>
      <c r="BU273" s="4">
        <f>BS273*BP9</f>
        <v>967.28541826337062</v>
      </c>
      <c r="BV273" s="4">
        <f>BO4*(BP9/(1-(1+BP9)^-BO3))</f>
        <v>2971.6768052452508</v>
      </c>
      <c r="BW273" s="4">
        <f t="shared" si="86"/>
        <v>90855.008766301704</v>
      </c>
    </row>
    <row r="274" spans="23:75" x14ac:dyDescent="0.2">
      <c r="W274" s="16"/>
      <c r="X274" s="16"/>
      <c r="Z274" s="16"/>
      <c r="AA274" s="16"/>
      <c r="AB274" s="16"/>
      <c r="AC274" s="16"/>
      <c r="AD274" s="16"/>
      <c r="AE274" s="16"/>
      <c r="BG274" s="16"/>
      <c r="BH274" s="16"/>
      <c r="BI274" s="16"/>
      <c r="BJ274" s="16"/>
      <c r="BK274" s="16"/>
      <c r="BL274" s="16"/>
      <c r="BR274" s="3">
        <v>36</v>
      </c>
      <c r="BS274" s="4">
        <f t="shared" si="87"/>
        <v>90855.008766301704</v>
      </c>
      <c r="BT274" s="4">
        <f t="shared" si="85"/>
        <v>2025.270463929608</v>
      </c>
      <c r="BU274" s="4">
        <f>BS274*BP9</f>
        <v>946.40634131564275</v>
      </c>
      <c r="BV274" s="4">
        <f>BO4*(BP9/(1-(1+BP9)^-BO3))</f>
        <v>2971.6768052452508</v>
      </c>
      <c r="BW274" s="4">
        <f t="shared" si="86"/>
        <v>88829.73830237209</v>
      </c>
    </row>
    <row r="275" spans="23:75" x14ac:dyDescent="0.2">
      <c r="W275" s="16"/>
      <c r="X275" s="16"/>
      <c r="Z275" s="16"/>
      <c r="AA275" s="16"/>
      <c r="AB275" s="16"/>
      <c r="AC275" s="16"/>
      <c r="AD275" s="16"/>
      <c r="AE275" s="16"/>
      <c r="BG275" s="16"/>
      <c r="BH275" s="16"/>
      <c r="BI275" s="16"/>
      <c r="BJ275" s="16"/>
      <c r="BK275" s="16"/>
      <c r="BL275" s="16"/>
      <c r="BR275" s="3">
        <v>37</v>
      </c>
      <c r="BS275" s="4">
        <f t="shared" si="87"/>
        <v>88829.73830237209</v>
      </c>
      <c r="BT275" s="4">
        <f t="shared" si="85"/>
        <v>2046.3670312622082</v>
      </c>
      <c r="BU275" s="4">
        <f>BS275*BP9</f>
        <v>925.30977398304253</v>
      </c>
      <c r="BV275" s="4">
        <f>BO4*(BP9/(1-(1+BP9)^-BO3))</f>
        <v>2971.6768052452508</v>
      </c>
      <c r="BW275" s="4">
        <f t="shared" si="86"/>
        <v>86783.371271109878</v>
      </c>
    </row>
    <row r="276" spans="23:75" x14ac:dyDescent="0.2">
      <c r="W276" s="16"/>
      <c r="X276" s="16"/>
      <c r="Z276" s="16"/>
      <c r="AA276" s="16"/>
      <c r="AB276" s="16"/>
      <c r="AC276" s="16"/>
      <c r="AD276" s="16"/>
      <c r="AE276" s="16"/>
      <c r="BG276" s="16"/>
      <c r="BH276" s="16"/>
      <c r="BI276" s="16"/>
      <c r="BJ276" s="16"/>
      <c r="BK276" s="16"/>
      <c r="BL276" s="16"/>
      <c r="BR276" s="3">
        <v>38</v>
      </c>
      <c r="BS276" s="4">
        <f t="shared" si="87"/>
        <v>86783.371271109878</v>
      </c>
      <c r="BT276" s="4">
        <f t="shared" si="85"/>
        <v>2067.6833545045229</v>
      </c>
      <c r="BU276" s="4">
        <f>BS276*BP9</f>
        <v>903.99345074072789</v>
      </c>
      <c r="BV276" s="4">
        <f>BO4*(BP9/(1-(1+BP9)^-BO3))</f>
        <v>2971.6768052452508</v>
      </c>
      <c r="BW276" s="4">
        <f t="shared" si="86"/>
        <v>84715.687916605355</v>
      </c>
    </row>
    <row r="277" spans="23:75" x14ac:dyDescent="0.2">
      <c r="W277" s="16"/>
      <c r="X277" s="16"/>
      <c r="Z277" s="16"/>
      <c r="AA277" s="16"/>
      <c r="AB277" s="16"/>
      <c r="AC277" s="16"/>
      <c r="AD277" s="16"/>
      <c r="AE277" s="16"/>
      <c r="BG277" s="16"/>
      <c r="BH277" s="16"/>
      <c r="BI277" s="16"/>
      <c r="BJ277" s="16"/>
      <c r="BK277" s="16"/>
      <c r="BL277" s="16"/>
      <c r="BR277" s="3">
        <v>39</v>
      </c>
      <c r="BS277" s="4">
        <f t="shared" si="87"/>
        <v>84715.687916605355</v>
      </c>
      <c r="BT277" s="4">
        <f t="shared" si="85"/>
        <v>2089.2217227806118</v>
      </c>
      <c r="BU277" s="4">
        <f>BS277*BP9</f>
        <v>882.45508246463908</v>
      </c>
      <c r="BV277" s="4">
        <f>BO4*(BP9/(1-(1+BP9)^-BO3))</f>
        <v>2971.6768052452508</v>
      </c>
      <c r="BW277" s="4">
        <f t="shared" si="86"/>
        <v>82626.466193824745</v>
      </c>
    </row>
    <row r="278" spans="23:75" x14ac:dyDescent="0.2">
      <c r="W278" s="16"/>
      <c r="X278" s="16"/>
      <c r="Z278" s="16"/>
      <c r="AA278" s="16"/>
      <c r="AB278" s="16"/>
      <c r="AC278" s="16"/>
      <c r="AD278" s="16"/>
      <c r="AE278" s="16"/>
      <c r="BG278" s="16"/>
      <c r="BH278" s="16"/>
      <c r="BI278" s="16"/>
      <c r="BJ278" s="16"/>
      <c r="BK278" s="16"/>
      <c r="BL278" s="16"/>
      <c r="BR278" s="3">
        <v>40</v>
      </c>
      <c r="BS278" s="4">
        <f t="shared" si="87"/>
        <v>82626.466193824745</v>
      </c>
      <c r="BT278" s="4">
        <f t="shared" si="85"/>
        <v>2110.9844490595765</v>
      </c>
      <c r="BU278" s="4">
        <f>BS278*BP9</f>
        <v>860.69235618567438</v>
      </c>
      <c r="BV278" s="4">
        <f>BO4*(BP9/(1-(1+BP9)^-BO3))</f>
        <v>2971.6768052452508</v>
      </c>
      <c r="BW278" s="4">
        <f t="shared" si="86"/>
        <v>80515.481744765173</v>
      </c>
    </row>
    <row r="279" spans="23:75" x14ac:dyDescent="0.2">
      <c r="W279" s="16"/>
      <c r="X279" s="16"/>
      <c r="Z279" s="16"/>
      <c r="AA279" s="16"/>
      <c r="AB279" s="16"/>
      <c r="AC279" s="16"/>
      <c r="AD279" s="16"/>
      <c r="AE279" s="16"/>
      <c r="BG279" s="16"/>
      <c r="BH279" s="16"/>
      <c r="BI279" s="16"/>
      <c r="BJ279" s="16"/>
      <c r="BK279" s="16"/>
      <c r="BL279" s="16"/>
      <c r="BR279" s="3">
        <v>41</v>
      </c>
      <c r="BS279" s="4">
        <f t="shared" si="87"/>
        <v>80515.481744765173</v>
      </c>
      <c r="BT279" s="4">
        <f t="shared" si="85"/>
        <v>2132.9738704039469</v>
      </c>
      <c r="BU279" s="4">
        <f>BS279*BP9</f>
        <v>838.70293484130389</v>
      </c>
      <c r="BV279" s="4">
        <f>BO4*(BP9/(1-(1+BP9)^-BO3))</f>
        <v>2971.6768052452508</v>
      </c>
      <c r="BW279" s="4">
        <f t="shared" si="86"/>
        <v>78382.507874361225</v>
      </c>
    </row>
    <row r="280" spans="23:75" x14ac:dyDescent="0.2">
      <c r="W280" s="16"/>
      <c r="X280" s="16"/>
      <c r="Z280" s="16"/>
      <c r="AA280" s="16"/>
      <c r="AB280" s="16"/>
      <c r="AC280" s="16"/>
      <c r="AD280" s="16"/>
      <c r="AE280" s="16"/>
      <c r="BG280" s="16"/>
      <c r="BH280" s="16"/>
      <c r="BI280" s="16"/>
      <c r="BJ280" s="16"/>
      <c r="BK280" s="16"/>
      <c r="BL280" s="16"/>
      <c r="BR280" s="3">
        <v>42</v>
      </c>
      <c r="BS280" s="4">
        <f t="shared" si="87"/>
        <v>78382.507874361225</v>
      </c>
      <c r="BT280" s="4">
        <f t="shared" si="85"/>
        <v>2155.1923482206548</v>
      </c>
      <c r="BU280" s="4">
        <f>BS280*BP9</f>
        <v>816.48445702459605</v>
      </c>
      <c r="BV280" s="4">
        <f>BO4*(BP9/(1-(1+BP9)^-BO3))</f>
        <v>2971.6768052452508</v>
      </c>
      <c r="BW280" s="4">
        <f t="shared" si="86"/>
        <v>76227.315526140563</v>
      </c>
    </row>
    <row r="281" spans="23:75" x14ac:dyDescent="0.2">
      <c r="W281" s="16"/>
      <c r="X281" s="16"/>
      <c r="Z281" s="16"/>
      <c r="AA281" s="16"/>
      <c r="AB281" s="16"/>
      <c r="AC281" s="16"/>
      <c r="AD281" s="16"/>
      <c r="AE281" s="16"/>
      <c r="BG281" s="16"/>
      <c r="BH281" s="16"/>
      <c r="BI281" s="16"/>
      <c r="BJ281" s="16"/>
      <c r="BK281" s="16"/>
      <c r="BL281" s="16"/>
      <c r="BR281" s="3">
        <v>43</v>
      </c>
      <c r="BS281" s="4">
        <f t="shared" si="87"/>
        <v>76227.315526140563</v>
      </c>
      <c r="BT281" s="4">
        <f t="shared" si="85"/>
        <v>2177.6422685146199</v>
      </c>
      <c r="BU281" s="4">
        <f>BS281*BP9</f>
        <v>794.03453673063086</v>
      </c>
      <c r="BV281" s="4">
        <f>BO4*(BP9/(1-(1+BP9)^-BO3))</f>
        <v>2971.6768052452508</v>
      </c>
      <c r="BW281" s="4">
        <f t="shared" si="86"/>
        <v>74049.673257625938</v>
      </c>
    </row>
    <row r="282" spans="23:75" x14ac:dyDescent="0.2">
      <c r="W282" s="16"/>
      <c r="X282" s="16"/>
      <c r="Z282" s="16"/>
      <c r="AA282" s="16"/>
      <c r="AB282" s="16"/>
      <c r="AC282" s="16"/>
      <c r="AD282" s="16"/>
      <c r="AE282" s="16"/>
      <c r="BG282" s="16"/>
      <c r="BH282" s="16"/>
      <c r="BI282" s="16"/>
      <c r="BJ282" s="16"/>
      <c r="BK282" s="16"/>
      <c r="BL282" s="16"/>
      <c r="BR282" s="3">
        <v>44</v>
      </c>
      <c r="BS282" s="4">
        <f t="shared" si="87"/>
        <v>74049.673257625938</v>
      </c>
      <c r="BT282" s="4">
        <f t="shared" si="85"/>
        <v>2200.3260421449804</v>
      </c>
      <c r="BU282" s="4">
        <f>BS282*BP9</f>
        <v>771.35076310027011</v>
      </c>
      <c r="BV282" s="4">
        <f>BO4*(BP9/(1-(1+BP9)^-BO3))</f>
        <v>2971.6768052452508</v>
      </c>
      <c r="BW282" s="4">
        <f t="shared" si="86"/>
        <v>71849.347215480957</v>
      </c>
    </row>
    <row r="283" spans="23:75" x14ac:dyDescent="0.2">
      <c r="W283" s="16"/>
      <c r="X283" s="16"/>
      <c r="Z283" s="16"/>
      <c r="AA283" s="16"/>
      <c r="AB283" s="16"/>
      <c r="AC283" s="16"/>
      <c r="AD283" s="16"/>
      <c r="AE283" s="16"/>
      <c r="BG283" s="16"/>
      <c r="BH283" s="16"/>
      <c r="BI283" s="16"/>
      <c r="BJ283" s="16"/>
      <c r="BK283" s="16"/>
      <c r="BL283" s="16"/>
      <c r="BR283" s="3">
        <v>45</v>
      </c>
      <c r="BS283" s="4">
        <f t="shared" si="87"/>
        <v>71849.347215480957</v>
      </c>
      <c r="BT283" s="4">
        <f t="shared" si="85"/>
        <v>2223.2461050839911</v>
      </c>
      <c r="BU283" s="4">
        <f>BS283*BP9</f>
        <v>748.43070016125989</v>
      </c>
      <c r="BV283" s="4">
        <f>BO4*(BP9/(1-(1+BP9)^-BO3))</f>
        <v>2971.6768052452508</v>
      </c>
      <c r="BW283" s="4">
        <f t="shared" si="86"/>
        <v>69626.101110396965</v>
      </c>
    </row>
    <row r="284" spans="23:75" x14ac:dyDescent="0.2">
      <c r="W284" s="16"/>
      <c r="X284" s="16"/>
      <c r="Z284" s="16"/>
      <c r="AA284" s="16"/>
      <c r="AB284" s="16"/>
      <c r="AC284" s="16"/>
      <c r="AD284" s="16"/>
      <c r="AE284" s="16"/>
      <c r="BG284" s="16"/>
      <c r="BH284" s="16"/>
      <c r="BI284" s="16"/>
      <c r="BJ284" s="16"/>
      <c r="BK284" s="16"/>
      <c r="BL284" s="16"/>
      <c r="BR284" s="3">
        <v>46</v>
      </c>
      <c r="BS284" s="4">
        <f t="shared" si="87"/>
        <v>69626.101110396965</v>
      </c>
      <c r="BT284" s="4">
        <f t="shared" si="85"/>
        <v>2246.404918678616</v>
      </c>
      <c r="BU284" s="4">
        <f>BS284*BP9</f>
        <v>725.27188656663498</v>
      </c>
      <c r="BV284" s="4">
        <f>BO4*(BP9/(1-(1+BP9)^-BO3))</f>
        <v>2971.6768052452508</v>
      </c>
      <c r="BW284" s="4">
        <f t="shared" si="86"/>
        <v>67379.696191718351</v>
      </c>
    </row>
    <row r="285" spans="23:75" x14ac:dyDescent="0.2">
      <c r="W285" s="16"/>
      <c r="X285" s="16"/>
      <c r="Z285" s="16"/>
      <c r="AA285" s="16"/>
      <c r="AB285" s="16"/>
      <c r="AC285" s="16"/>
      <c r="AD285" s="16"/>
      <c r="AE285" s="16"/>
      <c r="BG285" s="16"/>
      <c r="BH285" s="16"/>
      <c r="BI285" s="16"/>
      <c r="BJ285" s="16"/>
      <c r="BK285" s="16"/>
      <c r="BL285" s="16"/>
      <c r="BR285" s="3">
        <v>47</v>
      </c>
      <c r="BS285" s="4">
        <f t="shared" si="87"/>
        <v>67379.696191718351</v>
      </c>
      <c r="BT285" s="4">
        <f t="shared" si="85"/>
        <v>2269.8049699148514</v>
      </c>
      <c r="BU285" s="4">
        <f>BS285*BP9</f>
        <v>701.87183533039945</v>
      </c>
      <c r="BV285" s="4">
        <f>BO4*(BP9/(1-(1+BP9)^-BO3))</f>
        <v>2971.6768052452508</v>
      </c>
      <c r="BW285" s="4">
        <f t="shared" si="86"/>
        <v>65109.891221803497</v>
      </c>
    </row>
    <row r="286" spans="23:75" x14ac:dyDescent="0.2">
      <c r="W286" s="16"/>
      <c r="X286" s="16"/>
      <c r="Z286" s="16"/>
      <c r="AA286" s="16"/>
      <c r="AB286" s="16"/>
      <c r="AC286" s="16"/>
      <c r="AD286" s="16"/>
      <c r="AE286" s="16"/>
      <c r="BG286" s="16"/>
      <c r="BH286" s="16"/>
      <c r="BI286" s="16"/>
      <c r="BJ286" s="16"/>
      <c r="BK286" s="16"/>
      <c r="BL286" s="16"/>
      <c r="BR286" s="3">
        <v>48</v>
      </c>
      <c r="BS286" s="4">
        <f t="shared" si="87"/>
        <v>65109.891221803497</v>
      </c>
      <c r="BT286" s="4">
        <f t="shared" si="85"/>
        <v>2293.448771684798</v>
      </c>
      <c r="BU286" s="4">
        <f>BS286*BP9</f>
        <v>678.22803356045301</v>
      </c>
      <c r="BV286" s="4">
        <f>BO4*(BP9/(1-(1+BP9)^-BO3))</f>
        <v>2971.6768052452508</v>
      </c>
      <c r="BW286" s="4">
        <f t="shared" si="86"/>
        <v>62816.442450118702</v>
      </c>
    </row>
    <row r="287" spans="23:75" x14ac:dyDescent="0.2">
      <c r="W287" s="16"/>
      <c r="X287" s="16"/>
      <c r="Z287" s="16"/>
      <c r="AA287" s="16"/>
      <c r="AB287" s="16"/>
      <c r="AC287" s="16"/>
      <c r="AD287" s="16"/>
      <c r="AE287" s="16"/>
      <c r="BG287" s="16"/>
      <c r="BH287" s="16"/>
      <c r="BI287" s="16"/>
      <c r="BJ287" s="16"/>
      <c r="BK287" s="16"/>
      <c r="BL287" s="16"/>
      <c r="BR287" s="3">
        <v>49</v>
      </c>
      <c r="BS287" s="4">
        <f t="shared" si="87"/>
        <v>62816.442450118702</v>
      </c>
      <c r="BT287" s="4">
        <f t="shared" si="85"/>
        <v>2317.3388630565141</v>
      </c>
      <c r="BU287" s="4">
        <f>BS287*BP9</f>
        <v>654.33794218873641</v>
      </c>
      <c r="BV287" s="4">
        <f>BO4*(BP9/(1-(1+BP9)^-BO3))</f>
        <v>2971.6768052452508</v>
      </c>
      <c r="BW287" s="4">
        <f t="shared" si="86"/>
        <v>60499.103587062185</v>
      </c>
    </row>
    <row r="288" spans="23:75" x14ac:dyDescent="0.2">
      <c r="W288" s="16"/>
      <c r="X288" s="16"/>
      <c r="Z288" s="16"/>
      <c r="AA288" s="16"/>
      <c r="AB288" s="16"/>
      <c r="AC288" s="16"/>
      <c r="AD288" s="16"/>
      <c r="AE288" s="16"/>
      <c r="BG288" s="16"/>
      <c r="BH288" s="16"/>
      <c r="BI288" s="16"/>
      <c r="BJ288" s="16"/>
      <c r="BK288" s="16"/>
      <c r="BL288" s="16"/>
      <c r="BR288" s="3">
        <v>50</v>
      </c>
      <c r="BS288" s="4">
        <f t="shared" si="87"/>
        <v>60499.103587062185</v>
      </c>
      <c r="BT288" s="4">
        <f t="shared" si="85"/>
        <v>2341.4778095466863</v>
      </c>
      <c r="BU288" s="4">
        <f>BS288*BP9</f>
        <v>630.19899569856443</v>
      </c>
      <c r="BV288" s="4">
        <f>BO4*(BP9/(1-(1+BP9)^-BO3))</f>
        <v>2971.6768052452508</v>
      </c>
      <c r="BW288" s="4">
        <f t="shared" si="86"/>
        <v>58157.625777515495</v>
      </c>
    </row>
    <row r="289" spans="23:75" x14ac:dyDescent="0.2">
      <c r="W289" s="16"/>
      <c r="X289" s="16"/>
      <c r="Z289" s="16"/>
      <c r="AA289" s="16"/>
      <c r="AB289" s="16"/>
      <c r="AC289" s="16"/>
      <c r="AD289" s="16"/>
      <c r="AE289" s="16"/>
      <c r="BG289" s="16"/>
      <c r="BH289" s="16"/>
      <c r="BI289" s="16"/>
      <c r="BJ289" s="16"/>
      <c r="BK289" s="16"/>
      <c r="BL289" s="16"/>
      <c r="BR289" s="3">
        <v>51</v>
      </c>
      <c r="BS289" s="4">
        <f t="shared" si="87"/>
        <v>58157.625777515495</v>
      </c>
      <c r="BT289" s="4">
        <f t="shared" si="85"/>
        <v>2365.8682033961313</v>
      </c>
      <c r="BU289" s="4">
        <f>BS289*BP9</f>
        <v>605.80860184911967</v>
      </c>
      <c r="BV289" s="4">
        <f>BO4*(BP9/(1-(1+BP9)^-BO3))</f>
        <v>2971.6768052452508</v>
      </c>
      <c r="BW289" s="4">
        <f t="shared" si="86"/>
        <v>55791.757574119365</v>
      </c>
    </row>
    <row r="290" spans="23:75" x14ac:dyDescent="0.2">
      <c r="W290" s="16"/>
      <c r="X290" s="16"/>
      <c r="Z290" s="16"/>
      <c r="AA290" s="16"/>
      <c r="AB290" s="16"/>
      <c r="AC290" s="16"/>
      <c r="AD290" s="16"/>
      <c r="AE290" s="16"/>
      <c r="BG290" s="16"/>
      <c r="BH290" s="16"/>
      <c r="BI290" s="16"/>
      <c r="BJ290" s="16"/>
      <c r="BK290" s="16"/>
      <c r="BL290" s="16"/>
      <c r="BR290" s="3">
        <v>52</v>
      </c>
      <c r="BS290" s="4">
        <f t="shared" si="87"/>
        <v>55791.757574119365</v>
      </c>
      <c r="BT290" s="4">
        <f t="shared" si="85"/>
        <v>2390.5126638481743</v>
      </c>
      <c r="BU290" s="4">
        <f>BS290*BP9</f>
        <v>581.16414139707672</v>
      </c>
      <c r="BV290" s="4">
        <f>BO4*(BP9/(1-(1+BP9)^-BO3))</f>
        <v>2971.6768052452508</v>
      </c>
      <c r="BW290" s="4">
        <f t="shared" si="86"/>
        <v>53401.244910271191</v>
      </c>
    </row>
    <row r="291" spans="23:75" x14ac:dyDescent="0.2">
      <c r="W291" s="16"/>
      <c r="X291" s="16"/>
      <c r="Z291" s="16"/>
      <c r="AA291" s="16"/>
      <c r="AB291" s="16"/>
      <c r="AC291" s="16"/>
      <c r="AD291" s="16"/>
      <c r="AE291" s="16"/>
      <c r="BG291" s="16"/>
      <c r="BH291" s="16"/>
      <c r="BI291" s="16"/>
      <c r="BJ291" s="16"/>
      <c r="BK291" s="16"/>
      <c r="BL291" s="16"/>
      <c r="BR291" s="3">
        <v>53</v>
      </c>
      <c r="BS291" s="4">
        <f t="shared" si="87"/>
        <v>53401.244910271191</v>
      </c>
      <c r="BT291" s="4">
        <f t="shared" si="85"/>
        <v>2415.4138374299259</v>
      </c>
      <c r="BU291" s="4">
        <f>BS291*BP9</f>
        <v>556.26296781532483</v>
      </c>
      <c r="BV291" s="4">
        <f>BO4*(BP9/(1-(1+BP9)^-BO3))</f>
        <v>2971.6768052452508</v>
      </c>
      <c r="BW291" s="4">
        <f t="shared" si="86"/>
        <v>50985.831072841262</v>
      </c>
    </row>
    <row r="292" spans="23:75" x14ac:dyDescent="0.2">
      <c r="W292" s="16"/>
      <c r="X292" s="16"/>
      <c r="Z292" s="16"/>
      <c r="AA292" s="16"/>
      <c r="AB292" s="16"/>
      <c r="AC292" s="16"/>
      <c r="AD292" s="16"/>
      <c r="AE292" s="16"/>
      <c r="BG292" s="16"/>
      <c r="BH292" s="16"/>
      <c r="BI292" s="16"/>
      <c r="BJ292" s="16"/>
      <c r="BK292" s="16"/>
      <c r="BL292" s="16"/>
      <c r="BR292" s="3">
        <v>54</v>
      </c>
      <c r="BS292" s="4">
        <f t="shared" si="87"/>
        <v>50985.831072841262</v>
      </c>
      <c r="BT292" s="4">
        <f t="shared" si="85"/>
        <v>2440.5743982364875</v>
      </c>
      <c r="BU292" s="4">
        <f>BS292*BP9</f>
        <v>531.10240700876307</v>
      </c>
      <c r="BV292" s="4">
        <f>BO4*(BP9/(1-(1+BP9)^-BO3))</f>
        <v>2971.6768052452508</v>
      </c>
      <c r="BW292" s="4">
        <f t="shared" si="86"/>
        <v>48545.256674604774</v>
      </c>
    </row>
    <row r="293" spans="23:75" x14ac:dyDescent="0.2">
      <c r="W293" s="16"/>
      <c r="X293" s="16"/>
      <c r="Z293" s="16"/>
      <c r="AA293" s="16"/>
      <c r="AB293" s="16"/>
      <c r="AC293" s="16"/>
      <c r="AD293" s="16"/>
      <c r="AE293" s="16"/>
      <c r="BG293" s="16"/>
      <c r="BH293" s="16"/>
      <c r="BI293" s="16"/>
      <c r="BJ293" s="16"/>
      <c r="BK293" s="16"/>
      <c r="BL293" s="16"/>
      <c r="BR293" s="3">
        <v>55</v>
      </c>
      <c r="BS293" s="4">
        <f t="shared" si="87"/>
        <v>48545.256674604774</v>
      </c>
      <c r="BT293" s="4">
        <f t="shared" si="85"/>
        <v>2465.9970482181179</v>
      </c>
      <c r="BU293" s="4">
        <f>BS293*BP9</f>
        <v>505.67975702713306</v>
      </c>
      <c r="BV293" s="4">
        <f>BO4*(BP9/(1-(1+BP9)^-BO3))</f>
        <v>2971.6768052452508</v>
      </c>
      <c r="BW293" s="4">
        <f t="shared" si="86"/>
        <v>46079.259626386658</v>
      </c>
    </row>
    <row r="294" spans="23:75" x14ac:dyDescent="0.2">
      <c r="W294" s="16"/>
      <c r="X294" s="16"/>
      <c r="Z294" s="16"/>
      <c r="AA294" s="16"/>
      <c r="AB294" s="16"/>
      <c r="AC294" s="16"/>
      <c r="AD294" s="16"/>
      <c r="AE294" s="16"/>
      <c r="BG294" s="16"/>
      <c r="BH294" s="16"/>
      <c r="BI294" s="16"/>
      <c r="BJ294" s="16"/>
      <c r="BK294" s="16"/>
      <c r="BL294" s="16"/>
      <c r="BR294" s="3">
        <v>56</v>
      </c>
      <c r="BS294" s="4">
        <f t="shared" si="87"/>
        <v>46079.259626386658</v>
      </c>
      <c r="BT294" s="4">
        <f t="shared" si="85"/>
        <v>2491.6845174703899</v>
      </c>
      <c r="BU294" s="4">
        <f>BS294*BP9</f>
        <v>479.99228777486098</v>
      </c>
      <c r="BV294" s="4">
        <f>BO4*(BP9/(1-(1+BP9)^-BO3))</f>
        <v>2971.6768052452508</v>
      </c>
      <c r="BW294" s="4">
        <f t="shared" si="86"/>
        <v>43587.575108916266</v>
      </c>
    </row>
    <row r="295" spans="23:75" x14ac:dyDescent="0.2">
      <c r="W295" s="16"/>
      <c r="X295" s="16"/>
      <c r="Z295" s="16"/>
      <c r="AA295" s="16"/>
      <c r="AB295" s="16"/>
      <c r="AC295" s="16"/>
      <c r="AD295" s="16"/>
      <c r="AE295" s="16"/>
      <c r="BG295" s="16"/>
      <c r="BH295" s="16"/>
      <c r="BI295" s="16"/>
      <c r="BJ295" s="16"/>
      <c r="BK295" s="16"/>
      <c r="BL295" s="16"/>
      <c r="BR295" s="3">
        <v>57</v>
      </c>
      <c r="BS295" s="4">
        <f t="shared" si="87"/>
        <v>43587.575108916266</v>
      </c>
      <c r="BT295" s="4">
        <f t="shared" si="85"/>
        <v>2517.6395645273728</v>
      </c>
      <c r="BU295" s="4">
        <f>BS295*BP9</f>
        <v>454.03724071787775</v>
      </c>
      <c r="BV295" s="4">
        <f>BO4*(BP9/(1-(1+BP9)^-BO3))</f>
        <v>2971.6768052452508</v>
      </c>
      <c r="BW295" s="4">
        <f t="shared" si="86"/>
        <v>41069.935544388893</v>
      </c>
    </row>
    <row r="296" spans="23:75" x14ac:dyDescent="0.2">
      <c r="W296" s="16"/>
      <c r="X296" s="16"/>
      <c r="Z296" s="16"/>
      <c r="AA296" s="16"/>
      <c r="AB296" s="16"/>
      <c r="AC296" s="16"/>
      <c r="AD296" s="16"/>
      <c r="AE296" s="16"/>
      <c r="BG296" s="16"/>
      <c r="BH296" s="16"/>
      <c r="BI296" s="16"/>
      <c r="BJ296" s="16"/>
      <c r="BK296" s="16"/>
      <c r="BL296" s="16"/>
      <c r="BR296" s="3">
        <v>58</v>
      </c>
      <c r="BS296" s="4">
        <f t="shared" si="87"/>
        <v>41069.935544388893</v>
      </c>
      <c r="BT296" s="4">
        <f t="shared" si="85"/>
        <v>2543.8649766578665</v>
      </c>
      <c r="BU296" s="4">
        <f>BS296*BP9</f>
        <v>427.8118285873843</v>
      </c>
      <c r="BV296" s="4">
        <f>BO4*(BP9/(1-(1+BP9)^-BO3))</f>
        <v>2971.6768052452508</v>
      </c>
      <c r="BW296" s="4">
        <f t="shared" si="86"/>
        <v>38526.070567731025</v>
      </c>
    </row>
    <row r="297" spans="23:75" x14ac:dyDescent="0.2">
      <c r="W297" s="16"/>
      <c r="X297" s="16"/>
      <c r="Z297" s="16"/>
      <c r="AA297" s="16"/>
      <c r="AB297" s="16"/>
      <c r="AC297" s="16"/>
      <c r="AD297" s="16"/>
      <c r="AE297" s="16"/>
      <c r="BG297" s="16"/>
      <c r="BH297" s="16"/>
      <c r="BI297" s="16"/>
      <c r="BJ297" s="16"/>
      <c r="BK297" s="16"/>
      <c r="BL297" s="16"/>
      <c r="BR297" s="3">
        <v>59</v>
      </c>
      <c r="BS297" s="4">
        <f t="shared" si="87"/>
        <v>38526.070567731025</v>
      </c>
      <c r="BT297" s="4">
        <f t="shared" si="85"/>
        <v>2570.363570164719</v>
      </c>
      <c r="BU297" s="4">
        <f>BS297*BP9</f>
        <v>401.31323508053151</v>
      </c>
      <c r="BV297" s="4">
        <f>BO4*(BP9/(1-(1+BP9)^-BO3))</f>
        <v>2971.6768052452508</v>
      </c>
      <c r="BW297" s="4">
        <f t="shared" si="86"/>
        <v>35955.706997566303</v>
      </c>
    </row>
    <row r="298" spans="23:75" x14ac:dyDescent="0.2">
      <c r="W298" s="16"/>
      <c r="X298" s="16"/>
      <c r="Z298" s="16"/>
      <c r="AA298" s="16"/>
      <c r="AB298" s="16"/>
      <c r="AC298" s="16"/>
      <c r="AD298" s="16"/>
      <c r="AE298" s="16"/>
      <c r="BG298" s="16"/>
      <c r="BH298" s="16"/>
      <c r="BI298" s="16"/>
      <c r="BJ298" s="16"/>
      <c r="BK298" s="16"/>
      <c r="BL298" s="16"/>
      <c r="BR298" s="3">
        <v>60</v>
      </c>
      <c r="BS298" s="4">
        <f t="shared" si="87"/>
        <v>35955.706997566303</v>
      </c>
      <c r="BT298" s="4">
        <f t="shared" si="85"/>
        <v>2597.1381906872684</v>
      </c>
      <c r="BU298" s="4">
        <f>BS298*BP9</f>
        <v>374.53861455798233</v>
      </c>
      <c r="BV298" s="4">
        <f>BO4*(BP9/(1-(1+BP9)^-BO3))</f>
        <v>2971.6768052452508</v>
      </c>
      <c r="BW298" s="4">
        <f t="shared" si="86"/>
        <v>33358.568806879033</v>
      </c>
    </row>
    <row r="299" spans="23:75" x14ac:dyDescent="0.2">
      <c r="W299" s="16"/>
      <c r="X299" s="16"/>
      <c r="Z299" s="16"/>
      <c r="AA299" s="16"/>
      <c r="AB299" s="16"/>
      <c r="AC299" s="16"/>
      <c r="AD299" s="16"/>
      <c r="AE299" s="16"/>
      <c r="BG299" s="16"/>
      <c r="BH299" s="16"/>
      <c r="BI299" s="16"/>
      <c r="BJ299" s="16"/>
      <c r="BK299" s="16"/>
      <c r="BL299" s="16"/>
      <c r="BR299" s="3">
        <v>61</v>
      </c>
      <c r="BS299" s="4">
        <f t="shared" si="87"/>
        <v>33358.568806879033</v>
      </c>
      <c r="BT299" s="4">
        <f t="shared" si="85"/>
        <v>2624.1917135069275</v>
      </c>
      <c r="BU299" s="4">
        <f>BS299*BP9</f>
        <v>347.48509173832326</v>
      </c>
      <c r="BV299" s="4">
        <f>BO4*(BP9/(1-(1+BP9)^-BO3))</f>
        <v>2971.6768052452508</v>
      </c>
      <c r="BW299" s="4">
        <f t="shared" si="86"/>
        <v>30734.377093372106</v>
      </c>
    </row>
    <row r="300" spans="23:75" x14ac:dyDescent="0.2">
      <c r="X300" s="16"/>
      <c r="Z300" s="16"/>
      <c r="AA300" s="16"/>
      <c r="AB300" s="16"/>
      <c r="AC300" s="16"/>
      <c r="AD300" s="16"/>
      <c r="AE300" s="16"/>
      <c r="BG300" s="16"/>
      <c r="BH300" s="16"/>
      <c r="BI300" s="16"/>
      <c r="BJ300" s="16"/>
      <c r="BK300" s="16"/>
      <c r="BL300" s="16"/>
      <c r="BR300" s="3">
        <v>62</v>
      </c>
      <c r="BS300" s="4">
        <f t="shared" si="87"/>
        <v>30734.377093372106</v>
      </c>
      <c r="BT300" s="4">
        <f t="shared" si="85"/>
        <v>2651.5270438559583</v>
      </c>
      <c r="BU300" s="4">
        <f>BS300*BP9</f>
        <v>320.14976138929273</v>
      </c>
      <c r="BV300" s="4">
        <f>BO4*(BP9/(1-(1+BP9)^-BO3))</f>
        <v>2971.6768052452508</v>
      </c>
      <c r="BW300" s="4">
        <f t="shared" si="86"/>
        <v>28082.85004951615</v>
      </c>
    </row>
    <row r="301" spans="23:75" x14ac:dyDescent="0.2">
      <c r="X301" s="16"/>
      <c r="Z301" s="16"/>
      <c r="AA301" s="16"/>
      <c r="AB301" s="16"/>
      <c r="AC301" s="16"/>
      <c r="AD301" s="16"/>
      <c r="AE301" s="16"/>
      <c r="BG301" s="16"/>
      <c r="BH301" s="16"/>
      <c r="BI301" s="16"/>
      <c r="BJ301" s="16"/>
      <c r="BK301" s="16"/>
      <c r="BL301" s="16"/>
      <c r="BR301" s="3">
        <v>63</v>
      </c>
      <c r="BS301" s="4">
        <f t="shared" si="87"/>
        <v>28082.85004951615</v>
      </c>
      <c r="BT301" s="4">
        <f t="shared" si="85"/>
        <v>2679.1471172294578</v>
      </c>
      <c r="BU301" s="4">
        <f>BS301*BP9</f>
        <v>292.52968801579323</v>
      </c>
      <c r="BV301" s="4">
        <f>BO4*(BP9/(1-(1+BP9)^-BO3))</f>
        <v>2971.6768052452508</v>
      </c>
      <c r="BW301" s="4">
        <f t="shared" si="86"/>
        <v>25403.702932286691</v>
      </c>
    </row>
    <row r="302" spans="23:75" x14ac:dyDescent="0.2">
      <c r="X302" s="16"/>
      <c r="Z302" s="16"/>
      <c r="AA302" s="16"/>
      <c r="AB302" s="16"/>
      <c r="AC302" s="16"/>
      <c r="AD302" s="16"/>
      <c r="AE302" s="16"/>
      <c r="BG302" s="16"/>
      <c r="BH302" s="16"/>
      <c r="BI302" s="16"/>
      <c r="BJ302" s="16"/>
      <c r="BK302" s="16"/>
      <c r="BL302" s="16"/>
      <c r="BR302" s="3">
        <v>64</v>
      </c>
      <c r="BS302" s="4">
        <f t="shared" si="87"/>
        <v>25403.702932286691</v>
      </c>
      <c r="BT302" s="4">
        <f t="shared" si="85"/>
        <v>2707.0548997005976</v>
      </c>
      <c r="BU302" s="4">
        <f>BS302*BP9</f>
        <v>264.62190554465303</v>
      </c>
      <c r="BV302" s="4">
        <f>BO4*(BP9/(1-(1+BP9)^-BO3))</f>
        <v>2971.6768052452508</v>
      </c>
      <c r="BW302" s="4">
        <f t="shared" si="86"/>
        <v>22696.648032586094</v>
      </c>
    </row>
    <row r="303" spans="23:75" x14ac:dyDescent="0.2">
      <c r="X303" s="16"/>
      <c r="Z303" s="16"/>
      <c r="AA303" s="16"/>
      <c r="AB303" s="16"/>
      <c r="AC303" s="16"/>
      <c r="AD303" s="16"/>
      <c r="AE303" s="16"/>
      <c r="BG303" s="16"/>
      <c r="BH303" s="16"/>
      <c r="BI303" s="16"/>
      <c r="BJ303" s="16"/>
      <c r="BK303" s="16"/>
      <c r="BL303" s="16"/>
      <c r="BR303" s="3">
        <v>65</v>
      </c>
      <c r="BS303" s="4">
        <f t="shared" si="87"/>
        <v>22696.648032586094</v>
      </c>
      <c r="BT303" s="4">
        <f t="shared" ref="BT303:BT310" si="88">BV303-BU303</f>
        <v>2735.2533882391458</v>
      </c>
      <c r="BU303" s="4">
        <f>BS303*BP9</f>
        <v>236.42341700610513</v>
      </c>
      <c r="BV303" s="4">
        <f>BO4*(BP9/(1-(1+BP9)^-BO3))</f>
        <v>2971.6768052452508</v>
      </c>
      <c r="BW303" s="4">
        <f t="shared" ref="BW303:BW310" si="89">BS303-BT303</f>
        <v>19961.394644346947</v>
      </c>
    </row>
    <row r="304" spans="23:75" x14ac:dyDescent="0.2">
      <c r="X304" s="16"/>
      <c r="Z304" s="16"/>
      <c r="AA304" s="16"/>
      <c r="AB304" s="16"/>
      <c r="AC304" s="16"/>
      <c r="AD304" s="16"/>
      <c r="AE304" s="16"/>
      <c r="BG304" s="16"/>
      <c r="BH304" s="16"/>
      <c r="BI304" s="16"/>
      <c r="BJ304" s="16"/>
      <c r="BK304" s="16"/>
      <c r="BL304" s="16"/>
      <c r="BR304" s="3">
        <v>66</v>
      </c>
      <c r="BS304" s="4">
        <f t="shared" si="87"/>
        <v>19961.394644346947</v>
      </c>
      <c r="BT304" s="4">
        <f t="shared" si="88"/>
        <v>2763.7456110333032</v>
      </c>
      <c r="BU304" s="4">
        <f>BS304*BP9</f>
        <v>207.93119421194734</v>
      </c>
      <c r="BV304" s="4">
        <f>BO4*(BP9/(1-(1+BP9)^-BO3))</f>
        <v>2971.6768052452508</v>
      </c>
      <c r="BW304" s="4">
        <f t="shared" si="89"/>
        <v>17197.649033313643</v>
      </c>
    </row>
    <row r="305" spans="24:75" x14ac:dyDescent="0.2">
      <c r="X305" s="16"/>
      <c r="Z305" s="16"/>
      <c r="AA305" s="16"/>
      <c r="AB305" s="16"/>
      <c r="AC305" s="16"/>
      <c r="AD305" s="16"/>
      <c r="AE305" s="16"/>
      <c r="BG305" s="16"/>
      <c r="BH305" s="16"/>
      <c r="BI305" s="16"/>
      <c r="BJ305" s="16"/>
      <c r="BK305" s="16"/>
      <c r="BL305" s="16"/>
      <c r="BR305" s="3">
        <v>67</v>
      </c>
      <c r="BS305" s="4">
        <f t="shared" si="87"/>
        <v>17197.649033313643</v>
      </c>
      <c r="BT305" s="4">
        <f t="shared" si="88"/>
        <v>2792.5346278149004</v>
      </c>
      <c r="BU305" s="4">
        <f>BS305*BP9</f>
        <v>179.14217743035044</v>
      </c>
      <c r="BV305" s="4">
        <f>BO4*(BP9/(1-(1+BP9)^-BO3))</f>
        <v>2971.6768052452508</v>
      </c>
      <c r="BW305" s="4">
        <f t="shared" si="89"/>
        <v>14405.114405498742</v>
      </c>
    </row>
    <row r="306" spans="24:75" x14ac:dyDescent="0.2">
      <c r="X306" s="16"/>
      <c r="Z306" s="16"/>
      <c r="AA306" s="16"/>
      <c r="AB306" s="16"/>
      <c r="AC306" s="16"/>
      <c r="AD306" s="16"/>
      <c r="AE306" s="16"/>
      <c r="BG306" s="16"/>
      <c r="BH306" s="16"/>
      <c r="BI306" s="16"/>
      <c r="BJ306" s="16"/>
      <c r="BK306" s="16"/>
      <c r="BL306" s="16"/>
      <c r="BR306" s="3">
        <v>68</v>
      </c>
      <c r="BS306" s="4">
        <f t="shared" si="87"/>
        <v>14405.114405498742</v>
      </c>
      <c r="BT306" s="4">
        <f t="shared" si="88"/>
        <v>2821.6235301879724</v>
      </c>
      <c r="BU306" s="4">
        <f>BS306*BP9</f>
        <v>150.05327505727854</v>
      </c>
      <c r="BV306" s="4">
        <f>BO4*(BP9/(1-(1+BP9)^-BO3))</f>
        <v>2971.6768052452508</v>
      </c>
      <c r="BW306" s="4">
        <f t="shared" si="89"/>
        <v>11583.49087531077</v>
      </c>
    </row>
    <row r="307" spans="24:75" x14ac:dyDescent="0.2">
      <c r="X307" s="16"/>
      <c r="Z307" s="16"/>
      <c r="AA307" s="16"/>
      <c r="AB307" s="16"/>
      <c r="AC307" s="16"/>
      <c r="AD307" s="16"/>
      <c r="AE307" s="16"/>
      <c r="BG307" s="16"/>
      <c r="BH307" s="16"/>
      <c r="BI307" s="16"/>
      <c r="BJ307" s="16"/>
      <c r="BK307" s="16"/>
      <c r="BL307" s="16"/>
      <c r="BR307" s="3">
        <v>69</v>
      </c>
      <c r="BS307" s="4">
        <f t="shared" si="87"/>
        <v>11583.49087531077</v>
      </c>
      <c r="BT307" s="4">
        <f t="shared" si="88"/>
        <v>2851.0154419607634</v>
      </c>
      <c r="BU307" s="4">
        <f>BS307*BP9</f>
        <v>120.66136328448718</v>
      </c>
      <c r="BV307" s="4">
        <f>BO4*(BP9/(1-(1+BP9)^-BO3))</f>
        <v>2971.6768052452508</v>
      </c>
      <c r="BW307" s="4">
        <f t="shared" si="89"/>
        <v>8732.4754333500059</v>
      </c>
    </row>
    <row r="308" spans="24:75" x14ac:dyDescent="0.2">
      <c r="BG308" s="16"/>
      <c r="BH308" s="16"/>
      <c r="BI308" s="16"/>
      <c r="BJ308" s="16"/>
      <c r="BK308" s="16"/>
      <c r="BL308" s="16"/>
      <c r="BR308" s="3">
        <v>70</v>
      </c>
      <c r="BS308" s="4">
        <f t="shared" si="87"/>
        <v>8732.4754333500059</v>
      </c>
      <c r="BT308" s="4">
        <f t="shared" si="88"/>
        <v>2880.7135194811881</v>
      </c>
      <c r="BU308" s="4">
        <f>BS308*BP9</f>
        <v>90.963285764062562</v>
      </c>
      <c r="BV308" s="4">
        <f>BO4*(BP9/(1-(1+BP9)^-BO3))</f>
        <v>2971.6768052452508</v>
      </c>
      <c r="BW308" s="4">
        <f t="shared" si="89"/>
        <v>5851.7619138688178</v>
      </c>
    </row>
    <row r="309" spans="24:75" x14ac:dyDescent="0.2">
      <c r="BG309" s="16"/>
      <c r="BH309" s="16"/>
      <c r="BI309" s="16"/>
      <c r="BJ309" s="16"/>
      <c r="BK309" s="16"/>
      <c r="BL309" s="16"/>
      <c r="BR309" s="3">
        <v>71</v>
      </c>
      <c r="BS309" s="4">
        <f>BW308</f>
        <v>5851.7619138688178</v>
      </c>
      <c r="BT309" s="4">
        <f t="shared" si="88"/>
        <v>2910.7209519757839</v>
      </c>
      <c r="BU309" s="4">
        <f>BS309*BP9</f>
        <v>60.95585326946685</v>
      </c>
      <c r="BV309" s="4">
        <f>BO4*(BP9/(1-(1+BP9)^-BO3))</f>
        <v>2971.6768052452508</v>
      </c>
      <c r="BW309" s="4">
        <f t="shared" si="89"/>
        <v>2941.0409618930339</v>
      </c>
    </row>
    <row r="310" spans="24:75" x14ac:dyDescent="0.2">
      <c r="BG310" s="16"/>
      <c r="BH310" s="16"/>
      <c r="BI310" s="16"/>
      <c r="BJ310" s="16"/>
      <c r="BK310" s="16"/>
      <c r="BL310" s="16"/>
      <c r="BR310" s="3">
        <v>72</v>
      </c>
      <c r="BS310" s="4">
        <f>BW309</f>
        <v>2941.0409618930339</v>
      </c>
      <c r="BT310" s="4">
        <f t="shared" si="88"/>
        <v>2941.0409618921985</v>
      </c>
      <c r="BU310" s="4">
        <f>BS310*BP9</f>
        <v>30.635843353052437</v>
      </c>
      <c r="BV310" s="4">
        <f>BO4*(BP9/(1-(1+BP9)^-BO3))</f>
        <v>2971.6768052452508</v>
      </c>
      <c r="BW310" s="4">
        <f t="shared" si="89"/>
        <v>8.3537088357843459E-10</v>
      </c>
    </row>
    <row r="311" spans="24:75" x14ac:dyDescent="0.2">
      <c r="BG311" s="16"/>
      <c r="BH311" s="16"/>
      <c r="BI311" s="16"/>
      <c r="BJ311" s="16"/>
      <c r="BK311" s="16"/>
      <c r="BL311" s="16"/>
      <c r="BR311" s="3"/>
      <c r="BS311" s="4"/>
      <c r="BT311" s="3"/>
      <c r="BU311" s="3"/>
      <c r="BV311" s="4">
        <f>SUM(BV239:BV310)</f>
        <v>213960.72997765819</v>
      </c>
      <c r="BW311" s="3"/>
    </row>
    <row r="312" spans="24:75" x14ac:dyDescent="0.2">
      <c r="BG312" s="16"/>
      <c r="BH312" s="16"/>
      <c r="BI312" s="16"/>
      <c r="BJ312" s="16"/>
      <c r="BK312" s="16"/>
      <c r="BL312" s="16"/>
      <c r="BR312" s="16"/>
      <c r="BS312" s="16"/>
      <c r="BT312" s="16"/>
      <c r="BU312" s="16"/>
      <c r="BV312" s="16"/>
      <c r="BW312" s="16"/>
    </row>
    <row r="313" spans="24:75" x14ac:dyDescent="0.2">
      <c r="BG313" s="16"/>
      <c r="BH313" s="16"/>
      <c r="BI313" s="16"/>
      <c r="BJ313" s="16"/>
      <c r="BK313" s="16"/>
      <c r="BL313" s="16"/>
      <c r="BR313" s="16"/>
      <c r="BS313" s="16"/>
      <c r="BT313" s="16"/>
      <c r="BU313" s="16"/>
      <c r="BV313" s="16"/>
      <c r="BW313" s="16"/>
    </row>
    <row r="314" spans="24:75" x14ac:dyDescent="0.2">
      <c r="BG314" s="16"/>
      <c r="BH314" s="16"/>
      <c r="BI314" s="16"/>
      <c r="BJ314" s="16"/>
      <c r="BK314" s="16"/>
      <c r="BL314" s="16"/>
      <c r="BR314" s="16"/>
      <c r="BS314" s="16"/>
      <c r="BT314" s="16"/>
      <c r="BU314" s="16"/>
      <c r="BV314" s="16"/>
      <c r="BW314" s="16"/>
    </row>
    <row r="315" spans="24:75" x14ac:dyDescent="0.2">
      <c r="BG315" s="16"/>
      <c r="BH315" s="16"/>
      <c r="BI315" s="16"/>
      <c r="BJ315" s="16"/>
      <c r="BK315" s="16"/>
      <c r="BL315" s="16"/>
      <c r="BR315" s="16"/>
      <c r="BS315" s="16"/>
      <c r="BT315" s="16"/>
      <c r="BU315" s="16"/>
      <c r="BV315" s="16"/>
      <c r="BW315" s="16"/>
    </row>
    <row r="316" spans="24:75" x14ac:dyDescent="0.2">
      <c r="BG316" s="16"/>
      <c r="BH316" s="16"/>
      <c r="BI316" s="16"/>
      <c r="BJ316" s="16"/>
      <c r="BK316" s="16"/>
      <c r="BL316" s="16"/>
      <c r="BR316" s="16"/>
      <c r="BS316" s="16"/>
      <c r="BT316" s="16"/>
      <c r="BU316" s="16"/>
      <c r="BV316" s="16"/>
      <c r="BW316" s="16"/>
    </row>
    <row r="317" spans="24:75" x14ac:dyDescent="0.2">
      <c r="BG317" s="1"/>
      <c r="BH317" s="1"/>
      <c r="BI317" s="1"/>
      <c r="BJ317" s="1"/>
      <c r="BK317" s="1"/>
      <c r="BL317" s="1"/>
      <c r="BR317" s="16"/>
      <c r="BS317" s="16"/>
      <c r="BT317" s="16"/>
      <c r="BU317" s="16"/>
      <c r="BV317" s="16"/>
      <c r="BW317" s="16"/>
    </row>
    <row r="318" spans="24:75" x14ac:dyDescent="0.2">
      <c r="BG318" s="1"/>
      <c r="BH318" s="1"/>
      <c r="BI318" s="1"/>
      <c r="BJ318" s="1"/>
      <c r="BK318" s="1"/>
      <c r="BL318" s="1"/>
      <c r="BR318" s="16"/>
      <c r="BS318" s="16"/>
      <c r="BT318" s="16"/>
      <c r="BU318" s="16"/>
      <c r="BV318" s="16"/>
      <c r="BW318" s="16"/>
    </row>
    <row r="319" spans="24:75" x14ac:dyDescent="0.2">
      <c r="BG319" s="1"/>
      <c r="BH319" s="1"/>
      <c r="BI319" s="1"/>
      <c r="BJ319" s="1"/>
      <c r="BK319" s="1"/>
      <c r="BL319" s="1"/>
      <c r="BR319" s="16"/>
      <c r="BS319" s="16"/>
      <c r="BT319" s="16"/>
      <c r="BU319" s="16"/>
      <c r="BV319" s="16"/>
      <c r="BW319" s="16"/>
    </row>
    <row r="320" spans="24:75" x14ac:dyDescent="0.2">
      <c r="BR320" s="16"/>
      <c r="BS320" s="16"/>
      <c r="BT320" s="16"/>
      <c r="BU320" s="16"/>
      <c r="BV320" s="16"/>
      <c r="BW320" s="16"/>
    </row>
    <row r="321" spans="70:75" x14ac:dyDescent="0.2">
      <c r="BR321" s="16"/>
      <c r="BS321" s="16"/>
      <c r="BT321" s="16"/>
      <c r="BU321" s="16"/>
      <c r="BV321" s="16"/>
      <c r="BW321" s="16"/>
    </row>
    <row r="322" spans="70:75" x14ac:dyDescent="0.2">
      <c r="BR322" s="16"/>
      <c r="BS322" s="16"/>
      <c r="BT322" s="16"/>
      <c r="BU322" s="16"/>
      <c r="BV322" s="16"/>
      <c r="BW322" s="16"/>
    </row>
    <row r="323" spans="70:75" x14ac:dyDescent="0.2">
      <c r="BR323" s="16"/>
      <c r="BS323" s="16"/>
      <c r="BT323" s="16"/>
      <c r="BU323" s="16"/>
      <c r="BV323" s="16"/>
      <c r="BW323" s="16"/>
    </row>
    <row r="324" spans="70:75" x14ac:dyDescent="0.2">
      <c r="BR324" s="16"/>
      <c r="BS324" s="16"/>
      <c r="BT324" s="16"/>
      <c r="BU324" s="16"/>
      <c r="BV324" s="16"/>
      <c r="BW324" s="16"/>
    </row>
    <row r="325" spans="70:75" x14ac:dyDescent="0.2">
      <c r="BR325" s="16"/>
      <c r="BS325" s="16"/>
      <c r="BT325" s="16"/>
      <c r="BU325" s="16"/>
      <c r="BV325" s="16"/>
      <c r="BW325" s="16"/>
    </row>
    <row r="326" spans="70:75" x14ac:dyDescent="0.2">
      <c r="BR326" s="16"/>
      <c r="BS326" s="16"/>
      <c r="BT326" s="16"/>
      <c r="BU326" s="16"/>
      <c r="BV326" s="16"/>
      <c r="BW326" s="16"/>
    </row>
    <row r="327" spans="70:75" x14ac:dyDescent="0.2">
      <c r="BR327" s="16"/>
      <c r="BS327" s="16"/>
      <c r="BT327" s="16"/>
      <c r="BU327" s="16"/>
      <c r="BV327" s="16"/>
      <c r="BW327" s="16"/>
    </row>
    <row r="328" spans="70:75" x14ac:dyDescent="0.2">
      <c r="BR328" s="16"/>
      <c r="BS328" s="16"/>
      <c r="BT328" s="16"/>
      <c r="BU328" s="16"/>
      <c r="BV328" s="16"/>
      <c r="BW328" s="16"/>
    </row>
    <row r="329" spans="70:75" x14ac:dyDescent="0.2">
      <c r="BR329" s="16"/>
      <c r="BS329" s="16"/>
      <c r="BT329" s="16"/>
      <c r="BU329" s="16"/>
      <c r="BV329" s="16"/>
      <c r="BW329" s="16"/>
    </row>
    <row r="330" spans="70:75" x14ac:dyDescent="0.2">
      <c r="BR330" s="16"/>
      <c r="BS330" s="16"/>
      <c r="BT330" s="16"/>
      <c r="BU330" s="16"/>
      <c r="BV330" s="16"/>
      <c r="BW330" s="16"/>
    </row>
    <row r="331" spans="70:75" x14ac:dyDescent="0.2">
      <c r="BR331" s="16"/>
      <c r="BS331" s="16"/>
      <c r="BT331" s="16"/>
      <c r="BU331" s="16"/>
      <c r="BV331" s="16"/>
      <c r="BW331" s="16"/>
    </row>
    <row r="332" spans="70:75" x14ac:dyDescent="0.2">
      <c r="BR332" s="16"/>
      <c r="BS332" s="16"/>
      <c r="BT332" s="16"/>
      <c r="BU332" s="16"/>
      <c r="BV332" s="16"/>
      <c r="BW332" s="16"/>
    </row>
    <row r="333" spans="70:75" x14ac:dyDescent="0.2">
      <c r="BR333" s="16"/>
      <c r="BS333" s="16"/>
      <c r="BT333" s="16"/>
      <c r="BU333" s="16"/>
      <c r="BV333" s="16"/>
      <c r="BW333" s="16"/>
    </row>
    <row r="334" spans="70:75" x14ac:dyDescent="0.2">
      <c r="BR334" s="16"/>
      <c r="BS334" s="16"/>
      <c r="BT334" s="16"/>
      <c r="BU334" s="16"/>
      <c r="BV334" s="16"/>
      <c r="BW334" s="16"/>
    </row>
    <row r="335" spans="70:75" x14ac:dyDescent="0.2">
      <c r="BR335" s="16"/>
      <c r="BS335" s="16"/>
      <c r="BT335" s="16"/>
      <c r="BU335" s="16"/>
      <c r="BV335" s="16"/>
      <c r="BW335" s="16"/>
    </row>
    <row r="336" spans="70:75" x14ac:dyDescent="0.2">
      <c r="BR336" s="16"/>
      <c r="BS336" s="16"/>
      <c r="BT336" s="16"/>
      <c r="BU336" s="16"/>
      <c r="BV336" s="16"/>
      <c r="BW336" s="16"/>
    </row>
    <row r="337" spans="70:75" x14ac:dyDescent="0.2">
      <c r="BR337" s="16"/>
      <c r="BS337" s="16"/>
      <c r="BT337" s="16"/>
      <c r="BU337" s="16"/>
      <c r="BV337" s="16"/>
      <c r="BW337" s="16"/>
    </row>
    <row r="338" spans="70:75" x14ac:dyDescent="0.2">
      <c r="BR338" s="16"/>
      <c r="BS338" s="16"/>
      <c r="BT338" s="16"/>
      <c r="BU338" s="16"/>
      <c r="BV338" s="16"/>
      <c r="BW338" s="16"/>
    </row>
    <row r="339" spans="70:75" x14ac:dyDescent="0.2">
      <c r="BR339" s="16"/>
      <c r="BS339" s="16"/>
      <c r="BT339" s="16"/>
      <c r="BU339" s="16"/>
      <c r="BV339" s="16"/>
      <c r="BW339" s="16"/>
    </row>
    <row r="340" spans="70:75" x14ac:dyDescent="0.2">
      <c r="BR340" s="16"/>
      <c r="BS340" s="16"/>
      <c r="BT340" s="16"/>
      <c r="BU340" s="16"/>
      <c r="BV340" s="16"/>
      <c r="BW340" s="16"/>
    </row>
    <row r="341" spans="70:75" x14ac:dyDescent="0.2">
      <c r="BR341" s="16"/>
      <c r="BS341" s="16"/>
      <c r="BT341" s="16"/>
      <c r="BU341" s="16"/>
      <c r="BV341" s="16"/>
      <c r="BW341" s="16"/>
    </row>
    <row r="342" spans="70:75" x14ac:dyDescent="0.2">
      <c r="BR342" s="16"/>
      <c r="BS342" s="16"/>
      <c r="BT342" s="16"/>
      <c r="BU342" s="16"/>
      <c r="BV342" s="16"/>
      <c r="BW342" s="16"/>
    </row>
    <row r="343" spans="70:75" x14ac:dyDescent="0.2">
      <c r="BR343" s="16"/>
      <c r="BS343" s="16"/>
      <c r="BT343" s="16"/>
      <c r="BU343" s="16"/>
      <c r="BV343" s="16"/>
      <c r="BW343" s="16"/>
    </row>
    <row r="344" spans="70:75" x14ac:dyDescent="0.2">
      <c r="BR344" s="16"/>
      <c r="BS344" s="16"/>
      <c r="BT344" s="16"/>
      <c r="BU344" s="16"/>
      <c r="BV344" s="16"/>
      <c r="BW344" s="16"/>
    </row>
    <row r="345" spans="70:75" x14ac:dyDescent="0.2">
      <c r="BR345" s="16"/>
      <c r="BS345" s="16"/>
      <c r="BT345" s="16"/>
      <c r="BU345" s="16"/>
      <c r="BV345" s="16"/>
      <c r="BW345" s="16"/>
    </row>
    <row r="346" spans="70:75" x14ac:dyDescent="0.2">
      <c r="BR346" s="16"/>
      <c r="BS346" s="16"/>
      <c r="BT346" s="16"/>
      <c r="BU346" s="16"/>
      <c r="BV346" s="16"/>
      <c r="BW346" s="16"/>
    </row>
    <row r="347" spans="70:75" x14ac:dyDescent="0.2">
      <c r="BR347" s="16"/>
      <c r="BS347" s="16"/>
      <c r="BT347" s="16"/>
      <c r="BU347" s="16"/>
      <c r="BV347" s="16"/>
      <c r="BW347" s="16"/>
    </row>
    <row r="348" spans="70:75" x14ac:dyDescent="0.2">
      <c r="BR348" s="16"/>
      <c r="BS348" s="16"/>
      <c r="BT348" s="16"/>
      <c r="BU348" s="16"/>
      <c r="BV348" s="16"/>
      <c r="BW348" s="16"/>
    </row>
    <row r="349" spans="70:75" x14ac:dyDescent="0.2">
      <c r="BR349" s="16"/>
      <c r="BS349" s="16"/>
      <c r="BT349" s="16"/>
      <c r="BU349" s="16"/>
      <c r="BV349" s="16"/>
      <c r="BW349" s="16"/>
    </row>
    <row r="350" spans="70:75" x14ac:dyDescent="0.2">
      <c r="BR350" s="16"/>
      <c r="BS350" s="16"/>
      <c r="BT350" s="16"/>
      <c r="BU350" s="16"/>
      <c r="BV350" s="16"/>
      <c r="BW350" s="16"/>
    </row>
    <row r="351" spans="70:75" x14ac:dyDescent="0.2">
      <c r="BR351" s="16"/>
      <c r="BS351" s="16"/>
      <c r="BT351" s="16"/>
      <c r="BU351" s="16"/>
      <c r="BV351" s="16"/>
      <c r="BW351" s="16"/>
    </row>
    <row r="352" spans="70:75" x14ac:dyDescent="0.2">
      <c r="BR352" s="16"/>
      <c r="BS352" s="16"/>
      <c r="BT352" s="16"/>
      <c r="BU352" s="16"/>
      <c r="BV352" s="16"/>
      <c r="BW352" s="16"/>
    </row>
    <row r="353" spans="70:75" x14ac:dyDescent="0.2">
      <c r="BR353" s="16"/>
      <c r="BS353" s="16"/>
      <c r="BT353" s="16"/>
      <c r="BU353" s="16"/>
      <c r="BV353" s="16"/>
      <c r="BW353" s="16"/>
    </row>
    <row r="354" spans="70:75" x14ac:dyDescent="0.2">
      <c r="BR354" s="16"/>
      <c r="BS354" s="16"/>
      <c r="BT354" s="16"/>
      <c r="BU354" s="16"/>
      <c r="BV354" s="16"/>
      <c r="BW354" s="16"/>
    </row>
    <row r="355" spans="70:75" x14ac:dyDescent="0.2">
      <c r="BR355" s="16"/>
      <c r="BS355" s="16"/>
      <c r="BT355" s="16"/>
      <c r="BU355" s="16"/>
      <c r="BV355" s="16"/>
      <c r="BW355" s="16"/>
    </row>
    <row r="356" spans="70:75" x14ac:dyDescent="0.2">
      <c r="BR356" s="16"/>
      <c r="BS356" s="16"/>
      <c r="BT356" s="16"/>
      <c r="BU356" s="16"/>
      <c r="BV356" s="16"/>
      <c r="BW356" s="16"/>
    </row>
    <row r="357" spans="70:75" x14ac:dyDescent="0.2">
      <c r="BR357" s="16"/>
      <c r="BS357" s="16"/>
      <c r="BT357" s="16"/>
      <c r="BU357" s="16"/>
      <c r="BV357" s="16"/>
      <c r="BW357" s="16"/>
    </row>
    <row r="358" spans="70:75" x14ac:dyDescent="0.2">
      <c r="BR358" s="16"/>
      <c r="BS358" s="16"/>
      <c r="BT358" s="16"/>
      <c r="BU358" s="16"/>
      <c r="BV358" s="16"/>
      <c r="BW358" s="16"/>
    </row>
    <row r="359" spans="70:75" x14ac:dyDescent="0.2">
      <c r="BR359" s="16"/>
      <c r="BS359" s="16"/>
      <c r="BT359" s="16"/>
      <c r="BU359" s="16"/>
      <c r="BV359" s="16"/>
      <c r="BW359" s="16"/>
    </row>
    <row r="360" spans="70:75" x14ac:dyDescent="0.2">
      <c r="BR360" s="16"/>
      <c r="BS360" s="16"/>
      <c r="BT360" s="16"/>
      <c r="BU360" s="16"/>
      <c r="BV360" s="16"/>
      <c r="BW360" s="16"/>
    </row>
    <row r="361" spans="70:75" x14ac:dyDescent="0.2">
      <c r="BR361" s="16"/>
      <c r="BS361" s="16"/>
      <c r="BT361" s="16"/>
      <c r="BU361" s="16"/>
      <c r="BV361" s="16"/>
      <c r="BW361" s="16"/>
    </row>
    <row r="362" spans="70:75" x14ac:dyDescent="0.2">
      <c r="BR362" s="16"/>
      <c r="BS362" s="16"/>
      <c r="BT362" s="16"/>
      <c r="BU362" s="16"/>
      <c r="BV362" s="16"/>
      <c r="BW362" s="16"/>
    </row>
    <row r="363" spans="70:75" x14ac:dyDescent="0.2">
      <c r="BR363" s="16"/>
      <c r="BS363" s="16"/>
      <c r="BT363" s="16"/>
      <c r="BU363" s="16"/>
      <c r="BV363" s="16"/>
      <c r="BW363" s="16"/>
    </row>
    <row r="364" spans="70:75" x14ac:dyDescent="0.2">
      <c r="BR364" s="16"/>
      <c r="BS364" s="16"/>
      <c r="BT364" s="16"/>
      <c r="BU364" s="16"/>
      <c r="BV364" s="16"/>
      <c r="BW364" s="16"/>
    </row>
    <row r="365" spans="70:75" x14ac:dyDescent="0.2">
      <c r="BR365" s="16"/>
      <c r="BS365" s="16"/>
      <c r="BT365" s="16"/>
      <c r="BU365" s="16"/>
      <c r="BV365" s="16"/>
      <c r="BW365" s="16"/>
    </row>
    <row r="366" spans="70:75" x14ac:dyDescent="0.2">
      <c r="BR366" s="16"/>
      <c r="BS366" s="16"/>
      <c r="BT366" s="16"/>
      <c r="BU366" s="16"/>
      <c r="BV366" s="16"/>
      <c r="BW366" s="16"/>
    </row>
    <row r="367" spans="70:75" x14ac:dyDescent="0.2">
      <c r="BR367" s="16"/>
      <c r="BS367" s="16"/>
      <c r="BT367" s="16"/>
      <c r="BU367" s="16"/>
      <c r="BV367" s="16"/>
      <c r="BW367" s="16"/>
    </row>
    <row r="368" spans="70:75" x14ac:dyDescent="0.2">
      <c r="BR368" s="16"/>
      <c r="BS368" s="16"/>
      <c r="BT368" s="16"/>
      <c r="BU368" s="16"/>
      <c r="BV368" s="16"/>
      <c r="BW368" s="16"/>
    </row>
    <row r="369" spans="70:75" x14ac:dyDescent="0.2">
      <c r="BR369" s="16"/>
      <c r="BS369" s="16"/>
      <c r="BT369" s="16"/>
      <c r="BU369" s="16"/>
      <c r="BV369" s="16"/>
      <c r="BW369" s="16"/>
    </row>
    <row r="370" spans="70:75" x14ac:dyDescent="0.2">
      <c r="BR370" s="16"/>
      <c r="BS370" s="16"/>
      <c r="BT370" s="16"/>
      <c r="BU370" s="16"/>
      <c r="BV370" s="16"/>
      <c r="BW370" s="16"/>
    </row>
    <row r="371" spans="70:75" x14ac:dyDescent="0.2">
      <c r="BR371" s="16"/>
      <c r="BS371" s="16"/>
      <c r="BT371" s="16"/>
      <c r="BU371" s="16"/>
      <c r="BV371" s="16"/>
      <c r="BW371" s="16"/>
    </row>
    <row r="372" spans="70:75" x14ac:dyDescent="0.2">
      <c r="BR372" s="16"/>
      <c r="BS372" s="16"/>
      <c r="BT372" s="16"/>
      <c r="BU372" s="16"/>
      <c r="BV372" s="16"/>
      <c r="BW372" s="16"/>
    </row>
    <row r="373" spans="70:75" x14ac:dyDescent="0.2">
      <c r="BR373" s="16"/>
      <c r="BS373" s="16"/>
      <c r="BT373" s="16"/>
      <c r="BU373" s="16"/>
      <c r="BV373" s="16"/>
      <c r="BW373" s="16"/>
    </row>
    <row r="374" spans="70:75" x14ac:dyDescent="0.2">
      <c r="BR374" s="16"/>
      <c r="BS374" s="16"/>
      <c r="BT374" s="16"/>
      <c r="BU374" s="16"/>
      <c r="BV374" s="16"/>
      <c r="BW374" s="16"/>
    </row>
    <row r="375" spans="70:75" x14ac:dyDescent="0.2">
      <c r="BR375" s="16"/>
      <c r="BS375" s="16"/>
      <c r="BT375" s="16"/>
      <c r="BU375" s="16"/>
      <c r="BV375" s="16"/>
      <c r="BW375" s="16"/>
    </row>
    <row r="376" spans="70:75" x14ac:dyDescent="0.2">
      <c r="BR376" s="16"/>
      <c r="BS376" s="16"/>
      <c r="BT376" s="16"/>
      <c r="BU376" s="16"/>
      <c r="BV376" s="16"/>
      <c r="BW376" s="16"/>
    </row>
    <row r="377" spans="70:75" x14ac:dyDescent="0.2">
      <c r="BR377" s="16"/>
      <c r="BS377" s="16"/>
      <c r="BT377" s="16"/>
      <c r="BU377" s="16"/>
      <c r="BV377" s="16"/>
      <c r="BW377" s="16"/>
    </row>
    <row r="378" spans="70:75" x14ac:dyDescent="0.2">
      <c r="BR378" s="16"/>
      <c r="BS378" s="16"/>
      <c r="BT378" s="16"/>
      <c r="BU378" s="16"/>
      <c r="BV378" s="16"/>
      <c r="BW378" s="16"/>
    </row>
  </sheetData>
  <mergeCells count="83">
    <mergeCell ref="G5:H5"/>
    <mergeCell ref="G8:H8"/>
    <mergeCell ref="G10:H10"/>
    <mergeCell ref="G2:H2"/>
    <mergeCell ref="G3:H4"/>
    <mergeCell ref="G9:H9"/>
    <mergeCell ref="BR1:BW1"/>
    <mergeCell ref="BG1:BL1"/>
    <mergeCell ref="AV1:BA1"/>
    <mergeCell ref="AK1:AP1"/>
    <mergeCell ref="Z1:AE1"/>
    <mergeCell ref="BO8:BP8"/>
    <mergeCell ref="AS8:AT8"/>
    <mergeCell ref="BD8:BE8"/>
    <mergeCell ref="O1:T1"/>
    <mergeCell ref="AK128:AP128"/>
    <mergeCell ref="O22:T22"/>
    <mergeCell ref="Z34:AE34"/>
    <mergeCell ref="O39:T39"/>
    <mergeCell ref="AK46:AP46"/>
    <mergeCell ref="O56:T56"/>
    <mergeCell ref="AV58:BA58"/>
    <mergeCell ref="BO7:BP7"/>
    <mergeCell ref="BO5:BP5"/>
    <mergeCell ref="O3:T3"/>
    <mergeCell ref="Z3:AE3"/>
    <mergeCell ref="AK3:AP3"/>
    <mergeCell ref="BR236:BW236"/>
    <mergeCell ref="Z63:AE63"/>
    <mergeCell ref="BG70:BL70"/>
    <mergeCell ref="BR82:BW82"/>
    <mergeCell ref="AK87:AP87"/>
    <mergeCell ref="Z92:AE92"/>
    <mergeCell ref="AV111:BA111"/>
    <mergeCell ref="BG135:BL135"/>
    <mergeCell ref="BR159:BW159"/>
    <mergeCell ref="AV164:BA164"/>
    <mergeCell ref="AS5:AT5"/>
    <mergeCell ref="BD5:BE5"/>
    <mergeCell ref="AS7:AT7"/>
    <mergeCell ref="BD7:BE7"/>
    <mergeCell ref="BG200:BL200"/>
    <mergeCell ref="BR3:BW3"/>
    <mergeCell ref="L2:M2"/>
    <mergeCell ref="W2:X2"/>
    <mergeCell ref="AH2:AI2"/>
    <mergeCell ref="AS2:AT2"/>
    <mergeCell ref="BD2:BE2"/>
    <mergeCell ref="BO2:BP2"/>
    <mergeCell ref="W3:X3"/>
    <mergeCell ref="G11:H11"/>
    <mergeCell ref="G6:H6"/>
    <mergeCell ref="G7:H7"/>
    <mergeCell ref="D17:E17"/>
    <mergeCell ref="W6:X6"/>
    <mergeCell ref="L7:M7"/>
    <mergeCell ref="W7:X7"/>
    <mergeCell ref="E6:E8"/>
    <mergeCell ref="L8:M8"/>
    <mergeCell ref="W8:X8"/>
    <mergeCell ref="AH3:AI3"/>
    <mergeCell ref="AH4:AI4"/>
    <mergeCell ref="AH6:AI6"/>
    <mergeCell ref="AH8:AI8"/>
    <mergeCell ref="AH7:AI7"/>
    <mergeCell ref="W5:X5"/>
    <mergeCell ref="AH5:AI5"/>
    <mergeCell ref="BO6:BP6"/>
    <mergeCell ref="BO3:BP3"/>
    <mergeCell ref="BO4:BP4"/>
    <mergeCell ref="L3:M3"/>
    <mergeCell ref="L4:M4"/>
    <mergeCell ref="L6:M6"/>
    <mergeCell ref="AS6:AT6"/>
    <mergeCell ref="AS3:AT3"/>
    <mergeCell ref="AS4:AT4"/>
    <mergeCell ref="BD3:BE3"/>
    <mergeCell ref="BD4:BE4"/>
    <mergeCell ref="BD6:BE6"/>
    <mergeCell ref="W4:X4"/>
    <mergeCell ref="AV3:BA3"/>
    <mergeCell ref="BG3:BL3"/>
    <mergeCell ref="L5:M5"/>
  </mergeCells>
  <pageMargins left="0.7" right="0.7" top="0.75" bottom="0.75" header="0.3" footer="0.3"/>
  <pageSetup paperSize="9" orientation="portrait" r:id="rId1"/>
  <drawing r:id="rId2"/>
  <picture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378"/>
  <sheetViews>
    <sheetView zoomScaleNormal="100" workbookViewId="0">
      <selection activeCell="A3" sqref="A3"/>
    </sheetView>
  </sheetViews>
  <sheetFormatPr baseColWidth="10" defaultRowHeight="14.25" x14ac:dyDescent="0.2"/>
  <cols>
    <col min="3" max="3" width="22.5" style="16" customWidth="1"/>
    <col min="4" max="4" width="15.875" style="16" customWidth="1"/>
    <col min="5" max="5" width="37" style="16" customWidth="1"/>
    <col min="6" max="6" width="13.625" style="16" customWidth="1"/>
    <col min="7" max="7" width="11.875" style="16" bestFit="1" customWidth="1"/>
    <col min="8" max="8" width="13.375" style="16" customWidth="1"/>
    <col min="9" max="11" width="22.5" style="16" customWidth="1"/>
    <col min="12" max="12" width="12.75" style="1" bestFit="1" customWidth="1"/>
    <col min="13" max="13" width="8.375" style="1" bestFit="1" customWidth="1"/>
    <col min="14" max="14" width="1.875" style="16" customWidth="1"/>
    <col min="16" max="16" width="15.5" customWidth="1"/>
    <col min="17" max="17" width="13.625" customWidth="1"/>
    <col min="18" max="19" width="11.875" customWidth="1"/>
    <col min="20" max="20" width="12.125" customWidth="1"/>
    <col min="21" max="22" width="25.625" style="16" customWidth="1"/>
    <col min="23" max="23" width="12.75" style="1" bestFit="1" customWidth="1"/>
    <col min="24" max="24" width="8.375" style="1" bestFit="1" customWidth="1"/>
    <col min="25" max="25" width="11" style="16" customWidth="1"/>
    <col min="26" max="26" width="11" style="1"/>
    <col min="27" max="27" width="15.625" style="1" bestFit="1" customWidth="1"/>
    <col min="28" max="28" width="13.625" style="1" customWidth="1"/>
    <col min="29" max="29" width="12.75" style="1" bestFit="1" customWidth="1"/>
    <col min="30" max="30" width="11.875" style="1" customWidth="1"/>
    <col min="31" max="31" width="12.75" style="1" bestFit="1" customWidth="1"/>
    <col min="32" max="33" width="25.625" style="16" customWidth="1"/>
    <col min="34" max="34" width="12.75" style="1" bestFit="1" customWidth="1"/>
    <col min="36" max="36" width="11" style="16"/>
    <col min="38" max="38" width="15.625" bestFit="1" customWidth="1"/>
    <col min="39" max="39" width="13.75" bestFit="1" customWidth="1"/>
    <col min="40" max="42" width="12.75" bestFit="1" customWidth="1"/>
    <col min="43" max="44" width="25.625" style="16" customWidth="1"/>
    <col min="45" max="45" width="12.75" bestFit="1" customWidth="1"/>
    <col min="46" max="46" width="8.375" bestFit="1" customWidth="1"/>
    <col min="47" max="47" width="11" style="16"/>
    <col min="48" max="48" width="8.75" bestFit="1" customWidth="1"/>
    <col min="49" max="49" width="15.625" bestFit="1" customWidth="1"/>
    <col min="50" max="50" width="13.75" bestFit="1" customWidth="1"/>
    <col min="51" max="53" width="12.75" bestFit="1" customWidth="1"/>
    <col min="54" max="55" width="25.625" style="16" customWidth="1"/>
    <col min="56" max="56" width="12.75" bestFit="1" customWidth="1"/>
    <col min="58" max="58" width="11" style="16"/>
    <col min="60" max="60" width="15.625" bestFit="1" customWidth="1"/>
    <col min="61" max="61" width="13.75" bestFit="1" customWidth="1"/>
    <col min="62" max="64" width="12.75" bestFit="1" customWidth="1"/>
    <col min="65" max="66" width="25.625" style="16" customWidth="1"/>
    <col min="67" max="67" width="12.75" bestFit="1" customWidth="1"/>
    <col min="68" max="68" width="8.375" bestFit="1" customWidth="1"/>
    <col min="69" max="69" width="11" style="16"/>
    <col min="70" max="70" width="8.75" bestFit="1" customWidth="1"/>
    <col min="71" max="71" width="15.625" bestFit="1" customWidth="1"/>
    <col min="72" max="72" width="13.75" bestFit="1" customWidth="1"/>
    <col min="73" max="75" width="12.75" bestFit="1" customWidth="1"/>
    <col min="76" max="77" width="25.625" style="16" customWidth="1"/>
    <col min="82" max="82" width="11" style="16"/>
  </cols>
  <sheetData>
    <row r="1" spans="1:102" s="11" customFormat="1" ht="15" thickBot="1" x14ac:dyDescent="0.25">
      <c r="A1" s="16"/>
      <c r="B1" s="16"/>
      <c r="C1" s="16"/>
      <c r="D1" s="16"/>
      <c r="E1" s="16"/>
      <c r="F1" s="16"/>
      <c r="G1" s="16"/>
      <c r="H1" s="16"/>
      <c r="I1" s="16"/>
      <c r="J1" s="16"/>
      <c r="K1" s="16"/>
      <c r="L1" s="20"/>
      <c r="M1" s="16"/>
      <c r="N1" s="16"/>
      <c r="O1" s="48"/>
      <c r="P1" s="48"/>
      <c r="Q1" s="48"/>
      <c r="R1" s="48"/>
      <c r="S1" s="48"/>
      <c r="T1" s="48"/>
      <c r="U1" s="16"/>
      <c r="V1" s="16"/>
      <c r="W1" s="16"/>
      <c r="X1" s="16"/>
      <c r="Y1" s="16"/>
      <c r="Z1" s="62" t="s">
        <v>17</v>
      </c>
      <c r="AA1" s="62"/>
      <c r="AB1" s="62"/>
      <c r="AC1" s="62"/>
      <c r="AD1" s="62"/>
      <c r="AE1" s="62"/>
      <c r="AF1" s="16"/>
      <c r="AG1" s="16"/>
      <c r="AH1" s="16"/>
      <c r="AI1" s="16"/>
      <c r="AJ1" s="16"/>
      <c r="AK1" s="62" t="s">
        <v>17</v>
      </c>
      <c r="AL1" s="62"/>
      <c r="AM1" s="62"/>
      <c r="AN1" s="62"/>
      <c r="AO1" s="62"/>
      <c r="AP1" s="62"/>
      <c r="AQ1" s="16"/>
      <c r="AR1" s="16"/>
      <c r="AS1" s="16"/>
      <c r="AT1" s="16"/>
      <c r="AU1" s="16"/>
      <c r="AV1" s="62" t="s">
        <v>17</v>
      </c>
      <c r="AW1" s="62"/>
      <c r="AX1" s="62"/>
      <c r="AY1" s="62"/>
      <c r="AZ1" s="62"/>
      <c r="BA1" s="62"/>
      <c r="BB1" s="16"/>
      <c r="BC1" s="16"/>
      <c r="BD1" s="16"/>
      <c r="BE1" s="16"/>
      <c r="BF1" s="16"/>
      <c r="BG1" s="62" t="s">
        <v>17</v>
      </c>
      <c r="BH1" s="62"/>
      <c r="BI1" s="62"/>
      <c r="BJ1" s="62"/>
      <c r="BK1" s="62"/>
      <c r="BL1" s="62"/>
      <c r="BM1" s="16"/>
      <c r="BN1" s="16"/>
      <c r="BO1" s="16"/>
      <c r="BP1" s="16"/>
      <c r="BQ1" s="16"/>
      <c r="BR1" s="62" t="s">
        <v>17</v>
      </c>
      <c r="BS1" s="62"/>
      <c r="BT1" s="62"/>
      <c r="BU1" s="62"/>
      <c r="BV1" s="62"/>
      <c r="BW1" s="62"/>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row>
    <row r="2" spans="1:102" ht="15" thickTop="1" x14ac:dyDescent="0.2">
      <c r="G2" s="52" t="s">
        <v>18</v>
      </c>
      <c r="H2" s="53"/>
      <c r="L2" s="39" t="s">
        <v>5</v>
      </c>
      <c r="M2" s="40"/>
      <c r="O2" s="16"/>
      <c r="P2" s="16"/>
      <c r="Q2" s="16"/>
      <c r="R2" s="16"/>
      <c r="S2" s="16"/>
      <c r="T2" s="16"/>
      <c r="W2" s="39" t="s">
        <v>5</v>
      </c>
      <c r="X2" s="40"/>
      <c r="Z2" s="16"/>
      <c r="AA2" s="16"/>
      <c r="AB2" s="16"/>
      <c r="AC2" s="16"/>
      <c r="AD2" s="16"/>
      <c r="AE2" s="16"/>
      <c r="AH2" s="39" t="s">
        <v>5</v>
      </c>
      <c r="AI2" s="40"/>
      <c r="AK2" s="16"/>
      <c r="AL2" s="16"/>
      <c r="AM2" s="16"/>
      <c r="AN2" s="16"/>
      <c r="AO2" s="16"/>
      <c r="AP2" s="16"/>
      <c r="AS2" s="39" t="s">
        <v>5</v>
      </c>
      <c r="AT2" s="40"/>
      <c r="AV2" s="16"/>
      <c r="AW2" s="16"/>
      <c r="AX2" s="16"/>
      <c r="AY2" s="16"/>
      <c r="AZ2" s="16"/>
      <c r="BA2" s="16"/>
      <c r="BD2" s="39" t="s">
        <v>5</v>
      </c>
      <c r="BE2" s="40"/>
      <c r="BG2" s="16"/>
      <c r="BH2" s="16"/>
      <c r="BI2" s="16"/>
      <c r="BJ2" s="16"/>
      <c r="BK2" s="16"/>
      <c r="BL2" s="16"/>
      <c r="BO2" s="39" t="s">
        <v>5</v>
      </c>
      <c r="BP2" s="40"/>
      <c r="BR2" s="16"/>
      <c r="BS2" s="16"/>
      <c r="BT2" s="16"/>
      <c r="BU2" s="16"/>
      <c r="BV2" s="16"/>
      <c r="BW2" s="16"/>
      <c r="BZ2" s="16"/>
      <c r="CA2" s="16"/>
      <c r="CB2" s="16"/>
      <c r="CC2" s="16"/>
    </row>
    <row r="3" spans="1:102" x14ac:dyDescent="0.2">
      <c r="G3" s="54" t="s">
        <v>19</v>
      </c>
      <c r="H3" s="55"/>
      <c r="L3" s="35">
        <v>12</v>
      </c>
      <c r="M3" s="36"/>
      <c r="O3" s="49" t="s">
        <v>3</v>
      </c>
      <c r="P3" s="49"/>
      <c r="Q3" s="49"/>
      <c r="R3" s="49"/>
      <c r="S3" s="49"/>
      <c r="T3" s="49"/>
      <c r="W3" s="35">
        <v>24</v>
      </c>
      <c r="X3" s="36"/>
      <c r="Z3" s="49" t="s">
        <v>3</v>
      </c>
      <c r="AA3" s="49"/>
      <c r="AB3" s="49"/>
      <c r="AC3" s="49"/>
      <c r="AD3" s="49"/>
      <c r="AE3" s="49"/>
      <c r="AH3" s="35">
        <v>36</v>
      </c>
      <c r="AI3" s="36"/>
      <c r="AK3" s="49" t="s">
        <v>3</v>
      </c>
      <c r="AL3" s="49"/>
      <c r="AM3" s="49"/>
      <c r="AN3" s="49"/>
      <c r="AO3" s="49"/>
      <c r="AP3" s="49"/>
      <c r="AS3" s="35">
        <v>48</v>
      </c>
      <c r="AT3" s="36"/>
      <c r="AV3" s="49" t="s">
        <v>3</v>
      </c>
      <c r="AW3" s="49"/>
      <c r="AX3" s="49"/>
      <c r="AY3" s="49"/>
      <c r="AZ3" s="49"/>
      <c r="BA3" s="49"/>
      <c r="BD3" s="35">
        <v>60</v>
      </c>
      <c r="BE3" s="36"/>
      <c r="BG3" s="49" t="s">
        <v>3</v>
      </c>
      <c r="BH3" s="49"/>
      <c r="BI3" s="49"/>
      <c r="BJ3" s="49"/>
      <c r="BK3" s="49"/>
      <c r="BL3" s="49"/>
      <c r="BO3" s="35">
        <v>72</v>
      </c>
      <c r="BP3" s="36"/>
      <c r="BR3" s="49" t="s">
        <v>3</v>
      </c>
      <c r="BS3" s="49"/>
      <c r="BT3" s="49"/>
      <c r="BU3" s="49"/>
      <c r="BV3" s="49"/>
      <c r="BW3" s="49"/>
      <c r="BZ3" s="16"/>
      <c r="CA3" s="16"/>
      <c r="CB3" s="16"/>
      <c r="CC3" s="16"/>
    </row>
    <row r="4" spans="1:102" x14ac:dyDescent="0.2">
      <c r="G4" s="56"/>
      <c r="H4" s="57"/>
      <c r="L4" s="37">
        <f>G7</f>
        <v>37998</v>
      </c>
      <c r="M4" s="38"/>
      <c r="O4" s="16"/>
      <c r="P4" s="16" t="s">
        <v>4</v>
      </c>
      <c r="Q4" s="16"/>
      <c r="R4" s="16"/>
      <c r="S4" s="16" t="s">
        <v>6</v>
      </c>
      <c r="T4" s="16"/>
      <c r="W4" s="37">
        <f>L4</f>
        <v>37998</v>
      </c>
      <c r="X4" s="38"/>
      <c r="Z4" s="16"/>
      <c r="AA4" s="16" t="s">
        <v>4</v>
      </c>
      <c r="AB4" s="16"/>
      <c r="AC4" s="16"/>
      <c r="AD4" s="16" t="s">
        <v>6</v>
      </c>
      <c r="AE4" s="16"/>
      <c r="AH4" s="37">
        <f>L4</f>
        <v>37998</v>
      </c>
      <c r="AI4" s="38"/>
      <c r="AK4" s="16"/>
      <c r="AL4" s="16" t="s">
        <v>4</v>
      </c>
      <c r="AM4" s="16"/>
      <c r="AN4" s="16"/>
      <c r="AO4" s="16" t="s">
        <v>6</v>
      </c>
      <c r="AP4" s="16"/>
      <c r="AS4" s="37">
        <f>L4</f>
        <v>37998</v>
      </c>
      <c r="AT4" s="38"/>
      <c r="AV4" s="16"/>
      <c r="AW4" s="16" t="s">
        <v>4</v>
      </c>
      <c r="AX4" s="16"/>
      <c r="AY4" s="16"/>
      <c r="AZ4" s="16" t="s">
        <v>6</v>
      </c>
      <c r="BA4" s="16"/>
      <c r="BD4" s="37">
        <f>L4</f>
        <v>37998</v>
      </c>
      <c r="BE4" s="38"/>
      <c r="BG4" s="16"/>
      <c r="BH4" s="16" t="s">
        <v>4</v>
      </c>
      <c r="BI4" s="16"/>
      <c r="BJ4" s="16"/>
      <c r="BK4" s="16" t="s">
        <v>6</v>
      </c>
      <c r="BL4" s="16"/>
      <c r="BO4" s="37">
        <f>L4</f>
        <v>37998</v>
      </c>
      <c r="BP4" s="38"/>
      <c r="BR4" s="16"/>
      <c r="BS4" s="16" t="s">
        <v>4</v>
      </c>
      <c r="BT4" s="16"/>
      <c r="BU4" s="16"/>
      <c r="BV4" s="16" t="s">
        <v>6</v>
      </c>
      <c r="BW4" s="16"/>
      <c r="BZ4" s="16"/>
      <c r="CA4" s="16"/>
      <c r="CB4" s="16"/>
      <c r="CC4" s="16"/>
    </row>
    <row r="5" spans="1:102" ht="14.25" customHeight="1" x14ac:dyDescent="0.2">
      <c r="E5" s="24"/>
      <c r="G5" s="50" t="s">
        <v>21</v>
      </c>
      <c r="H5" s="51"/>
      <c r="L5" s="39" t="s">
        <v>0</v>
      </c>
      <c r="M5" s="40"/>
      <c r="O5" s="16"/>
      <c r="P5" s="22">
        <f>L4/L3</f>
        <v>3166.5</v>
      </c>
      <c r="Q5" s="16"/>
      <c r="R5" s="16"/>
      <c r="S5" s="21">
        <f>L4*M9</f>
        <v>1035.4455</v>
      </c>
      <c r="T5" s="16"/>
      <c r="W5" s="39" t="s">
        <v>0</v>
      </c>
      <c r="X5" s="40"/>
      <c r="Z5" s="16"/>
      <c r="AA5" s="22">
        <f>W4/W3</f>
        <v>1583.25</v>
      </c>
      <c r="AB5" s="16"/>
      <c r="AC5" s="16"/>
      <c r="AD5" s="21">
        <f>W4*X9</f>
        <v>1035.4455</v>
      </c>
      <c r="AE5" s="16"/>
      <c r="AH5" s="39" t="s">
        <v>0</v>
      </c>
      <c r="AI5" s="40"/>
      <c r="AK5" s="16"/>
      <c r="AL5" s="22">
        <f>AH4/AH3</f>
        <v>1055.5</v>
      </c>
      <c r="AM5" s="16"/>
      <c r="AN5" s="16"/>
      <c r="AO5" s="21">
        <f>AH4*AI9</f>
        <v>1035.4455</v>
      </c>
      <c r="AP5" s="16"/>
      <c r="AS5" s="39" t="s">
        <v>0</v>
      </c>
      <c r="AT5" s="40"/>
      <c r="AV5" s="16"/>
      <c r="AW5" s="22">
        <f>AS4/AS3</f>
        <v>791.625</v>
      </c>
      <c r="AX5" s="16"/>
      <c r="AY5" s="16"/>
      <c r="AZ5" s="21">
        <f>AS4*AT9</f>
        <v>1035.4455</v>
      </c>
      <c r="BA5" s="16"/>
      <c r="BD5" s="39" t="s">
        <v>0</v>
      </c>
      <c r="BE5" s="40"/>
      <c r="BG5" s="16"/>
      <c r="BH5" s="22">
        <f>BD4/BD3</f>
        <v>633.29999999999995</v>
      </c>
      <c r="BI5" s="16"/>
      <c r="BJ5" s="16"/>
      <c r="BK5" s="21">
        <f>BD4*BE9</f>
        <v>1035.4455</v>
      </c>
      <c r="BL5" s="16"/>
      <c r="BO5" s="39" t="s">
        <v>0</v>
      </c>
      <c r="BP5" s="40"/>
      <c r="BR5" s="16"/>
      <c r="BS5" s="22">
        <f>BO4/BO3</f>
        <v>527.75</v>
      </c>
      <c r="BT5" s="16"/>
      <c r="BU5" s="16"/>
      <c r="BV5" s="21">
        <f>BO4*BP9</f>
        <v>1035.4455</v>
      </c>
      <c r="BW5" s="16"/>
      <c r="BZ5" s="16"/>
      <c r="CA5" s="16"/>
      <c r="CB5" s="16"/>
      <c r="CC5" s="16"/>
    </row>
    <row r="6" spans="1:102" ht="14.25" customHeight="1" x14ac:dyDescent="0.2">
      <c r="E6" s="29"/>
      <c r="G6" s="43">
        <v>6</v>
      </c>
      <c r="H6" s="44"/>
      <c r="L6" s="33">
        <f>G9</f>
        <v>0.32700000000000001</v>
      </c>
      <c r="M6" s="34"/>
      <c r="O6" s="16"/>
      <c r="P6" s="16"/>
      <c r="Q6" s="16"/>
      <c r="R6" s="16"/>
      <c r="S6" s="16"/>
      <c r="T6" s="16"/>
      <c r="W6" s="33">
        <f>L6</f>
        <v>0.32700000000000001</v>
      </c>
      <c r="X6" s="34"/>
      <c r="Z6" s="16"/>
      <c r="AA6" s="16"/>
      <c r="AB6" s="16"/>
      <c r="AC6" s="16"/>
      <c r="AD6" s="16"/>
      <c r="AE6" s="16"/>
      <c r="AH6" s="33">
        <f>L6</f>
        <v>0.32700000000000001</v>
      </c>
      <c r="AI6" s="34"/>
      <c r="AK6" s="16"/>
      <c r="AL6" s="16"/>
      <c r="AM6" s="16"/>
      <c r="AN6" s="16"/>
      <c r="AO6" s="16"/>
      <c r="AP6" s="16"/>
      <c r="AS6" s="33">
        <f>L6</f>
        <v>0.32700000000000001</v>
      </c>
      <c r="AT6" s="34"/>
      <c r="AV6" s="16"/>
      <c r="AW6" s="16"/>
      <c r="AX6" s="16"/>
      <c r="AY6" s="16"/>
      <c r="AZ6" s="16"/>
      <c r="BA6" s="16"/>
      <c r="BD6" s="33">
        <f>L6</f>
        <v>0.32700000000000001</v>
      </c>
      <c r="BE6" s="34"/>
      <c r="BG6" s="16"/>
      <c r="BH6" s="16"/>
      <c r="BI6" s="16"/>
      <c r="BJ6" s="16"/>
      <c r="BK6" s="16"/>
      <c r="BL6" s="16"/>
      <c r="BO6" s="33">
        <f>L6</f>
        <v>0.32700000000000001</v>
      </c>
      <c r="BP6" s="34"/>
      <c r="BR6" s="16"/>
      <c r="BS6" s="16"/>
      <c r="BT6" s="16"/>
      <c r="BU6" s="16"/>
      <c r="BV6" s="16"/>
      <c r="BW6" s="16"/>
      <c r="BZ6" s="16"/>
      <c r="CA6" s="16"/>
      <c r="CB6" s="16"/>
      <c r="CC6" s="16"/>
    </row>
    <row r="7" spans="1:102" ht="14.25" customHeight="1" x14ac:dyDescent="0.2">
      <c r="E7" s="29"/>
      <c r="G7" s="60">
        <v>37998</v>
      </c>
      <c r="H7" s="61"/>
      <c r="L7" s="39" t="s">
        <v>1</v>
      </c>
      <c r="M7" s="40"/>
      <c r="O7" s="2" t="s">
        <v>8</v>
      </c>
      <c r="P7" s="2" t="s">
        <v>9</v>
      </c>
      <c r="Q7" s="2" t="s">
        <v>10</v>
      </c>
      <c r="R7" s="2" t="s">
        <v>11</v>
      </c>
      <c r="S7" s="2" t="s">
        <v>7</v>
      </c>
      <c r="T7" s="2" t="s">
        <v>12</v>
      </c>
      <c r="W7" s="39" t="s">
        <v>1</v>
      </c>
      <c r="X7" s="40"/>
      <c r="Z7" s="2" t="s">
        <v>8</v>
      </c>
      <c r="AA7" s="2" t="s">
        <v>9</v>
      </c>
      <c r="AB7" s="2" t="s">
        <v>10</v>
      </c>
      <c r="AC7" s="2" t="s">
        <v>11</v>
      </c>
      <c r="AD7" s="2" t="s">
        <v>7</v>
      </c>
      <c r="AE7" s="2" t="s">
        <v>12</v>
      </c>
      <c r="AH7" s="39" t="s">
        <v>1</v>
      </c>
      <c r="AI7" s="40"/>
      <c r="AK7" s="2" t="s">
        <v>8</v>
      </c>
      <c r="AL7" s="2" t="s">
        <v>9</v>
      </c>
      <c r="AM7" s="2" t="s">
        <v>10</v>
      </c>
      <c r="AN7" s="2" t="s">
        <v>11</v>
      </c>
      <c r="AO7" s="2" t="s">
        <v>7</v>
      </c>
      <c r="AP7" s="2" t="s">
        <v>12</v>
      </c>
      <c r="AS7" s="39" t="s">
        <v>1</v>
      </c>
      <c r="AT7" s="40"/>
      <c r="AV7" s="2" t="s">
        <v>8</v>
      </c>
      <c r="AW7" s="2" t="s">
        <v>9</v>
      </c>
      <c r="AX7" s="2" t="s">
        <v>10</v>
      </c>
      <c r="AY7" s="2" t="s">
        <v>11</v>
      </c>
      <c r="AZ7" s="2" t="s">
        <v>7</v>
      </c>
      <c r="BA7" s="2" t="s">
        <v>12</v>
      </c>
      <c r="BD7" s="39" t="s">
        <v>1</v>
      </c>
      <c r="BE7" s="40"/>
      <c r="BG7" s="2" t="s">
        <v>8</v>
      </c>
      <c r="BH7" s="2" t="s">
        <v>9</v>
      </c>
      <c r="BI7" s="2" t="s">
        <v>10</v>
      </c>
      <c r="BJ7" s="2" t="s">
        <v>11</v>
      </c>
      <c r="BK7" s="2" t="s">
        <v>7</v>
      </c>
      <c r="BL7" s="2" t="s">
        <v>12</v>
      </c>
      <c r="BO7" s="39" t="s">
        <v>1</v>
      </c>
      <c r="BP7" s="40"/>
      <c r="BR7" s="2" t="s">
        <v>8</v>
      </c>
      <c r="BS7" s="2" t="s">
        <v>9</v>
      </c>
      <c r="BT7" s="2" t="s">
        <v>10</v>
      </c>
      <c r="BU7" s="2" t="s">
        <v>11</v>
      </c>
      <c r="BV7" s="2" t="s">
        <v>7</v>
      </c>
      <c r="BW7" s="2" t="s">
        <v>12</v>
      </c>
      <c r="BZ7" s="16"/>
      <c r="CA7" s="16"/>
      <c r="CB7" s="16"/>
      <c r="CC7" s="16"/>
    </row>
    <row r="8" spans="1:102" x14ac:dyDescent="0.2">
      <c r="E8" s="29"/>
      <c r="G8" s="50" t="s">
        <v>0</v>
      </c>
      <c r="H8" s="51"/>
      <c r="L8" s="35">
        <f>G11</f>
        <v>30</v>
      </c>
      <c r="M8" s="36"/>
      <c r="O8" s="3">
        <v>1</v>
      </c>
      <c r="P8" s="15">
        <f>L4</f>
        <v>37998</v>
      </c>
      <c r="Q8" s="15">
        <f>P5</f>
        <v>3166.5</v>
      </c>
      <c r="R8" s="15">
        <f>S5</f>
        <v>1035.4455</v>
      </c>
      <c r="S8" s="15">
        <f t="shared" ref="S8:S19" si="0">Q8+R8</f>
        <v>4201.9454999999998</v>
      </c>
      <c r="T8" s="15">
        <f t="shared" ref="T8:T19" si="1">P8-Q8</f>
        <v>34831.5</v>
      </c>
      <c r="W8" s="35">
        <v>30</v>
      </c>
      <c r="X8" s="36"/>
      <c r="Z8" s="3">
        <v>1</v>
      </c>
      <c r="AA8" s="15">
        <f>W4</f>
        <v>37998</v>
      </c>
      <c r="AB8" s="15">
        <f>AA5</f>
        <v>1583.25</v>
      </c>
      <c r="AC8" s="15">
        <f>AD5</f>
        <v>1035.4455</v>
      </c>
      <c r="AD8" s="15">
        <f t="shared" ref="AD8:AD31" si="2">AB8+AC8</f>
        <v>2618.6954999999998</v>
      </c>
      <c r="AE8" s="15">
        <f t="shared" ref="AE8:AE31" si="3">AA8-AB8</f>
        <v>36414.75</v>
      </c>
      <c r="AH8" s="35">
        <v>30</v>
      </c>
      <c r="AI8" s="36"/>
      <c r="AK8" s="3">
        <v>1</v>
      </c>
      <c r="AL8" s="15">
        <f>AH4</f>
        <v>37998</v>
      </c>
      <c r="AM8" s="15">
        <f>AL5</f>
        <v>1055.5</v>
      </c>
      <c r="AN8" s="15">
        <f>AO5</f>
        <v>1035.4455</v>
      </c>
      <c r="AO8" s="15">
        <f t="shared" ref="AO8:AO43" si="4">AM8+AN8</f>
        <v>2090.9454999999998</v>
      </c>
      <c r="AP8" s="15">
        <f t="shared" ref="AP8:AP43" si="5">AL8-AM8</f>
        <v>36942.5</v>
      </c>
      <c r="AS8" s="35">
        <v>30</v>
      </c>
      <c r="AT8" s="36"/>
      <c r="AV8" s="3">
        <v>1</v>
      </c>
      <c r="AW8" s="15">
        <f>AS4</f>
        <v>37998</v>
      </c>
      <c r="AX8" s="15">
        <f>AW5</f>
        <v>791.625</v>
      </c>
      <c r="AY8" s="15">
        <f>AZ5</f>
        <v>1035.4455</v>
      </c>
      <c r="AZ8" s="15">
        <f t="shared" ref="AZ8:AZ55" si="6">AX8+AY8</f>
        <v>1827.0705</v>
      </c>
      <c r="BA8" s="15">
        <f t="shared" ref="BA8:BA55" si="7">AW8-AX8</f>
        <v>37206.375</v>
      </c>
      <c r="BD8" s="35">
        <v>30</v>
      </c>
      <c r="BE8" s="36"/>
      <c r="BG8" s="3">
        <v>1</v>
      </c>
      <c r="BH8" s="4">
        <f>BD4</f>
        <v>37998</v>
      </c>
      <c r="BI8" s="5">
        <f>BH5</f>
        <v>633.29999999999995</v>
      </c>
      <c r="BJ8" s="4">
        <f>BK5</f>
        <v>1035.4455</v>
      </c>
      <c r="BK8" s="4">
        <f t="shared" ref="BK8:BK67" si="8">BI8+BJ8</f>
        <v>1668.7455</v>
      </c>
      <c r="BL8" s="4">
        <f t="shared" ref="BL8:BL67" si="9">BH8-BI8</f>
        <v>37364.699999999997</v>
      </c>
      <c r="BO8" s="35">
        <v>30</v>
      </c>
      <c r="BP8" s="36"/>
      <c r="BR8" s="3">
        <v>1</v>
      </c>
      <c r="BS8" s="4">
        <f>BO4</f>
        <v>37998</v>
      </c>
      <c r="BT8" s="5">
        <f>BS5</f>
        <v>527.75</v>
      </c>
      <c r="BU8" s="4">
        <f>BV5</f>
        <v>1035.4455</v>
      </c>
      <c r="BV8" s="4">
        <f t="shared" ref="BV8:BV71" si="10">BT8+BU8</f>
        <v>1563.1955</v>
      </c>
      <c r="BW8" s="4">
        <f t="shared" ref="BW8:BW71" si="11">BS8-BT8</f>
        <v>37470.25</v>
      </c>
      <c r="BZ8" s="16"/>
      <c r="CA8" s="16"/>
      <c r="CB8" s="16"/>
      <c r="CC8" s="16"/>
    </row>
    <row r="9" spans="1:102" x14ac:dyDescent="0.2">
      <c r="G9" s="58">
        <v>0.32700000000000001</v>
      </c>
      <c r="H9" s="59"/>
      <c r="L9" s="17" t="s">
        <v>2</v>
      </c>
      <c r="M9" s="18">
        <f>L6*(L8/360)</f>
        <v>2.725E-2</v>
      </c>
      <c r="O9" s="3">
        <v>2</v>
      </c>
      <c r="P9" s="15">
        <f>T8</f>
        <v>34831.5</v>
      </c>
      <c r="Q9" s="15">
        <f>P5</f>
        <v>3166.5</v>
      </c>
      <c r="R9" s="15">
        <f>P9*M9</f>
        <v>949.15837499999998</v>
      </c>
      <c r="S9" s="15">
        <f t="shared" si="0"/>
        <v>4115.658375</v>
      </c>
      <c r="T9" s="15">
        <f t="shared" si="1"/>
        <v>31665</v>
      </c>
      <c r="W9" s="12" t="s">
        <v>2</v>
      </c>
      <c r="X9" s="10">
        <f>W6*(W8/360)</f>
        <v>2.725E-2</v>
      </c>
      <c r="Z9" s="3">
        <v>2</v>
      </c>
      <c r="AA9" s="15">
        <f>AE8</f>
        <v>36414.75</v>
      </c>
      <c r="AB9" s="15">
        <f>AA5</f>
        <v>1583.25</v>
      </c>
      <c r="AC9" s="15">
        <f>AA9*X9</f>
        <v>992.30193750000001</v>
      </c>
      <c r="AD9" s="15">
        <f t="shared" si="2"/>
        <v>2575.5519374999999</v>
      </c>
      <c r="AE9" s="15">
        <f t="shared" si="3"/>
        <v>34831.5</v>
      </c>
      <c r="AH9" s="12" t="s">
        <v>2</v>
      </c>
      <c r="AI9" s="10">
        <f>AH6*(AH8/360)</f>
        <v>2.725E-2</v>
      </c>
      <c r="AK9" s="3">
        <v>2</v>
      </c>
      <c r="AL9" s="15">
        <f>AP8</f>
        <v>36942.5</v>
      </c>
      <c r="AM9" s="15">
        <f>AL5</f>
        <v>1055.5</v>
      </c>
      <c r="AN9" s="15">
        <f>AL9*AI9</f>
        <v>1006.683125</v>
      </c>
      <c r="AO9" s="15">
        <f t="shared" si="4"/>
        <v>2062.183125</v>
      </c>
      <c r="AP9" s="15">
        <f t="shared" si="5"/>
        <v>35887</v>
      </c>
      <c r="AS9" s="12" t="s">
        <v>2</v>
      </c>
      <c r="AT9" s="10">
        <f>AS6*(AS8/360)</f>
        <v>2.725E-2</v>
      </c>
      <c r="AV9" s="3">
        <v>2</v>
      </c>
      <c r="AW9" s="15">
        <f>BA8</f>
        <v>37206.375</v>
      </c>
      <c r="AX9" s="15">
        <f>AW5</f>
        <v>791.625</v>
      </c>
      <c r="AY9" s="15">
        <f>AW9*AT9</f>
        <v>1013.87371875</v>
      </c>
      <c r="AZ9" s="15">
        <f t="shared" si="6"/>
        <v>1805.4987187500001</v>
      </c>
      <c r="BA9" s="15">
        <f t="shared" si="7"/>
        <v>36414.75</v>
      </c>
      <c r="BD9" s="12" t="s">
        <v>2</v>
      </c>
      <c r="BE9" s="10">
        <f>BD6*(BD8/360)</f>
        <v>2.725E-2</v>
      </c>
      <c r="BG9" s="3">
        <v>2</v>
      </c>
      <c r="BH9" s="4">
        <f>BL8</f>
        <v>37364.699999999997</v>
      </c>
      <c r="BI9" s="5">
        <f>BH5</f>
        <v>633.29999999999995</v>
      </c>
      <c r="BJ9" s="4">
        <f>BH9*BE9</f>
        <v>1018.1880749999999</v>
      </c>
      <c r="BK9" s="4">
        <f t="shared" si="8"/>
        <v>1651.4880749999998</v>
      </c>
      <c r="BL9" s="4">
        <f t="shared" si="9"/>
        <v>36731.399999999994</v>
      </c>
      <c r="BO9" s="12" t="s">
        <v>2</v>
      </c>
      <c r="BP9" s="10">
        <f>BO6*(BO8/360)</f>
        <v>2.725E-2</v>
      </c>
      <c r="BR9" s="3">
        <v>2</v>
      </c>
      <c r="BS9" s="4">
        <f>BW8</f>
        <v>37470.25</v>
      </c>
      <c r="BT9" s="5">
        <f>BS5</f>
        <v>527.75</v>
      </c>
      <c r="BU9" s="4">
        <f>BS9*BP9</f>
        <v>1021.0643125</v>
      </c>
      <c r="BV9" s="4">
        <f t="shared" si="10"/>
        <v>1548.8143125000001</v>
      </c>
      <c r="BW9" s="4">
        <f t="shared" si="11"/>
        <v>36942.5</v>
      </c>
      <c r="BZ9" s="16"/>
      <c r="CA9" s="16"/>
      <c r="CB9" s="16"/>
      <c r="CC9" s="16"/>
    </row>
    <row r="10" spans="1:102" x14ac:dyDescent="0.2">
      <c r="G10" s="50" t="s">
        <v>1</v>
      </c>
      <c r="H10" s="51"/>
      <c r="L10" s="19"/>
      <c r="M10" s="16"/>
      <c r="O10" s="3">
        <v>3</v>
      </c>
      <c r="P10" s="15">
        <f>T9</f>
        <v>31665</v>
      </c>
      <c r="Q10" s="15">
        <f>P5</f>
        <v>3166.5</v>
      </c>
      <c r="R10" s="15">
        <f>P10*M9</f>
        <v>862.87125000000003</v>
      </c>
      <c r="S10" s="15">
        <f t="shared" si="0"/>
        <v>4029.3712500000001</v>
      </c>
      <c r="T10" s="15">
        <f t="shared" si="1"/>
        <v>28498.5</v>
      </c>
      <c r="W10" s="16"/>
      <c r="X10" s="16"/>
      <c r="Z10" s="3">
        <v>3</v>
      </c>
      <c r="AA10" s="15">
        <f>AE9</f>
        <v>34831.5</v>
      </c>
      <c r="AB10" s="15">
        <f>AA5</f>
        <v>1583.25</v>
      </c>
      <c r="AC10" s="15">
        <f>AA10*X9</f>
        <v>949.15837499999998</v>
      </c>
      <c r="AD10" s="15">
        <f t="shared" si="2"/>
        <v>2532.408375</v>
      </c>
      <c r="AE10" s="15">
        <f t="shared" si="3"/>
        <v>33248.25</v>
      </c>
      <c r="AH10" s="16"/>
      <c r="AI10" s="16"/>
      <c r="AK10" s="3">
        <v>3</v>
      </c>
      <c r="AL10" s="15">
        <f>AP9</f>
        <v>35887</v>
      </c>
      <c r="AM10" s="15">
        <f>AL5</f>
        <v>1055.5</v>
      </c>
      <c r="AN10" s="15">
        <f>AL10*AI9</f>
        <v>977.92075</v>
      </c>
      <c r="AO10" s="15">
        <f t="shared" si="4"/>
        <v>2033.42075</v>
      </c>
      <c r="AP10" s="15">
        <f t="shared" si="5"/>
        <v>34831.5</v>
      </c>
      <c r="AS10" s="16"/>
      <c r="AT10" s="16"/>
      <c r="AV10" s="3">
        <v>3</v>
      </c>
      <c r="AW10" s="15">
        <f>BA9</f>
        <v>36414.75</v>
      </c>
      <c r="AX10" s="15">
        <f>AW5</f>
        <v>791.625</v>
      </c>
      <c r="AY10" s="15">
        <f>AW10*AT9</f>
        <v>992.30193750000001</v>
      </c>
      <c r="AZ10" s="15">
        <f t="shared" si="6"/>
        <v>1783.9269374999999</v>
      </c>
      <c r="BA10" s="15">
        <f t="shared" si="7"/>
        <v>35623.125</v>
      </c>
      <c r="BD10" s="16"/>
      <c r="BE10" s="16"/>
      <c r="BG10" s="3">
        <v>3</v>
      </c>
      <c r="BH10" s="4">
        <f>BL9</f>
        <v>36731.399999999994</v>
      </c>
      <c r="BI10" s="5">
        <f>BH5</f>
        <v>633.29999999999995</v>
      </c>
      <c r="BJ10" s="6">
        <f>BH10*BE9</f>
        <v>1000.9306499999998</v>
      </c>
      <c r="BK10" s="4">
        <f t="shared" si="8"/>
        <v>1634.2306499999997</v>
      </c>
      <c r="BL10" s="7">
        <f t="shared" si="9"/>
        <v>36098.099999999991</v>
      </c>
      <c r="BO10" s="16"/>
      <c r="BP10" s="16"/>
      <c r="BR10" s="3">
        <v>3</v>
      </c>
      <c r="BS10" s="4">
        <f>BW9</f>
        <v>36942.5</v>
      </c>
      <c r="BT10" s="5">
        <f>BS5</f>
        <v>527.75</v>
      </c>
      <c r="BU10" s="6">
        <f>BS10*BP9</f>
        <v>1006.683125</v>
      </c>
      <c r="BV10" s="4">
        <f t="shared" si="10"/>
        <v>1534.433125</v>
      </c>
      <c r="BW10" s="7">
        <f t="shared" si="11"/>
        <v>36414.75</v>
      </c>
      <c r="BZ10" s="16"/>
      <c r="CA10" s="16"/>
      <c r="CB10" s="16"/>
      <c r="CC10" s="16"/>
    </row>
    <row r="11" spans="1:102" ht="15" thickBot="1" x14ac:dyDescent="0.25">
      <c r="G11" s="41">
        <v>30</v>
      </c>
      <c r="H11" s="42"/>
      <c r="L11" s="16"/>
      <c r="M11" s="16"/>
      <c r="O11" s="3">
        <v>4</v>
      </c>
      <c r="P11" s="15">
        <f>T10</f>
        <v>28498.5</v>
      </c>
      <c r="Q11" s="15">
        <f>P5</f>
        <v>3166.5</v>
      </c>
      <c r="R11" s="15">
        <f>P11*M9</f>
        <v>776.58412499999997</v>
      </c>
      <c r="S11" s="15">
        <f t="shared" si="0"/>
        <v>3943.0841249999999</v>
      </c>
      <c r="T11" s="15">
        <f t="shared" si="1"/>
        <v>25332</v>
      </c>
      <c r="W11" s="16"/>
      <c r="X11" s="16"/>
      <c r="Z11" s="3">
        <v>4</v>
      </c>
      <c r="AA11" s="15">
        <f>AE10</f>
        <v>33248.25</v>
      </c>
      <c r="AB11" s="15">
        <f>AA5</f>
        <v>1583.25</v>
      </c>
      <c r="AC11" s="15">
        <f>AA11*X9</f>
        <v>906.01481249999995</v>
      </c>
      <c r="AD11" s="15">
        <f t="shared" si="2"/>
        <v>2489.2648125000001</v>
      </c>
      <c r="AE11" s="15">
        <f t="shared" si="3"/>
        <v>31665</v>
      </c>
      <c r="AH11" s="16"/>
      <c r="AI11" s="16"/>
      <c r="AK11" s="3">
        <v>4</v>
      </c>
      <c r="AL11" s="15">
        <f>AP10</f>
        <v>34831.5</v>
      </c>
      <c r="AM11" s="15">
        <f>AL5</f>
        <v>1055.5</v>
      </c>
      <c r="AN11" s="15">
        <f>AL11*AI9</f>
        <v>949.15837499999998</v>
      </c>
      <c r="AO11" s="15">
        <f t="shared" si="4"/>
        <v>2004.658375</v>
      </c>
      <c r="AP11" s="15">
        <f t="shared" si="5"/>
        <v>33776</v>
      </c>
      <c r="AS11" s="16"/>
      <c r="AT11" s="16"/>
      <c r="AV11" s="3">
        <v>4</v>
      </c>
      <c r="AW11" s="15">
        <f>BA10</f>
        <v>35623.125</v>
      </c>
      <c r="AX11" s="15">
        <f>AW5</f>
        <v>791.625</v>
      </c>
      <c r="AY11" s="15">
        <f>AW11*AT9</f>
        <v>970.73015625000005</v>
      </c>
      <c r="AZ11" s="15">
        <f t="shared" si="6"/>
        <v>1762.3551562500002</v>
      </c>
      <c r="BA11" s="15">
        <f t="shared" si="7"/>
        <v>34831.5</v>
      </c>
      <c r="BD11" s="16"/>
      <c r="BE11" s="16"/>
      <c r="BG11" s="3">
        <v>4</v>
      </c>
      <c r="BH11" s="7">
        <f>BL10</f>
        <v>36098.099999999991</v>
      </c>
      <c r="BI11" s="5">
        <f>BH5</f>
        <v>633.29999999999995</v>
      </c>
      <c r="BJ11" s="4">
        <f>BH11*BE9</f>
        <v>983.67322499999977</v>
      </c>
      <c r="BK11" s="4">
        <f t="shared" si="8"/>
        <v>1616.9732249999997</v>
      </c>
      <c r="BL11" s="7">
        <f t="shared" si="9"/>
        <v>35464.799999999988</v>
      </c>
      <c r="BO11" s="16"/>
      <c r="BP11" s="16"/>
      <c r="BR11" s="3">
        <v>4</v>
      </c>
      <c r="BS11" s="7">
        <f>BW10</f>
        <v>36414.75</v>
      </c>
      <c r="BT11" s="5">
        <f>BS5</f>
        <v>527.75</v>
      </c>
      <c r="BU11" s="4">
        <f>BS11*BP9</f>
        <v>992.30193750000001</v>
      </c>
      <c r="BV11" s="4">
        <f t="shared" si="10"/>
        <v>1520.0519374999999</v>
      </c>
      <c r="BW11" s="7">
        <f t="shared" si="11"/>
        <v>35887</v>
      </c>
      <c r="BZ11" s="16"/>
      <c r="CA11" s="16"/>
      <c r="CB11" s="16"/>
      <c r="CC11" s="16"/>
    </row>
    <row r="12" spans="1:102" ht="15" thickTop="1" x14ac:dyDescent="0.2">
      <c r="L12" s="16"/>
      <c r="M12" s="16"/>
      <c r="O12" s="3">
        <v>5</v>
      </c>
      <c r="P12" s="15">
        <f>T11</f>
        <v>25332</v>
      </c>
      <c r="Q12" s="15">
        <f>P5</f>
        <v>3166.5</v>
      </c>
      <c r="R12" s="15">
        <f>P12*M9</f>
        <v>690.29700000000003</v>
      </c>
      <c r="S12" s="15">
        <f t="shared" si="0"/>
        <v>3856.797</v>
      </c>
      <c r="T12" s="15">
        <f t="shared" si="1"/>
        <v>22165.5</v>
      </c>
      <c r="W12" s="16"/>
      <c r="X12" s="16"/>
      <c r="Z12" s="3">
        <v>5</v>
      </c>
      <c r="AA12" s="15">
        <f>AE11</f>
        <v>31665</v>
      </c>
      <c r="AB12" s="15">
        <f>AA5</f>
        <v>1583.25</v>
      </c>
      <c r="AC12" s="15">
        <f>AA12*X9</f>
        <v>862.87125000000003</v>
      </c>
      <c r="AD12" s="15">
        <f t="shared" si="2"/>
        <v>2446.1212500000001</v>
      </c>
      <c r="AE12" s="15">
        <f t="shared" si="3"/>
        <v>30081.75</v>
      </c>
      <c r="AH12" s="16"/>
      <c r="AI12" s="16"/>
      <c r="AK12" s="3">
        <v>5</v>
      </c>
      <c r="AL12" s="15">
        <f>AP11</f>
        <v>33776</v>
      </c>
      <c r="AM12" s="15">
        <f>AL5</f>
        <v>1055.5</v>
      </c>
      <c r="AN12" s="15">
        <f>AL12*AI9</f>
        <v>920.39599999999996</v>
      </c>
      <c r="AO12" s="15">
        <f t="shared" si="4"/>
        <v>1975.896</v>
      </c>
      <c r="AP12" s="15">
        <f t="shared" si="5"/>
        <v>32720.5</v>
      </c>
      <c r="AS12" s="16"/>
      <c r="AT12" s="16"/>
      <c r="AV12" s="3">
        <v>5</v>
      </c>
      <c r="AW12" s="15">
        <f>BA11</f>
        <v>34831.5</v>
      </c>
      <c r="AX12" s="15">
        <f>AW5</f>
        <v>791.625</v>
      </c>
      <c r="AY12" s="15">
        <f>AW12*AT9</f>
        <v>949.15837499999998</v>
      </c>
      <c r="AZ12" s="15">
        <f t="shared" si="6"/>
        <v>1740.783375</v>
      </c>
      <c r="BA12" s="15">
        <f t="shared" si="7"/>
        <v>34039.875</v>
      </c>
      <c r="BD12" s="16"/>
      <c r="BE12" s="16"/>
      <c r="BG12" s="3">
        <v>5</v>
      </c>
      <c r="BH12" s="7">
        <f>BL11</f>
        <v>35464.799999999988</v>
      </c>
      <c r="BI12" s="5">
        <f>BH5</f>
        <v>633.29999999999995</v>
      </c>
      <c r="BJ12" s="4">
        <f>BH12*BE9</f>
        <v>966.41579999999965</v>
      </c>
      <c r="BK12" s="4">
        <f t="shared" si="8"/>
        <v>1599.7157999999995</v>
      </c>
      <c r="BL12" s="7">
        <f t="shared" si="9"/>
        <v>34831.499999999985</v>
      </c>
      <c r="BO12" s="16"/>
      <c r="BP12" s="16"/>
      <c r="BR12" s="3">
        <v>5</v>
      </c>
      <c r="BS12" s="7">
        <f>BW11</f>
        <v>35887</v>
      </c>
      <c r="BT12" s="5">
        <f>BS5</f>
        <v>527.75</v>
      </c>
      <c r="BU12" s="4">
        <f>BS12*BP9</f>
        <v>977.92075</v>
      </c>
      <c r="BV12" s="4">
        <f t="shared" si="10"/>
        <v>1505.67075</v>
      </c>
      <c r="BW12" s="7">
        <f t="shared" si="11"/>
        <v>35359.25</v>
      </c>
      <c r="BZ12" s="16"/>
      <c r="CA12" s="16"/>
      <c r="CB12" s="16"/>
      <c r="CC12" s="16"/>
    </row>
    <row r="13" spans="1:102" x14ac:dyDescent="0.2">
      <c r="L13" s="16"/>
      <c r="M13" s="16"/>
      <c r="O13" s="3">
        <v>6</v>
      </c>
      <c r="P13" s="15">
        <f>T12</f>
        <v>22165.5</v>
      </c>
      <c r="Q13" s="15">
        <f>P5</f>
        <v>3166.5</v>
      </c>
      <c r="R13" s="15">
        <f>P13*M9</f>
        <v>604.00987499999997</v>
      </c>
      <c r="S13" s="15">
        <f t="shared" si="0"/>
        <v>3770.5098749999997</v>
      </c>
      <c r="T13" s="15">
        <f t="shared" si="1"/>
        <v>18999</v>
      </c>
      <c r="W13" s="16"/>
      <c r="X13" s="16"/>
      <c r="Z13" s="3">
        <v>6</v>
      </c>
      <c r="AA13" s="15">
        <f>AE12</f>
        <v>30081.75</v>
      </c>
      <c r="AB13" s="15">
        <f>AA5</f>
        <v>1583.25</v>
      </c>
      <c r="AC13" s="15">
        <f>AA13*X9</f>
        <v>819.7276875</v>
      </c>
      <c r="AD13" s="15">
        <f t="shared" si="2"/>
        <v>2402.9776874999998</v>
      </c>
      <c r="AE13" s="15">
        <f t="shared" si="3"/>
        <v>28498.5</v>
      </c>
      <c r="AH13" s="16"/>
      <c r="AI13" s="16"/>
      <c r="AK13" s="3">
        <v>6</v>
      </c>
      <c r="AL13" s="15">
        <f>AP12</f>
        <v>32720.5</v>
      </c>
      <c r="AM13" s="15">
        <f>AL5</f>
        <v>1055.5</v>
      </c>
      <c r="AN13" s="15">
        <f>AL13*AI9</f>
        <v>891.63362500000005</v>
      </c>
      <c r="AO13" s="15">
        <f t="shared" si="4"/>
        <v>1947.1336249999999</v>
      </c>
      <c r="AP13" s="15">
        <f t="shared" si="5"/>
        <v>31665</v>
      </c>
      <c r="AS13" s="16"/>
      <c r="AT13" s="16"/>
      <c r="AV13" s="3">
        <v>6</v>
      </c>
      <c r="AW13" s="15">
        <f>BA12</f>
        <v>34039.875</v>
      </c>
      <c r="AX13" s="15">
        <f>AW5</f>
        <v>791.625</v>
      </c>
      <c r="AY13" s="15">
        <f>AW13*AT9</f>
        <v>927.58659375000002</v>
      </c>
      <c r="AZ13" s="15">
        <f t="shared" si="6"/>
        <v>1719.21159375</v>
      </c>
      <c r="BA13" s="15">
        <f t="shared" si="7"/>
        <v>33248.25</v>
      </c>
      <c r="BD13" s="16"/>
      <c r="BE13" s="16"/>
      <c r="BG13" s="3">
        <v>6</v>
      </c>
      <c r="BH13" s="7">
        <f>BL12</f>
        <v>34831.499999999985</v>
      </c>
      <c r="BI13" s="5">
        <f>BH5</f>
        <v>633.29999999999995</v>
      </c>
      <c r="BJ13" s="4">
        <f>BH13*BE9</f>
        <v>949.15837499999964</v>
      </c>
      <c r="BK13" s="4">
        <f t="shared" si="8"/>
        <v>1582.4583749999997</v>
      </c>
      <c r="BL13" s="7">
        <f t="shared" si="9"/>
        <v>34198.199999999983</v>
      </c>
      <c r="BO13" s="16"/>
      <c r="BP13" s="16"/>
      <c r="BR13" s="3">
        <v>6</v>
      </c>
      <c r="BS13" s="7">
        <f>BW12</f>
        <v>35359.25</v>
      </c>
      <c r="BT13" s="5">
        <f>BS5</f>
        <v>527.75</v>
      </c>
      <c r="BU13" s="4">
        <f>BS13*BP9</f>
        <v>963.53956249999999</v>
      </c>
      <c r="BV13" s="4">
        <f t="shared" si="10"/>
        <v>1491.2895625000001</v>
      </c>
      <c r="BW13" s="7">
        <f t="shared" si="11"/>
        <v>34831.5</v>
      </c>
      <c r="BZ13" s="16"/>
      <c r="CA13" s="16"/>
      <c r="CB13" s="16"/>
      <c r="CC13" s="16"/>
    </row>
    <row r="14" spans="1:102" x14ac:dyDescent="0.2">
      <c r="L14" s="16"/>
      <c r="M14" s="16"/>
      <c r="O14" s="3">
        <v>7</v>
      </c>
      <c r="P14" s="15">
        <f t="shared" ref="P14:P19" si="12">T13</f>
        <v>18999</v>
      </c>
      <c r="Q14" s="15">
        <f>P5</f>
        <v>3166.5</v>
      </c>
      <c r="R14" s="15">
        <f>P14*M9</f>
        <v>517.72275000000002</v>
      </c>
      <c r="S14" s="15">
        <f t="shared" si="0"/>
        <v>3684.2227499999999</v>
      </c>
      <c r="T14" s="15">
        <f t="shared" si="1"/>
        <v>15832.5</v>
      </c>
      <c r="W14" s="16"/>
      <c r="X14" s="16"/>
      <c r="Z14" s="3">
        <v>7</v>
      </c>
      <c r="AA14" s="15">
        <f t="shared" ref="AA14:AA31" si="13">AE13</f>
        <v>28498.5</v>
      </c>
      <c r="AB14" s="15">
        <f>AA5</f>
        <v>1583.25</v>
      </c>
      <c r="AC14" s="15">
        <f>AA14*X9</f>
        <v>776.58412499999997</v>
      </c>
      <c r="AD14" s="15">
        <f t="shared" si="2"/>
        <v>2359.8341249999999</v>
      </c>
      <c r="AE14" s="15">
        <f t="shared" si="3"/>
        <v>26915.25</v>
      </c>
      <c r="AH14" s="16"/>
      <c r="AI14" s="16"/>
      <c r="AK14" s="3">
        <v>7</v>
      </c>
      <c r="AL14" s="15">
        <f t="shared" ref="AL14:AL43" si="14">AP13</f>
        <v>31665</v>
      </c>
      <c r="AM14" s="15">
        <f>AL5</f>
        <v>1055.5</v>
      </c>
      <c r="AN14" s="15">
        <f>AL14*AI9</f>
        <v>862.87125000000003</v>
      </c>
      <c r="AO14" s="15">
        <f t="shared" si="4"/>
        <v>1918.3712500000001</v>
      </c>
      <c r="AP14" s="15">
        <f t="shared" si="5"/>
        <v>30609.5</v>
      </c>
      <c r="AS14" s="16"/>
      <c r="AT14" s="16"/>
      <c r="AV14" s="3">
        <v>7</v>
      </c>
      <c r="AW14" s="15">
        <f t="shared" ref="AW14:AW55" si="15">BA13</f>
        <v>33248.25</v>
      </c>
      <c r="AX14" s="15">
        <f>AW5</f>
        <v>791.625</v>
      </c>
      <c r="AY14" s="15">
        <f>AW14*AT9</f>
        <v>906.01481249999995</v>
      </c>
      <c r="AZ14" s="15">
        <f t="shared" si="6"/>
        <v>1697.6398125000001</v>
      </c>
      <c r="BA14" s="15">
        <f t="shared" si="7"/>
        <v>32456.625</v>
      </c>
      <c r="BD14" s="16"/>
      <c r="BE14" s="16"/>
      <c r="BG14" s="3">
        <v>7</v>
      </c>
      <c r="BH14" s="7">
        <f t="shared" ref="BH14:BH67" si="16">BL13</f>
        <v>34198.199999999983</v>
      </c>
      <c r="BI14" s="5">
        <f>BH5</f>
        <v>633.29999999999995</v>
      </c>
      <c r="BJ14" s="4">
        <f>BH14*BE9</f>
        <v>931.90094999999951</v>
      </c>
      <c r="BK14" s="4">
        <f t="shared" si="8"/>
        <v>1565.2009499999995</v>
      </c>
      <c r="BL14" s="7">
        <f t="shared" si="9"/>
        <v>33564.89999999998</v>
      </c>
      <c r="BO14" s="16"/>
      <c r="BP14" s="16"/>
      <c r="BR14" s="3">
        <v>7</v>
      </c>
      <c r="BS14" s="7">
        <f t="shared" ref="BS14:BS77" si="17">BW13</f>
        <v>34831.5</v>
      </c>
      <c r="BT14" s="5">
        <f>BS5</f>
        <v>527.75</v>
      </c>
      <c r="BU14" s="4">
        <f>BS14*BP9</f>
        <v>949.15837499999998</v>
      </c>
      <c r="BV14" s="4">
        <f t="shared" si="10"/>
        <v>1476.908375</v>
      </c>
      <c r="BW14" s="7">
        <f t="shared" si="11"/>
        <v>34303.75</v>
      </c>
      <c r="BZ14" s="16"/>
      <c r="CA14" s="16"/>
      <c r="CB14" s="16"/>
      <c r="CC14" s="16"/>
    </row>
    <row r="15" spans="1:102" x14ac:dyDescent="0.2">
      <c r="L15" s="20"/>
      <c r="M15" s="16"/>
      <c r="O15" s="3">
        <v>8</v>
      </c>
      <c r="P15" s="15">
        <f t="shared" si="12"/>
        <v>15832.5</v>
      </c>
      <c r="Q15" s="15">
        <f>P5</f>
        <v>3166.5</v>
      </c>
      <c r="R15" s="15">
        <f>P15*M9</f>
        <v>431.43562500000002</v>
      </c>
      <c r="S15" s="15">
        <f t="shared" si="0"/>
        <v>3597.9356250000001</v>
      </c>
      <c r="T15" s="15">
        <f t="shared" si="1"/>
        <v>12666</v>
      </c>
      <c r="W15" s="16"/>
      <c r="X15" s="16"/>
      <c r="Z15" s="3">
        <v>8</v>
      </c>
      <c r="AA15" s="15">
        <f t="shared" si="13"/>
        <v>26915.25</v>
      </c>
      <c r="AB15" s="15">
        <f>AA5</f>
        <v>1583.25</v>
      </c>
      <c r="AC15" s="15">
        <f>AA15*X9</f>
        <v>733.44056249999994</v>
      </c>
      <c r="AD15" s="15">
        <f t="shared" si="2"/>
        <v>2316.6905624999999</v>
      </c>
      <c r="AE15" s="15">
        <f t="shared" si="3"/>
        <v>25332</v>
      </c>
      <c r="AH15" s="16"/>
      <c r="AI15" s="16"/>
      <c r="AK15" s="3">
        <v>8</v>
      </c>
      <c r="AL15" s="15">
        <f t="shared" si="14"/>
        <v>30609.5</v>
      </c>
      <c r="AM15" s="15">
        <f>AL5</f>
        <v>1055.5</v>
      </c>
      <c r="AN15" s="15">
        <f>AL15*AI9</f>
        <v>834.10887500000001</v>
      </c>
      <c r="AO15" s="15">
        <f t="shared" si="4"/>
        <v>1889.6088749999999</v>
      </c>
      <c r="AP15" s="15">
        <f t="shared" si="5"/>
        <v>29554</v>
      </c>
      <c r="AS15" s="16"/>
      <c r="AT15" s="16"/>
      <c r="AV15" s="3">
        <v>8</v>
      </c>
      <c r="AW15" s="15">
        <f t="shared" si="15"/>
        <v>32456.625</v>
      </c>
      <c r="AX15" s="15">
        <f>AW5</f>
        <v>791.625</v>
      </c>
      <c r="AY15" s="15">
        <f>AW15*AT9</f>
        <v>884.44303124999999</v>
      </c>
      <c r="AZ15" s="15">
        <f t="shared" si="6"/>
        <v>1676.0680312499999</v>
      </c>
      <c r="BA15" s="15">
        <f t="shared" si="7"/>
        <v>31665</v>
      </c>
      <c r="BD15" s="16"/>
      <c r="BE15" s="16"/>
      <c r="BG15" s="3">
        <v>8</v>
      </c>
      <c r="BH15" s="7">
        <f t="shared" si="16"/>
        <v>33564.89999999998</v>
      </c>
      <c r="BI15" s="5">
        <f>BH5</f>
        <v>633.29999999999995</v>
      </c>
      <c r="BJ15" s="4">
        <f>BH15*BE9</f>
        <v>914.64352499999939</v>
      </c>
      <c r="BK15" s="4">
        <f t="shared" si="8"/>
        <v>1547.9435249999992</v>
      </c>
      <c r="BL15" s="7">
        <f t="shared" si="9"/>
        <v>32931.599999999977</v>
      </c>
      <c r="BO15" s="16"/>
      <c r="BP15" s="16"/>
      <c r="BR15" s="3">
        <v>8</v>
      </c>
      <c r="BS15" s="7">
        <f t="shared" si="17"/>
        <v>34303.75</v>
      </c>
      <c r="BT15" s="5">
        <f>BS5</f>
        <v>527.75</v>
      </c>
      <c r="BU15" s="4">
        <f>BS15*BP9</f>
        <v>934.77718749999997</v>
      </c>
      <c r="BV15" s="4">
        <f t="shared" si="10"/>
        <v>1462.5271874999999</v>
      </c>
      <c r="BW15" s="7">
        <f t="shared" si="11"/>
        <v>33776</v>
      </c>
      <c r="BZ15" s="16"/>
      <c r="CA15" s="16"/>
      <c r="CB15" s="16"/>
      <c r="CC15" s="16"/>
    </row>
    <row r="16" spans="1:102" x14ac:dyDescent="0.2">
      <c r="L16" s="20"/>
      <c r="M16" s="16"/>
      <c r="O16" s="3">
        <v>9</v>
      </c>
      <c r="P16" s="15">
        <f t="shared" si="12"/>
        <v>12666</v>
      </c>
      <c r="Q16" s="15">
        <f>P5</f>
        <v>3166.5</v>
      </c>
      <c r="R16" s="15">
        <f>P16*M9</f>
        <v>345.14850000000001</v>
      </c>
      <c r="S16" s="15">
        <f t="shared" si="0"/>
        <v>3511.6485000000002</v>
      </c>
      <c r="T16" s="15">
        <f t="shared" si="1"/>
        <v>9499.5</v>
      </c>
      <c r="W16" s="16"/>
      <c r="X16" s="16"/>
      <c r="Z16" s="3">
        <v>9</v>
      </c>
      <c r="AA16" s="15">
        <f t="shared" si="13"/>
        <v>25332</v>
      </c>
      <c r="AB16" s="15">
        <f>AA5</f>
        <v>1583.25</v>
      </c>
      <c r="AC16" s="15">
        <f>AA16*X9</f>
        <v>690.29700000000003</v>
      </c>
      <c r="AD16" s="15">
        <f t="shared" si="2"/>
        <v>2273.547</v>
      </c>
      <c r="AE16" s="15">
        <f t="shared" si="3"/>
        <v>23748.75</v>
      </c>
      <c r="AH16" s="16"/>
      <c r="AI16" s="16"/>
      <c r="AK16" s="3">
        <v>9</v>
      </c>
      <c r="AL16" s="15">
        <f t="shared" si="14"/>
        <v>29554</v>
      </c>
      <c r="AM16" s="15">
        <f>AL5</f>
        <v>1055.5</v>
      </c>
      <c r="AN16" s="15">
        <f>AL16*AI9</f>
        <v>805.34649999999999</v>
      </c>
      <c r="AO16" s="15">
        <f t="shared" si="4"/>
        <v>1860.8465000000001</v>
      </c>
      <c r="AP16" s="15">
        <f t="shared" si="5"/>
        <v>28498.5</v>
      </c>
      <c r="AS16" s="16"/>
      <c r="AT16" s="16"/>
      <c r="AV16" s="3">
        <v>9</v>
      </c>
      <c r="AW16" s="15">
        <f t="shared" si="15"/>
        <v>31665</v>
      </c>
      <c r="AX16" s="15">
        <f>AW5</f>
        <v>791.625</v>
      </c>
      <c r="AY16" s="15">
        <f>AW16*AT9</f>
        <v>862.87125000000003</v>
      </c>
      <c r="AZ16" s="15">
        <f t="shared" si="6"/>
        <v>1654.4962500000001</v>
      </c>
      <c r="BA16" s="15">
        <f t="shared" si="7"/>
        <v>30873.375</v>
      </c>
      <c r="BD16" s="16"/>
      <c r="BE16" s="16"/>
      <c r="BG16" s="3">
        <v>9</v>
      </c>
      <c r="BH16" s="7">
        <f t="shared" si="16"/>
        <v>32931.599999999977</v>
      </c>
      <c r="BI16" s="5">
        <f>BH5</f>
        <v>633.29999999999995</v>
      </c>
      <c r="BJ16" s="4">
        <f>BH16*BE9</f>
        <v>897.38609999999937</v>
      </c>
      <c r="BK16" s="4">
        <f t="shared" si="8"/>
        <v>1530.6860999999994</v>
      </c>
      <c r="BL16" s="7">
        <f t="shared" si="9"/>
        <v>32298.299999999977</v>
      </c>
      <c r="BO16" s="16"/>
      <c r="BP16" s="16"/>
      <c r="BR16" s="3">
        <v>9</v>
      </c>
      <c r="BS16" s="7">
        <f t="shared" si="17"/>
        <v>33776</v>
      </c>
      <c r="BT16" s="5">
        <f>BS5</f>
        <v>527.75</v>
      </c>
      <c r="BU16" s="4">
        <f>BS16*BP9</f>
        <v>920.39599999999996</v>
      </c>
      <c r="BV16" s="4">
        <f t="shared" si="10"/>
        <v>1448.146</v>
      </c>
      <c r="BW16" s="7">
        <f t="shared" si="11"/>
        <v>33248.25</v>
      </c>
      <c r="BZ16" s="16"/>
      <c r="CA16" s="16"/>
      <c r="CB16" s="16"/>
      <c r="CC16" s="16"/>
    </row>
    <row r="17" spans="4:81" x14ac:dyDescent="0.2">
      <c r="D17" s="63" t="s">
        <v>20</v>
      </c>
      <c r="E17" s="63"/>
      <c r="L17" s="20"/>
      <c r="M17" s="16"/>
      <c r="O17" s="3">
        <v>10</v>
      </c>
      <c r="P17" s="15">
        <f t="shared" si="12"/>
        <v>9499.5</v>
      </c>
      <c r="Q17" s="15">
        <f>P5</f>
        <v>3166.5</v>
      </c>
      <c r="R17" s="15">
        <f>P17*M9</f>
        <v>258.86137500000001</v>
      </c>
      <c r="S17" s="15">
        <f t="shared" si="0"/>
        <v>3425.361375</v>
      </c>
      <c r="T17" s="15">
        <f t="shared" si="1"/>
        <v>6333</v>
      </c>
      <c r="W17" s="16"/>
      <c r="X17" s="16"/>
      <c r="Z17" s="3">
        <v>10</v>
      </c>
      <c r="AA17" s="15">
        <f t="shared" si="13"/>
        <v>23748.75</v>
      </c>
      <c r="AB17" s="15">
        <f>AA5</f>
        <v>1583.25</v>
      </c>
      <c r="AC17" s="15">
        <f>AA17*X9</f>
        <v>647.1534375</v>
      </c>
      <c r="AD17" s="15">
        <f t="shared" si="2"/>
        <v>2230.4034375000001</v>
      </c>
      <c r="AE17" s="15">
        <f t="shared" si="3"/>
        <v>22165.5</v>
      </c>
      <c r="AH17" s="16"/>
      <c r="AI17" s="16"/>
      <c r="AK17" s="3">
        <v>10</v>
      </c>
      <c r="AL17" s="15">
        <f t="shared" si="14"/>
        <v>28498.5</v>
      </c>
      <c r="AM17" s="15">
        <f>AL5</f>
        <v>1055.5</v>
      </c>
      <c r="AN17" s="15">
        <f>AL17*AI9</f>
        <v>776.58412499999997</v>
      </c>
      <c r="AO17" s="15">
        <f t="shared" si="4"/>
        <v>1832.0841249999999</v>
      </c>
      <c r="AP17" s="15">
        <f t="shared" si="5"/>
        <v>27443</v>
      </c>
      <c r="AS17" s="16"/>
      <c r="AT17" s="16"/>
      <c r="AV17" s="3">
        <v>10</v>
      </c>
      <c r="AW17" s="15">
        <f t="shared" si="15"/>
        <v>30873.375</v>
      </c>
      <c r="AX17" s="15">
        <f>AW5</f>
        <v>791.625</v>
      </c>
      <c r="AY17" s="15">
        <f>AW17*AT9</f>
        <v>841.29946874999996</v>
      </c>
      <c r="AZ17" s="15">
        <f t="shared" si="6"/>
        <v>1632.92446875</v>
      </c>
      <c r="BA17" s="15">
        <f t="shared" si="7"/>
        <v>30081.75</v>
      </c>
      <c r="BD17" s="16"/>
      <c r="BE17" s="16"/>
      <c r="BG17" s="3">
        <v>10</v>
      </c>
      <c r="BH17" s="7">
        <f t="shared" si="16"/>
        <v>32298.299999999977</v>
      </c>
      <c r="BI17" s="5">
        <f>BH5</f>
        <v>633.29999999999995</v>
      </c>
      <c r="BJ17" s="4">
        <f>BH17*BE9</f>
        <v>880.12867499999936</v>
      </c>
      <c r="BK17" s="4">
        <f t="shared" si="8"/>
        <v>1513.4286749999992</v>
      </c>
      <c r="BL17" s="7">
        <f t="shared" si="9"/>
        <v>31664.999999999978</v>
      </c>
      <c r="BO17" s="16"/>
      <c r="BP17" s="16"/>
      <c r="BR17" s="3">
        <v>10</v>
      </c>
      <c r="BS17" s="7">
        <f t="shared" si="17"/>
        <v>33248.25</v>
      </c>
      <c r="BT17" s="5">
        <f>BS5</f>
        <v>527.75</v>
      </c>
      <c r="BU17" s="4">
        <f>BS17*BP9</f>
        <v>906.01481249999995</v>
      </c>
      <c r="BV17" s="4">
        <f t="shared" si="10"/>
        <v>1433.7648125000001</v>
      </c>
      <c r="BW17" s="7">
        <f t="shared" si="11"/>
        <v>32720.5</v>
      </c>
      <c r="BZ17" s="16"/>
      <c r="CA17" s="16"/>
      <c r="CB17" s="16"/>
      <c r="CC17" s="16"/>
    </row>
    <row r="18" spans="4:81" x14ac:dyDescent="0.2">
      <c r="L18" s="20"/>
      <c r="M18" s="16"/>
      <c r="O18" s="3">
        <v>11</v>
      </c>
      <c r="P18" s="15">
        <f t="shared" si="12"/>
        <v>6333</v>
      </c>
      <c r="Q18" s="15">
        <f>P5</f>
        <v>3166.5</v>
      </c>
      <c r="R18" s="15">
        <f>P18*M9</f>
        <v>172.57425000000001</v>
      </c>
      <c r="S18" s="15">
        <f t="shared" si="0"/>
        <v>3339.0742500000001</v>
      </c>
      <c r="T18" s="15">
        <f t="shared" si="1"/>
        <v>3166.5</v>
      </c>
      <c r="W18" s="16"/>
      <c r="X18" s="16"/>
      <c r="Z18" s="3">
        <v>11</v>
      </c>
      <c r="AA18" s="15">
        <f t="shared" si="13"/>
        <v>22165.5</v>
      </c>
      <c r="AB18" s="15">
        <f>AA5</f>
        <v>1583.25</v>
      </c>
      <c r="AC18" s="15">
        <f>AA18*X9</f>
        <v>604.00987499999997</v>
      </c>
      <c r="AD18" s="15">
        <f t="shared" si="2"/>
        <v>2187.2598749999997</v>
      </c>
      <c r="AE18" s="15">
        <f t="shared" si="3"/>
        <v>20582.25</v>
      </c>
      <c r="AH18" s="16"/>
      <c r="AI18" s="16"/>
      <c r="AK18" s="3">
        <v>11</v>
      </c>
      <c r="AL18" s="15">
        <f t="shared" si="14"/>
        <v>27443</v>
      </c>
      <c r="AM18" s="15">
        <f>AL5</f>
        <v>1055.5</v>
      </c>
      <c r="AN18" s="15">
        <f>AL18*AI9</f>
        <v>747.82174999999995</v>
      </c>
      <c r="AO18" s="15">
        <f t="shared" si="4"/>
        <v>1803.3217500000001</v>
      </c>
      <c r="AP18" s="15">
        <f t="shared" si="5"/>
        <v>26387.5</v>
      </c>
      <c r="AS18" s="16"/>
      <c r="AT18" s="16"/>
      <c r="AV18" s="3">
        <v>11</v>
      </c>
      <c r="AW18" s="15">
        <f t="shared" si="15"/>
        <v>30081.75</v>
      </c>
      <c r="AX18" s="15">
        <f>AW5</f>
        <v>791.625</v>
      </c>
      <c r="AY18" s="15">
        <f>AW18*AT9</f>
        <v>819.7276875</v>
      </c>
      <c r="AZ18" s="15">
        <f t="shared" si="6"/>
        <v>1611.3526875</v>
      </c>
      <c r="BA18" s="15">
        <f t="shared" si="7"/>
        <v>29290.125</v>
      </c>
      <c r="BD18" s="16"/>
      <c r="BE18" s="16"/>
      <c r="BG18" s="3">
        <v>11</v>
      </c>
      <c r="BH18" s="7">
        <f t="shared" si="16"/>
        <v>31664.999999999978</v>
      </c>
      <c r="BI18" s="5">
        <f>BH5</f>
        <v>633.29999999999995</v>
      </c>
      <c r="BJ18" s="4">
        <f>BH18*BE9</f>
        <v>862.87124999999935</v>
      </c>
      <c r="BK18" s="4">
        <f t="shared" si="8"/>
        <v>1496.1712499999994</v>
      </c>
      <c r="BL18" s="7">
        <f t="shared" si="9"/>
        <v>31031.699999999979</v>
      </c>
      <c r="BO18" s="16"/>
      <c r="BP18" s="16"/>
      <c r="BR18" s="3">
        <v>11</v>
      </c>
      <c r="BS18" s="7">
        <f t="shared" si="17"/>
        <v>32720.5</v>
      </c>
      <c r="BT18" s="5">
        <f>BS5</f>
        <v>527.75</v>
      </c>
      <c r="BU18" s="4">
        <f>BS18*BP9</f>
        <v>891.63362500000005</v>
      </c>
      <c r="BV18" s="4">
        <f t="shared" si="10"/>
        <v>1419.3836249999999</v>
      </c>
      <c r="BW18" s="7">
        <f t="shared" si="11"/>
        <v>32192.75</v>
      </c>
      <c r="BZ18" s="16"/>
      <c r="CA18" s="16"/>
      <c r="CB18" s="16"/>
      <c r="CC18" s="16"/>
    </row>
    <row r="19" spans="4:81" x14ac:dyDescent="0.2">
      <c r="L19" s="20"/>
      <c r="M19" s="16"/>
      <c r="O19" s="3">
        <v>12</v>
      </c>
      <c r="P19" s="15">
        <f t="shared" si="12"/>
        <v>3166.5</v>
      </c>
      <c r="Q19" s="15">
        <f>P5</f>
        <v>3166.5</v>
      </c>
      <c r="R19" s="15">
        <f>P19*M9</f>
        <v>86.287125000000003</v>
      </c>
      <c r="S19" s="15">
        <f t="shared" si="0"/>
        <v>3252.7871249999998</v>
      </c>
      <c r="T19" s="15">
        <f t="shared" si="1"/>
        <v>0</v>
      </c>
      <c r="W19" s="16"/>
      <c r="X19" s="16"/>
      <c r="Z19" s="3">
        <v>12</v>
      </c>
      <c r="AA19" s="15">
        <f t="shared" si="13"/>
        <v>20582.25</v>
      </c>
      <c r="AB19" s="15">
        <f>AA5</f>
        <v>1583.25</v>
      </c>
      <c r="AC19" s="15">
        <f>AA19*X9</f>
        <v>560.86631250000005</v>
      </c>
      <c r="AD19" s="15">
        <f t="shared" si="2"/>
        <v>2144.1163125000003</v>
      </c>
      <c r="AE19" s="15">
        <f t="shared" si="3"/>
        <v>18999</v>
      </c>
      <c r="AH19" s="16"/>
      <c r="AI19" s="16"/>
      <c r="AK19" s="3">
        <v>12</v>
      </c>
      <c r="AL19" s="15">
        <f t="shared" si="14"/>
        <v>26387.5</v>
      </c>
      <c r="AM19" s="15">
        <f>AL5</f>
        <v>1055.5</v>
      </c>
      <c r="AN19" s="15">
        <f>AL19*AI9</f>
        <v>719.05937500000005</v>
      </c>
      <c r="AO19" s="15">
        <f t="shared" si="4"/>
        <v>1774.559375</v>
      </c>
      <c r="AP19" s="15">
        <f t="shared" si="5"/>
        <v>25332</v>
      </c>
      <c r="AS19" s="16"/>
      <c r="AT19" s="16"/>
      <c r="AV19" s="3">
        <v>12</v>
      </c>
      <c r="AW19" s="15">
        <f t="shared" si="15"/>
        <v>29290.125</v>
      </c>
      <c r="AX19" s="15">
        <f>AW5</f>
        <v>791.625</v>
      </c>
      <c r="AY19" s="15">
        <f>AW19*AT9</f>
        <v>798.15590625000004</v>
      </c>
      <c r="AZ19" s="15">
        <f t="shared" si="6"/>
        <v>1589.78090625</v>
      </c>
      <c r="BA19" s="15">
        <f t="shared" si="7"/>
        <v>28498.5</v>
      </c>
      <c r="BD19" s="16"/>
      <c r="BE19" s="16"/>
      <c r="BG19" s="3">
        <v>12</v>
      </c>
      <c r="BH19" s="7">
        <f t="shared" si="16"/>
        <v>31031.699999999979</v>
      </c>
      <c r="BI19" s="5">
        <f>BH5</f>
        <v>633.29999999999995</v>
      </c>
      <c r="BJ19" s="4">
        <f>BH19*BE9</f>
        <v>845.61382499999945</v>
      </c>
      <c r="BK19" s="4">
        <f t="shared" si="8"/>
        <v>1478.9138249999994</v>
      </c>
      <c r="BL19" s="7">
        <f t="shared" si="9"/>
        <v>30398.39999999998</v>
      </c>
      <c r="BO19" s="16"/>
      <c r="BP19" s="16"/>
      <c r="BR19" s="3">
        <v>12</v>
      </c>
      <c r="BS19" s="7">
        <f t="shared" si="17"/>
        <v>32192.75</v>
      </c>
      <c r="BT19" s="5">
        <f>BS5</f>
        <v>527.75</v>
      </c>
      <c r="BU19" s="4">
        <f>BS19*BP9</f>
        <v>877.25243750000004</v>
      </c>
      <c r="BV19" s="4">
        <f t="shared" si="10"/>
        <v>1405.0024375</v>
      </c>
      <c r="BW19" s="7">
        <f t="shared" si="11"/>
        <v>31665</v>
      </c>
      <c r="BZ19" s="16"/>
      <c r="CA19" s="16"/>
      <c r="CB19" s="16"/>
      <c r="CC19" s="16"/>
    </row>
    <row r="20" spans="4:81" x14ac:dyDescent="0.2">
      <c r="L20" s="20"/>
      <c r="M20" s="16"/>
      <c r="O20" s="3"/>
      <c r="P20" s="15"/>
      <c r="Q20" s="15"/>
      <c r="R20" s="15"/>
      <c r="S20" s="15">
        <f>SUM(S8:S19)</f>
        <v>44728.395750000003</v>
      </c>
      <c r="T20" s="15"/>
      <c r="W20" s="16"/>
      <c r="X20" s="16"/>
      <c r="Z20" s="3">
        <v>13</v>
      </c>
      <c r="AA20" s="15">
        <f t="shared" si="13"/>
        <v>18999</v>
      </c>
      <c r="AB20" s="15">
        <f>AA5</f>
        <v>1583.25</v>
      </c>
      <c r="AC20" s="15">
        <f>AA20*X9</f>
        <v>517.72275000000002</v>
      </c>
      <c r="AD20" s="15">
        <f t="shared" si="2"/>
        <v>2100.9727499999999</v>
      </c>
      <c r="AE20" s="15">
        <f t="shared" si="3"/>
        <v>17415.75</v>
      </c>
      <c r="AH20" s="16"/>
      <c r="AI20" s="16"/>
      <c r="AK20" s="3">
        <v>13</v>
      </c>
      <c r="AL20" s="15">
        <f t="shared" si="14"/>
        <v>25332</v>
      </c>
      <c r="AM20" s="15">
        <f>AL5</f>
        <v>1055.5</v>
      </c>
      <c r="AN20" s="15">
        <f>AL20*AI9</f>
        <v>690.29700000000003</v>
      </c>
      <c r="AO20" s="15">
        <f t="shared" si="4"/>
        <v>1745.797</v>
      </c>
      <c r="AP20" s="15">
        <f t="shared" si="5"/>
        <v>24276.5</v>
      </c>
      <c r="AS20" s="16"/>
      <c r="AT20" s="16"/>
      <c r="AV20" s="3">
        <v>13</v>
      </c>
      <c r="AW20" s="15">
        <f t="shared" si="15"/>
        <v>28498.5</v>
      </c>
      <c r="AX20" s="15">
        <f>AW5</f>
        <v>791.625</v>
      </c>
      <c r="AY20" s="15">
        <f>AW20*AT9</f>
        <v>776.58412499999997</v>
      </c>
      <c r="AZ20" s="15">
        <f t="shared" si="6"/>
        <v>1568.2091249999999</v>
      </c>
      <c r="BA20" s="15">
        <f t="shared" si="7"/>
        <v>27706.875</v>
      </c>
      <c r="BD20" s="16"/>
      <c r="BE20" s="16"/>
      <c r="BG20" s="3">
        <v>13</v>
      </c>
      <c r="BH20" s="7">
        <f t="shared" si="16"/>
        <v>30398.39999999998</v>
      </c>
      <c r="BI20" s="5">
        <f>BH5</f>
        <v>633.29999999999995</v>
      </c>
      <c r="BJ20" s="4">
        <f>BH20*BE9</f>
        <v>828.35639999999944</v>
      </c>
      <c r="BK20" s="4">
        <f t="shared" si="8"/>
        <v>1461.6563999999994</v>
      </c>
      <c r="BL20" s="7">
        <f t="shared" si="9"/>
        <v>29765.09999999998</v>
      </c>
      <c r="BO20" s="16"/>
      <c r="BP20" s="16"/>
      <c r="BR20" s="3">
        <v>13</v>
      </c>
      <c r="BS20" s="7">
        <f t="shared" si="17"/>
        <v>31665</v>
      </c>
      <c r="BT20" s="5">
        <f>BS5</f>
        <v>527.75</v>
      </c>
      <c r="BU20" s="4">
        <f>BS20*BP9</f>
        <v>862.87125000000003</v>
      </c>
      <c r="BV20" s="4">
        <f t="shared" si="10"/>
        <v>1390.6212500000001</v>
      </c>
      <c r="BW20" s="7">
        <f t="shared" si="11"/>
        <v>31137.25</v>
      </c>
      <c r="BZ20" s="16"/>
      <c r="CA20" s="16"/>
      <c r="CB20" s="16"/>
      <c r="CC20" s="16"/>
    </row>
    <row r="21" spans="4:81" x14ac:dyDescent="0.2">
      <c r="L21" s="20"/>
      <c r="M21" s="16"/>
      <c r="O21" s="16"/>
      <c r="P21" s="16"/>
      <c r="Q21" s="16"/>
      <c r="R21" s="16"/>
      <c r="S21" s="21"/>
      <c r="T21" s="16"/>
      <c r="W21" s="16"/>
      <c r="X21" s="16"/>
      <c r="Z21" s="3">
        <v>14</v>
      </c>
      <c r="AA21" s="15">
        <f t="shared" si="13"/>
        <v>17415.75</v>
      </c>
      <c r="AB21" s="15">
        <f>AA5</f>
        <v>1583.25</v>
      </c>
      <c r="AC21" s="15">
        <f>AA21*X9</f>
        <v>474.57918749999999</v>
      </c>
      <c r="AD21" s="15">
        <f t="shared" si="2"/>
        <v>2057.8291875</v>
      </c>
      <c r="AE21" s="15">
        <f t="shared" si="3"/>
        <v>15832.5</v>
      </c>
      <c r="AH21" s="16"/>
      <c r="AI21" s="16"/>
      <c r="AK21" s="3">
        <v>14</v>
      </c>
      <c r="AL21" s="15">
        <f t="shared" si="14"/>
        <v>24276.5</v>
      </c>
      <c r="AM21" s="15">
        <f>AL5</f>
        <v>1055.5</v>
      </c>
      <c r="AN21" s="15">
        <f>AL21*AI9</f>
        <v>661.53462500000001</v>
      </c>
      <c r="AO21" s="15">
        <f t="shared" si="4"/>
        <v>1717.034625</v>
      </c>
      <c r="AP21" s="15">
        <f t="shared" si="5"/>
        <v>23221</v>
      </c>
      <c r="AS21" s="16"/>
      <c r="AT21" s="16"/>
      <c r="AV21" s="3">
        <v>14</v>
      </c>
      <c r="AW21" s="15">
        <f t="shared" si="15"/>
        <v>27706.875</v>
      </c>
      <c r="AX21" s="15">
        <f>AW5</f>
        <v>791.625</v>
      </c>
      <c r="AY21" s="15">
        <f>AW21*AT9</f>
        <v>755.01234375000001</v>
      </c>
      <c r="AZ21" s="15">
        <f t="shared" si="6"/>
        <v>1546.6373437500001</v>
      </c>
      <c r="BA21" s="15">
        <f t="shared" si="7"/>
        <v>26915.25</v>
      </c>
      <c r="BD21" s="16"/>
      <c r="BE21" s="16"/>
      <c r="BG21" s="3">
        <v>14</v>
      </c>
      <c r="BH21" s="7">
        <f t="shared" si="16"/>
        <v>29765.09999999998</v>
      </c>
      <c r="BI21" s="5">
        <f>BH5</f>
        <v>633.29999999999995</v>
      </c>
      <c r="BJ21" s="4">
        <f>BH21*BE9</f>
        <v>811.09897499999943</v>
      </c>
      <c r="BK21" s="4">
        <f t="shared" si="8"/>
        <v>1444.3989749999994</v>
      </c>
      <c r="BL21" s="7">
        <f t="shared" si="9"/>
        <v>29131.799999999981</v>
      </c>
      <c r="BO21" s="16"/>
      <c r="BP21" s="16"/>
      <c r="BR21" s="3">
        <v>14</v>
      </c>
      <c r="BS21" s="7">
        <f t="shared" si="17"/>
        <v>31137.25</v>
      </c>
      <c r="BT21" s="5">
        <f>BS5</f>
        <v>527.75</v>
      </c>
      <c r="BU21" s="4">
        <f>BS21*BP9</f>
        <v>848.49006250000002</v>
      </c>
      <c r="BV21" s="4">
        <f t="shared" si="10"/>
        <v>1376.2400625</v>
      </c>
      <c r="BW21" s="7">
        <f t="shared" si="11"/>
        <v>30609.5</v>
      </c>
      <c r="BZ21" s="16"/>
      <c r="CA21" s="16"/>
      <c r="CB21" s="16"/>
      <c r="CC21" s="16"/>
    </row>
    <row r="22" spans="4:81" x14ac:dyDescent="0.2">
      <c r="L22" s="20"/>
      <c r="M22" s="16"/>
      <c r="O22" s="49" t="s">
        <v>13</v>
      </c>
      <c r="P22" s="49"/>
      <c r="Q22" s="49"/>
      <c r="R22" s="49"/>
      <c r="S22" s="49"/>
      <c r="T22" s="49"/>
      <c r="W22" s="16"/>
      <c r="X22" s="16"/>
      <c r="Z22" s="3">
        <v>15</v>
      </c>
      <c r="AA22" s="15">
        <f t="shared" si="13"/>
        <v>15832.5</v>
      </c>
      <c r="AB22" s="15">
        <f>AA5</f>
        <v>1583.25</v>
      </c>
      <c r="AC22" s="15">
        <f>AA22*X9</f>
        <v>431.43562500000002</v>
      </c>
      <c r="AD22" s="15">
        <f t="shared" si="2"/>
        <v>2014.6856250000001</v>
      </c>
      <c r="AE22" s="15">
        <f t="shared" si="3"/>
        <v>14249.25</v>
      </c>
      <c r="AH22" s="16"/>
      <c r="AI22" s="16"/>
      <c r="AK22" s="3">
        <v>15</v>
      </c>
      <c r="AL22" s="15">
        <f t="shared" si="14"/>
        <v>23221</v>
      </c>
      <c r="AM22" s="15">
        <f>AL5</f>
        <v>1055.5</v>
      </c>
      <c r="AN22" s="15">
        <f>AL22*AI9</f>
        <v>632.77224999999999</v>
      </c>
      <c r="AO22" s="15">
        <f t="shared" si="4"/>
        <v>1688.27225</v>
      </c>
      <c r="AP22" s="15">
        <f t="shared" si="5"/>
        <v>22165.5</v>
      </c>
      <c r="AS22" s="16"/>
      <c r="AT22" s="16"/>
      <c r="AV22" s="3">
        <v>15</v>
      </c>
      <c r="AW22" s="15">
        <f t="shared" si="15"/>
        <v>26915.25</v>
      </c>
      <c r="AX22" s="15">
        <f>AW5</f>
        <v>791.625</v>
      </c>
      <c r="AY22" s="15">
        <f>AW22*AT9</f>
        <v>733.44056249999994</v>
      </c>
      <c r="AZ22" s="15">
        <f t="shared" si="6"/>
        <v>1525.0655624999999</v>
      </c>
      <c r="BA22" s="15">
        <f t="shared" si="7"/>
        <v>26123.625</v>
      </c>
      <c r="BD22" s="16"/>
      <c r="BE22" s="16"/>
      <c r="BG22" s="3">
        <v>15</v>
      </c>
      <c r="BH22" s="7">
        <f t="shared" si="16"/>
        <v>29131.799999999981</v>
      </c>
      <c r="BI22" s="5">
        <f>BH5</f>
        <v>633.29999999999995</v>
      </c>
      <c r="BJ22" s="4">
        <f>BH22*BE9</f>
        <v>793.84154999999953</v>
      </c>
      <c r="BK22" s="4">
        <f t="shared" si="8"/>
        <v>1427.1415499999994</v>
      </c>
      <c r="BL22" s="7">
        <f t="shared" si="9"/>
        <v>28498.499999999982</v>
      </c>
      <c r="BO22" s="16"/>
      <c r="BP22" s="16"/>
      <c r="BR22" s="3">
        <v>15</v>
      </c>
      <c r="BS22" s="7">
        <f t="shared" si="17"/>
        <v>30609.5</v>
      </c>
      <c r="BT22" s="5">
        <f>BS5</f>
        <v>527.75</v>
      </c>
      <c r="BU22" s="4">
        <f>BS22*BP9</f>
        <v>834.10887500000001</v>
      </c>
      <c r="BV22" s="4">
        <f t="shared" si="10"/>
        <v>1361.8588749999999</v>
      </c>
      <c r="BW22" s="7">
        <f t="shared" si="11"/>
        <v>30081.75</v>
      </c>
      <c r="BZ22" s="16"/>
      <c r="CA22" s="16"/>
      <c r="CB22" s="16"/>
      <c r="CC22" s="16"/>
    </row>
    <row r="23" spans="4:81" x14ac:dyDescent="0.2">
      <c r="L23" s="20"/>
      <c r="M23" s="16"/>
      <c r="O23" s="16"/>
      <c r="P23" s="16"/>
      <c r="Q23" s="16"/>
      <c r="R23" s="16"/>
      <c r="S23" s="16"/>
      <c r="T23" s="16"/>
      <c r="W23" s="16"/>
      <c r="X23" s="16"/>
      <c r="Z23" s="3">
        <v>16</v>
      </c>
      <c r="AA23" s="15">
        <f t="shared" si="13"/>
        <v>14249.25</v>
      </c>
      <c r="AB23" s="15">
        <f>AA5</f>
        <v>1583.25</v>
      </c>
      <c r="AC23" s="15">
        <f>AA23*X9</f>
        <v>388.29206249999999</v>
      </c>
      <c r="AD23" s="15">
        <f t="shared" si="2"/>
        <v>1971.5420624999999</v>
      </c>
      <c r="AE23" s="15">
        <f t="shared" si="3"/>
        <v>12666</v>
      </c>
      <c r="AH23" s="16"/>
      <c r="AI23" s="16"/>
      <c r="AK23" s="3">
        <v>16</v>
      </c>
      <c r="AL23" s="15">
        <f t="shared" si="14"/>
        <v>22165.5</v>
      </c>
      <c r="AM23" s="15">
        <f>AL5</f>
        <v>1055.5</v>
      </c>
      <c r="AN23" s="15">
        <f>AL23*AI9</f>
        <v>604.00987499999997</v>
      </c>
      <c r="AO23" s="15">
        <f t="shared" si="4"/>
        <v>1659.509875</v>
      </c>
      <c r="AP23" s="15">
        <f t="shared" si="5"/>
        <v>21110</v>
      </c>
      <c r="AS23" s="16"/>
      <c r="AT23" s="16"/>
      <c r="AV23" s="3">
        <v>16</v>
      </c>
      <c r="AW23" s="15">
        <f t="shared" si="15"/>
        <v>26123.625</v>
      </c>
      <c r="AX23" s="15">
        <f>AW5</f>
        <v>791.625</v>
      </c>
      <c r="AY23" s="15">
        <f>AW23*AT9</f>
        <v>711.86878124999998</v>
      </c>
      <c r="AZ23" s="15">
        <f t="shared" si="6"/>
        <v>1503.49378125</v>
      </c>
      <c r="BA23" s="15">
        <f t="shared" si="7"/>
        <v>25332</v>
      </c>
      <c r="BD23" s="16"/>
      <c r="BE23" s="16"/>
      <c r="BG23" s="3">
        <v>16</v>
      </c>
      <c r="BH23" s="7">
        <f t="shared" si="16"/>
        <v>28498.499999999982</v>
      </c>
      <c r="BI23" s="5">
        <f>BH5</f>
        <v>633.29999999999995</v>
      </c>
      <c r="BJ23" s="4">
        <f>BH23*BE9</f>
        <v>776.58412499999952</v>
      </c>
      <c r="BK23" s="4">
        <f t="shared" si="8"/>
        <v>1409.8841249999996</v>
      </c>
      <c r="BL23" s="7">
        <f t="shared" si="9"/>
        <v>27865.199999999983</v>
      </c>
      <c r="BO23" s="16"/>
      <c r="BP23" s="16"/>
      <c r="BR23" s="3">
        <v>16</v>
      </c>
      <c r="BS23" s="7">
        <f t="shared" si="17"/>
        <v>30081.75</v>
      </c>
      <c r="BT23" s="5">
        <f>BS5</f>
        <v>527.75</v>
      </c>
      <c r="BU23" s="4">
        <f>BS23*BP9</f>
        <v>819.7276875</v>
      </c>
      <c r="BV23" s="4">
        <f t="shared" si="10"/>
        <v>1347.4776875</v>
      </c>
      <c r="BW23" s="7">
        <f t="shared" si="11"/>
        <v>29554</v>
      </c>
      <c r="BZ23" s="16"/>
      <c r="CA23" s="16"/>
      <c r="CB23" s="16"/>
      <c r="CC23" s="16"/>
    </row>
    <row r="24" spans="4:81" x14ac:dyDescent="0.2">
      <c r="L24" s="20"/>
      <c r="M24" s="16"/>
      <c r="O24" s="2" t="s">
        <v>8</v>
      </c>
      <c r="P24" s="2" t="s">
        <v>9</v>
      </c>
      <c r="Q24" s="2" t="s">
        <v>10</v>
      </c>
      <c r="R24" s="2" t="s">
        <v>6</v>
      </c>
      <c r="S24" s="2" t="s">
        <v>7</v>
      </c>
      <c r="T24" s="2" t="s">
        <v>12</v>
      </c>
      <c r="W24" s="16"/>
      <c r="X24" s="16"/>
      <c r="Z24" s="3">
        <v>17</v>
      </c>
      <c r="AA24" s="15">
        <f t="shared" si="13"/>
        <v>12666</v>
      </c>
      <c r="AB24" s="15">
        <f>AA5</f>
        <v>1583.25</v>
      </c>
      <c r="AC24" s="15">
        <f>AA24*X9</f>
        <v>345.14850000000001</v>
      </c>
      <c r="AD24" s="15">
        <f t="shared" si="2"/>
        <v>1928.3985</v>
      </c>
      <c r="AE24" s="15">
        <f t="shared" si="3"/>
        <v>11082.75</v>
      </c>
      <c r="AH24" s="16"/>
      <c r="AI24" s="16"/>
      <c r="AK24" s="3">
        <v>17</v>
      </c>
      <c r="AL24" s="15">
        <f t="shared" si="14"/>
        <v>21110</v>
      </c>
      <c r="AM24" s="15">
        <f>AL5</f>
        <v>1055.5</v>
      </c>
      <c r="AN24" s="15">
        <f>AL24*AI9</f>
        <v>575.24749999999995</v>
      </c>
      <c r="AO24" s="15">
        <f t="shared" si="4"/>
        <v>1630.7474999999999</v>
      </c>
      <c r="AP24" s="15">
        <f t="shared" si="5"/>
        <v>20054.5</v>
      </c>
      <c r="AS24" s="16"/>
      <c r="AT24" s="16"/>
      <c r="AV24" s="3">
        <v>17</v>
      </c>
      <c r="AW24" s="15">
        <f t="shared" si="15"/>
        <v>25332</v>
      </c>
      <c r="AX24" s="15">
        <f>AW5</f>
        <v>791.625</v>
      </c>
      <c r="AY24" s="15">
        <f>AW24*AT9</f>
        <v>690.29700000000003</v>
      </c>
      <c r="AZ24" s="15">
        <f t="shared" si="6"/>
        <v>1481.922</v>
      </c>
      <c r="BA24" s="15">
        <f t="shared" si="7"/>
        <v>24540.375</v>
      </c>
      <c r="BD24" s="16"/>
      <c r="BE24" s="16"/>
      <c r="BG24" s="3">
        <v>17</v>
      </c>
      <c r="BH24" s="7">
        <f t="shared" si="16"/>
        <v>27865.199999999983</v>
      </c>
      <c r="BI24" s="5">
        <f>BH5</f>
        <v>633.29999999999995</v>
      </c>
      <c r="BJ24" s="4">
        <f>BH24*BE9</f>
        <v>759.32669999999951</v>
      </c>
      <c r="BK24" s="4">
        <f t="shared" si="8"/>
        <v>1392.6266999999993</v>
      </c>
      <c r="BL24" s="7">
        <f t="shared" si="9"/>
        <v>27231.899999999983</v>
      </c>
      <c r="BO24" s="16"/>
      <c r="BP24" s="16"/>
      <c r="BR24" s="3">
        <v>17</v>
      </c>
      <c r="BS24" s="7">
        <f t="shared" si="17"/>
        <v>29554</v>
      </c>
      <c r="BT24" s="5">
        <f>BS5</f>
        <v>527.75</v>
      </c>
      <c r="BU24" s="4">
        <f>BS24*BP9</f>
        <v>805.34649999999999</v>
      </c>
      <c r="BV24" s="4">
        <f t="shared" si="10"/>
        <v>1333.0965000000001</v>
      </c>
      <c r="BW24" s="7">
        <f t="shared" si="11"/>
        <v>29026.25</v>
      </c>
      <c r="BZ24" s="16"/>
      <c r="CA24" s="16"/>
      <c r="CB24" s="16"/>
      <c r="CC24" s="16"/>
    </row>
    <row r="25" spans="4:81" x14ac:dyDescent="0.2">
      <c r="L25" s="20"/>
      <c r="M25" s="16"/>
      <c r="O25" s="3">
        <v>1</v>
      </c>
      <c r="P25" s="13">
        <f>L4</f>
        <v>37998</v>
      </c>
      <c r="Q25" s="13">
        <v>0</v>
      </c>
      <c r="R25" s="13">
        <f>S5</f>
        <v>1035.4455</v>
      </c>
      <c r="S25" s="13">
        <f>Q25+R25</f>
        <v>1035.4455</v>
      </c>
      <c r="T25" s="13">
        <f>P25-Q25</f>
        <v>37998</v>
      </c>
      <c r="W25" s="16"/>
      <c r="X25" s="16"/>
      <c r="Z25" s="3">
        <v>18</v>
      </c>
      <c r="AA25" s="15">
        <f t="shared" si="13"/>
        <v>11082.75</v>
      </c>
      <c r="AB25" s="15">
        <f>AA5</f>
        <v>1583.25</v>
      </c>
      <c r="AC25" s="15">
        <f>AA25*X9</f>
        <v>302.00493749999998</v>
      </c>
      <c r="AD25" s="15">
        <f t="shared" si="2"/>
        <v>1885.2549374999999</v>
      </c>
      <c r="AE25" s="15">
        <f t="shared" si="3"/>
        <v>9499.5</v>
      </c>
      <c r="AH25" s="16"/>
      <c r="AI25" s="16"/>
      <c r="AK25" s="3">
        <v>18</v>
      </c>
      <c r="AL25" s="15">
        <f t="shared" si="14"/>
        <v>20054.5</v>
      </c>
      <c r="AM25" s="15">
        <f>AL5</f>
        <v>1055.5</v>
      </c>
      <c r="AN25" s="15">
        <f>AL25*AI9</f>
        <v>546.48512500000004</v>
      </c>
      <c r="AO25" s="15">
        <f t="shared" si="4"/>
        <v>1601.9851250000002</v>
      </c>
      <c r="AP25" s="15">
        <f t="shared" si="5"/>
        <v>18999</v>
      </c>
      <c r="AS25" s="16"/>
      <c r="AT25" s="16"/>
      <c r="AV25" s="3">
        <v>18</v>
      </c>
      <c r="AW25" s="15">
        <f t="shared" si="15"/>
        <v>24540.375</v>
      </c>
      <c r="AX25" s="15">
        <f>AW5</f>
        <v>791.625</v>
      </c>
      <c r="AY25" s="15">
        <f>AW25*AT9</f>
        <v>668.72521874999995</v>
      </c>
      <c r="AZ25" s="15">
        <f t="shared" si="6"/>
        <v>1460.3502187499998</v>
      </c>
      <c r="BA25" s="15">
        <f t="shared" si="7"/>
        <v>23748.75</v>
      </c>
      <c r="BD25" s="16"/>
      <c r="BE25" s="16"/>
      <c r="BG25" s="3">
        <v>18</v>
      </c>
      <c r="BH25" s="7">
        <f t="shared" si="16"/>
        <v>27231.899999999983</v>
      </c>
      <c r="BI25" s="5">
        <f>BH5</f>
        <v>633.29999999999995</v>
      </c>
      <c r="BJ25" s="4">
        <f>BH25*BE9</f>
        <v>742.06927499999949</v>
      </c>
      <c r="BK25" s="4">
        <f t="shared" si="8"/>
        <v>1375.3692749999996</v>
      </c>
      <c r="BL25" s="7">
        <f t="shared" si="9"/>
        <v>26598.599999999984</v>
      </c>
      <c r="BO25" s="16"/>
      <c r="BP25" s="16"/>
      <c r="BR25" s="3">
        <v>18</v>
      </c>
      <c r="BS25" s="7">
        <f t="shared" si="17"/>
        <v>29026.25</v>
      </c>
      <c r="BT25" s="5">
        <f>BS5</f>
        <v>527.75</v>
      </c>
      <c r="BU25" s="4">
        <f>BS25*BP9</f>
        <v>790.96531249999998</v>
      </c>
      <c r="BV25" s="4">
        <f t="shared" si="10"/>
        <v>1318.7153125</v>
      </c>
      <c r="BW25" s="7">
        <f t="shared" si="11"/>
        <v>28498.5</v>
      </c>
      <c r="BZ25" s="16"/>
      <c r="CA25" s="16"/>
      <c r="CB25" s="16"/>
      <c r="CC25" s="16"/>
    </row>
    <row r="26" spans="4:81" x14ac:dyDescent="0.2">
      <c r="L26" s="20"/>
      <c r="M26" s="16"/>
      <c r="O26" s="3">
        <v>2</v>
      </c>
      <c r="P26" s="13">
        <f>L4</f>
        <v>37998</v>
      </c>
      <c r="Q26" s="13">
        <v>0</v>
      </c>
      <c r="R26" s="13">
        <f>S5</f>
        <v>1035.4455</v>
      </c>
      <c r="S26" s="13">
        <f t="shared" ref="S26:S36" si="18">Q26+R26</f>
        <v>1035.4455</v>
      </c>
      <c r="T26" s="13">
        <f t="shared" ref="T26:T36" si="19">P26-Q26</f>
        <v>37998</v>
      </c>
      <c r="W26" s="16"/>
      <c r="X26" s="16"/>
      <c r="Z26" s="3">
        <v>19</v>
      </c>
      <c r="AA26" s="15">
        <f t="shared" si="13"/>
        <v>9499.5</v>
      </c>
      <c r="AB26" s="15">
        <f>AA5</f>
        <v>1583.25</v>
      </c>
      <c r="AC26" s="15">
        <f>AA26*X9</f>
        <v>258.86137500000001</v>
      </c>
      <c r="AD26" s="15">
        <f t="shared" si="2"/>
        <v>1842.111375</v>
      </c>
      <c r="AE26" s="15">
        <f t="shared" si="3"/>
        <v>7916.25</v>
      </c>
      <c r="AH26" s="16"/>
      <c r="AI26" s="16"/>
      <c r="AK26" s="3">
        <v>19</v>
      </c>
      <c r="AL26" s="15">
        <f t="shared" si="14"/>
        <v>18999</v>
      </c>
      <c r="AM26" s="15">
        <f>AL5</f>
        <v>1055.5</v>
      </c>
      <c r="AN26" s="15">
        <f>AL26*AI9</f>
        <v>517.72275000000002</v>
      </c>
      <c r="AO26" s="15">
        <f t="shared" si="4"/>
        <v>1573.2227499999999</v>
      </c>
      <c r="AP26" s="15">
        <f t="shared" si="5"/>
        <v>17943.5</v>
      </c>
      <c r="AS26" s="16"/>
      <c r="AT26" s="16"/>
      <c r="AV26" s="3">
        <v>19</v>
      </c>
      <c r="AW26" s="15">
        <f t="shared" si="15"/>
        <v>23748.75</v>
      </c>
      <c r="AX26" s="15">
        <f>AW5</f>
        <v>791.625</v>
      </c>
      <c r="AY26" s="15">
        <f>AW26*AT9</f>
        <v>647.1534375</v>
      </c>
      <c r="AZ26" s="15">
        <f t="shared" si="6"/>
        <v>1438.7784375000001</v>
      </c>
      <c r="BA26" s="15">
        <f t="shared" si="7"/>
        <v>22957.125</v>
      </c>
      <c r="BD26" s="16"/>
      <c r="BE26" s="16"/>
      <c r="BG26" s="3">
        <v>19</v>
      </c>
      <c r="BH26" s="7">
        <f t="shared" si="16"/>
        <v>26598.599999999984</v>
      </c>
      <c r="BI26" s="5">
        <f>BH5</f>
        <v>633.29999999999995</v>
      </c>
      <c r="BJ26" s="4">
        <f>BH26*BE9</f>
        <v>724.81184999999959</v>
      </c>
      <c r="BK26" s="4">
        <f t="shared" si="8"/>
        <v>1358.1118499999995</v>
      </c>
      <c r="BL26" s="7">
        <f t="shared" si="9"/>
        <v>25965.299999999985</v>
      </c>
      <c r="BO26" s="16"/>
      <c r="BP26" s="16"/>
      <c r="BR26" s="3">
        <v>19</v>
      </c>
      <c r="BS26" s="7">
        <f t="shared" si="17"/>
        <v>28498.5</v>
      </c>
      <c r="BT26" s="5">
        <f>BS5</f>
        <v>527.75</v>
      </c>
      <c r="BU26" s="4">
        <f>BS26*BP9</f>
        <v>776.58412499999997</v>
      </c>
      <c r="BV26" s="4">
        <f t="shared" si="10"/>
        <v>1304.3341249999999</v>
      </c>
      <c r="BW26" s="7">
        <f t="shared" si="11"/>
        <v>27970.75</v>
      </c>
      <c r="BZ26" s="16"/>
      <c r="CA26" s="16"/>
      <c r="CB26" s="16"/>
      <c r="CC26" s="16"/>
    </row>
    <row r="27" spans="4:81" x14ac:dyDescent="0.2">
      <c r="L27" s="20"/>
      <c r="M27" s="21"/>
      <c r="O27" s="3">
        <v>3</v>
      </c>
      <c r="P27" s="13">
        <f>L4</f>
        <v>37998</v>
      </c>
      <c r="Q27" s="13">
        <v>0</v>
      </c>
      <c r="R27" s="13">
        <f>S5</f>
        <v>1035.4455</v>
      </c>
      <c r="S27" s="13">
        <f t="shared" si="18"/>
        <v>1035.4455</v>
      </c>
      <c r="T27" s="13">
        <f t="shared" si="19"/>
        <v>37998</v>
      </c>
      <c r="W27" s="16"/>
      <c r="X27" s="16"/>
      <c r="Z27" s="3">
        <v>20</v>
      </c>
      <c r="AA27" s="15">
        <f t="shared" si="13"/>
        <v>7916.25</v>
      </c>
      <c r="AB27" s="15">
        <f>AA5</f>
        <v>1583.25</v>
      </c>
      <c r="AC27" s="15">
        <f>AA27*X9</f>
        <v>215.71781250000001</v>
      </c>
      <c r="AD27" s="15">
        <f t="shared" si="2"/>
        <v>1798.9678125</v>
      </c>
      <c r="AE27" s="15">
        <f t="shared" si="3"/>
        <v>6333</v>
      </c>
      <c r="AH27" s="16"/>
      <c r="AI27" s="16"/>
      <c r="AK27" s="3">
        <v>20</v>
      </c>
      <c r="AL27" s="15">
        <f t="shared" si="14"/>
        <v>17943.5</v>
      </c>
      <c r="AM27" s="15">
        <f>AL5</f>
        <v>1055.5</v>
      </c>
      <c r="AN27" s="15">
        <f>AL27*AI9</f>
        <v>488.960375</v>
      </c>
      <c r="AO27" s="15">
        <f t="shared" si="4"/>
        <v>1544.4603750000001</v>
      </c>
      <c r="AP27" s="15">
        <f t="shared" si="5"/>
        <v>16888</v>
      </c>
      <c r="AS27" s="16"/>
      <c r="AT27" s="16"/>
      <c r="AV27" s="3">
        <v>20</v>
      </c>
      <c r="AW27" s="15">
        <f t="shared" si="15"/>
        <v>22957.125</v>
      </c>
      <c r="AX27" s="15">
        <f>AW5</f>
        <v>791.625</v>
      </c>
      <c r="AY27" s="15">
        <f>AW27*AT9</f>
        <v>625.58165625000004</v>
      </c>
      <c r="AZ27" s="15">
        <f t="shared" si="6"/>
        <v>1417.2066562499999</v>
      </c>
      <c r="BA27" s="15">
        <f t="shared" si="7"/>
        <v>22165.5</v>
      </c>
      <c r="BD27" s="16"/>
      <c r="BE27" s="16"/>
      <c r="BG27" s="3">
        <v>20</v>
      </c>
      <c r="BH27" s="7">
        <f t="shared" si="16"/>
        <v>25965.299999999985</v>
      </c>
      <c r="BI27" s="5">
        <f>BH5</f>
        <v>633.29999999999995</v>
      </c>
      <c r="BJ27" s="4">
        <f>BH27*BE9</f>
        <v>707.55442499999958</v>
      </c>
      <c r="BK27" s="4">
        <f t="shared" si="8"/>
        <v>1340.8544249999995</v>
      </c>
      <c r="BL27" s="7">
        <f t="shared" si="9"/>
        <v>25331.999999999985</v>
      </c>
      <c r="BO27" s="16"/>
      <c r="BP27" s="16"/>
      <c r="BR27" s="3">
        <v>20</v>
      </c>
      <c r="BS27" s="7">
        <f t="shared" si="17"/>
        <v>27970.75</v>
      </c>
      <c r="BT27" s="5">
        <f>BS5</f>
        <v>527.75</v>
      </c>
      <c r="BU27" s="4">
        <f>BS27*BP9</f>
        <v>762.20293749999996</v>
      </c>
      <c r="BV27" s="4">
        <f t="shared" si="10"/>
        <v>1289.9529375</v>
      </c>
      <c r="BW27" s="7">
        <f t="shared" si="11"/>
        <v>27443</v>
      </c>
      <c r="BZ27" s="16"/>
      <c r="CA27" s="16"/>
      <c r="CB27" s="16"/>
      <c r="CC27" s="16"/>
    </row>
    <row r="28" spans="4:81" x14ac:dyDescent="0.2">
      <c r="L28" s="20"/>
      <c r="M28" s="16"/>
      <c r="O28" s="3">
        <v>4</v>
      </c>
      <c r="P28" s="13">
        <f>L4</f>
        <v>37998</v>
      </c>
      <c r="Q28" s="13">
        <v>0</v>
      </c>
      <c r="R28" s="13">
        <f>S5</f>
        <v>1035.4455</v>
      </c>
      <c r="S28" s="13">
        <f t="shared" si="18"/>
        <v>1035.4455</v>
      </c>
      <c r="T28" s="13">
        <f t="shared" si="19"/>
        <v>37998</v>
      </c>
      <c r="W28" s="16"/>
      <c r="X28" s="16"/>
      <c r="Z28" s="3">
        <v>21</v>
      </c>
      <c r="AA28" s="15">
        <f t="shared" si="13"/>
        <v>6333</v>
      </c>
      <c r="AB28" s="15">
        <f>AA5</f>
        <v>1583.25</v>
      </c>
      <c r="AC28" s="15">
        <f>AA28*X9</f>
        <v>172.57425000000001</v>
      </c>
      <c r="AD28" s="15">
        <f t="shared" si="2"/>
        <v>1755.8242500000001</v>
      </c>
      <c r="AE28" s="15">
        <f t="shared" si="3"/>
        <v>4749.75</v>
      </c>
      <c r="AH28" s="16"/>
      <c r="AI28" s="16"/>
      <c r="AK28" s="3">
        <v>21</v>
      </c>
      <c r="AL28" s="15">
        <f t="shared" si="14"/>
        <v>16888</v>
      </c>
      <c r="AM28" s="15">
        <f>AL5</f>
        <v>1055.5</v>
      </c>
      <c r="AN28" s="15">
        <f>AL28*AI9</f>
        <v>460.19799999999998</v>
      </c>
      <c r="AO28" s="15">
        <f t="shared" si="4"/>
        <v>1515.6979999999999</v>
      </c>
      <c r="AP28" s="15">
        <f t="shared" si="5"/>
        <v>15832.5</v>
      </c>
      <c r="AS28" s="16"/>
      <c r="AT28" s="16"/>
      <c r="AV28" s="3">
        <v>21</v>
      </c>
      <c r="AW28" s="15">
        <f t="shared" si="15"/>
        <v>22165.5</v>
      </c>
      <c r="AX28" s="15">
        <f>AW5</f>
        <v>791.625</v>
      </c>
      <c r="AY28" s="15">
        <f>AW28*AT9</f>
        <v>604.00987499999997</v>
      </c>
      <c r="AZ28" s="15">
        <f t="shared" si="6"/>
        <v>1395.634875</v>
      </c>
      <c r="BA28" s="15">
        <f t="shared" si="7"/>
        <v>21373.875</v>
      </c>
      <c r="BD28" s="16"/>
      <c r="BE28" s="16"/>
      <c r="BG28" s="3">
        <v>21</v>
      </c>
      <c r="BH28" s="7">
        <f t="shared" si="16"/>
        <v>25331.999999999985</v>
      </c>
      <c r="BI28" s="5">
        <f>BH5</f>
        <v>633.29999999999995</v>
      </c>
      <c r="BJ28" s="4">
        <f>BH28*BE9</f>
        <v>690.29699999999957</v>
      </c>
      <c r="BK28" s="4">
        <f t="shared" si="8"/>
        <v>1323.5969999999995</v>
      </c>
      <c r="BL28" s="7">
        <f t="shared" si="9"/>
        <v>24698.699999999986</v>
      </c>
      <c r="BO28" s="16"/>
      <c r="BP28" s="16"/>
      <c r="BR28" s="3">
        <v>21</v>
      </c>
      <c r="BS28" s="7">
        <f t="shared" si="17"/>
        <v>27443</v>
      </c>
      <c r="BT28" s="5">
        <f>BS5</f>
        <v>527.75</v>
      </c>
      <c r="BU28" s="4">
        <f>BS28*BP9</f>
        <v>747.82174999999995</v>
      </c>
      <c r="BV28" s="4">
        <f t="shared" si="10"/>
        <v>1275.5717500000001</v>
      </c>
      <c r="BW28" s="7">
        <f t="shared" si="11"/>
        <v>26915.25</v>
      </c>
      <c r="BZ28" s="16"/>
      <c r="CA28" s="16"/>
      <c r="CB28" s="16"/>
      <c r="CC28" s="16"/>
    </row>
    <row r="29" spans="4:81" x14ac:dyDescent="0.2">
      <c r="L29" s="20"/>
      <c r="M29" s="16"/>
      <c r="O29" s="3">
        <v>5</v>
      </c>
      <c r="P29" s="13">
        <f>L4</f>
        <v>37998</v>
      </c>
      <c r="Q29" s="13">
        <v>0</v>
      </c>
      <c r="R29" s="13">
        <f>S5</f>
        <v>1035.4455</v>
      </c>
      <c r="S29" s="13">
        <f t="shared" si="18"/>
        <v>1035.4455</v>
      </c>
      <c r="T29" s="13">
        <f t="shared" si="19"/>
        <v>37998</v>
      </c>
      <c r="W29" s="16"/>
      <c r="X29" s="16"/>
      <c r="Z29" s="3">
        <v>22</v>
      </c>
      <c r="AA29" s="15">
        <f t="shared" si="13"/>
        <v>4749.75</v>
      </c>
      <c r="AB29" s="15">
        <f>AA5</f>
        <v>1583.25</v>
      </c>
      <c r="AC29" s="15">
        <f>AA29*X9</f>
        <v>129.4306875</v>
      </c>
      <c r="AD29" s="15">
        <f t="shared" si="2"/>
        <v>1712.6806875</v>
      </c>
      <c r="AE29" s="15">
        <f t="shared" si="3"/>
        <v>3166.5</v>
      </c>
      <c r="AH29" s="16"/>
      <c r="AI29" s="16"/>
      <c r="AK29" s="3">
        <v>22</v>
      </c>
      <c r="AL29" s="15">
        <f t="shared" si="14"/>
        <v>15832.5</v>
      </c>
      <c r="AM29" s="15">
        <f>AL5</f>
        <v>1055.5</v>
      </c>
      <c r="AN29" s="15">
        <f>AL29*AI9</f>
        <v>431.43562500000002</v>
      </c>
      <c r="AO29" s="15">
        <f t="shared" si="4"/>
        <v>1486.9356250000001</v>
      </c>
      <c r="AP29" s="15">
        <f t="shared" si="5"/>
        <v>14777</v>
      </c>
      <c r="AS29" s="16"/>
      <c r="AT29" s="16"/>
      <c r="AV29" s="3">
        <v>22</v>
      </c>
      <c r="AW29" s="15">
        <f t="shared" si="15"/>
        <v>21373.875</v>
      </c>
      <c r="AX29" s="15">
        <f>AW5</f>
        <v>791.625</v>
      </c>
      <c r="AY29" s="15">
        <f>AW29*AT9</f>
        <v>582.43809375000001</v>
      </c>
      <c r="AZ29" s="15">
        <f t="shared" si="6"/>
        <v>1374.06309375</v>
      </c>
      <c r="BA29" s="15">
        <f t="shared" si="7"/>
        <v>20582.25</v>
      </c>
      <c r="BD29" s="16"/>
      <c r="BE29" s="16"/>
      <c r="BG29" s="3">
        <v>22</v>
      </c>
      <c r="BH29" s="7">
        <f t="shared" si="16"/>
        <v>24698.699999999986</v>
      </c>
      <c r="BI29" s="5">
        <f>BH5</f>
        <v>633.29999999999995</v>
      </c>
      <c r="BJ29" s="4">
        <f>BH29*BE9</f>
        <v>673.03957499999967</v>
      </c>
      <c r="BK29" s="4">
        <f t="shared" si="8"/>
        <v>1306.3395749999995</v>
      </c>
      <c r="BL29" s="7">
        <f t="shared" si="9"/>
        <v>24065.399999999987</v>
      </c>
      <c r="BO29" s="16"/>
      <c r="BP29" s="16"/>
      <c r="BR29" s="3">
        <v>22</v>
      </c>
      <c r="BS29" s="7">
        <f t="shared" si="17"/>
        <v>26915.25</v>
      </c>
      <c r="BT29" s="5">
        <f>BS5</f>
        <v>527.75</v>
      </c>
      <c r="BU29" s="4">
        <f>BS29*BP9</f>
        <v>733.44056249999994</v>
      </c>
      <c r="BV29" s="4">
        <f t="shared" si="10"/>
        <v>1261.1905624999999</v>
      </c>
      <c r="BW29" s="7">
        <f t="shared" si="11"/>
        <v>26387.5</v>
      </c>
      <c r="BZ29" s="16"/>
      <c r="CA29" s="16"/>
      <c r="CB29" s="16"/>
      <c r="CC29" s="16"/>
    </row>
    <row r="30" spans="4:81" x14ac:dyDescent="0.2">
      <c r="L30" s="20"/>
      <c r="M30" s="16"/>
      <c r="O30" s="3">
        <v>6</v>
      </c>
      <c r="P30" s="13">
        <f>L4</f>
        <v>37998</v>
      </c>
      <c r="Q30" s="13">
        <v>0</v>
      </c>
      <c r="R30" s="13">
        <f>S5</f>
        <v>1035.4455</v>
      </c>
      <c r="S30" s="13">
        <f>Q30+R30</f>
        <v>1035.4455</v>
      </c>
      <c r="T30" s="13">
        <f t="shared" si="19"/>
        <v>37998</v>
      </c>
      <c r="W30" s="16"/>
      <c r="X30" s="16"/>
      <c r="Z30" s="3">
        <v>23</v>
      </c>
      <c r="AA30" s="15">
        <f t="shared" si="13"/>
        <v>3166.5</v>
      </c>
      <c r="AB30" s="15">
        <f>AA5</f>
        <v>1583.25</v>
      </c>
      <c r="AC30" s="15">
        <f>AA30*X9</f>
        <v>86.287125000000003</v>
      </c>
      <c r="AD30" s="15">
        <f t="shared" si="2"/>
        <v>1669.5371250000001</v>
      </c>
      <c r="AE30" s="15">
        <f t="shared" si="3"/>
        <v>1583.25</v>
      </c>
      <c r="AH30" s="16"/>
      <c r="AI30" s="16"/>
      <c r="AK30" s="3">
        <v>23</v>
      </c>
      <c r="AL30" s="15">
        <f t="shared" si="14"/>
        <v>14777</v>
      </c>
      <c r="AM30" s="15">
        <f>AL5</f>
        <v>1055.5</v>
      </c>
      <c r="AN30" s="15">
        <f>AL30*AI9</f>
        <v>402.67325</v>
      </c>
      <c r="AO30" s="15">
        <f t="shared" si="4"/>
        <v>1458.1732500000001</v>
      </c>
      <c r="AP30" s="15">
        <f t="shared" si="5"/>
        <v>13721.5</v>
      </c>
      <c r="AS30" s="16"/>
      <c r="AT30" s="16"/>
      <c r="AV30" s="3">
        <v>23</v>
      </c>
      <c r="AW30" s="15">
        <f t="shared" si="15"/>
        <v>20582.25</v>
      </c>
      <c r="AX30" s="15">
        <f>AW5</f>
        <v>791.625</v>
      </c>
      <c r="AY30" s="15">
        <f>AW30*AT9</f>
        <v>560.86631250000005</v>
      </c>
      <c r="AZ30" s="15">
        <f t="shared" si="6"/>
        <v>1352.4913125</v>
      </c>
      <c r="BA30" s="15">
        <f t="shared" si="7"/>
        <v>19790.625</v>
      </c>
      <c r="BD30" s="16"/>
      <c r="BE30" s="16"/>
      <c r="BG30" s="3">
        <v>23</v>
      </c>
      <c r="BH30" s="7">
        <f t="shared" si="16"/>
        <v>24065.399999999987</v>
      </c>
      <c r="BI30" s="5">
        <f>BH5</f>
        <v>633.29999999999995</v>
      </c>
      <c r="BJ30" s="4">
        <f>BH30*BE9</f>
        <v>655.78214999999966</v>
      </c>
      <c r="BK30" s="4">
        <f t="shared" si="8"/>
        <v>1289.0821499999997</v>
      </c>
      <c r="BL30" s="7">
        <f t="shared" si="9"/>
        <v>23432.099999999988</v>
      </c>
      <c r="BO30" s="16"/>
      <c r="BP30" s="16"/>
      <c r="BR30" s="3">
        <v>23</v>
      </c>
      <c r="BS30" s="7">
        <f t="shared" si="17"/>
        <v>26387.5</v>
      </c>
      <c r="BT30" s="5">
        <f>BS5</f>
        <v>527.75</v>
      </c>
      <c r="BU30" s="4">
        <f>BS30*BP9</f>
        <v>719.05937500000005</v>
      </c>
      <c r="BV30" s="4">
        <f t="shared" si="10"/>
        <v>1246.809375</v>
      </c>
      <c r="BW30" s="7">
        <f t="shared" si="11"/>
        <v>25859.75</v>
      </c>
      <c r="BZ30" s="16"/>
      <c r="CA30" s="16"/>
      <c r="CB30" s="16"/>
      <c r="CC30" s="16"/>
    </row>
    <row r="31" spans="4:81" x14ac:dyDescent="0.2">
      <c r="L31" s="20"/>
      <c r="M31" s="16"/>
      <c r="O31" s="3">
        <v>7</v>
      </c>
      <c r="P31" s="13">
        <f>L4</f>
        <v>37998</v>
      </c>
      <c r="Q31" s="13">
        <v>0</v>
      </c>
      <c r="R31" s="13">
        <f>S5</f>
        <v>1035.4455</v>
      </c>
      <c r="S31" s="13">
        <f t="shared" si="18"/>
        <v>1035.4455</v>
      </c>
      <c r="T31" s="13">
        <f t="shared" si="19"/>
        <v>37998</v>
      </c>
      <c r="W31" s="16"/>
      <c r="X31" s="16"/>
      <c r="Z31" s="3">
        <v>24</v>
      </c>
      <c r="AA31" s="15">
        <f t="shared" si="13"/>
        <v>1583.25</v>
      </c>
      <c r="AB31" s="15">
        <f>AA5</f>
        <v>1583.25</v>
      </c>
      <c r="AC31" s="15">
        <f>AA31*X9</f>
        <v>43.143562500000002</v>
      </c>
      <c r="AD31" s="15">
        <f t="shared" si="2"/>
        <v>1626.3935624999999</v>
      </c>
      <c r="AE31" s="15">
        <f t="shared" si="3"/>
        <v>0</v>
      </c>
      <c r="AH31" s="16"/>
      <c r="AI31" s="16"/>
      <c r="AK31" s="3">
        <v>24</v>
      </c>
      <c r="AL31" s="15">
        <f t="shared" si="14"/>
        <v>13721.5</v>
      </c>
      <c r="AM31" s="15">
        <f>AL5</f>
        <v>1055.5</v>
      </c>
      <c r="AN31" s="15">
        <f>AL31*AI9</f>
        <v>373.91087499999998</v>
      </c>
      <c r="AO31" s="15">
        <f t="shared" si="4"/>
        <v>1429.410875</v>
      </c>
      <c r="AP31" s="15">
        <f t="shared" si="5"/>
        <v>12666</v>
      </c>
      <c r="AS31" s="16"/>
      <c r="AT31" s="16"/>
      <c r="AV31" s="3">
        <v>24</v>
      </c>
      <c r="AW31" s="15">
        <f t="shared" si="15"/>
        <v>19790.625</v>
      </c>
      <c r="AX31" s="15">
        <f>AW5</f>
        <v>791.625</v>
      </c>
      <c r="AY31" s="15">
        <f>AW31*AT9</f>
        <v>539.29453124999998</v>
      </c>
      <c r="AZ31" s="15">
        <f t="shared" si="6"/>
        <v>1330.9195312500001</v>
      </c>
      <c r="BA31" s="15">
        <f t="shared" si="7"/>
        <v>18999</v>
      </c>
      <c r="BD31" s="16"/>
      <c r="BE31" s="16"/>
      <c r="BG31" s="3">
        <v>24</v>
      </c>
      <c r="BH31" s="7">
        <f t="shared" si="16"/>
        <v>23432.099999999988</v>
      </c>
      <c r="BI31" s="5">
        <f>BH5</f>
        <v>633.29999999999995</v>
      </c>
      <c r="BJ31" s="4">
        <f>BH31*BE9</f>
        <v>638.52472499999965</v>
      </c>
      <c r="BK31" s="4">
        <f t="shared" si="8"/>
        <v>1271.8247249999995</v>
      </c>
      <c r="BL31" s="7">
        <f t="shared" si="9"/>
        <v>22798.799999999988</v>
      </c>
      <c r="BO31" s="16"/>
      <c r="BP31" s="16"/>
      <c r="BR31" s="3">
        <v>24</v>
      </c>
      <c r="BS31" s="7">
        <f t="shared" si="17"/>
        <v>25859.75</v>
      </c>
      <c r="BT31" s="5">
        <f>BS5</f>
        <v>527.75</v>
      </c>
      <c r="BU31" s="4">
        <f>BS31*BP9</f>
        <v>704.67818750000004</v>
      </c>
      <c r="BV31" s="4">
        <f t="shared" si="10"/>
        <v>1232.4281875000001</v>
      </c>
      <c r="BW31" s="7">
        <f t="shared" si="11"/>
        <v>25332</v>
      </c>
      <c r="BZ31" s="16"/>
      <c r="CA31" s="16"/>
      <c r="CB31" s="16"/>
      <c r="CC31" s="16"/>
    </row>
    <row r="32" spans="4:81" x14ac:dyDescent="0.2">
      <c r="L32" s="20"/>
      <c r="M32" s="16"/>
      <c r="O32" s="3">
        <v>8</v>
      </c>
      <c r="P32" s="13">
        <f>L4</f>
        <v>37998</v>
      </c>
      <c r="Q32" s="13">
        <v>0</v>
      </c>
      <c r="R32" s="13">
        <f>S5</f>
        <v>1035.4455</v>
      </c>
      <c r="S32" s="13">
        <f t="shared" si="18"/>
        <v>1035.4455</v>
      </c>
      <c r="T32" s="13">
        <f t="shared" si="19"/>
        <v>37998</v>
      </c>
      <c r="W32" s="16"/>
      <c r="X32" s="16"/>
      <c r="Z32" s="3"/>
      <c r="AA32" s="15"/>
      <c r="AB32" s="15"/>
      <c r="AC32" s="15"/>
      <c r="AD32" s="15">
        <f>SUM(AD8:AD31)</f>
        <v>50941.068749999999</v>
      </c>
      <c r="AE32" s="15"/>
      <c r="AH32" s="16"/>
      <c r="AI32" s="16"/>
      <c r="AK32" s="3">
        <v>25</v>
      </c>
      <c r="AL32" s="15">
        <f t="shared" si="14"/>
        <v>12666</v>
      </c>
      <c r="AM32" s="15">
        <f>AL5</f>
        <v>1055.5</v>
      </c>
      <c r="AN32" s="15">
        <f>AL32*AI9</f>
        <v>345.14850000000001</v>
      </c>
      <c r="AO32" s="15">
        <f t="shared" si="4"/>
        <v>1400.6485</v>
      </c>
      <c r="AP32" s="15">
        <f t="shared" si="5"/>
        <v>11610.5</v>
      </c>
      <c r="AS32" s="16"/>
      <c r="AT32" s="16"/>
      <c r="AV32" s="3">
        <v>25</v>
      </c>
      <c r="AW32" s="15">
        <f t="shared" si="15"/>
        <v>18999</v>
      </c>
      <c r="AX32" s="15">
        <f>AW5</f>
        <v>791.625</v>
      </c>
      <c r="AY32" s="15">
        <f>AW32*AT9</f>
        <v>517.72275000000002</v>
      </c>
      <c r="AZ32" s="15">
        <f t="shared" si="6"/>
        <v>1309.3477499999999</v>
      </c>
      <c r="BA32" s="15">
        <f t="shared" si="7"/>
        <v>18207.375</v>
      </c>
      <c r="BD32" s="16"/>
      <c r="BE32" s="16"/>
      <c r="BG32" s="3">
        <v>25</v>
      </c>
      <c r="BH32" s="7">
        <f t="shared" si="16"/>
        <v>22798.799999999988</v>
      </c>
      <c r="BI32" s="5">
        <f>BH5</f>
        <v>633.29999999999995</v>
      </c>
      <c r="BJ32" s="4">
        <f>BH32*BE9</f>
        <v>621.26729999999964</v>
      </c>
      <c r="BK32" s="4">
        <f t="shared" si="8"/>
        <v>1254.5672999999997</v>
      </c>
      <c r="BL32" s="7">
        <f t="shared" si="9"/>
        <v>22165.499999999989</v>
      </c>
      <c r="BO32" s="16"/>
      <c r="BP32" s="16"/>
      <c r="BR32" s="3">
        <v>25</v>
      </c>
      <c r="BS32" s="7">
        <f t="shared" si="17"/>
        <v>25332</v>
      </c>
      <c r="BT32" s="5">
        <f>BS5</f>
        <v>527.75</v>
      </c>
      <c r="BU32" s="4">
        <f>BS32*BP9</f>
        <v>690.29700000000003</v>
      </c>
      <c r="BV32" s="4">
        <f t="shared" si="10"/>
        <v>1218.047</v>
      </c>
      <c r="BW32" s="7">
        <f t="shared" si="11"/>
        <v>24804.25</v>
      </c>
      <c r="BZ32" s="16"/>
      <c r="CA32" s="16"/>
      <c r="CB32" s="16"/>
      <c r="CC32" s="16"/>
    </row>
    <row r="33" spans="12:81" x14ac:dyDescent="0.2">
      <c r="L33" s="20"/>
      <c r="M33" s="16"/>
      <c r="O33" s="3">
        <v>9</v>
      </c>
      <c r="P33" s="13">
        <f>L4</f>
        <v>37998</v>
      </c>
      <c r="Q33" s="13">
        <v>0</v>
      </c>
      <c r="R33" s="13">
        <f>S5</f>
        <v>1035.4455</v>
      </c>
      <c r="S33" s="13">
        <f t="shared" si="18"/>
        <v>1035.4455</v>
      </c>
      <c r="T33" s="13">
        <f t="shared" si="19"/>
        <v>37998</v>
      </c>
      <c r="W33" s="16"/>
      <c r="X33" s="16"/>
      <c r="Z33" s="16"/>
      <c r="AA33" s="16"/>
      <c r="AB33" s="16"/>
      <c r="AC33" s="16"/>
      <c r="AD33" s="21"/>
      <c r="AE33" s="16"/>
      <c r="AH33" s="16"/>
      <c r="AI33" s="16"/>
      <c r="AK33" s="3">
        <v>26</v>
      </c>
      <c r="AL33" s="15">
        <f t="shared" si="14"/>
        <v>11610.5</v>
      </c>
      <c r="AM33" s="15">
        <f>AL5</f>
        <v>1055.5</v>
      </c>
      <c r="AN33" s="15">
        <f>AL33*AI9</f>
        <v>316.38612499999999</v>
      </c>
      <c r="AO33" s="15">
        <f t="shared" si="4"/>
        <v>1371.886125</v>
      </c>
      <c r="AP33" s="15">
        <f t="shared" si="5"/>
        <v>10555</v>
      </c>
      <c r="AS33" s="16"/>
      <c r="AT33" s="16"/>
      <c r="AV33" s="3">
        <v>26</v>
      </c>
      <c r="AW33" s="15">
        <f t="shared" si="15"/>
        <v>18207.375</v>
      </c>
      <c r="AX33" s="15">
        <f>AW5</f>
        <v>791.625</v>
      </c>
      <c r="AY33" s="15">
        <f>AW33*AT9</f>
        <v>496.15096875</v>
      </c>
      <c r="AZ33" s="15">
        <f t="shared" si="6"/>
        <v>1287.7759687499999</v>
      </c>
      <c r="BA33" s="15">
        <f t="shared" si="7"/>
        <v>17415.75</v>
      </c>
      <c r="BD33" s="16"/>
      <c r="BE33" s="16"/>
      <c r="BG33" s="3">
        <v>26</v>
      </c>
      <c r="BH33" s="7">
        <f t="shared" si="16"/>
        <v>22165.499999999989</v>
      </c>
      <c r="BI33" s="5">
        <f>BH5</f>
        <v>633.29999999999995</v>
      </c>
      <c r="BJ33" s="4">
        <f>BH33*BE9</f>
        <v>604.00987499999974</v>
      </c>
      <c r="BK33" s="4">
        <f t="shared" si="8"/>
        <v>1237.3098749999997</v>
      </c>
      <c r="BL33" s="7">
        <f t="shared" si="9"/>
        <v>21532.19999999999</v>
      </c>
      <c r="BO33" s="16"/>
      <c r="BP33" s="16"/>
      <c r="BR33" s="3">
        <v>26</v>
      </c>
      <c r="BS33" s="7">
        <f t="shared" si="17"/>
        <v>24804.25</v>
      </c>
      <c r="BT33" s="5">
        <f>BS5</f>
        <v>527.75</v>
      </c>
      <c r="BU33" s="4">
        <f>BS33*BP9</f>
        <v>675.91581250000002</v>
      </c>
      <c r="BV33" s="4">
        <f t="shared" si="10"/>
        <v>1203.6658124999999</v>
      </c>
      <c r="BW33" s="7">
        <f t="shared" si="11"/>
        <v>24276.5</v>
      </c>
      <c r="BZ33" s="16"/>
      <c r="CA33" s="16"/>
      <c r="CB33" s="16"/>
      <c r="CC33" s="16"/>
    </row>
    <row r="34" spans="12:81" x14ac:dyDescent="0.2">
      <c r="L34" s="20"/>
      <c r="M34" s="16"/>
      <c r="O34" s="3">
        <v>10</v>
      </c>
      <c r="P34" s="13">
        <f>L4</f>
        <v>37998</v>
      </c>
      <c r="Q34" s="13">
        <v>0</v>
      </c>
      <c r="R34" s="13">
        <f>S5</f>
        <v>1035.4455</v>
      </c>
      <c r="S34" s="13">
        <f t="shared" si="18"/>
        <v>1035.4455</v>
      </c>
      <c r="T34" s="13">
        <f t="shared" si="19"/>
        <v>37998</v>
      </c>
      <c r="W34" s="16"/>
      <c r="X34" s="16"/>
      <c r="Z34" s="49" t="s">
        <v>13</v>
      </c>
      <c r="AA34" s="49"/>
      <c r="AB34" s="49"/>
      <c r="AC34" s="49"/>
      <c r="AD34" s="49"/>
      <c r="AE34" s="49"/>
      <c r="AH34" s="16"/>
      <c r="AI34" s="16"/>
      <c r="AK34" s="3">
        <v>27</v>
      </c>
      <c r="AL34" s="15">
        <f t="shared" si="14"/>
        <v>10555</v>
      </c>
      <c r="AM34" s="15">
        <f>AL5</f>
        <v>1055.5</v>
      </c>
      <c r="AN34" s="15">
        <f>AL34*AI9</f>
        <v>287.62374999999997</v>
      </c>
      <c r="AO34" s="15">
        <f t="shared" si="4"/>
        <v>1343.12375</v>
      </c>
      <c r="AP34" s="15">
        <f t="shared" si="5"/>
        <v>9499.5</v>
      </c>
      <c r="AS34" s="16"/>
      <c r="AT34" s="16"/>
      <c r="AV34" s="3">
        <v>27</v>
      </c>
      <c r="AW34" s="15">
        <f t="shared" si="15"/>
        <v>17415.75</v>
      </c>
      <c r="AX34" s="15">
        <f>AW5</f>
        <v>791.625</v>
      </c>
      <c r="AY34" s="15">
        <f>AW34*AT9</f>
        <v>474.57918749999999</v>
      </c>
      <c r="AZ34" s="15">
        <f t="shared" si="6"/>
        <v>1266.2041875</v>
      </c>
      <c r="BA34" s="15">
        <f t="shared" si="7"/>
        <v>16624.125</v>
      </c>
      <c r="BD34" s="16"/>
      <c r="BE34" s="16"/>
      <c r="BG34" s="3">
        <v>27</v>
      </c>
      <c r="BH34" s="7">
        <f t="shared" si="16"/>
        <v>21532.19999999999</v>
      </c>
      <c r="BI34" s="5">
        <f>BH5</f>
        <v>633.29999999999995</v>
      </c>
      <c r="BJ34" s="4">
        <f>BH34*BE9</f>
        <v>586.75244999999973</v>
      </c>
      <c r="BK34" s="4">
        <f t="shared" si="8"/>
        <v>1220.0524499999997</v>
      </c>
      <c r="BL34" s="7">
        <f t="shared" si="9"/>
        <v>20898.899999999991</v>
      </c>
      <c r="BO34" s="16"/>
      <c r="BP34" s="16"/>
      <c r="BR34" s="3">
        <v>27</v>
      </c>
      <c r="BS34" s="7">
        <f t="shared" si="17"/>
        <v>24276.5</v>
      </c>
      <c r="BT34" s="5">
        <f>BS5</f>
        <v>527.75</v>
      </c>
      <c r="BU34" s="4">
        <f>BS34*BP9</f>
        <v>661.53462500000001</v>
      </c>
      <c r="BV34" s="4">
        <f t="shared" si="10"/>
        <v>1189.284625</v>
      </c>
      <c r="BW34" s="7">
        <f t="shared" si="11"/>
        <v>23748.75</v>
      </c>
      <c r="BZ34" s="16"/>
      <c r="CA34" s="16"/>
      <c r="CB34" s="16"/>
      <c r="CC34" s="16"/>
    </row>
    <row r="35" spans="12:81" x14ac:dyDescent="0.2">
      <c r="L35" s="20"/>
      <c r="M35" s="16"/>
      <c r="O35" s="3">
        <v>11</v>
      </c>
      <c r="P35" s="13">
        <f>L4</f>
        <v>37998</v>
      </c>
      <c r="Q35" s="13">
        <v>0</v>
      </c>
      <c r="R35" s="13">
        <f>S5</f>
        <v>1035.4455</v>
      </c>
      <c r="S35" s="13">
        <f t="shared" si="18"/>
        <v>1035.4455</v>
      </c>
      <c r="T35" s="13">
        <f t="shared" si="19"/>
        <v>37998</v>
      </c>
      <c r="W35" s="16"/>
      <c r="X35" s="16"/>
      <c r="Z35"/>
      <c r="AA35"/>
      <c r="AB35"/>
      <c r="AC35"/>
      <c r="AD35"/>
      <c r="AE35"/>
      <c r="AH35" s="16"/>
      <c r="AI35" s="16"/>
      <c r="AK35" s="3">
        <v>28</v>
      </c>
      <c r="AL35" s="15">
        <f t="shared" si="14"/>
        <v>9499.5</v>
      </c>
      <c r="AM35" s="15">
        <f>AL5</f>
        <v>1055.5</v>
      </c>
      <c r="AN35" s="15">
        <f>AL35*AI9</f>
        <v>258.86137500000001</v>
      </c>
      <c r="AO35" s="15">
        <f t="shared" si="4"/>
        <v>1314.361375</v>
      </c>
      <c r="AP35" s="15">
        <f t="shared" si="5"/>
        <v>8444</v>
      </c>
      <c r="AS35" s="16"/>
      <c r="AT35" s="16"/>
      <c r="AV35" s="3">
        <v>28</v>
      </c>
      <c r="AW35" s="15">
        <f t="shared" si="15"/>
        <v>16624.125</v>
      </c>
      <c r="AX35" s="15">
        <f>AW5</f>
        <v>791.625</v>
      </c>
      <c r="AY35" s="15">
        <f>AW35*AT9</f>
        <v>453.00740624999997</v>
      </c>
      <c r="AZ35" s="15">
        <f t="shared" si="6"/>
        <v>1244.63240625</v>
      </c>
      <c r="BA35" s="15">
        <f t="shared" si="7"/>
        <v>15832.5</v>
      </c>
      <c r="BD35" s="16"/>
      <c r="BE35" s="16"/>
      <c r="BG35" s="3">
        <v>28</v>
      </c>
      <c r="BH35" s="7">
        <f t="shared" si="16"/>
        <v>20898.899999999991</v>
      </c>
      <c r="BI35" s="5">
        <f>BH5</f>
        <v>633.29999999999995</v>
      </c>
      <c r="BJ35" s="4">
        <f>BH35*BE9</f>
        <v>569.49502499999971</v>
      </c>
      <c r="BK35" s="4">
        <f t="shared" si="8"/>
        <v>1202.7950249999997</v>
      </c>
      <c r="BL35" s="7">
        <f t="shared" si="9"/>
        <v>20265.599999999991</v>
      </c>
      <c r="BO35" s="16"/>
      <c r="BP35" s="16"/>
      <c r="BR35" s="3">
        <v>28</v>
      </c>
      <c r="BS35" s="7">
        <f t="shared" si="17"/>
        <v>23748.75</v>
      </c>
      <c r="BT35" s="5">
        <f>BS5</f>
        <v>527.75</v>
      </c>
      <c r="BU35" s="4">
        <f>BS35*BP9</f>
        <v>647.1534375</v>
      </c>
      <c r="BV35" s="4">
        <f t="shared" si="10"/>
        <v>1174.9034375000001</v>
      </c>
      <c r="BW35" s="7">
        <f t="shared" si="11"/>
        <v>23221</v>
      </c>
      <c r="BZ35" s="16"/>
      <c r="CA35" s="16"/>
      <c r="CB35" s="16"/>
      <c r="CC35" s="16"/>
    </row>
    <row r="36" spans="12:81" x14ac:dyDescent="0.2">
      <c r="L36" s="20"/>
      <c r="M36" s="16"/>
      <c r="O36" s="3">
        <v>12</v>
      </c>
      <c r="P36" s="13">
        <f>L4</f>
        <v>37998</v>
      </c>
      <c r="Q36" s="13">
        <f>L4</f>
        <v>37998</v>
      </c>
      <c r="R36" s="13">
        <f>S5</f>
        <v>1035.4455</v>
      </c>
      <c r="S36" s="13">
        <f t="shared" si="18"/>
        <v>39033.445500000002</v>
      </c>
      <c r="T36" s="13">
        <f t="shared" si="19"/>
        <v>0</v>
      </c>
      <c r="W36" s="16"/>
      <c r="X36" s="16"/>
      <c r="Z36" s="2" t="s">
        <v>8</v>
      </c>
      <c r="AA36" s="2" t="s">
        <v>9</v>
      </c>
      <c r="AB36" s="2" t="s">
        <v>10</v>
      </c>
      <c r="AC36" s="2" t="s">
        <v>6</v>
      </c>
      <c r="AD36" s="2" t="s">
        <v>7</v>
      </c>
      <c r="AE36" s="2" t="s">
        <v>12</v>
      </c>
      <c r="AH36" s="16"/>
      <c r="AI36" s="16"/>
      <c r="AK36" s="3">
        <v>29</v>
      </c>
      <c r="AL36" s="15">
        <f t="shared" si="14"/>
        <v>8444</v>
      </c>
      <c r="AM36" s="15">
        <f>AL5</f>
        <v>1055.5</v>
      </c>
      <c r="AN36" s="15">
        <f>AL36*AI9</f>
        <v>230.09899999999999</v>
      </c>
      <c r="AO36" s="15">
        <f t="shared" si="4"/>
        <v>1285.5989999999999</v>
      </c>
      <c r="AP36" s="15">
        <f t="shared" si="5"/>
        <v>7388.5</v>
      </c>
      <c r="AS36" s="16"/>
      <c r="AT36" s="16"/>
      <c r="AV36" s="3">
        <v>29</v>
      </c>
      <c r="AW36" s="15">
        <f t="shared" si="15"/>
        <v>15832.5</v>
      </c>
      <c r="AX36" s="15">
        <f>AW5</f>
        <v>791.625</v>
      </c>
      <c r="AY36" s="15">
        <f>AW36*AT9</f>
        <v>431.43562500000002</v>
      </c>
      <c r="AZ36" s="15">
        <f t="shared" si="6"/>
        <v>1223.0606250000001</v>
      </c>
      <c r="BA36" s="15">
        <f t="shared" si="7"/>
        <v>15040.875</v>
      </c>
      <c r="BD36" s="16"/>
      <c r="BE36" s="16"/>
      <c r="BG36" s="3">
        <v>29</v>
      </c>
      <c r="BH36" s="7">
        <f t="shared" si="16"/>
        <v>20265.599999999991</v>
      </c>
      <c r="BI36" s="5">
        <f>BH5</f>
        <v>633.29999999999995</v>
      </c>
      <c r="BJ36" s="4">
        <f>BH36*BE9</f>
        <v>552.23759999999982</v>
      </c>
      <c r="BK36" s="4">
        <f t="shared" si="8"/>
        <v>1185.5375999999997</v>
      </c>
      <c r="BL36" s="7">
        <f t="shared" si="9"/>
        <v>19632.299999999992</v>
      </c>
      <c r="BO36" s="16"/>
      <c r="BP36" s="16"/>
      <c r="BR36" s="3">
        <v>29</v>
      </c>
      <c r="BS36" s="7">
        <f t="shared" si="17"/>
        <v>23221</v>
      </c>
      <c r="BT36" s="5">
        <f>BS5</f>
        <v>527.75</v>
      </c>
      <c r="BU36" s="4">
        <f>BS36*BP9</f>
        <v>632.77224999999999</v>
      </c>
      <c r="BV36" s="4">
        <f t="shared" si="10"/>
        <v>1160.52225</v>
      </c>
      <c r="BW36" s="7">
        <f t="shared" si="11"/>
        <v>22693.25</v>
      </c>
      <c r="BZ36" s="16"/>
      <c r="CA36" s="16"/>
      <c r="CB36" s="16"/>
      <c r="CC36" s="16"/>
    </row>
    <row r="37" spans="12:81" x14ac:dyDescent="0.2">
      <c r="L37" s="20"/>
      <c r="M37" s="16"/>
      <c r="O37" s="3"/>
      <c r="P37" s="3"/>
      <c r="Q37" s="3"/>
      <c r="R37" s="3"/>
      <c r="S37" s="15">
        <f>SUM(S25:S36)</f>
        <v>50423.346000000005</v>
      </c>
      <c r="T37" s="3"/>
      <c r="W37" s="16"/>
      <c r="X37" s="16"/>
      <c r="Z37" s="3">
        <v>1</v>
      </c>
      <c r="AA37" s="15">
        <f>W4</f>
        <v>37998</v>
      </c>
      <c r="AB37" s="15">
        <v>0</v>
      </c>
      <c r="AC37" s="15">
        <f>AD5</f>
        <v>1035.4455</v>
      </c>
      <c r="AD37" s="15">
        <f t="shared" ref="AD37:AD42" si="20">AB37+AC37</f>
        <v>1035.4455</v>
      </c>
      <c r="AE37" s="15">
        <f>AA37-AB37</f>
        <v>37998</v>
      </c>
      <c r="AH37" s="16"/>
      <c r="AI37" s="16"/>
      <c r="AK37" s="3">
        <v>30</v>
      </c>
      <c r="AL37" s="15">
        <f t="shared" si="14"/>
        <v>7388.5</v>
      </c>
      <c r="AM37" s="15">
        <f>AL5</f>
        <v>1055.5</v>
      </c>
      <c r="AN37" s="15">
        <f>AL37*AI9</f>
        <v>201.336625</v>
      </c>
      <c r="AO37" s="15">
        <f t="shared" si="4"/>
        <v>1256.8366249999999</v>
      </c>
      <c r="AP37" s="15">
        <f t="shared" si="5"/>
        <v>6333</v>
      </c>
      <c r="AS37" s="16"/>
      <c r="AT37" s="16"/>
      <c r="AV37" s="3">
        <v>30</v>
      </c>
      <c r="AW37" s="15">
        <f t="shared" si="15"/>
        <v>15040.875</v>
      </c>
      <c r="AX37" s="15">
        <f>AW5</f>
        <v>791.625</v>
      </c>
      <c r="AY37" s="15">
        <f>AW37*AT9</f>
        <v>409.86384375</v>
      </c>
      <c r="AZ37" s="15">
        <f t="shared" si="6"/>
        <v>1201.4888437499999</v>
      </c>
      <c r="BA37" s="15">
        <f t="shared" si="7"/>
        <v>14249.25</v>
      </c>
      <c r="BD37" s="16"/>
      <c r="BE37" s="16"/>
      <c r="BG37" s="3">
        <v>30</v>
      </c>
      <c r="BH37" s="7">
        <f t="shared" si="16"/>
        <v>19632.299999999992</v>
      </c>
      <c r="BI37" s="5">
        <f>BH5</f>
        <v>633.29999999999995</v>
      </c>
      <c r="BJ37" s="4">
        <f>BH37*BE9</f>
        <v>534.9801749999998</v>
      </c>
      <c r="BK37" s="4">
        <f t="shared" si="8"/>
        <v>1168.2801749999999</v>
      </c>
      <c r="BL37" s="7">
        <f t="shared" si="9"/>
        <v>18998.999999999993</v>
      </c>
      <c r="BO37" s="16"/>
      <c r="BP37" s="16"/>
      <c r="BR37" s="3">
        <v>30</v>
      </c>
      <c r="BS37" s="7">
        <f t="shared" si="17"/>
        <v>22693.25</v>
      </c>
      <c r="BT37" s="5">
        <f>BS5</f>
        <v>527.75</v>
      </c>
      <c r="BU37" s="4">
        <f>BS37*BP9</f>
        <v>618.39106249999998</v>
      </c>
      <c r="BV37" s="4">
        <f t="shared" si="10"/>
        <v>1146.1410624999999</v>
      </c>
      <c r="BW37" s="7">
        <f t="shared" si="11"/>
        <v>22165.5</v>
      </c>
      <c r="BZ37" s="16"/>
      <c r="CA37" s="16"/>
      <c r="CB37" s="16"/>
      <c r="CC37" s="16"/>
    </row>
    <row r="38" spans="12:81" x14ac:dyDescent="0.2">
      <c r="L38" s="20"/>
      <c r="M38" s="16"/>
      <c r="O38" s="16"/>
      <c r="P38" s="16"/>
      <c r="Q38" s="16"/>
      <c r="R38" s="16"/>
      <c r="S38" s="16"/>
      <c r="T38" s="16"/>
      <c r="W38" s="16"/>
      <c r="X38" s="16"/>
      <c r="Z38" s="3">
        <v>2</v>
      </c>
      <c r="AA38" s="15">
        <f>W4</f>
        <v>37998</v>
      </c>
      <c r="AB38" s="15">
        <v>0</v>
      </c>
      <c r="AC38" s="15">
        <f>AD5</f>
        <v>1035.4455</v>
      </c>
      <c r="AD38" s="15">
        <f t="shared" si="20"/>
        <v>1035.4455</v>
      </c>
      <c r="AE38" s="15">
        <f t="shared" ref="AE38:AE60" si="21">AA38-AB38</f>
        <v>37998</v>
      </c>
      <c r="AH38" s="16"/>
      <c r="AI38" s="16"/>
      <c r="AK38" s="3">
        <v>31</v>
      </c>
      <c r="AL38" s="15">
        <f t="shared" si="14"/>
        <v>6333</v>
      </c>
      <c r="AM38" s="15">
        <f>AL5</f>
        <v>1055.5</v>
      </c>
      <c r="AN38" s="15">
        <f>AL38*AI9</f>
        <v>172.57425000000001</v>
      </c>
      <c r="AO38" s="15">
        <f t="shared" si="4"/>
        <v>1228.0742500000001</v>
      </c>
      <c r="AP38" s="15">
        <f t="shared" si="5"/>
        <v>5277.5</v>
      </c>
      <c r="AS38" s="16"/>
      <c r="AT38" s="16"/>
      <c r="AV38" s="3">
        <v>31</v>
      </c>
      <c r="AW38" s="15">
        <f t="shared" si="15"/>
        <v>14249.25</v>
      </c>
      <c r="AX38" s="15">
        <f>AW5</f>
        <v>791.625</v>
      </c>
      <c r="AY38" s="15">
        <f>AW38*AT9</f>
        <v>388.29206249999999</v>
      </c>
      <c r="AZ38" s="15">
        <f t="shared" si="6"/>
        <v>1179.9170624999999</v>
      </c>
      <c r="BA38" s="15">
        <f t="shared" si="7"/>
        <v>13457.625</v>
      </c>
      <c r="BD38" s="16"/>
      <c r="BE38" s="16"/>
      <c r="BG38" s="3">
        <v>31</v>
      </c>
      <c r="BH38" s="7">
        <f t="shared" si="16"/>
        <v>18998.999999999993</v>
      </c>
      <c r="BI38" s="5">
        <f>BH5</f>
        <v>633.29999999999995</v>
      </c>
      <c r="BJ38" s="4">
        <f>BH38*BE9</f>
        <v>517.72274999999979</v>
      </c>
      <c r="BK38" s="4">
        <f t="shared" si="8"/>
        <v>1151.0227499999996</v>
      </c>
      <c r="BL38" s="7">
        <f t="shared" si="9"/>
        <v>18365.699999999993</v>
      </c>
      <c r="BO38" s="16"/>
      <c r="BP38" s="16"/>
      <c r="BR38" s="3">
        <v>31</v>
      </c>
      <c r="BS38" s="7">
        <f t="shared" si="17"/>
        <v>22165.5</v>
      </c>
      <c r="BT38" s="5">
        <f>BS5</f>
        <v>527.75</v>
      </c>
      <c r="BU38" s="4">
        <f>BS38*BP9</f>
        <v>604.00987499999997</v>
      </c>
      <c r="BV38" s="4">
        <f t="shared" si="10"/>
        <v>1131.759875</v>
      </c>
      <c r="BW38" s="7">
        <f t="shared" si="11"/>
        <v>21637.75</v>
      </c>
      <c r="BZ38" s="16"/>
      <c r="CA38" s="16"/>
      <c r="CB38" s="16"/>
      <c r="CC38" s="16"/>
    </row>
    <row r="39" spans="12:81" x14ac:dyDescent="0.2">
      <c r="L39" s="20"/>
      <c r="M39" s="16"/>
      <c r="O39" s="49" t="s">
        <v>15</v>
      </c>
      <c r="P39" s="49"/>
      <c r="Q39" s="49"/>
      <c r="R39" s="49"/>
      <c r="S39" s="49"/>
      <c r="T39" s="49"/>
      <c r="W39" s="16"/>
      <c r="X39" s="16"/>
      <c r="Z39" s="3">
        <v>3</v>
      </c>
      <c r="AA39" s="15">
        <f>W4</f>
        <v>37998</v>
      </c>
      <c r="AB39" s="15">
        <v>0</v>
      </c>
      <c r="AC39" s="15">
        <f>AD5</f>
        <v>1035.4455</v>
      </c>
      <c r="AD39" s="15">
        <f t="shared" si="20"/>
        <v>1035.4455</v>
      </c>
      <c r="AE39" s="15">
        <f t="shared" si="21"/>
        <v>37998</v>
      </c>
      <c r="AH39" s="16"/>
      <c r="AI39" s="16"/>
      <c r="AK39" s="3">
        <v>32</v>
      </c>
      <c r="AL39" s="15">
        <f t="shared" si="14"/>
        <v>5277.5</v>
      </c>
      <c r="AM39" s="15">
        <f>AL5</f>
        <v>1055.5</v>
      </c>
      <c r="AN39" s="15">
        <f>AL39*AI9</f>
        <v>143.81187499999999</v>
      </c>
      <c r="AO39" s="15">
        <f t="shared" si="4"/>
        <v>1199.3118749999999</v>
      </c>
      <c r="AP39" s="15">
        <f t="shared" si="5"/>
        <v>4222</v>
      </c>
      <c r="AS39" s="16"/>
      <c r="AT39" s="16"/>
      <c r="AV39" s="3">
        <v>32</v>
      </c>
      <c r="AW39" s="15">
        <f t="shared" si="15"/>
        <v>13457.625</v>
      </c>
      <c r="AX39" s="15">
        <f>AW5</f>
        <v>791.625</v>
      </c>
      <c r="AY39" s="15">
        <f>AW39*AT9</f>
        <v>366.72028124999997</v>
      </c>
      <c r="AZ39" s="15">
        <f t="shared" si="6"/>
        <v>1158.34528125</v>
      </c>
      <c r="BA39" s="15">
        <f t="shared" si="7"/>
        <v>12666</v>
      </c>
      <c r="BD39" s="16"/>
      <c r="BE39" s="16"/>
      <c r="BG39" s="3">
        <v>32</v>
      </c>
      <c r="BH39" s="7">
        <f t="shared" si="16"/>
        <v>18365.699999999993</v>
      </c>
      <c r="BI39" s="5">
        <f>BH5</f>
        <v>633.29999999999995</v>
      </c>
      <c r="BJ39" s="4">
        <f>BH39*BE9</f>
        <v>500.46532499999984</v>
      </c>
      <c r="BK39" s="4">
        <f t="shared" si="8"/>
        <v>1133.7653249999998</v>
      </c>
      <c r="BL39" s="7">
        <f t="shared" si="9"/>
        <v>17732.399999999994</v>
      </c>
      <c r="BO39" s="16"/>
      <c r="BP39" s="16"/>
      <c r="BR39" s="3">
        <v>32</v>
      </c>
      <c r="BS39" s="7">
        <f t="shared" si="17"/>
        <v>21637.75</v>
      </c>
      <c r="BT39" s="5">
        <f>BS5</f>
        <v>527.75</v>
      </c>
      <c r="BU39" s="4">
        <f>BS39*BP9</f>
        <v>589.62868749999996</v>
      </c>
      <c r="BV39" s="4">
        <f t="shared" si="10"/>
        <v>1117.3786875000001</v>
      </c>
      <c r="BW39" s="7">
        <f t="shared" si="11"/>
        <v>21110</v>
      </c>
      <c r="BZ39" s="16"/>
      <c r="CA39" s="16"/>
      <c r="CB39" s="16"/>
      <c r="CC39" s="16"/>
    </row>
    <row r="40" spans="12:81" x14ac:dyDescent="0.2">
      <c r="L40" s="20"/>
      <c r="M40" s="16"/>
      <c r="O40" s="16"/>
      <c r="P40" s="16"/>
      <c r="Q40" s="16"/>
      <c r="R40" s="16"/>
      <c r="S40" s="16"/>
      <c r="T40" s="16"/>
      <c r="W40" s="16"/>
      <c r="X40" s="16"/>
      <c r="Z40" s="3">
        <v>4</v>
      </c>
      <c r="AA40" s="15">
        <f>W4</f>
        <v>37998</v>
      </c>
      <c r="AB40" s="15">
        <v>0</v>
      </c>
      <c r="AC40" s="15">
        <f>AD5</f>
        <v>1035.4455</v>
      </c>
      <c r="AD40" s="15">
        <f t="shared" si="20"/>
        <v>1035.4455</v>
      </c>
      <c r="AE40" s="15">
        <f t="shared" si="21"/>
        <v>37998</v>
      </c>
      <c r="AH40" s="16"/>
      <c r="AI40" s="16"/>
      <c r="AK40" s="3">
        <v>33</v>
      </c>
      <c r="AL40" s="15">
        <f t="shared" si="14"/>
        <v>4222</v>
      </c>
      <c r="AM40" s="15">
        <f>AL5</f>
        <v>1055.5</v>
      </c>
      <c r="AN40" s="15">
        <f>AL40*AI9</f>
        <v>115.04949999999999</v>
      </c>
      <c r="AO40" s="15">
        <f t="shared" si="4"/>
        <v>1170.5495000000001</v>
      </c>
      <c r="AP40" s="15">
        <f t="shared" si="5"/>
        <v>3166.5</v>
      </c>
      <c r="AS40" s="16"/>
      <c r="AT40" s="16"/>
      <c r="AV40" s="3">
        <v>33</v>
      </c>
      <c r="AW40" s="15">
        <f t="shared" si="15"/>
        <v>12666</v>
      </c>
      <c r="AX40" s="15">
        <f>AW5</f>
        <v>791.625</v>
      </c>
      <c r="AY40" s="15">
        <f>AW40*AT9</f>
        <v>345.14850000000001</v>
      </c>
      <c r="AZ40" s="15">
        <f t="shared" si="6"/>
        <v>1136.7735</v>
      </c>
      <c r="BA40" s="15">
        <f t="shared" si="7"/>
        <v>11874.375</v>
      </c>
      <c r="BD40" s="16"/>
      <c r="BE40" s="16"/>
      <c r="BG40" s="3">
        <v>33</v>
      </c>
      <c r="BH40" s="7">
        <f t="shared" si="16"/>
        <v>17732.399999999994</v>
      </c>
      <c r="BI40" s="5">
        <f>BH5</f>
        <v>633.29999999999995</v>
      </c>
      <c r="BJ40" s="4">
        <f>BH40*BE9</f>
        <v>483.20789999999982</v>
      </c>
      <c r="BK40" s="4">
        <f t="shared" si="8"/>
        <v>1116.5078999999998</v>
      </c>
      <c r="BL40" s="7">
        <f t="shared" si="9"/>
        <v>17099.099999999995</v>
      </c>
      <c r="BO40" s="16"/>
      <c r="BP40" s="16"/>
      <c r="BR40" s="3">
        <v>33</v>
      </c>
      <c r="BS40" s="7">
        <f t="shared" si="17"/>
        <v>21110</v>
      </c>
      <c r="BT40" s="5">
        <f>BS5</f>
        <v>527.75</v>
      </c>
      <c r="BU40" s="4">
        <f>BS40*BP9</f>
        <v>575.24749999999995</v>
      </c>
      <c r="BV40" s="4">
        <f t="shared" si="10"/>
        <v>1102.9974999999999</v>
      </c>
      <c r="BW40" s="7">
        <f t="shared" si="11"/>
        <v>20582.25</v>
      </c>
      <c r="BZ40" s="16"/>
      <c r="CA40" s="16"/>
      <c r="CB40" s="16"/>
      <c r="CC40" s="16"/>
    </row>
    <row r="41" spans="12:81" x14ac:dyDescent="0.2">
      <c r="L41" s="20"/>
      <c r="M41" s="16"/>
      <c r="O41" s="2" t="s">
        <v>8</v>
      </c>
      <c r="P41" s="2" t="s">
        <v>9</v>
      </c>
      <c r="Q41" s="2" t="s">
        <v>14</v>
      </c>
      <c r="R41" s="2" t="s">
        <v>6</v>
      </c>
      <c r="S41" s="2" t="s">
        <v>7</v>
      </c>
      <c r="T41" s="2" t="s">
        <v>12</v>
      </c>
      <c r="W41" s="16"/>
      <c r="X41" s="16"/>
      <c r="Z41" s="3">
        <v>5</v>
      </c>
      <c r="AA41" s="15">
        <f>W4</f>
        <v>37998</v>
      </c>
      <c r="AB41" s="15">
        <v>0</v>
      </c>
      <c r="AC41" s="15">
        <f>AD5</f>
        <v>1035.4455</v>
      </c>
      <c r="AD41" s="15">
        <f t="shared" si="20"/>
        <v>1035.4455</v>
      </c>
      <c r="AE41" s="15">
        <f t="shared" si="21"/>
        <v>37998</v>
      </c>
      <c r="AH41" s="16"/>
      <c r="AI41" s="16"/>
      <c r="AK41" s="3">
        <v>34</v>
      </c>
      <c r="AL41" s="15">
        <f t="shared" si="14"/>
        <v>3166.5</v>
      </c>
      <c r="AM41" s="15">
        <f>AL5</f>
        <v>1055.5</v>
      </c>
      <c r="AN41" s="15">
        <f>AL41*AI9</f>
        <v>86.287125000000003</v>
      </c>
      <c r="AO41" s="15">
        <f t="shared" si="4"/>
        <v>1141.7871250000001</v>
      </c>
      <c r="AP41" s="15">
        <f t="shared" si="5"/>
        <v>2111</v>
      </c>
      <c r="AS41" s="16"/>
      <c r="AT41" s="16"/>
      <c r="AV41" s="3">
        <v>34</v>
      </c>
      <c r="AW41" s="15">
        <f t="shared" si="15"/>
        <v>11874.375</v>
      </c>
      <c r="AX41" s="15">
        <f>AW5</f>
        <v>791.625</v>
      </c>
      <c r="AY41" s="15">
        <f>AW41*AT9</f>
        <v>323.57671875</v>
      </c>
      <c r="AZ41" s="15">
        <f t="shared" si="6"/>
        <v>1115.2017187500001</v>
      </c>
      <c r="BA41" s="15">
        <f t="shared" si="7"/>
        <v>11082.75</v>
      </c>
      <c r="BD41" s="16"/>
      <c r="BE41" s="16"/>
      <c r="BG41" s="3">
        <v>34</v>
      </c>
      <c r="BH41" s="7">
        <f t="shared" si="16"/>
        <v>17099.099999999995</v>
      </c>
      <c r="BI41" s="5">
        <f>BH5</f>
        <v>633.29999999999995</v>
      </c>
      <c r="BJ41" s="4">
        <f>BH41*BE9</f>
        <v>465.95047499999987</v>
      </c>
      <c r="BK41" s="4">
        <f t="shared" si="8"/>
        <v>1099.2504749999998</v>
      </c>
      <c r="BL41" s="7">
        <f t="shared" si="9"/>
        <v>16465.799999999996</v>
      </c>
      <c r="BO41" s="16"/>
      <c r="BP41" s="16"/>
      <c r="BR41" s="3">
        <v>34</v>
      </c>
      <c r="BS41" s="7">
        <f t="shared" si="17"/>
        <v>20582.25</v>
      </c>
      <c r="BT41" s="5">
        <f>BS5</f>
        <v>527.75</v>
      </c>
      <c r="BU41" s="4">
        <f>BS41*BP9</f>
        <v>560.86631250000005</v>
      </c>
      <c r="BV41" s="4">
        <f t="shared" si="10"/>
        <v>1088.6163125</v>
      </c>
      <c r="BW41" s="7">
        <f t="shared" si="11"/>
        <v>20054.5</v>
      </c>
      <c r="BZ41" s="16"/>
      <c r="CA41" s="16"/>
      <c r="CB41" s="16"/>
      <c r="CC41" s="16"/>
    </row>
    <row r="42" spans="12:81" x14ac:dyDescent="0.2">
      <c r="L42" s="20"/>
      <c r="M42" s="16"/>
      <c r="O42" s="3">
        <v>1</v>
      </c>
      <c r="P42" s="14">
        <f>L4</f>
        <v>37998</v>
      </c>
      <c r="Q42" s="14">
        <f>S42-R42</f>
        <v>2217.341625</v>
      </c>
      <c r="R42" s="14">
        <f>P42*M9</f>
        <v>1035.4455</v>
      </c>
      <c r="S42" s="14">
        <f>P5*(M9+1)^O42</f>
        <v>3252.7871249999998</v>
      </c>
      <c r="T42" s="14">
        <f>P42-Q42</f>
        <v>35780.658374999999</v>
      </c>
      <c r="W42" s="16"/>
      <c r="X42" s="16"/>
      <c r="Z42" s="3">
        <v>6</v>
      </c>
      <c r="AA42" s="15">
        <f>W4</f>
        <v>37998</v>
      </c>
      <c r="AB42" s="15">
        <v>0</v>
      </c>
      <c r="AC42" s="15">
        <f>AD5</f>
        <v>1035.4455</v>
      </c>
      <c r="AD42" s="15">
        <f t="shared" si="20"/>
        <v>1035.4455</v>
      </c>
      <c r="AE42" s="15">
        <f t="shared" si="21"/>
        <v>37998</v>
      </c>
      <c r="AH42" s="16"/>
      <c r="AI42" s="16"/>
      <c r="AK42" s="3">
        <v>35</v>
      </c>
      <c r="AL42" s="15">
        <f t="shared" si="14"/>
        <v>2111</v>
      </c>
      <c r="AM42" s="15">
        <f>AL5</f>
        <v>1055.5</v>
      </c>
      <c r="AN42" s="15">
        <f>AL42*AI9</f>
        <v>57.524749999999997</v>
      </c>
      <c r="AO42" s="15">
        <f t="shared" si="4"/>
        <v>1113.02475</v>
      </c>
      <c r="AP42" s="15">
        <f t="shared" si="5"/>
        <v>1055.5</v>
      </c>
      <c r="AS42" s="16"/>
      <c r="AT42" s="16"/>
      <c r="AV42" s="3">
        <v>35</v>
      </c>
      <c r="AW42" s="15">
        <f t="shared" si="15"/>
        <v>11082.75</v>
      </c>
      <c r="AX42" s="15">
        <f>AW5</f>
        <v>791.625</v>
      </c>
      <c r="AY42" s="15">
        <f>AW42*AT9</f>
        <v>302.00493749999998</v>
      </c>
      <c r="AZ42" s="15">
        <f t="shared" si="6"/>
        <v>1093.6299374999999</v>
      </c>
      <c r="BA42" s="15">
        <f t="shared" si="7"/>
        <v>10291.125</v>
      </c>
      <c r="BD42" s="16"/>
      <c r="BE42" s="16"/>
      <c r="BG42" s="3">
        <v>35</v>
      </c>
      <c r="BH42" s="7">
        <f t="shared" si="16"/>
        <v>16465.799999999996</v>
      </c>
      <c r="BI42" s="5">
        <f>BH5</f>
        <v>633.29999999999995</v>
      </c>
      <c r="BJ42" s="4">
        <f>BH42*BE9</f>
        <v>448.69304999999986</v>
      </c>
      <c r="BK42" s="4">
        <f t="shared" si="8"/>
        <v>1081.9930499999998</v>
      </c>
      <c r="BL42" s="7">
        <f t="shared" si="9"/>
        <v>15832.499999999996</v>
      </c>
      <c r="BO42" s="16"/>
      <c r="BP42" s="16"/>
      <c r="BR42" s="3">
        <v>35</v>
      </c>
      <c r="BS42" s="7">
        <f t="shared" si="17"/>
        <v>20054.5</v>
      </c>
      <c r="BT42" s="5">
        <f>BS5</f>
        <v>527.75</v>
      </c>
      <c r="BU42" s="4">
        <f>BS42*BP9</f>
        <v>546.48512500000004</v>
      </c>
      <c r="BV42" s="4">
        <f t="shared" si="10"/>
        <v>1074.2351250000002</v>
      </c>
      <c r="BW42" s="7">
        <f t="shared" si="11"/>
        <v>19526.75</v>
      </c>
      <c r="BZ42" s="16"/>
      <c r="CA42" s="16"/>
      <c r="CB42" s="16"/>
      <c r="CC42" s="16"/>
    </row>
    <row r="43" spans="12:81" x14ac:dyDescent="0.2">
      <c r="L43" s="20"/>
      <c r="M43" s="16"/>
      <c r="O43" s="3">
        <v>2</v>
      </c>
      <c r="P43" s="14">
        <f>T42</f>
        <v>35780.658374999999</v>
      </c>
      <c r="Q43" s="14">
        <f>S43-R43</f>
        <v>2366.4026334374998</v>
      </c>
      <c r="R43" s="14">
        <f>P43*M9</f>
        <v>975.02294071874996</v>
      </c>
      <c r="S43" s="14">
        <f>P5*(1+M9)^O43</f>
        <v>3341.4255741562497</v>
      </c>
      <c r="T43" s="14">
        <f>P43-Q43</f>
        <v>33414.255741562498</v>
      </c>
      <c r="W43" s="16"/>
      <c r="X43" s="16"/>
      <c r="Z43" s="3">
        <v>7</v>
      </c>
      <c r="AA43" s="15">
        <f>W4</f>
        <v>37998</v>
      </c>
      <c r="AB43" s="15">
        <v>0</v>
      </c>
      <c r="AC43" s="15">
        <f>AD5</f>
        <v>1035.4455</v>
      </c>
      <c r="AD43" s="15">
        <f t="shared" ref="AD43:AD60" si="22">AB43+AC43</f>
        <v>1035.4455</v>
      </c>
      <c r="AE43" s="15">
        <f t="shared" si="21"/>
        <v>37998</v>
      </c>
      <c r="AH43" s="16"/>
      <c r="AI43" s="16"/>
      <c r="AK43" s="3">
        <v>36</v>
      </c>
      <c r="AL43" s="15">
        <f t="shared" si="14"/>
        <v>1055.5</v>
      </c>
      <c r="AM43" s="15">
        <f>AL5</f>
        <v>1055.5</v>
      </c>
      <c r="AN43" s="15">
        <f>AL43*AI9</f>
        <v>28.762374999999999</v>
      </c>
      <c r="AO43" s="15">
        <f t="shared" si="4"/>
        <v>1084.262375</v>
      </c>
      <c r="AP43" s="15">
        <f t="shared" si="5"/>
        <v>0</v>
      </c>
      <c r="AS43" s="16"/>
      <c r="AT43" s="16"/>
      <c r="AV43" s="3">
        <v>36</v>
      </c>
      <c r="AW43" s="15">
        <f t="shared" si="15"/>
        <v>10291.125</v>
      </c>
      <c r="AX43" s="15">
        <f>AW5</f>
        <v>791.625</v>
      </c>
      <c r="AY43" s="15">
        <f>AW43*AT9</f>
        <v>280.43315625000002</v>
      </c>
      <c r="AZ43" s="15">
        <f t="shared" si="6"/>
        <v>1072.0581562500001</v>
      </c>
      <c r="BA43" s="15">
        <f t="shared" si="7"/>
        <v>9499.5</v>
      </c>
      <c r="BD43" s="16"/>
      <c r="BE43" s="16"/>
      <c r="BG43" s="3">
        <v>36</v>
      </c>
      <c r="BH43" s="7">
        <f t="shared" si="16"/>
        <v>15832.499999999996</v>
      </c>
      <c r="BI43" s="5">
        <f>BH5</f>
        <v>633.29999999999995</v>
      </c>
      <c r="BJ43" s="4">
        <f>BH43*BE9</f>
        <v>431.4356249999999</v>
      </c>
      <c r="BK43" s="4">
        <f t="shared" si="8"/>
        <v>1064.7356249999998</v>
      </c>
      <c r="BL43" s="7">
        <f t="shared" si="9"/>
        <v>15199.199999999997</v>
      </c>
      <c r="BO43" s="16"/>
      <c r="BP43" s="16"/>
      <c r="BR43" s="3">
        <v>36</v>
      </c>
      <c r="BS43" s="7">
        <f t="shared" si="17"/>
        <v>19526.75</v>
      </c>
      <c r="BT43" s="5">
        <f>BS5</f>
        <v>527.75</v>
      </c>
      <c r="BU43" s="4">
        <f>BS43*BP9</f>
        <v>532.10393750000003</v>
      </c>
      <c r="BV43" s="4">
        <f t="shared" si="10"/>
        <v>1059.8539375</v>
      </c>
      <c r="BW43" s="7">
        <f t="shared" si="11"/>
        <v>18999</v>
      </c>
      <c r="BZ43" s="16"/>
      <c r="CA43" s="16"/>
      <c r="CB43" s="16"/>
      <c r="CC43" s="16"/>
    </row>
    <row r="44" spans="12:81" x14ac:dyDescent="0.2">
      <c r="L44" s="20"/>
      <c r="M44" s="16"/>
      <c r="O44" s="3">
        <v>3</v>
      </c>
      <c r="P44" s="14">
        <f>T43</f>
        <v>33414.255741562498</v>
      </c>
      <c r="Q44" s="14">
        <f>S44-R44</f>
        <v>2521.9409520944291</v>
      </c>
      <c r="R44" s="14">
        <f>P44*M9</f>
        <v>910.53846895757806</v>
      </c>
      <c r="S44" s="14">
        <f>P5*(1+M9)^O44</f>
        <v>3432.4794210520072</v>
      </c>
      <c r="T44" s="14">
        <f t="shared" ref="T44:T53" si="23">P44-Q44</f>
        <v>30892.31478946807</v>
      </c>
      <c r="W44" s="16"/>
      <c r="X44" s="16"/>
      <c r="Z44" s="3">
        <v>8</v>
      </c>
      <c r="AA44" s="15">
        <f>W4</f>
        <v>37998</v>
      </c>
      <c r="AB44" s="15">
        <v>0</v>
      </c>
      <c r="AC44" s="15">
        <f>AD5</f>
        <v>1035.4455</v>
      </c>
      <c r="AD44" s="15">
        <f t="shared" si="22"/>
        <v>1035.4455</v>
      </c>
      <c r="AE44" s="15">
        <f t="shared" si="21"/>
        <v>37998</v>
      </c>
      <c r="AH44" s="16"/>
      <c r="AI44" s="16"/>
      <c r="AK44" s="3"/>
      <c r="AL44" s="15"/>
      <c r="AM44" s="15"/>
      <c r="AN44" s="15"/>
      <c r="AO44" s="15">
        <f>SUM(AO8:AO43)</f>
        <v>57153.741749999994</v>
      </c>
      <c r="AP44" s="15"/>
      <c r="AS44" s="16"/>
      <c r="AT44" s="16"/>
      <c r="AV44" s="3">
        <v>37</v>
      </c>
      <c r="AW44" s="15">
        <f t="shared" si="15"/>
        <v>9499.5</v>
      </c>
      <c r="AX44" s="15">
        <f>AW5</f>
        <v>791.625</v>
      </c>
      <c r="AY44" s="15">
        <f>AW44*AT9</f>
        <v>258.86137500000001</v>
      </c>
      <c r="AZ44" s="15">
        <f t="shared" si="6"/>
        <v>1050.486375</v>
      </c>
      <c r="BA44" s="15">
        <f t="shared" si="7"/>
        <v>8707.875</v>
      </c>
      <c r="BD44" s="16"/>
      <c r="BE44" s="16"/>
      <c r="BG44" s="3">
        <v>37</v>
      </c>
      <c r="BH44" s="7">
        <f t="shared" si="16"/>
        <v>15199.199999999997</v>
      </c>
      <c r="BI44" s="5">
        <f>BH5</f>
        <v>633.29999999999995</v>
      </c>
      <c r="BJ44" s="4">
        <f>BH44*BE9</f>
        <v>414.17819999999995</v>
      </c>
      <c r="BK44" s="4">
        <f t="shared" si="8"/>
        <v>1047.4782</v>
      </c>
      <c r="BL44" s="7">
        <f t="shared" si="9"/>
        <v>14565.899999999998</v>
      </c>
      <c r="BO44" s="16"/>
      <c r="BP44" s="16"/>
      <c r="BR44" s="3">
        <v>37</v>
      </c>
      <c r="BS44" s="7">
        <f t="shared" si="17"/>
        <v>18999</v>
      </c>
      <c r="BT44" s="5">
        <f>BS5</f>
        <v>527.75</v>
      </c>
      <c r="BU44" s="4">
        <f>BS44*BP9</f>
        <v>517.72275000000002</v>
      </c>
      <c r="BV44" s="4">
        <f t="shared" si="10"/>
        <v>1045.4727499999999</v>
      </c>
      <c r="BW44" s="7">
        <f t="shared" si="11"/>
        <v>18471.25</v>
      </c>
      <c r="BZ44" s="16"/>
      <c r="CA44" s="16"/>
      <c r="CB44" s="16"/>
      <c r="CC44" s="16"/>
    </row>
    <row r="45" spans="12:81" x14ac:dyDescent="0.2">
      <c r="L45" s="20"/>
      <c r="M45" s="16"/>
      <c r="O45" s="3">
        <v>4</v>
      </c>
      <c r="P45" s="14">
        <f>T44</f>
        <v>30892.31478946807</v>
      </c>
      <c r="Q45" s="14">
        <f t="shared" ref="Q45:Q53" si="24">S45-R45</f>
        <v>2684.1989072626698</v>
      </c>
      <c r="R45" s="14">
        <f>P45*M9</f>
        <v>841.81557801300494</v>
      </c>
      <c r="S45" s="14">
        <f>P5*(1+M9)^O45</f>
        <v>3526.0144852756748</v>
      </c>
      <c r="T45" s="14">
        <f t="shared" si="23"/>
        <v>28208.115882205399</v>
      </c>
      <c r="W45" s="16"/>
      <c r="X45" s="16"/>
      <c r="Z45" s="3">
        <v>9</v>
      </c>
      <c r="AA45" s="15">
        <f>W4</f>
        <v>37998</v>
      </c>
      <c r="AB45" s="15">
        <v>0</v>
      </c>
      <c r="AC45" s="15">
        <f>AD5</f>
        <v>1035.4455</v>
      </c>
      <c r="AD45" s="15">
        <f t="shared" si="22"/>
        <v>1035.4455</v>
      </c>
      <c r="AE45" s="15">
        <f t="shared" si="21"/>
        <v>37998</v>
      </c>
      <c r="AH45" s="16"/>
      <c r="AI45" s="16"/>
      <c r="AK45" s="16"/>
      <c r="AL45" s="16"/>
      <c r="AM45" s="16"/>
      <c r="AN45" s="16"/>
      <c r="AO45" s="21"/>
      <c r="AP45" s="16"/>
      <c r="AS45" s="16"/>
      <c r="AT45" s="16"/>
      <c r="AV45" s="3">
        <v>38</v>
      </c>
      <c r="AW45" s="15">
        <f t="shared" si="15"/>
        <v>8707.875</v>
      </c>
      <c r="AX45" s="15">
        <f>AW5</f>
        <v>791.625</v>
      </c>
      <c r="AY45" s="15">
        <f>AW45*AT9</f>
        <v>237.28959374999999</v>
      </c>
      <c r="AZ45" s="15">
        <f t="shared" si="6"/>
        <v>1028.91459375</v>
      </c>
      <c r="BA45" s="15">
        <f t="shared" si="7"/>
        <v>7916.25</v>
      </c>
      <c r="BD45" s="16"/>
      <c r="BE45" s="16"/>
      <c r="BG45" s="3">
        <v>38</v>
      </c>
      <c r="BH45" s="7">
        <f t="shared" si="16"/>
        <v>14565.899999999998</v>
      </c>
      <c r="BI45" s="5">
        <f>BH5</f>
        <v>633.29999999999995</v>
      </c>
      <c r="BJ45" s="4">
        <f>BH45*BE9</f>
        <v>396.92077499999994</v>
      </c>
      <c r="BK45" s="4">
        <f t="shared" si="8"/>
        <v>1030.2207749999998</v>
      </c>
      <c r="BL45" s="7">
        <f t="shared" si="9"/>
        <v>13932.599999999999</v>
      </c>
      <c r="BO45" s="16"/>
      <c r="BP45" s="16"/>
      <c r="BR45" s="3">
        <v>38</v>
      </c>
      <c r="BS45" s="7">
        <f t="shared" si="17"/>
        <v>18471.25</v>
      </c>
      <c r="BT45" s="5">
        <f>BS5</f>
        <v>527.75</v>
      </c>
      <c r="BU45" s="4">
        <f>BS45*BP9</f>
        <v>503.34156250000001</v>
      </c>
      <c r="BV45" s="4">
        <f t="shared" si="10"/>
        <v>1031.0915625</v>
      </c>
      <c r="BW45" s="7">
        <f t="shared" si="11"/>
        <v>17943.5</v>
      </c>
      <c r="BZ45" s="16"/>
      <c r="CA45" s="16"/>
      <c r="CB45" s="16"/>
      <c r="CC45" s="16"/>
    </row>
    <row r="46" spans="12:81" x14ac:dyDescent="0.2">
      <c r="L46" s="20"/>
      <c r="M46" s="16"/>
      <c r="O46" s="3">
        <v>5</v>
      </c>
      <c r="P46" s="14">
        <f>T45</f>
        <v>28208.115882205399</v>
      </c>
      <c r="Q46" s="14">
        <f t="shared" si="24"/>
        <v>2853.4272222093396</v>
      </c>
      <c r="R46" s="14">
        <f>P46*M9</f>
        <v>768.67115779009714</v>
      </c>
      <c r="S46" s="14">
        <f>P5*(1+M9)^O46</f>
        <v>3622.0983799994365</v>
      </c>
      <c r="T46" s="14">
        <f t="shared" si="23"/>
        <v>25354.68865999606</v>
      </c>
      <c r="W46" s="16"/>
      <c r="X46" s="16"/>
      <c r="Z46" s="3">
        <v>10</v>
      </c>
      <c r="AA46" s="15">
        <f>W4</f>
        <v>37998</v>
      </c>
      <c r="AB46" s="15">
        <v>0</v>
      </c>
      <c r="AC46" s="15">
        <f>AD5</f>
        <v>1035.4455</v>
      </c>
      <c r="AD46" s="15">
        <f t="shared" si="22"/>
        <v>1035.4455</v>
      </c>
      <c r="AE46" s="15">
        <f t="shared" si="21"/>
        <v>37998</v>
      </c>
      <c r="AH46" s="16"/>
      <c r="AI46" s="16"/>
      <c r="AK46" s="49" t="s">
        <v>13</v>
      </c>
      <c r="AL46" s="49"/>
      <c r="AM46" s="49"/>
      <c r="AN46" s="49"/>
      <c r="AO46" s="49"/>
      <c r="AP46" s="49"/>
      <c r="AS46" s="16"/>
      <c r="AT46" s="16"/>
      <c r="AV46" s="3">
        <v>39</v>
      </c>
      <c r="AW46" s="15">
        <f t="shared" si="15"/>
        <v>7916.25</v>
      </c>
      <c r="AX46" s="15">
        <f>AW5</f>
        <v>791.625</v>
      </c>
      <c r="AY46" s="15">
        <f>AW46*AT9</f>
        <v>215.71781250000001</v>
      </c>
      <c r="AZ46" s="15">
        <f t="shared" si="6"/>
        <v>1007.3428125</v>
      </c>
      <c r="BA46" s="15">
        <f t="shared" si="7"/>
        <v>7124.625</v>
      </c>
      <c r="BD46" s="16"/>
      <c r="BE46" s="16"/>
      <c r="BG46" s="3">
        <v>39</v>
      </c>
      <c r="BH46" s="7">
        <f t="shared" si="16"/>
        <v>13932.599999999999</v>
      </c>
      <c r="BI46" s="5">
        <f>BH5</f>
        <v>633.29999999999995</v>
      </c>
      <c r="BJ46" s="4">
        <f>BH46*BE9</f>
        <v>379.66334999999998</v>
      </c>
      <c r="BK46" s="4">
        <f t="shared" si="8"/>
        <v>1012.96335</v>
      </c>
      <c r="BL46" s="7">
        <f t="shared" si="9"/>
        <v>13299.3</v>
      </c>
      <c r="BO46" s="16"/>
      <c r="BP46" s="16"/>
      <c r="BR46" s="3">
        <v>39</v>
      </c>
      <c r="BS46" s="7">
        <f t="shared" si="17"/>
        <v>17943.5</v>
      </c>
      <c r="BT46" s="5">
        <f>BS5</f>
        <v>527.75</v>
      </c>
      <c r="BU46" s="4">
        <f>BS46*BP9</f>
        <v>488.960375</v>
      </c>
      <c r="BV46" s="4">
        <f t="shared" si="10"/>
        <v>1016.710375</v>
      </c>
      <c r="BW46" s="7">
        <f t="shared" si="11"/>
        <v>17415.75</v>
      </c>
      <c r="BZ46" s="16"/>
      <c r="CA46" s="16"/>
      <c r="CB46" s="16"/>
      <c r="CC46" s="16"/>
    </row>
    <row r="47" spans="12:81" x14ac:dyDescent="0.2">
      <c r="L47" s="20"/>
      <c r="M47" s="16"/>
      <c r="O47" s="3">
        <v>6</v>
      </c>
      <c r="P47" s="14">
        <f>T46</f>
        <v>25354.68865999606</v>
      </c>
      <c r="Q47" s="14">
        <f t="shared" si="24"/>
        <v>3029.8852948695285</v>
      </c>
      <c r="R47" s="14">
        <f>P47*M9</f>
        <v>690.91526598489259</v>
      </c>
      <c r="S47" s="14">
        <f>P5*(1+M9)^O47</f>
        <v>3720.8005608544213</v>
      </c>
      <c r="T47" s="14">
        <f t="shared" si="23"/>
        <v>22324.803365126532</v>
      </c>
      <c r="W47" s="16"/>
      <c r="X47" s="16"/>
      <c r="Z47" s="3">
        <v>11</v>
      </c>
      <c r="AA47" s="15">
        <f>W4</f>
        <v>37998</v>
      </c>
      <c r="AB47" s="15">
        <v>0</v>
      </c>
      <c r="AC47" s="15">
        <f>AD5</f>
        <v>1035.4455</v>
      </c>
      <c r="AD47" s="15">
        <f t="shared" si="22"/>
        <v>1035.4455</v>
      </c>
      <c r="AE47" s="15">
        <f t="shared" si="21"/>
        <v>37998</v>
      </c>
      <c r="AH47" s="16"/>
      <c r="AI47" s="16"/>
      <c r="AK47" s="16"/>
      <c r="AL47" s="16"/>
      <c r="AM47" s="16"/>
      <c r="AN47" s="16"/>
      <c r="AO47" s="16"/>
      <c r="AP47" s="16"/>
      <c r="AS47" s="16"/>
      <c r="AT47" s="16"/>
      <c r="AV47" s="3">
        <v>40</v>
      </c>
      <c r="AW47" s="15">
        <f t="shared" si="15"/>
        <v>7124.625</v>
      </c>
      <c r="AX47" s="15">
        <f>AW5</f>
        <v>791.625</v>
      </c>
      <c r="AY47" s="15">
        <f>AW47*AT9</f>
        <v>194.14603124999999</v>
      </c>
      <c r="AZ47" s="15">
        <f t="shared" si="6"/>
        <v>985.77103124999996</v>
      </c>
      <c r="BA47" s="15">
        <f t="shared" si="7"/>
        <v>6333</v>
      </c>
      <c r="BD47" s="16"/>
      <c r="BE47" s="16"/>
      <c r="BG47" s="3">
        <v>40</v>
      </c>
      <c r="BH47" s="7">
        <f t="shared" si="16"/>
        <v>13299.3</v>
      </c>
      <c r="BI47" s="5">
        <f>BH5</f>
        <v>633.29999999999995</v>
      </c>
      <c r="BJ47" s="4">
        <f>BH47*BE9</f>
        <v>362.40592499999997</v>
      </c>
      <c r="BK47" s="4">
        <f t="shared" si="8"/>
        <v>995.70592499999998</v>
      </c>
      <c r="BL47" s="7">
        <f t="shared" si="9"/>
        <v>12666</v>
      </c>
      <c r="BO47" s="16"/>
      <c r="BP47" s="16"/>
      <c r="BR47" s="3">
        <v>40</v>
      </c>
      <c r="BS47" s="7">
        <f t="shared" si="17"/>
        <v>17415.75</v>
      </c>
      <c r="BT47" s="5">
        <f>BS5</f>
        <v>527.75</v>
      </c>
      <c r="BU47" s="4">
        <f>BS47*BP9</f>
        <v>474.57918749999999</v>
      </c>
      <c r="BV47" s="4">
        <f t="shared" si="10"/>
        <v>1002.3291875</v>
      </c>
      <c r="BW47" s="7">
        <f t="shared" si="11"/>
        <v>16888</v>
      </c>
      <c r="BZ47" s="16"/>
      <c r="CA47" s="16"/>
      <c r="CB47" s="16"/>
      <c r="CC47" s="16"/>
    </row>
    <row r="48" spans="12:81" x14ac:dyDescent="0.2">
      <c r="L48" s="16"/>
      <c r="M48" s="16"/>
      <c r="O48" s="3">
        <v>7</v>
      </c>
      <c r="P48" s="14">
        <f t="shared" ref="P48:P53" si="25">T47</f>
        <v>22324.803365126532</v>
      </c>
      <c r="Q48" s="14">
        <f t="shared" si="24"/>
        <v>3213.8414844380059</v>
      </c>
      <c r="R48" s="14">
        <f>P48*M9</f>
        <v>608.35089169969797</v>
      </c>
      <c r="S48" s="14">
        <f>P5*(1+M9)^O48</f>
        <v>3822.1923761377038</v>
      </c>
      <c r="T48" s="14">
        <f t="shared" si="23"/>
        <v>19110.961880688526</v>
      </c>
      <c r="W48" s="16"/>
      <c r="X48" s="16"/>
      <c r="Z48" s="3">
        <v>12</v>
      </c>
      <c r="AA48" s="15">
        <f>W4</f>
        <v>37998</v>
      </c>
      <c r="AB48" s="15">
        <v>0</v>
      </c>
      <c r="AC48" s="15">
        <f>AD5</f>
        <v>1035.4455</v>
      </c>
      <c r="AD48" s="15">
        <f t="shared" si="22"/>
        <v>1035.4455</v>
      </c>
      <c r="AE48" s="15">
        <f t="shared" si="21"/>
        <v>37998</v>
      </c>
      <c r="AH48" s="16"/>
      <c r="AI48" s="16"/>
      <c r="AK48" s="2" t="s">
        <v>8</v>
      </c>
      <c r="AL48" s="2" t="s">
        <v>9</v>
      </c>
      <c r="AM48" s="2" t="s">
        <v>10</v>
      </c>
      <c r="AN48" s="2" t="s">
        <v>6</v>
      </c>
      <c r="AO48" s="2" t="s">
        <v>7</v>
      </c>
      <c r="AP48" s="2" t="s">
        <v>12</v>
      </c>
      <c r="AS48" s="16"/>
      <c r="AT48" s="16"/>
      <c r="AV48" s="3">
        <v>41</v>
      </c>
      <c r="AW48" s="15">
        <f t="shared" si="15"/>
        <v>6333</v>
      </c>
      <c r="AX48" s="15">
        <f>AW5</f>
        <v>791.625</v>
      </c>
      <c r="AY48" s="15">
        <f>AW48*AT9</f>
        <v>172.57425000000001</v>
      </c>
      <c r="AZ48" s="15">
        <f t="shared" si="6"/>
        <v>964.19925000000001</v>
      </c>
      <c r="BA48" s="15">
        <f t="shared" si="7"/>
        <v>5541.375</v>
      </c>
      <c r="BD48" s="16"/>
      <c r="BE48" s="16"/>
      <c r="BG48" s="3">
        <v>41</v>
      </c>
      <c r="BH48" s="7">
        <f t="shared" si="16"/>
        <v>12666</v>
      </c>
      <c r="BI48" s="5">
        <f>BH5</f>
        <v>633.29999999999995</v>
      </c>
      <c r="BJ48" s="4">
        <f>BH48*BE9</f>
        <v>345.14850000000001</v>
      </c>
      <c r="BK48" s="4">
        <f t="shared" si="8"/>
        <v>978.44849999999997</v>
      </c>
      <c r="BL48" s="7">
        <f t="shared" si="9"/>
        <v>12032.7</v>
      </c>
      <c r="BO48" s="16"/>
      <c r="BP48" s="16"/>
      <c r="BR48" s="3">
        <v>41</v>
      </c>
      <c r="BS48" s="7">
        <f t="shared" si="17"/>
        <v>16888</v>
      </c>
      <c r="BT48" s="5">
        <f>BS5</f>
        <v>527.75</v>
      </c>
      <c r="BU48" s="4">
        <f>BS48*BP9</f>
        <v>460.19799999999998</v>
      </c>
      <c r="BV48" s="4">
        <f t="shared" si="10"/>
        <v>987.94799999999998</v>
      </c>
      <c r="BW48" s="7">
        <f t="shared" si="11"/>
        <v>16360.25</v>
      </c>
      <c r="BZ48" s="16"/>
      <c r="CA48" s="16"/>
      <c r="CB48" s="16"/>
      <c r="CC48" s="16"/>
    </row>
    <row r="49" spans="12:81" x14ac:dyDescent="0.2">
      <c r="L49" s="16"/>
      <c r="M49" s="16"/>
      <c r="O49" s="3">
        <v>8</v>
      </c>
      <c r="P49" s="14">
        <f t="shared" si="25"/>
        <v>19110.961880688526</v>
      </c>
      <c r="Q49" s="14">
        <f t="shared" si="24"/>
        <v>3405.5734071386942</v>
      </c>
      <c r="R49" s="14">
        <f>P49*M9</f>
        <v>520.77371124876231</v>
      </c>
      <c r="S49" s="14">
        <f>P5*(1+M9)^O49</f>
        <v>3926.3471183874567</v>
      </c>
      <c r="T49" s="14">
        <f t="shared" si="23"/>
        <v>15705.388473549832</v>
      </c>
      <c r="W49" s="16"/>
      <c r="X49" s="16"/>
      <c r="Z49" s="3">
        <v>13</v>
      </c>
      <c r="AA49" s="15">
        <f>W4</f>
        <v>37998</v>
      </c>
      <c r="AB49" s="15">
        <v>0</v>
      </c>
      <c r="AC49" s="15">
        <f>AD5</f>
        <v>1035.4455</v>
      </c>
      <c r="AD49" s="15">
        <f t="shared" si="22"/>
        <v>1035.4455</v>
      </c>
      <c r="AE49" s="15">
        <f t="shared" si="21"/>
        <v>37998</v>
      </c>
      <c r="AH49" s="16"/>
      <c r="AI49" s="16"/>
      <c r="AK49" s="3">
        <v>1</v>
      </c>
      <c r="AL49" s="15">
        <f>AH4</f>
        <v>37998</v>
      </c>
      <c r="AM49" s="15">
        <v>0</v>
      </c>
      <c r="AN49" s="15">
        <f>AO5</f>
        <v>1035.4455</v>
      </c>
      <c r="AO49" s="15">
        <f t="shared" ref="AO49:AO54" si="26">AM49+AN49</f>
        <v>1035.4455</v>
      </c>
      <c r="AP49" s="15">
        <f>AL49-AM49</f>
        <v>37998</v>
      </c>
      <c r="AS49" s="16"/>
      <c r="AT49" s="16"/>
      <c r="AV49" s="3">
        <v>42</v>
      </c>
      <c r="AW49" s="15">
        <f t="shared" si="15"/>
        <v>5541.375</v>
      </c>
      <c r="AX49" s="15">
        <f>AW5</f>
        <v>791.625</v>
      </c>
      <c r="AY49" s="15">
        <f>AW49*AT9</f>
        <v>151.00246874999999</v>
      </c>
      <c r="AZ49" s="15">
        <f t="shared" si="6"/>
        <v>942.62746874999993</v>
      </c>
      <c r="BA49" s="15">
        <f t="shared" si="7"/>
        <v>4749.75</v>
      </c>
      <c r="BD49" s="16"/>
      <c r="BE49" s="16"/>
      <c r="BG49" s="3">
        <v>42</v>
      </c>
      <c r="BH49" s="7">
        <f t="shared" si="16"/>
        <v>12032.7</v>
      </c>
      <c r="BI49" s="5">
        <f>BH5</f>
        <v>633.29999999999995</v>
      </c>
      <c r="BJ49" s="4">
        <f>BH49*BE9</f>
        <v>327.891075</v>
      </c>
      <c r="BK49" s="4">
        <f t="shared" si="8"/>
        <v>961.19107499999996</v>
      </c>
      <c r="BL49" s="7">
        <f t="shared" si="9"/>
        <v>11399.400000000001</v>
      </c>
      <c r="BO49" s="16"/>
      <c r="BP49" s="16"/>
      <c r="BR49" s="3">
        <v>42</v>
      </c>
      <c r="BS49" s="7">
        <f t="shared" si="17"/>
        <v>16360.25</v>
      </c>
      <c r="BT49" s="5">
        <f>BS5</f>
        <v>527.75</v>
      </c>
      <c r="BU49" s="4">
        <f>BS49*BP9</f>
        <v>445.81681250000003</v>
      </c>
      <c r="BV49" s="4">
        <f t="shared" si="10"/>
        <v>973.56681249999997</v>
      </c>
      <c r="BW49" s="7">
        <f t="shared" si="11"/>
        <v>15832.5</v>
      </c>
      <c r="BZ49" s="16"/>
      <c r="CA49" s="16"/>
      <c r="CB49" s="16"/>
      <c r="CC49" s="16"/>
    </row>
    <row r="50" spans="12:81" x14ac:dyDescent="0.2">
      <c r="L50" s="16"/>
      <c r="M50" s="16"/>
      <c r="O50" s="3">
        <v>9</v>
      </c>
      <c r="P50" s="14">
        <f t="shared" si="25"/>
        <v>15705.388473549832</v>
      </c>
      <c r="Q50" s="14">
        <f t="shared" si="24"/>
        <v>3605.3682414592813</v>
      </c>
      <c r="R50" s="14">
        <f>P50*M9</f>
        <v>427.97183590423293</v>
      </c>
      <c r="S50" s="14">
        <f>P5*(1+M9)^O50</f>
        <v>4033.3400773635144</v>
      </c>
      <c r="T50" s="14">
        <f t="shared" si="23"/>
        <v>12100.020232090552</v>
      </c>
      <c r="W50" s="16"/>
      <c r="X50" s="16"/>
      <c r="Z50" s="3">
        <v>14</v>
      </c>
      <c r="AA50" s="15">
        <f>W4</f>
        <v>37998</v>
      </c>
      <c r="AB50" s="15">
        <v>0</v>
      </c>
      <c r="AC50" s="15">
        <f>AD5</f>
        <v>1035.4455</v>
      </c>
      <c r="AD50" s="15">
        <f t="shared" si="22"/>
        <v>1035.4455</v>
      </c>
      <c r="AE50" s="15">
        <f t="shared" si="21"/>
        <v>37998</v>
      </c>
      <c r="AH50" s="16"/>
      <c r="AI50" s="16"/>
      <c r="AK50" s="3">
        <v>2</v>
      </c>
      <c r="AL50" s="15">
        <f>AH4</f>
        <v>37998</v>
      </c>
      <c r="AM50" s="15">
        <v>0</v>
      </c>
      <c r="AN50" s="15">
        <f>AO5</f>
        <v>1035.4455</v>
      </c>
      <c r="AO50" s="15">
        <f t="shared" si="26"/>
        <v>1035.4455</v>
      </c>
      <c r="AP50" s="15">
        <f t="shared" ref="AP50:AP84" si="27">AL50-AM50</f>
        <v>37998</v>
      </c>
      <c r="AS50" s="16"/>
      <c r="AT50" s="16"/>
      <c r="AV50" s="3">
        <v>43</v>
      </c>
      <c r="AW50" s="15">
        <f t="shared" si="15"/>
        <v>4749.75</v>
      </c>
      <c r="AX50" s="15">
        <f>AW5</f>
        <v>791.625</v>
      </c>
      <c r="AY50" s="15">
        <f>AW50*AT9</f>
        <v>129.4306875</v>
      </c>
      <c r="AZ50" s="15">
        <f t="shared" si="6"/>
        <v>921.05568749999998</v>
      </c>
      <c r="BA50" s="15">
        <f t="shared" si="7"/>
        <v>3958.125</v>
      </c>
      <c r="BD50" s="16"/>
      <c r="BE50" s="16"/>
      <c r="BG50" s="3">
        <v>43</v>
      </c>
      <c r="BH50" s="7">
        <f t="shared" si="16"/>
        <v>11399.400000000001</v>
      </c>
      <c r="BI50" s="5">
        <f>BH5</f>
        <v>633.29999999999995</v>
      </c>
      <c r="BJ50" s="4">
        <f>BH50*BE9</f>
        <v>310.63365000000005</v>
      </c>
      <c r="BK50" s="4">
        <f t="shared" si="8"/>
        <v>943.93364999999994</v>
      </c>
      <c r="BL50" s="7">
        <f t="shared" si="9"/>
        <v>10766.100000000002</v>
      </c>
      <c r="BO50" s="16"/>
      <c r="BP50" s="16"/>
      <c r="BR50" s="3">
        <v>43</v>
      </c>
      <c r="BS50" s="7">
        <f t="shared" si="17"/>
        <v>15832.5</v>
      </c>
      <c r="BT50" s="5">
        <f>BS5</f>
        <v>527.75</v>
      </c>
      <c r="BU50" s="4">
        <f>BS50*BP9</f>
        <v>431.43562500000002</v>
      </c>
      <c r="BV50" s="4">
        <f t="shared" si="10"/>
        <v>959.18562500000007</v>
      </c>
      <c r="BW50" s="7">
        <f t="shared" si="11"/>
        <v>15304.75</v>
      </c>
      <c r="BZ50" s="16"/>
      <c r="CA50" s="16"/>
      <c r="CB50" s="16"/>
      <c r="CC50" s="16"/>
    </row>
    <row r="51" spans="12:81" x14ac:dyDescent="0.2">
      <c r="L51" s="16"/>
      <c r="M51" s="16"/>
      <c r="O51" s="3">
        <v>10</v>
      </c>
      <c r="P51" s="14">
        <f t="shared" si="25"/>
        <v>12100.020232090552</v>
      </c>
      <c r="Q51" s="14">
        <f t="shared" si="24"/>
        <v>3813.5230431472023</v>
      </c>
      <c r="R51" s="14">
        <f>P51*M9</f>
        <v>329.72555132446752</v>
      </c>
      <c r="S51" s="14">
        <f>P5*(1+M9)^O51</f>
        <v>4143.24859447167</v>
      </c>
      <c r="T51" s="14">
        <f t="shared" si="23"/>
        <v>8286.4971889433491</v>
      </c>
      <c r="W51" s="16"/>
      <c r="X51" s="16"/>
      <c r="Z51" s="3">
        <v>15</v>
      </c>
      <c r="AA51" s="15">
        <f>W4</f>
        <v>37998</v>
      </c>
      <c r="AB51" s="15">
        <v>0</v>
      </c>
      <c r="AC51" s="15">
        <f>AD5</f>
        <v>1035.4455</v>
      </c>
      <c r="AD51" s="15">
        <f t="shared" si="22"/>
        <v>1035.4455</v>
      </c>
      <c r="AE51" s="15">
        <f t="shared" si="21"/>
        <v>37998</v>
      </c>
      <c r="AH51" s="16"/>
      <c r="AI51" s="16"/>
      <c r="AK51" s="3">
        <v>3</v>
      </c>
      <c r="AL51" s="15">
        <f>AH4</f>
        <v>37998</v>
      </c>
      <c r="AM51" s="15">
        <v>0</v>
      </c>
      <c r="AN51" s="15">
        <f>AO5</f>
        <v>1035.4455</v>
      </c>
      <c r="AO51" s="15">
        <f t="shared" si="26"/>
        <v>1035.4455</v>
      </c>
      <c r="AP51" s="15">
        <f t="shared" si="27"/>
        <v>37998</v>
      </c>
      <c r="AS51" s="16"/>
      <c r="AT51" s="16"/>
      <c r="AV51" s="3">
        <v>44</v>
      </c>
      <c r="AW51" s="15">
        <f t="shared" si="15"/>
        <v>3958.125</v>
      </c>
      <c r="AX51" s="15">
        <f>AW5</f>
        <v>791.625</v>
      </c>
      <c r="AY51" s="15">
        <f>AW51*AT9</f>
        <v>107.85890625</v>
      </c>
      <c r="AZ51" s="15">
        <f t="shared" si="6"/>
        <v>899.48390625000002</v>
      </c>
      <c r="BA51" s="15">
        <f t="shared" si="7"/>
        <v>3166.5</v>
      </c>
      <c r="BD51" s="16"/>
      <c r="BE51" s="16"/>
      <c r="BG51" s="3">
        <v>44</v>
      </c>
      <c r="BH51" s="7">
        <f t="shared" si="16"/>
        <v>10766.100000000002</v>
      </c>
      <c r="BI51" s="5">
        <f>BH5</f>
        <v>633.29999999999995</v>
      </c>
      <c r="BJ51" s="4">
        <f>BH51*BE9</f>
        <v>293.37622500000003</v>
      </c>
      <c r="BK51" s="4">
        <f t="shared" si="8"/>
        <v>926.67622499999993</v>
      </c>
      <c r="BL51" s="7">
        <f t="shared" si="9"/>
        <v>10132.800000000003</v>
      </c>
      <c r="BO51" s="16"/>
      <c r="BP51" s="16"/>
      <c r="BR51" s="3">
        <v>44</v>
      </c>
      <c r="BS51" s="7">
        <f t="shared" si="17"/>
        <v>15304.75</v>
      </c>
      <c r="BT51" s="5">
        <f>BS5</f>
        <v>527.75</v>
      </c>
      <c r="BU51" s="4">
        <f>BS51*BP9</f>
        <v>417.05443750000001</v>
      </c>
      <c r="BV51" s="4">
        <f t="shared" si="10"/>
        <v>944.80443749999995</v>
      </c>
      <c r="BW51" s="7">
        <f t="shared" si="11"/>
        <v>14777</v>
      </c>
      <c r="BZ51" s="16"/>
      <c r="CA51" s="16"/>
      <c r="CB51" s="16"/>
      <c r="CC51" s="16"/>
    </row>
    <row r="52" spans="12:81" x14ac:dyDescent="0.2">
      <c r="L52" s="16"/>
      <c r="M52" s="16"/>
      <c r="O52" s="3">
        <v>11</v>
      </c>
      <c r="P52" s="14">
        <f t="shared" si="25"/>
        <v>8286.4971889433491</v>
      </c>
      <c r="Q52" s="14">
        <f t="shared" si="24"/>
        <v>4030.3450702723162</v>
      </c>
      <c r="R52" s="14">
        <f>P52*M9</f>
        <v>225.80704839870626</v>
      </c>
      <c r="S52" s="14">
        <f>P5*(1+M9)^O52</f>
        <v>4256.1521186710224</v>
      </c>
      <c r="T52" s="14">
        <f t="shared" si="23"/>
        <v>4256.1521186710324</v>
      </c>
      <c r="W52" s="16"/>
      <c r="X52" s="16"/>
      <c r="Z52" s="3">
        <v>16</v>
      </c>
      <c r="AA52" s="15">
        <f>W4</f>
        <v>37998</v>
      </c>
      <c r="AB52" s="15">
        <v>0</v>
      </c>
      <c r="AC52" s="15">
        <f>AD5</f>
        <v>1035.4455</v>
      </c>
      <c r="AD52" s="15">
        <f t="shared" si="22"/>
        <v>1035.4455</v>
      </c>
      <c r="AE52" s="15">
        <f t="shared" si="21"/>
        <v>37998</v>
      </c>
      <c r="AH52" s="16"/>
      <c r="AI52" s="16"/>
      <c r="AK52" s="3">
        <v>4</v>
      </c>
      <c r="AL52" s="15">
        <f>AH4</f>
        <v>37998</v>
      </c>
      <c r="AM52" s="15">
        <v>0</v>
      </c>
      <c r="AN52" s="15">
        <f>AO5</f>
        <v>1035.4455</v>
      </c>
      <c r="AO52" s="15">
        <f t="shared" si="26"/>
        <v>1035.4455</v>
      </c>
      <c r="AP52" s="15">
        <f t="shared" si="27"/>
        <v>37998</v>
      </c>
      <c r="AS52" s="16"/>
      <c r="AT52" s="16"/>
      <c r="AV52" s="3">
        <v>45</v>
      </c>
      <c r="AW52" s="15">
        <f t="shared" si="15"/>
        <v>3166.5</v>
      </c>
      <c r="AX52" s="15">
        <f>AW5</f>
        <v>791.625</v>
      </c>
      <c r="AY52" s="15">
        <f>AW52*AT9</f>
        <v>86.287125000000003</v>
      </c>
      <c r="AZ52" s="15">
        <f t="shared" si="6"/>
        <v>877.91212500000006</v>
      </c>
      <c r="BA52" s="15">
        <f t="shared" si="7"/>
        <v>2374.875</v>
      </c>
      <c r="BD52" s="16"/>
      <c r="BE52" s="16"/>
      <c r="BG52" s="3">
        <v>45</v>
      </c>
      <c r="BH52" s="7">
        <f t="shared" si="16"/>
        <v>10132.800000000003</v>
      </c>
      <c r="BI52" s="5">
        <f>BH5</f>
        <v>633.29999999999995</v>
      </c>
      <c r="BJ52" s="4">
        <f>BH52*BE9</f>
        <v>276.11880000000008</v>
      </c>
      <c r="BK52" s="4">
        <f t="shared" si="8"/>
        <v>909.41880000000003</v>
      </c>
      <c r="BL52" s="7">
        <f t="shared" si="9"/>
        <v>9499.5000000000036</v>
      </c>
      <c r="BO52" s="16"/>
      <c r="BP52" s="16"/>
      <c r="BR52" s="3">
        <v>45</v>
      </c>
      <c r="BS52" s="7">
        <f t="shared" si="17"/>
        <v>14777</v>
      </c>
      <c r="BT52" s="5">
        <f>BS5</f>
        <v>527.75</v>
      </c>
      <c r="BU52" s="4">
        <f>BS52*BP9</f>
        <v>402.67325</v>
      </c>
      <c r="BV52" s="4">
        <f t="shared" si="10"/>
        <v>930.42325000000005</v>
      </c>
      <c r="BW52" s="7">
        <f t="shared" si="11"/>
        <v>14249.25</v>
      </c>
      <c r="BZ52" s="16"/>
      <c r="CA52" s="16"/>
      <c r="CB52" s="16"/>
      <c r="CC52" s="16"/>
    </row>
    <row r="53" spans="12:81" x14ac:dyDescent="0.2">
      <c r="L53" s="16"/>
      <c r="M53" s="16"/>
      <c r="O53" s="3">
        <v>12</v>
      </c>
      <c r="P53" s="14">
        <f t="shared" si="25"/>
        <v>4256.1521186710324</v>
      </c>
      <c r="Q53" s="14">
        <f t="shared" si="24"/>
        <v>4256.1521186710224</v>
      </c>
      <c r="R53" s="14">
        <f>P53*M9</f>
        <v>115.98014523378563</v>
      </c>
      <c r="S53" s="14">
        <f>P5*(1+M9)^O53</f>
        <v>4372.1322639048085</v>
      </c>
      <c r="T53" s="14">
        <f t="shared" si="23"/>
        <v>1.0004441719502211E-11</v>
      </c>
      <c r="W53" s="16"/>
      <c r="X53" s="16"/>
      <c r="Z53" s="3">
        <v>17</v>
      </c>
      <c r="AA53" s="15">
        <f>W4</f>
        <v>37998</v>
      </c>
      <c r="AB53" s="15">
        <v>0</v>
      </c>
      <c r="AC53" s="15">
        <f>AD5</f>
        <v>1035.4455</v>
      </c>
      <c r="AD53" s="15">
        <f t="shared" si="22"/>
        <v>1035.4455</v>
      </c>
      <c r="AE53" s="15">
        <f t="shared" si="21"/>
        <v>37998</v>
      </c>
      <c r="AH53" s="16"/>
      <c r="AI53" s="16"/>
      <c r="AK53" s="3">
        <v>5</v>
      </c>
      <c r="AL53" s="15">
        <f>AH4</f>
        <v>37998</v>
      </c>
      <c r="AM53" s="15">
        <v>0</v>
      </c>
      <c r="AN53" s="15">
        <f>AO5</f>
        <v>1035.4455</v>
      </c>
      <c r="AO53" s="15">
        <f t="shared" si="26"/>
        <v>1035.4455</v>
      </c>
      <c r="AP53" s="15">
        <f t="shared" si="27"/>
        <v>37998</v>
      </c>
      <c r="AS53" s="16"/>
      <c r="AT53" s="16"/>
      <c r="AV53" s="3">
        <v>46</v>
      </c>
      <c r="AW53" s="15">
        <f t="shared" si="15"/>
        <v>2374.875</v>
      </c>
      <c r="AX53" s="15">
        <f>AW5</f>
        <v>791.625</v>
      </c>
      <c r="AY53" s="15">
        <f>AW53*AT9</f>
        <v>64.715343750000002</v>
      </c>
      <c r="AZ53" s="15">
        <f t="shared" si="6"/>
        <v>856.34034374999999</v>
      </c>
      <c r="BA53" s="15">
        <f t="shared" si="7"/>
        <v>1583.25</v>
      </c>
      <c r="BD53" s="16"/>
      <c r="BE53" s="16"/>
      <c r="BG53" s="3">
        <v>46</v>
      </c>
      <c r="BH53" s="7">
        <f t="shared" si="16"/>
        <v>9499.5000000000036</v>
      </c>
      <c r="BI53" s="5">
        <f>BH5</f>
        <v>633.29999999999995</v>
      </c>
      <c r="BJ53" s="4">
        <f>BH53*BE9</f>
        <v>258.86137500000012</v>
      </c>
      <c r="BK53" s="4">
        <f t="shared" si="8"/>
        <v>892.16137500000013</v>
      </c>
      <c r="BL53" s="7">
        <f t="shared" si="9"/>
        <v>8866.2000000000044</v>
      </c>
      <c r="BO53" s="16"/>
      <c r="BP53" s="16"/>
      <c r="BR53" s="3">
        <v>46</v>
      </c>
      <c r="BS53" s="7">
        <f t="shared" si="17"/>
        <v>14249.25</v>
      </c>
      <c r="BT53" s="5">
        <f>BS5</f>
        <v>527.75</v>
      </c>
      <c r="BU53" s="4">
        <f>BS53*BP9</f>
        <v>388.29206249999999</v>
      </c>
      <c r="BV53" s="4">
        <f t="shared" si="10"/>
        <v>916.04206249999993</v>
      </c>
      <c r="BW53" s="7">
        <f t="shared" si="11"/>
        <v>13721.5</v>
      </c>
      <c r="BZ53" s="16"/>
      <c r="CA53" s="16"/>
      <c r="CB53" s="16"/>
      <c r="CC53" s="16"/>
    </row>
    <row r="54" spans="12:81" x14ac:dyDescent="0.2">
      <c r="L54" s="16"/>
      <c r="M54" s="16"/>
      <c r="O54" s="3"/>
      <c r="P54" s="14"/>
      <c r="Q54" s="14"/>
      <c r="R54" s="14"/>
      <c r="S54" s="14">
        <f>SUM(S42:S53)</f>
        <v>45449.018095273968</v>
      </c>
      <c r="T54" s="14"/>
      <c r="W54" s="16"/>
      <c r="X54" s="16"/>
      <c r="Z54" s="3">
        <v>18</v>
      </c>
      <c r="AA54" s="15">
        <f>W4</f>
        <v>37998</v>
      </c>
      <c r="AB54" s="15">
        <v>0</v>
      </c>
      <c r="AC54" s="15">
        <f>AD5</f>
        <v>1035.4455</v>
      </c>
      <c r="AD54" s="15">
        <f t="shared" si="22"/>
        <v>1035.4455</v>
      </c>
      <c r="AE54" s="15">
        <f t="shared" si="21"/>
        <v>37998</v>
      </c>
      <c r="AH54" s="16"/>
      <c r="AI54" s="16"/>
      <c r="AK54" s="3">
        <v>6</v>
      </c>
      <c r="AL54" s="15">
        <f>AH4</f>
        <v>37998</v>
      </c>
      <c r="AM54" s="15">
        <v>0</v>
      </c>
      <c r="AN54" s="15">
        <f>AO5</f>
        <v>1035.4455</v>
      </c>
      <c r="AO54" s="15">
        <f t="shared" si="26"/>
        <v>1035.4455</v>
      </c>
      <c r="AP54" s="15">
        <f t="shared" si="27"/>
        <v>37998</v>
      </c>
      <c r="AS54" s="16"/>
      <c r="AT54" s="16"/>
      <c r="AV54" s="3">
        <v>47</v>
      </c>
      <c r="AW54" s="15">
        <f t="shared" si="15"/>
        <v>1583.25</v>
      </c>
      <c r="AX54" s="15">
        <f>AW5</f>
        <v>791.625</v>
      </c>
      <c r="AY54" s="15">
        <f>AW54*AT9</f>
        <v>43.143562500000002</v>
      </c>
      <c r="AZ54" s="15">
        <f t="shared" si="6"/>
        <v>834.76856250000003</v>
      </c>
      <c r="BA54" s="15">
        <f t="shared" si="7"/>
        <v>791.625</v>
      </c>
      <c r="BD54" s="16"/>
      <c r="BE54" s="16"/>
      <c r="BG54" s="3">
        <v>47</v>
      </c>
      <c r="BH54" s="7">
        <f t="shared" si="16"/>
        <v>8866.2000000000044</v>
      </c>
      <c r="BI54" s="5">
        <f>BH5</f>
        <v>633.29999999999995</v>
      </c>
      <c r="BJ54" s="4">
        <f>BH54*BE9</f>
        <v>241.60395000000011</v>
      </c>
      <c r="BK54" s="4">
        <f t="shared" si="8"/>
        <v>874.90395000000012</v>
      </c>
      <c r="BL54" s="7">
        <f t="shared" si="9"/>
        <v>8232.9000000000051</v>
      </c>
      <c r="BO54" s="16"/>
      <c r="BP54" s="16"/>
      <c r="BR54" s="3">
        <v>47</v>
      </c>
      <c r="BS54" s="7">
        <f t="shared" si="17"/>
        <v>13721.5</v>
      </c>
      <c r="BT54" s="5">
        <f>BS5</f>
        <v>527.75</v>
      </c>
      <c r="BU54" s="4">
        <f>BS54*BP9</f>
        <v>373.91087499999998</v>
      </c>
      <c r="BV54" s="4">
        <f t="shared" si="10"/>
        <v>901.66087500000003</v>
      </c>
      <c r="BW54" s="7">
        <f t="shared" si="11"/>
        <v>13193.75</v>
      </c>
      <c r="BZ54" s="16"/>
      <c r="CA54" s="16"/>
      <c r="CB54" s="16"/>
      <c r="CC54" s="16"/>
    </row>
    <row r="55" spans="12:81" x14ac:dyDescent="0.2">
      <c r="L55" s="16"/>
      <c r="M55" s="16"/>
      <c r="O55" s="16"/>
      <c r="P55" s="16"/>
      <c r="Q55" s="16"/>
      <c r="R55" s="16"/>
      <c r="S55" s="16"/>
      <c r="T55" s="16"/>
      <c r="W55" s="16"/>
      <c r="X55" s="16"/>
      <c r="Z55" s="3">
        <v>19</v>
      </c>
      <c r="AA55" s="15">
        <f>W4</f>
        <v>37998</v>
      </c>
      <c r="AB55" s="15">
        <v>0</v>
      </c>
      <c r="AC55" s="15">
        <f>AD5</f>
        <v>1035.4455</v>
      </c>
      <c r="AD55" s="15">
        <f t="shared" si="22"/>
        <v>1035.4455</v>
      </c>
      <c r="AE55" s="15">
        <f t="shared" si="21"/>
        <v>37998</v>
      </c>
      <c r="AH55" s="16"/>
      <c r="AI55" s="16"/>
      <c r="AK55" s="3">
        <v>7</v>
      </c>
      <c r="AL55" s="15">
        <f>AH4</f>
        <v>37998</v>
      </c>
      <c r="AM55" s="15">
        <v>0</v>
      </c>
      <c r="AN55" s="15">
        <f>AO5</f>
        <v>1035.4455</v>
      </c>
      <c r="AO55" s="15">
        <f t="shared" ref="AO55:AO84" si="28">AM55+AN55</f>
        <v>1035.4455</v>
      </c>
      <c r="AP55" s="15">
        <f t="shared" si="27"/>
        <v>37998</v>
      </c>
      <c r="AS55" s="16"/>
      <c r="AT55" s="16"/>
      <c r="AV55" s="3">
        <v>48</v>
      </c>
      <c r="AW55" s="15">
        <f t="shared" si="15"/>
        <v>791.625</v>
      </c>
      <c r="AX55" s="15">
        <f>AW5</f>
        <v>791.625</v>
      </c>
      <c r="AY55" s="15">
        <f>AW55*AT9</f>
        <v>21.571781250000001</v>
      </c>
      <c r="AZ55" s="15">
        <f t="shared" si="6"/>
        <v>813.19678124999996</v>
      </c>
      <c r="BA55" s="15">
        <f t="shared" si="7"/>
        <v>0</v>
      </c>
      <c r="BD55" s="16"/>
      <c r="BE55" s="16"/>
      <c r="BG55" s="3">
        <v>48</v>
      </c>
      <c r="BH55" s="7">
        <f t="shared" si="16"/>
        <v>8232.9000000000051</v>
      </c>
      <c r="BI55" s="5">
        <f>BH5</f>
        <v>633.29999999999995</v>
      </c>
      <c r="BJ55" s="4">
        <f>BH55*BE9</f>
        <v>224.34652500000013</v>
      </c>
      <c r="BK55" s="4">
        <f t="shared" si="8"/>
        <v>857.64652500000011</v>
      </c>
      <c r="BL55" s="7">
        <f t="shared" si="9"/>
        <v>7599.6000000000049</v>
      </c>
      <c r="BO55" s="16"/>
      <c r="BP55" s="16"/>
      <c r="BR55" s="3">
        <v>48</v>
      </c>
      <c r="BS55" s="7">
        <f t="shared" si="17"/>
        <v>13193.75</v>
      </c>
      <c r="BT55" s="5">
        <f>BS5</f>
        <v>527.75</v>
      </c>
      <c r="BU55" s="4">
        <f>BS55*BP9</f>
        <v>359.52968750000002</v>
      </c>
      <c r="BV55" s="4">
        <f t="shared" si="10"/>
        <v>887.27968750000002</v>
      </c>
      <c r="BW55" s="7">
        <f t="shared" si="11"/>
        <v>12666</v>
      </c>
      <c r="BZ55" s="16"/>
      <c r="CA55" s="16"/>
      <c r="CB55" s="16"/>
      <c r="CC55" s="16"/>
    </row>
    <row r="56" spans="12:81" x14ac:dyDescent="0.2">
      <c r="L56" s="16"/>
      <c r="M56" s="16"/>
      <c r="O56" s="49" t="s">
        <v>16</v>
      </c>
      <c r="P56" s="49"/>
      <c r="Q56" s="49"/>
      <c r="R56" s="49"/>
      <c r="S56" s="49"/>
      <c r="T56" s="49"/>
      <c r="W56" s="16"/>
      <c r="X56" s="16"/>
      <c r="Z56" s="3">
        <v>20</v>
      </c>
      <c r="AA56" s="15">
        <f>W4</f>
        <v>37998</v>
      </c>
      <c r="AB56" s="15">
        <v>0</v>
      </c>
      <c r="AC56" s="15">
        <f>AD5</f>
        <v>1035.4455</v>
      </c>
      <c r="AD56" s="15">
        <f t="shared" si="22"/>
        <v>1035.4455</v>
      </c>
      <c r="AE56" s="15">
        <f t="shared" si="21"/>
        <v>37998</v>
      </c>
      <c r="AH56" s="16"/>
      <c r="AI56" s="16"/>
      <c r="AK56" s="3">
        <v>8</v>
      </c>
      <c r="AL56" s="15">
        <f>AH4</f>
        <v>37998</v>
      </c>
      <c r="AM56" s="15">
        <v>0</v>
      </c>
      <c r="AN56" s="15">
        <f>AO5</f>
        <v>1035.4455</v>
      </c>
      <c r="AO56" s="15">
        <f t="shared" si="28"/>
        <v>1035.4455</v>
      </c>
      <c r="AP56" s="15">
        <f t="shared" si="27"/>
        <v>37998</v>
      </c>
      <c r="AS56" s="16"/>
      <c r="AT56" s="16"/>
      <c r="AV56" s="3"/>
      <c r="AW56" s="15"/>
      <c r="AX56" s="15"/>
      <c r="AY56" s="15"/>
      <c r="AZ56" s="15">
        <f>SUM(AZ8:AZ55)</f>
        <v>63366.414750000004</v>
      </c>
      <c r="BA56" s="15"/>
      <c r="BD56" s="16"/>
      <c r="BE56" s="16"/>
      <c r="BG56" s="3">
        <v>49</v>
      </c>
      <c r="BH56" s="7">
        <f t="shared" si="16"/>
        <v>7599.6000000000049</v>
      </c>
      <c r="BI56" s="5">
        <f>BH5</f>
        <v>633.29999999999995</v>
      </c>
      <c r="BJ56" s="4">
        <f>BH56*BE9</f>
        <v>207.08910000000014</v>
      </c>
      <c r="BK56" s="4">
        <f t="shared" si="8"/>
        <v>840.3891000000001</v>
      </c>
      <c r="BL56" s="7">
        <f t="shared" si="9"/>
        <v>6966.3000000000047</v>
      </c>
      <c r="BO56" s="16"/>
      <c r="BP56" s="16"/>
      <c r="BR56" s="3">
        <v>49</v>
      </c>
      <c r="BS56" s="7">
        <f t="shared" si="17"/>
        <v>12666</v>
      </c>
      <c r="BT56" s="5">
        <f>BS5</f>
        <v>527.75</v>
      </c>
      <c r="BU56" s="4">
        <f>BS56*BP9</f>
        <v>345.14850000000001</v>
      </c>
      <c r="BV56" s="4">
        <f t="shared" si="10"/>
        <v>872.89850000000001</v>
      </c>
      <c r="BW56" s="7">
        <f t="shared" si="11"/>
        <v>12138.25</v>
      </c>
      <c r="BZ56" s="16"/>
      <c r="CA56" s="16"/>
      <c r="CB56" s="16"/>
      <c r="CC56" s="16"/>
    </row>
    <row r="57" spans="12:81" x14ac:dyDescent="0.2">
      <c r="L57" s="16"/>
      <c r="M57" s="16"/>
      <c r="O57" s="16"/>
      <c r="P57" s="16"/>
      <c r="Q57" s="16"/>
      <c r="R57" s="16"/>
      <c r="S57" s="16"/>
      <c r="T57" s="16"/>
      <c r="W57" s="16"/>
      <c r="X57" s="16"/>
      <c r="Z57" s="3">
        <v>21</v>
      </c>
      <c r="AA57" s="15">
        <f>W4</f>
        <v>37998</v>
      </c>
      <c r="AB57" s="15">
        <v>0</v>
      </c>
      <c r="AC57" s="15">
        <f>AD5</f>
        <v>1035.4455</v>
      </c>
      <c r="AD57" s="15">
        <f t="shared" si="22"/>
        <v>1035.4455</v>
      </c>
      <c r="AE57" s="15">
        <f t="shared" si="21"/>
        <v>37998</v>
      </c>
      <c r="AH57" s="16"/>
      <c r="AI57" s="16"/>
      <c r="AK57" s="3">
        <v>9</v>
      </c>
      <c r="AL57" s="15">
        <f>AH4</f>
        <v>37998</v>
      </c>
      <c r="AM57" s="15">
        <v>0</v>
      </c>
      <c r="AN57" s="15">
        <f>AO5</f>
        <v>1035.4455</v>
      </c>
      <c r="AO57" s="15">
        <f t="shared" si="28"/>
        <v>1035.4455</v>
      </c>
      <c r="AP57" s="15">
        <f t="shared" si="27"/>
        <v>37998</v>
      </c>
      <c r="AS57" s="16"/>
      <c r="AT57" s="16"/>
      <c r="AV57" s="16"/>
      <c r="AW57" s="16"/>
      <c r="AX57" s="16"/>
      <c r="AY57" s="16"/>
      <c r="AZ57" s="21"/>
      <c r="BA57" s="16"/>
      <c r="BD57" s="16"/>
      <c r="BE57" s="16"/>
      <c r="BG57" s="3">
        <v>50</v>
      </c>
      <c r="BH57" s="7">
        <f t="shared" si="16"/>
        <v>6966.3000000000047</v>
      </c>
      <c r="BI57" s="5">
        <f>BH5</f>
        <v>633.29999999999995</v>
      </c>
      <c r="BJ57" s="4">
        <f>BH57*BE9</f>
        <v>189.83167500000013</v>
      </c>
      <c r="BK57" s="4">
        <f t="shared" si="8"/>
        <v>823.13167500000009</v>
      </c>
      <c r="BL57" s="7">
        <f t="shared" si="9"/>
        <v>6333.0000000000045</v>
      </c>
      <c r="BO57" s="16"/>
      <c r="BP57" s="16"/>
      <c r="BR57" s="3">
        <v>50</v>
      </c>
      <c r="BS57" s="7">
        <f t="shared" si="17"/>
        <v>12138.25</v>
      </c>
      <c r="BT57" s="5">
        <f>BS5</f>
        <v>527.75</v>
      </c>
      <c r="BU57" s="4">
        <f>BS57*BP9</f>
        <v>330.7673125</v>
      </c>
      <c r="BV57" s="4">
        <f t="shared" si="10"/>
        <v>858.5173125</v>
      </c>
      <c r="BW57" s="7">
        <f t="shared" si="11"/>
        <v>11610.5</v>
      </c>
      <c r="BZ57" s="16"/>
      <c r="CA57" s="16"/>
      <c r="CB57" s="16"/>
      <c r="CC57" s="16"/>
    </row>
    <row r="58" spans="12:81" x14ac:dyDescent="0.2">
      <c r="L58" s="16"/>
      <c r="M58" s="16"/>
      <c r="O58" s="2" t="s">
        <v>8</v>
      </c>
      <c r="P58" s="2" t="s">
        <v>9</v>
      </c>
      <c r="Q58" s="2" t="s">
        <v>14</v>
      </c>
      <c r="R58" s="2" t="s">
        <v>6</v>
      </c>
      <c r="S58" s="2" t="s">
        <v>7</v>
      </c>
      <c r="T58" s="2" t="s">
        <v>12</v>
      </c>
      <c r="W58" s="16"/>
      <c r="X58" s="16"/>
      <c r="Z58" s="3">
        <v>22</v>
      </c>
      <c r="AA58" s="15">
        <f>W4</f>
        <v>37998</v>
      </c>
      <c r="AB58" s="15">
        <v>0</v>
      </c>
      <c r="AC58" s="15">
        <f>AD5</f>
        <v>1035.4455</v>
      </c>
      <c r="AD58" s="15">
        <f t="shared" si="22"/>
        <v>1035.4455</v>
      </c>
      <c r="AE58" s="15">
        <f t="shared" si="21"/>
        <v>37998</v>
      </c>
      <c r="AH58" s="16"/>
      <c r="AI58" s="16"/>
      <c r="AK58" s="3">
        <v>10</v>
      </c>
      <c r="AL58" s="15">
        <f>AH4</f>
        <v>37998</v>
      </c>
      <c r="AM58" s="15">
        <v>0</v>
      </c>
      <c r="AN58" s="15">
        <f>AO5</f>
        <v>1035.4455</v>
      </c>
      <c r="AO58" s="15">
        <f t="shared" si="28"/>
        <v>1035.4455</v>
      </c>
      <c r="AP58" s="15">
        <f t="shared" si="27"/>
        <v>37998</v>
      </c>
      <c r="AS58" s="16"/>
      <c r="AT58" s="16"/>
      <c r="AV58" s="49" t="s">
        <v>13</v>
      </c>
      <c r="AW58" s="49"/>
      <c r="AX58" s="49"/>
      <c r="AY58" s="49"/>
      <c r="AZ58" s="49"/>
      <c r="BA58" s="49"/>
      <c r="BD58" s="16"/>
      <c r="BE58" s="16"/>
      <c r="BG58" s="3">
        <v>51</v>
      </c>
      <c r="BH58" s="7">
        <f t="shared" si="16"/>
        <v>6333.0000000000045</v>
      </c>
      <c r="BI58" s="5">
        <f>BH5</f>
        <v>633.29999999999995</v>
      </c>
      <c r="BJ58" s="4">
        <f>BH58*BE9</f>
        <v>172.57425000000012</v>
      </c>
      <c r="BK58" s="4">
        <f t="shared" si="8"/>
        <v>805.87425000000007</v>
      </c>
      <c r="BL58" s="7">
        <f t="shared" si="9"/>
        <v>5699.7000000000044</v>
      </c>
      <c r="BO58" s="16"/>
      <c r="BP58" s="16"/>
      <c r="BR58" s="3">
        <v>51</v>
      </c>
      <c r="BS58" s="7">
        <f t="shared" si="17"/>
        <v>11610.5</v>
      </c>
      <c r="BT58" s="5">
        <f>BS5</f>
        <v>527.75</v>
      </c>
      <c r="BU58" s="4">
        <f>BS58*BP9</f>
        <v>316.38612499999999</v>
      </c>
      <c r="BV58" s="4">
        <f t="shared" si="10"/>
        <v>844.13612499999999</v>
      </c>
      <c r="BW58" s="7">
        <f t="shared" si="11"/>
        <v>11082.75</v>
      </c>
      <c r="BZ58" s="16"/>
      <c r="CA58" s="16"/>
      <c r="CB58" s="16"/>
      <c r="CC58" s="16"/>
    </row>
    <row r="59" spans="12:81" x14ac:dyDescent="0.2">
      <c r="L59" s="16"/>
      <c r="M59" s="16"/>
      <c r="O59" s="3">
        <v>1</v>
      </c>
      <c r="P59" s="14">
        <f>L4</f>
        <v>37998</v>
      </c>
      <c r="Q59" s="14">
        <f t="shared" ref="Q59:Q70" si="29">S59-R59</f>
        <v>2719.5176123860565</v>
      </c>
      <c r="R59" s="14">
        <f>P59*M9</f>
        <v>1035.4455</v>
      </c>
      <c r="S59" s="14">
        <f>L4*(M9/(1-(1+M9)^-L3))</f>
        <v>3754.9631123860563</v>
      </c>
      <c r="T59" s="14">
        <f t="shared" ref="T59:T70" si="30">P59-Q59</f>
        <v>35278.482387613942</v>
      </c>
      <c r="W59" s="16"/>
      <c r="X59" s="16"/>
      <c r="Z59" s="3">
        <v>23</v>
      </c>
      <c r="AA59" s="15">
        <f>W4</f>
        <v>37998</v>
      </c>
      <c r="AB59" s="15">
        <v>0</v>
      </c>
      <c r="AC59" s="15">
        <f>AD5</f>
        <v>1035.4455</v>
      </c>
      <c r="AD59" s="15">
        <f t="shared" si="22"/>
        <v>1035.4455</v>
      </c>
      <c r="AE59" s="15">
        <f t="shared" si="21"/>
        <v>37998</v>
      </c>
      <c r="AH59" s="16"/>
      <c r="AI59" s="16"/>
      <c r="AK59" s="3">
        <v>11</v>
      </c>
      <c r="AL59" s="15">
        <f>AH4</f>
        <v>37998</v>
      </c>
      <c r="AM59" s="15">
        <v>0</v>
      </c>
      <c r="AN59" s="15">
        <f>AO5</f>
        <v>1035.4455</v>
      </c>
      <c r="AO59" s="15">
        <f t="shared" si="28"/>
        <v>1035.4455</v>
      </c>
      <c r="AP59" s="15">
        <f t="shared" si="27"/>
        <v>37998</v>
      </c>
      <c r="AS59" s="16"/>
      <c r="AT59" s="16"/>
      <c r="BD59" s="16"/>
      <c r="BE59" s="16"/>
      <c r="BG59" s="3">
        <v>52</v>
      </c>
      <c r="BH59" s="7">
        <f t="shared" si="16"/>
        <v>5699.7000000000044</v>
      </c>
      <c r="BI59" s="5">
        <f>BH5</f>
        <v>633.29999999999995</v>
      </c>
      <c r="BJ59" s="4">
        <f>BH59*BE9</f>
        <v>155.31682500000011</v>
      </c>
      <c r="BK59" s="4">
        <f t="shared" si="8"/>
        <v>788.61682500000006</v>
      </c>
      <c r="BL59" s="7">
        <f t="shared" si="9"/>
        <v>5066.4000000000042</v>
      </c>
      <c r="BO59" s="16"/>
      <c r="BP59" s="16"/>
      <c r="BR59" s="3">
        <v>52</v>
      </c>
      <c r="BS59" s="7">
        <f t="shared" si="17"/>
        <v>11082.75</v>
      </c>
      <c r="BT59" s="5">
        <f>BS5</f>
        <v>527.75</v>
      </c>
      <c r="BU59" s="4">
        <f>BS59*BP9</f>
        <v>302.00493749999998</v>
      </c>
      <c r="BV59" s="4">
        <f t="shared" si="10"/>
        <v>829.75493749999998</v>
      </c>
      <c r="BW59" s="7">
        <f t="shared" si="11"/>
        <v>10555</v>
      </c>
      <c r="BZ59" s="16"/>
      <c r="CA59" s="16"/>
      <c r="CB59" s="16"/>
      <c r="CC59" s="16"/>
    </row>
    <row r="60" spans="12:81" x14ac:dyDescent="0.2">
      <c r="L60" s="16"/>
      <c r="M60" s="16"/>
      <c r="O60" s="3">
        <v>2</v>
      </c>
      <c r="P60" s="14">
        <f>T59</f>
        <v>35278.482387613942</v>
      </c>
      <c r="Q60" s="14">
        <f t="shared" si="29"/>
        <v>2793.6244673235765</v>
      </c>
      <c r="R60" s="14">
        <f>P60*M9</f>
        <v>961.33864506247994</v>
      </c>
      <c r="S60" s="14">
        <f>L4*(M9/(1-(1+M9)^-L3))</f>
        <v>3754.9631123860563</v>
      </c>
      <c r="T60" s="14">
        <f t="shared" si="30"/>
        <v>32484.857920290364</v>
      </c>
      <c r="W60" s="16"/>
      <c r="X60" s="16"/>
      <c r="Z60" s="3">
        <v>24</v>
      </c>
      <c r="AA60" s="15">
        <f>W4</f>
        <v>37998</v>
      </c>
      <c r="AB60" s="15">
        <f>W4</f>
        <v>37998</v>
      </c>
      <c r="AC60" s="15">
        <f>AD5</f>
        <v>1035.4455</v>
      </c>
      <c r="AD60" s="15">
        <f t="shared" si="22"/>
        <v>39033.445500000002</v>
      </c>
      <c r="AE60" s="15">
        <f t="shared" si="21"/>
        <v>0</v>
      </c>
      <c r="AH60" s="16"/>
      <c r="AI60" s="16"/>
      <c r="AK60" s="3">
        <v>12</v>
      </c>
      <c r="AL60" s="15">
        <f>AH4</f>
        <v>37998</v>
      </c>
      <c r="AM60" s="15">
        <v>0</v>
      </c>
      <c r="AN60" s="15">
        <f>AO5</f>
        <v>1035.4455</v>
      </c>
      <c r="AO60" s="15">
        <f t="shared" si="28"/>
        <v>1035.4455</v>
      </c>
      <c r="AP60" s="15">
        <f t="shared" si="27"/>
        <v>37998</v>
      </c>
      <c r="AS60" s="16"/>
      <c r="AT60" s="16"/>
      <c r="AV60" s="2" t="s">
        <v>8</v>
      </c>
      <c r="AW60" s="2" t="s">
        <v>9</v>
      </c>
      <c r="AX60" s="2" t="s">
        <v>10</v>
      </c>
      <c r="AY60" s="2" t="s">
        <v>6</v>
      </c>
      <c r="AZ60" s="2" t="s">
        <v>7</v>
      </c>
      <c r="BA60" s="2" t="s">
        <v>12</v>
      </c>
      <c r="BD60" s="16"/>
      <c r="BE60" s="16"/>
      <c r="BG60" s="3">
        <v>53</v>
      </c>
      <c r="BH60" s="7">
        <f t="shared" si="16"/>
        <v>5066.4000000000042</v>
      </c>
      <c r="BI60" s="5">
        <f>BH5</f>
        <v>633.29999999999995</v>
      </c>
      <c r="BJ60" s="4">
        <f>BH60*BE9</f>
        <v>138.05940000000012</v>
      </c>
      <c r="BK60" s="4">
        <f t="shared" si="8"/>
        <v>771.35940000000005</v>
      </c>
      <c r="BL60" s="7">
        <f t="shared" si="9"/>
        <v>4433.100000000004</v>
      </c>
      <c r="BO60" s="16"/>
      <c r="BP60" s="16"/>
      <c r="BR60" s="3">
        <v>53</v>
      </c>
      <c r="BS60" s="7">
        <f t="shared" si="17"/>
        <v>10555</v>
      </c>
      <c r="BT60" s="5">
        <f>BS5</f>
        <v>527.75</v>
      </c>
      <c r="BU60" s="4">
        <f>BS60*BP9</f>
        <v>287.62374999999997</v>
      </c>
      <c r="BV60" s="4">
        <f t="shared" si="10"/>
        <v>815.37374999999997</v>
      </c>
      <c r="BW60" s="7">
        <f t="shared" si="11"/>
        <v>10027.25</v>
      </c>
      <c r="BZ60" s="16"/>
      <c r="CA60" s="16"/>
      <c r="CB60" s="16"/>
      <c r="CC60" s="16"/>
    </row>
    <row r="61" spans="12:81" x14ac:dyDescent="0.2">
      <c r="L61" s="16"/>
      <c r="M61" s="16"/>
      <c r="O61" s="3">
        <v>3</v>
      </c>
      <c r="P61" s="14">
        <f>T60</f>
        <v>32484.857920290364</v>
      </c>
      <c r="Q61" s="14">
        <f t="shared" si="29"/>
        <v>2869.7507340581437</v>
      </c>
      <c r="R61" s="14">
        <f>P61*M9</f>
        <v>885.21237832791246</v>
      </c>
      <c r="S61" s="14">
        <f>L4*(M9/(1-(1+M9)^-L3))</f>
        <v>3754.9631123860563</v>
      </c>
      <c r="T61" s="14">
        <f t="shared" si="30"/>
        <v>29615.107186232221</v>
      </c>
      <c r="W61" s="16"/>
      <c r="X61" s="16"/>
      <c r="Z61" s="3"/>
      <c r="AA61" s="15"/>
      <c r="AB61" s="15"/>
      <c r="AC61" s="15"/>
      <c r="AD61" s="15">
        <f>SUM(AD37:AD60)</f>
        <v>62848.69200000001</v>
      </c>
      <c r="AE61" s="15"/>
      <c r="AH61" s="16"/>
      <c r="AI61" s="16"/>
      <c r="AK61" s="3">
        <v>13</v>
      </c>
      <c r="AL61" s="15">
        <f>AH4</f>
        <v>37998</v>
      </c>
      <c r="AM61" s="15">
        <v>0</v>
      </c>
      <c r="AN61" s="15">
        <f>AO5</f>
        <v>1035.4455</v>
      </c>
      <c r="AO61" s="15">
        <f t="shared" si="28"/>
        <v>1035.4455</v>
      </c>
      <c r="AP61" s="15">
        <f t="shared" si="27"/>
        <v>37998</v>
      </c>
      <c r="AS61" s="16"/>
      <c r="AT61" s="16"/>
      <c r="AV61" s="3">
        <v>1</v>
      </c>
      <c r="AW61" s="15">
        <f>AS4</f>
        <v>37998</v>
      </c>
      <c r="AX61" s="15">
        <v>0</v>
      </c>
      <c r="AY61" s="15">
        <f>AZ5</f>
        <v>1035.4455</v>
      </c>
      <c r="AZ61" s="15">
        <f t="shared" ref="AZ61:AZ66" si="31">AX61+AY61</f>
        <v>1035.4455</v>
      </c>
      <c r="BA61" s="15">
        <f>AW61-AX61</f>
        <v>37998</v>
      </c>
      <c r="BD61" s="16"/>
      <c r="BE61" s="16"/>
      <c r="BG61" s="3">
        <v>54</v>
      </c>
      <c r="BH61" s="7">
        <f t="shared" si="16"/>
        <v>4433.100000000004</v>
      </c>
      <c r="BI61" s="5">
        <f>BH5</f>
        <v>633.29999999999995</v>
      </c>
      <c r="BJ61" s="4">
        <f>BH61*BE9</f>
        <v>120.80197500000011</v>
      </c>
      <c r="BK61" s="4">
        <f t="shared" si="8"/>
        <v>754.10197500000004</v>
      </c>
      <c r="BL61" s="7">
        <f t="shared" si="9"/>
        <v>3799.8000000000038</v>
      </c>
      <c r="BO61" s="16"/>
      <c r="BP61" s="16"/>
      <c r="BR61" s="3">
        <v>54</v>
      </c>
      <c r="BS61" s="7">
        <f t="shared" si="17"/>
        <v>10027.25</v>
      </c>
      <c r="BT61" s="5">
        <f>BS5</f>
        <v>527.75</v>
      </c>
      <c r="BU61" s="4">
        <f>BS61*BP9</f>
        <v>273.24256250000002</v>
      </c>
      <c r="BV61" s="4">
        <f t="shared" si="10"/>
        <v>800.99256250000008</v>
      </c>
      <c r="BW61" s="7">
        <f t="shared" si="11"/>
        <v>9499.5</v>
      </c>
      <c r="BZ61" s="16"/>
      <c r="CA61" s="16"/>
      <c r="CB61" s="16"/>
      <c r="CC61" s="16"/>
    </row>
    <row r="62" spans="12:81" x14ac:dyDescent="0.2">
      <c r="L62" s="16"/>
      <c r="M62" s="16"/>
      <c r="O62" s="3">
        <v>4</v>
      </c>
      <c r="P62" s="14">
        <f>T61</f>
        <v>29615.107186232221</v>
      </c>
      <c r="Q62" s="14">
        <f t="shared" si="29"/>
        <v>2947.9514415612284</v>
      </c>
      <c r="R62" s="14">
        <f>P62*M9</f>
        <v>807.011670824828</v>
      </c>
      <c r="S62" s="14">
        <f>L4*(M9/(1-(1+M9)^-L3))</f>
        <v>3754.9631123860563</v>
      </c>
      <c r="T62" s="14">
        <f t="shared" si="30"/>
        <v>26667.155744670992</v>
      </c>
      <c r="W62" s="16"/>
      <c r="X62" s="16"/>
      <c r="Z62" s="16"/>
      <c r="AA62" s="16"/>
      <c r="AB62" s="16"/>
      <c r="AC62" s="16"/>
      <c r="AD62" s="16"/>
      <c r="AE62" s="16"/>
      <c r="AH62" s="16"/>
      <c r="AI62" s="16"/>
      <c r="AK62" s="3">
        <v>14</v>
      </c>
      <c r="AL62" s="15">
        <f>AH4</f>
        <v>37998</v>
      </c>
      <c r="AM62" s="15">
        <v>0</v>
      </c>
      <c r="AN62" s="15">
        <f>AO5</f>
        <v>1035.4455</v>
      </c>
      <c r="AO62" s="15">
        <f t="shared" si="28"/>
        <v>1035.4455</v>
      </c>
      <c r="AP62" s="15">
        <f t="shared" si="27"/>
        <v>37998</v>
      </c>
      <c r="AS62" s="16"/>
      <c r="AT62" s="16"/>
      <c r="AV62" s="3">
        <v>2</v>
      </c>
      <c r="AW62" s="15">
        <f>AS4</f>
        <v>37998</v>
      </c>
      <c r="AX62" s="15">
        <v>0</v>
      </c>
      <c r="AY62" s="15">
        <f>AZ5</f>
        <v>1035.4455</v>
      </c>
      <c r="AZ62" s="15">
        <f t="shared" si="31"/>
        <v>1035.4455</v>
      </c>
      <c r="BA62" s="15">
        <f t="shared" ref="BA62:BA108" si="32">AW62-AX62</f>
        <v>37998</v>
      </c>
      <c r="BD62" s="16"/>
      <c r="BE62" s="16"/>
      <c r="BG62" s="3">
        <v>55</v>
      </c>
      <c r="BH62" s="7">
        <f t="shared" si="16"/>
        <v>3799.8000000000038</v>
      </c>
      <c r="BI62" s="5">
        <f>BH5</f>
        <v>633.29999999999995</v>
      </c>
      <c r="BJ62" s="4">
        <f>BH62*BE9</f>
        <v>103.5445500000001</v>
      </c>
      <c r="BK62" s="4">
        <f t="shared" si="8"/>
        <v>736.84455000000003</v>
      </c>
      <c r="BL62" s="7">
        <f t="shared" si="9"/>
        <v>3166.5000000000036</v>
      </c>
      <c r="BO62" s="16"/>
      <c r="BP62" s="16"/>
      <c r="BR62" s="3">
        <v>55</v>
      </c>
      <c r="BS62" s="7">
        <f t="shared" si="17"/>
        <v>9499.5</v>
      </c>
      <c r="BT62" s="5">
        <f>BS5</f>
        <v>527.75</v>
      </c>
      <c r="BU62" s="4">
        <f>BS62*BP9</f>
        <v>258.86137500000001</v>
      </c>
      <c r="BV62" s="4">
        <f t="shared" si="10"/>
        <v>786.61137499999995</v>
      </c>
      <c r="BW62" s="7">
        <f t="shared" si="11"/>
        <v>8971.75</v>
      </c>
      <c r="BZ62" s="16"/>
      <c r="CA62" s="16"/>
      <c r="CB62" s="16"/>
      <c r="CC62" s="16"/>
    </row>
    <row r="63" spans="12:81" x14ac:dyDescent="0.2">
      <c r="L63" s="16"/>
      <c r="M63" s="16"/>
      <c r="O63" s="3">
        <v>5</v>
      </c>
      <c r="P63" s="14">
        <f>T62</f>
        <v>26667.155744670992</v>
      </c>
      <c r="Q63" s="14">
        <f t="shared" si="29"/>
        <v>3028.283118343772</v>
      </c>
      <c r="R63" s="14">
        <f>P63*M9</f>
        <v>726.67999404228453</v>
      </c>
      <c r="S63" s="14">
        <f>L4*(M9/(1-(1+M9)^-L3))</f>
        <v>3754.9631123860563</v>
      </c>
      <c r="T63" s="14">
        <f t="shared" si="30"/>
        <v>23638.872626327218</v>
      </c>
      <c r="W63" s="16"/>
      <c r="X63" s="16"/>
      <c r="Z63" s="49" t="s">
        <v>15</v>
      </c>
      <c r="AA63" s="49"/>
      <c r="AB63" s="49"/>
      <c r="AC63" s="49"/>
      <c r="AD63" s="49"/>
      <c r="AE63" s="49"/>
      <c r="AH63" s="16"/>
      <c r="AI63" s="16"/>
      <c r="AK63" s="3">
        <v>15</v>
      </c>
      <c r="AL63" s="15">
        <f>AH4</f>
        <v>37998</v>
      </c>
      <c r="AM63" s="15">
        <v>0</v>
      </c>
      <c r="AN63" s="15">
        <f>AO5</f>
        <v>1035.4455</v>
      </c>
      <c r="AO63" s="15">
        <f t="shared" si="28"/>
        <v>1035.4455</v>
      </c>
      <c r="AP63" s="15">
        <f t="shared" si="27"/>
        <v>37998</v>
      </c>
      <c r="AS63" s="16"/>
      <c r="AT63" s="16"/>
      <c r="AV63" s="3">
        <v>3</v>
      </c>
      <c r="AW63" s="15">
        <f>AS4</f>
        <v>37998</v>
      </c>
      <c r="AX63" s="15">
        <v>0</v>
      </c>
      <c r="AY63" s="15">
        <f>AZ5</f>
        <v>1035.4455</v>
      </c>
      <c r="AZ63" s="15">
        <f t="shared" si="31"/>
        <v>1035.4455</v>
      </c>
      <c r="BA63" s="15">
        <f t="shared" si="32"/>
        <v>37998</v>
      </c>
      <c r="BD63" s="16"/>
      <c r="BE63" s="16"/>
      <c r="BG63" s="3">
        <v>56</v>
      </c>
      <c r="BH63" s="7">
        <f t="shared" si="16"/>
        <v>3166.5000000000036</v>
      </c>
      <c r="BI63" s="5">
        <f>BH5</f>
        <v>633.29999999999995</v>
      </c>
      <c r="BJ63" s="4">
        <f>BH63*BE9</f>
        <v>86.287125000000103</v>
      </c>
      <c r="BK63" s="4">
        <f t="shared" si="8"/>
        <v>719.58712500000001</v>
      </c>
      <c r="BL63" s="7">
        <f t="shared" si="9"/>
        <v>2533.2000000000035</v>
      </c>
      <c r="BO63" s="16"/>
      <c r="BP63" s="16"/>
      <c r="BR63" s="3">
        <v>56</v>
      </c>
      <c r="BS63" s="7">
        <f t="shared" si="17"/>
        <v>8971.75</v>
      </c>
      <c r="BT63" s="5">
        <f>BS5</f>
        <v>527.75</v>
      </c>
      <c r="BU63" s="4">
        <f>BS63*BP9</f>
        <v>244.4801875</v>
      </c>
      <c r="BV63" s="4">
        <f t="shared" si="10"/>
        <v>772.23018750000006</v>
      </c>
      <c r="BW63" s="7">
        <f t="shared" si="11"/>
        <v>8444</v>
      </c>
      <c r="BZ63" s="16"/>
      <c r="CA63" s="16"/>
      <c r="CB63" s="16"/>
      <c r="CC63" s="16"/>
    </row>
    <row r="64" spans="12:81" x14ac:dyDescent="0.2">
      <c r="L64" s="16"/>
      <c r="M64" s="16"/>
      <c r="O64" s="3">
        <v>6</v>
      </c>
      <c r="P64" s="14">
        <f>T63</f>
        <v>23638.872626327218</v>
      </c>
      <c r="Q64" s="14">
        <f t="shared" si="29"/>
        <v>3110.8038333186396</v>
      </c>
      <c r="R64" s="14">
        <f>P64*M9</f>
        <v>644.15927906741672</v>
      </c>
      <c r="S64" s="14">
        <f>L4*(M9/(1-(1+M9)^-L3))</f>
        <v>3754.9631123860563</v>
      </c>
      <c r="T64" s="14">
        <f t="shared" si="30"/>
        <v>20528.068793008577</v>
      </c>
      <c r="W64" s="16"/>
      <c r="X64" s="16"/>
      <c r="Z64" s="16"/>
      <c r="AA64" s="16"/>
      <c r="AB64" s="16"/>
      <c r="AC64" s="16"/>
      <c r="AD64" s="16"/>
      <c r="AE64" s="16"/>
      <c r="AH64" s="16"/>
      <c r="AI64" s="16"/>
      <c r="AK64" s="3">
        <v>16</v>
      </c>
      <c r="AL64" s="15">
        <f>AH4</f>
        <v>37998</v>
      </c>
      <c r="AM64" s="15">
        <v>0</v>
      </c>
      <c r="AN64" s="15">
        <f>AO5</f>
        <v>1035.4455</v>
      </c>
      <c r="AO64" s="15">
        <f t="shared" si="28"/>
        <v>1035.4455</v>
      </c>
      <c r="AP64" s="15">
        <f t="shared" si="27"/>
        <v>37998</v>
      </c>
      <c r="AS64" s="16"/>
      <c r="AT64" s="16"/>
      <c r="AV64" s="3">
        <v>4</v>
      </c>
      <c r="AW64" s="15">
        <f>AS4</f>
        <v>37998</v>
      </c>
      <c r="AX64" s="15">
        <v>0</v>
      </c>
      <c r="AY64" s="15">
        <f>AZ5</f>
        <v>1035.4455</v>
      </c>
      <c r="AZ64" s="15">
        <f t="shared" si="31"/>
        <v>1035.4455</v>
      </c>
      <c r="BA64" s="15">
        <f t="shared" si="32"/>
        <v>37998</v>
      </c>
      <c r="BD64" s="16"/>
      <c r="BE64" s="16"/>
      <c r="BG64" s="3">
        <v>57</v>
      </c>
      <c r="BH64" s="7">
        <f t="shared" si="16"/>
        <v>2533.2000000000035</v>
      </c>
      <c r="BI64" s="5">
        <f>BH5</f>
        <v>633.29999999999995</v>
      </c>
      <c r="BJ64" s="4">
        <f>BH64*BE9</f>
        <v>69.029700000000091</v>
      </c>
      <c r="BK64" s="4">
        <f t="shared" si="8"/>
        <v>702.3297</v>
      </c>
      <c r="BL64" s="7">
        <f t="shared" si="9"/>
        <v>1899.9000000000035</v>
      </c>
      <c r="BO64" s="16"/>
      <c r="BP64" s="16"/>
      <c r="BR64" s="3">
        <v>57</v>
      </c>
      <c r="BS64" s="7">
        <f t="shared" si="17"/>
        <v>8444</v>
      </c>
      <c r="BT64" s="5">
        <f>BS5</f>
        <v>527.75</v>
      </c>
      <c r="BU64" s="4">
        <f>BS64*BP9</f>
        <v>230.09899999999999</v>
      </c>
      <c r="BV64" s="4">
        <f t="shared" si="10"/>
        <v>757.84899999999993</v>
      </c>
      <c r="BW64" s="7">
        <f t="shared" si="11"/>
        <v>7916.25</v>
      </c>
      <c r="BZ64" s="16"/>
      <c r="CA64" s="16"/>
      <c r="CB64" s="16"/>
      <c r="CC64" s="16"/>
    </row>
    <row r="65" spans="12:81" x14ac:dyDescent="0.2">
      <c r="L65" s="16"/>
      <c r="M65" s="16"/>
      <c r="O65" s="3">
        <v>7</v>
      </c>
      <c r="P65" s="14">
        <f t="shared" ref="P65:P70" si="33">T64</f>
        <v>20528.068793008577</v>
      </c>
      <c r="Q65" s="14">
        <f t="shared" si="29"/>
        <v>3195.5732377765726</v>
      </c>
      <c r="R65" s="14">
        <f>P65*M9</f>
        <v>559.38987460948374</v>
      </c>
      <c r="S65" s="14">
        <f>L4*(M9/(1-(1+M9)^-L3))</f>
        <v>3754.9631123860563</v>
      </c>
      <c r="T65" s="14">
        <f t="shared" si="30"/>
        <v>17332.495555232003</v>
      </c>
      <c r="W65" s="16"/>
      <c r="X65" s="16"/>
      <c r="Z65" s="2" t="s">
        <v>8</v>
      </c>
      <c r="AA65" s="2" t="s">
        <v>9</v>
      </c>
      <c r="AB65" s="2" t="s">
        <v>14</v>
      </c>
      <c r="AC65" s="2" t="s">
        <v>6</v>
      </c>
      <c r="AD65" s="2" t="s">
        <v>7</v>
      </c>
      <c r="AE65" s="2" t="s">
        <v>12</v>
      </c>
      <c r="AH65" s="16"/>
      <c r="AI65" s="16"/>
      <c r="AK65" s="3">
        <v>17</v>
      </c>
      <c r="AL65" s="15">
        <f>AH4</f>
        <v>37998</v>
      </c>
      <c r="AM65" s="15">
        <v>0</v>
      </c>
      <c r="AN65" s="15">
        <f>AO5</f>
        <v>1035.4455</v>
      </c>
      <c r="AO65" s="15">
        <f t="shared" si="28"/>
        <v>1035.4455</v>
      </c>
      <c r="AP65" s="15">
        <f t="shared" si="27"/>
        <v>37998</v>
      </c>
      <c r="AS65" s="16"/>
      <c r="AT65" s="16"/>
      <c r="AV65" s="3">
        <v>5</v>
      </c>
      <c r="AW65" s="15">
        <f>AS4</f>
        <v>37998</v>
      </c>
      <c r="AX65" s="15">
        <v>0</v>
      </c>
      <c r="AY65" s="15">
        <f>AZ5</f>
        <v>1035.4455</v>
      </c>
      <c r="AZ65" s="15">
        <f t="shared" si="31"/>
        <v>1035.4455</v>
      </c>
      <c r="BA65" s="15">
        <f t="shared" si="32"/>
        <v>37998</v>
      </c>
      <c r="BD65" s="16"/>
      <c r="BE65" s="16"/>
      <c r="BG65" s="3">
        <v>58</v>
      </c>
      <c r="BH65" s="7">
        <f t="shared" si="16"/>
        <v>1899.9000000000035</v>
      </c>
      <c r="BI65" s="5">
        <f>BH5</f>
        <v>633.29999999999995</v>
      </c>
      <c r="BJ65" s="4">
        <f>BH65*BE9</f>
        <v>51.772275000000093</v>
      </c>
      <c r="BK65" s="4">
        <f t="shared" si="8"/>
        <v>685.07227499999999</v>
      </c>
      <c r="BL65" s="7">
        <f t="shared" si="9"/>
        <v>1266.6000000000035</v>
      </c>
      <c r="BO65" s="16"/>
      <c r="BP65" s="16"/>
      <c r="BR65" s="3">
        <v>58</v>
      </c>
      <c r="BS65" s="7">
        <f t="shared" si="17"/>
        <v>7916.25</v>
      </c>
      <c r="BT65" s="5">
        <f>BS5</f>
        <v>527.75</v>
      </c>
      <c r="BU65" s="4">
        <f>BS65*BP9</f>
        <v>215.71781250000001</v>
      </c>
      <c r="BV65" s="4">
        <f t="shared" si="10"/>
        <v>743.46781250000004</v>
      </c>
      <c r="BW65" s="7">
        <f t="shared" si="11"/>
        <v>7388.5</v>
      </c>
      <c r="BZ65" s="16"/>
      <c r="CA65" s="16"/>
      <c r="CB65" s="16"/>
      <c r="CC65" s="16"/>
    </row>
    <row r="66" spans="12:81" x14ac:dyDescent="0.2">
      <c r="L66" s="16"/>
      <c r="M66" s="16"/>
      <c r="O66" s="3">
        <v>8</v>
      </c>
      <c r="P66" s="14">
        <f t="shared" si="33"/>
        <v>17332.495555232003</v>
      </c>
      <c r="Q66" s="14">
        <f t="shared" si="29"/>
        <v>3282.6526085059841</v>
      </c>
      <c r="R66" s="14">
        <f>P66*M9</f>
        <v>472.31050388007208</v>
      </c>
      <c r="S66" s="14">
        <f>L4*(M9/(1-(1+M9)^-L3))</f>
        <v>3754.9631123860563</v>
      </c>
      <c r="T66" s="14">
        <f t="shared" si="30"/>
        <v>14049.842946726018</v>
      </c>
      <c r="W66" s="16"/>
      <c r="X66" s="16"/>
      <c r="Z66" s="3">
        <v>1</v>
      </c>
      <c r="AA66" s="15">
        <f>W4</f>
        <v>37998</v>
      </c>
      <c r="AB66" s="15">
        <f>AD66-AC66</f>
        <v>590.94806249999988</v>
      </c>
      <c r="AC66" s="15">
        <f>AA66*X9</f>
        <v>1035.4455</v>
      </c>
      <c r="AD66" s="15">
        <f>AA5*(X9+1)^Z66</f>
        <v>1626.3935624999999</v>
      </c>
      <c r="AE66" s="15">
        <f>AA66-AB66</f>
        <v>37407.0519375</v>
      </c>
      <c r="AH66" s="16"/>
      <c r="AI66" s="16"/>
      <c r="AK66" s="3">
        <v>18</v>
      </c>
      <c r="AL66" s="15">
        <f>AH4</f>
        <v>37998</v>
      </c>
      <c r="AM66" s="15">
        <v>0</v>
      </c>
      <c r="AN66" s="15">
        <f>AO5</f>
        <v>1035.4455</v>
      </c>
      <c r="AO66" s="15">
        <f t="shared" si="28"/>
        <v>1035.4455</v>
      </c>
      <c r="AP66" s="15">
        <f t="shared" si="27"/>
        <v>37998</v>
      </c>
      <c r="AS66" s="16"/>
      <c r="AT66" s="16"/>
      <c r="AV66" s="3">
        <v>6</v>
      </c>
      <c r="AW66" s="15">
        <f>AS4</f>
        <v>37998</v>
      </c>
      <c r="AX66" s="15">
        <v>0</v>
      </c>
      <c r="AY66" s="15">
        <f>AZ5</f>
        <v>1035.4455</v>
      </c>
      <c r="AZ66" s="15">
        <f t="shared" si="31"/>
        <v>1035.4455</v>
      </c>
      <c r="BA66" s="15">
        <f t="shared" si="32"/>
        <v>37998</v>
      </c>
      <c r="BD66" s="16"/>
      <c r="BE66" s="16"/>
      <c r="BG66" s="3">
        <v>59</v>
      </c>
      <c r="BH66" s="7">
        <f t="shared" si="16"/>
        <v>1266.6000000000035</v>
      </c>
      <c r="BI66" s="5">
        <f>BH5</f>
        <v>633.29999999999995</v>
      </c>
      <c r="BJ66" s="4">
        <f>BH66*BE9</f>
        <v>34.514850000000095</v>
      </c>
      <c r="BK66" s="4">
        <f t="shared" si="8"/>
        <v>667.81485000000009</v>
      </c>
      <c r="BL66" s="7">
        <f t="shared" si="9"/>
        <v>633.30000000000359</v>
      </c>
      <c r="BO66" s="16"/>
      <c r="BP66" s="16"/>
      <c r="BR66" s="3">
        <v>59</v>
      </c>
      <c r="BS66" s="7">
        <f t="shared" si="17"/>
        <v>7388.5</v>
      </c>
      <c r="BT66" s="5">
        <f>BS5</f>
        <v>527.75</v>
      </c>
      <c r="BU66" s="4">
        <f>BS66*BP9</f>
        <v>201.336625</v>
      </c>
      <c r="BV66" s="4">
        <f t="shared" si="10"/>
        <v>729.08662500000003</v>
      </c>
      <c r="BW66" s="7">
        <f t="shared" si="11"/>
        <v>6860.75</v>
      </c>
      <c r="BZ66" s="16"/>
      <c r="CA66" s="16"/>
      <c r="CB66" s="16"/>
      <c r="CC66" s="16"/>
    </row>
    <row r="67" spans="12:81" x14ac:dyDescent="0.2">
      <c r="L67" s="16"/>
      <c r="M67" s="16"/>
      <c r="O67" s="3">
        <v>9</v>
      </c>
      <c r="P67" s="14">
        <f t="shared" si="33"/>
        <v>14049.842946726018</v>
      </c>
      <c r="Q67" s="14">
        <f t="shared" si="29"/>
        <v>3372.1048920877724</v>
      </c>
      <c r="R67" s="14">
        <f>P67*M9</f>
        <v>382.85822029828398</v>
      </c>
      <c r="S67" s="14">
        <f>L4*(M9/(1-(1+M9)^-L3))</f>
        <v>3754.9631123860563</v>
      </c>
      <c r="T67" s="14">
        <f t="shared" si="30"/>
        <v>10677.738054638245</v>
      </c>
      <c r="W67" s="16"/>
      <c r="X67" s="16"/>
      <c r="Z67" s="3">
        <v>2</v>
      </c>
      <c r="AA67" s="15">
        <f>AE66</f>
        <v>37407.0519375</v>
      </c>
      <c r="AB67" s="15">
        <f>AD67-AC67</f>
        <v>651.37062178124984</v>
      </c>
      <c r="AC67" s="15">
        <f>AA67*X9</f>
        <v>1019.342165296875</v>
      </c>
      <c r="AD67" s="15">
        <f>AA5*(1+X9)^Z67</f>
        <v>1670.7127870781248</v>
      </c>
      <c r="AE67" s="15">
        <f>AA67-AB67</f>
        <v>36755.68131571875</v>
      </c>
      <c r="AH67" s="16"/>
      <c r="AI67" s="16"/>
      <c r="AK67" s="3">
        <v>19</v>
      </c>
      <c r="AL67" s="15">
        <f>AH4</f>
        <v>37998</v>
      </c>
      <c r="AM67" s="15">
        <v>0</v>
      </c>
      <c r="AN67" s="15">
        <f>AO5</f>
        <v>1035.4455</v>
      </c>
      <c r="AO67" s="15">
        <f t="shared" si="28"/>
        <v>1035.4455</v>
      </c>
      <c r="AP67" s="15">
        <f t="shared" si="27"/>
        <v>37998</v>
      </c>
      <c r="AS67" s="16"/>
      <c r="AT67" s="16"/>
      <c r="AV67" s="3">
        <v>7</v>
      </c>
      <c r="AW67" s="15">
        <f>AS4</f>
        <v>37998</v>
      </c>
      <c r="AX67" s="15">
        <v>0</v>
      </c>
      <c r="AY67" s="15">
        <f>AZ5</f>
        <v>1035.4455</v>
      </c>
      <c r="AZ67" s="15">
        <f t="shared" ref="AZ67:AZ108" si="34">AX67+AY67</f>
        <v>1035.4455</v>
      </c>
      <c r="BA67" s="15">
        <f t="shared" si="32"/>
        <v>37998</v>
      </c>
      <c r="BD67" s="16"/>
      <c r="BE67" s="16"/>
      <c r="BG67" s="3">
        <v>60</v>
      </c>
      <c r="BH67" s="7">
        <f t="shared" si="16"/>
        <v>633.30000000000359</v>
      </c>
      <c r="BI67" s="5">
        <f>BH5</f>
        <v>633.29999999999995</v>
      </c>
      <c r="BJ67" s="4">
        <f>BH67*BE9</f>
        <v>17.257425000000097</v>
      </c>
      <c r="BK67" s="4">
        <f t="shared" si="8"/>
        <v>650.55742500000008</v>
      </c>
      <c r="BL67" s="7">
        <f t="shared" si="9"/>
        <v>3.637978807091713E-12</v>
      </c>
      <c r="BO67" s="16"/>
      <c r="BP67" s="16"/>
      <c r="BR67" s="3">
        <v>60</v>
      </c>
      <c r="BS67" s="7">
        <f t="shared" si="17"/>
        <v>6860.75</v>
      </c>
      <c r="BT67" s="5">
        <f>BS5</f>
        <v>527.75</v>
      </c>
      <c r="BU67" s="4">
        <f>BS67*BP9</f>
        <v>186.95543749999999</v>
      </c>
      <c r="BV67" s="4">
        <f t="shared" si="10"/>
        <v>714.70543750000002</v>
      </c>
      <c r="BW67" s="7">
        <f t="shared" si="11"/>
        <v>6333</v>
      </c>
      <c r="BZ67" s="16"/>
      <c r="CA67" s="16"/>
      <c r="CB67" s="16"/>
      <c r="CC67" s="16"/>
    </row>
    <row r="68" spans="12:81" x14ac:dyDescent="0.2">
      <c r="L68" s="16"/>
      <c r="M68" s="16"/>
      <c r="O68" s="3">
        <v>10</v>
      </c>
      <c r="P68" s="14">
        <f t="shared" si="33"/>
        <v>10677.738054638245</v>
      </c>
      <c r="Q68" s="14">
        <f t="shared" si="29"/>
        <v>3463.9947503971644</v>
      </c>
      <c r="R68" s="14">
        <f>P68*M9</f>
        <v>290.96836198889218</v>
      </c>
      <c r="S68" s="14">
        <f>L4*(M9/(1-(1+M9)^-L3))</f>
        <v>3754.9631123860563</v>
      </c>
      <c r="T68" s="14">
        <f t="shared" si="30"/>
        <v>7213.7433042410803</v>
      </c>
      <c r="W68" s="16"/>
      <c r="X68" s="16"/>
      <c r="Z68" s="3">
        <v>3</v>
      </c>
      <c r="AA68" s="15">
        <f>AE67</f>
        <v>36755.68131571875</v>
      </c>
      <c r="AB68" s="15">
        <f>AD68-AC68</f>
        <v>714.6473946726677</v>
      </c>
      <c r="AC68" s="15">
        <f>AA68*X9</f>
        <v>1001.5923158533359</v>
      </c>
      <c r="AD68" s="15">
        <f>AA5*(1+X9)^Z68</f>
        <v>1716.2397105260036</v>
      </c>
      <c r="AE68" s="15">
        <f t="shared" ref="AE68:AE89" si="35">AA68-AB68</f>
        <v>36041.033921046081</v>
      </c>
      <c r="AH68" s="16"/>
      <c r="AI68" s="16"/>
      <c r="AK68" s="3">
        <v>20</v>
      </c>
      <c r="AL68" s="15">
        <f>AH4</f>
        <v>37998</v>
      </c>
      <c r="AM68" s="15">
        <v>0</v>
      </c>
      <c r="AN68" s="15">
        <f>AO5</f>
        <v>1035.4455</v>
      </c>
      <c r="AO68" s="15">
        <f t="shared" si="28"/>
        <v>1035.4455</v>
      </c>
      <c r="AP68" s="15">
        <f t="shared" si="27"/>
        <v>37998</v>
      </c>
      <c r="AS68" s="16"/>
      <c r="AT68" s="16"/>
      <c r="AV68" s="3">
        <v>8</v>
      </c>
      <c r="AW68" s="15">
        <f>AS4</f>
        <v>37998</v>
      </c>
      <c r="AX68" s="15">
        <v>0</v>
      </c>
      <c r="AY68" s="15">
        <f>AZ5</f>
        <v>1035.4455</v>
      </c>
      <c r="AZ68" s="15">
        <f t="shared" si="34"/>
        <v>1035.4455</v>
      </c>
      <c r="BA68" s="15">
        <f t="shared" si="32"/>
        <v>37998</v>
      </c>
      <c r="BD68" s="16"/>
      <c r="BE68" s="16"/>
      <c r="BG68" s="3"/>
      <c r="BH68" s="3"/>
      <c r="BI68" s="5"/>
      <c r="BJ68" s="3"/>
      <c r="BK68" s="4">
        <f>SUM(BK8:BK67)</f>
        <v>69579.087749999992</v>
      </c>
      <c r="BL68" s="3"/>
      <c r="BO68" s="16"/>
      <c r="BP68" s="16"/>
      <c r="BR68" s="3">
        <v>61</v>
      </c>
      <c r="BS68" s="7">
        <f t="shared" si="17"/>
        <v>6333</v>
      </c>
      <c r="BT68" s="5">
        <f>BS5</f>
        <v>527.75</v>
      </c>
      <c r="BU68" s="4">
        <f>BS68*BP9</f>
        <v>172.57425000000001</v>
      </c>
      <c r="BV68" s="4">
        <f t="shared" si="10"/>
        <v>700.32425000000001</v>
      </c>
      <c r="BW68" s="7">
        <f t="shared" si="11"/>
        <v>5805.25</v>
      </c>
      <c r="BZ68" s="16"/>
      <c r="CA68" s="16"/>
      <c r="CB68" s="16"/>
      <c r="CC68" s="16"/>
    </row>
    <row r="69" spans="12:81" x14ac:dyDescent="0.2">
      <c r="L69" s="16"/>
      <c r="M69" s="16"/>
      <c r="O69" s="3">
        <v>11</v>
      </c>
      <c r="P69" s="14">
        <f t="shared" si="33"/>
        <v>7213.7433042410803</v>
      </c>
      <c r="Q69" s="14">
        <f t="shared" si="29"/>
        <v>3558.3886073454869</v>
      </c>
      <c r="R69" s="14">
        <f>P69*M9</f>
        <v>196.57450504056945</v>
      </c>
      <c r="S69" s="14">
        <f>L4*(M9/(1-(1+M9)^-L3))</f>
        <v>3754.9631123860563</v>
      </c>
      <c r="T69" s="14">
        <f t="shared" si="30"/>
        <v>3655.3546968955934</v>
      </c>
      <c r="W69" s="16"/>
      <c r="X69" s="16"/>
      <c r="Z69" s="3">
        <v>4</v>
      </c>
      <c r="AA69" s="15">
        <f>AE68</f>
        <v>36041.033921046081</v>
      </c>
      <c r="AB69" s="15">
        <f t="shared" ref="AB69:AB89" si="36">AD69-AC69</f>
        <v>780.8890682893317</v>
      </c>
      <c r="AC69" s="15">
        <f>AA69*X9</f>
        <v>982.1181743485057</v>
      </c>
      <c r="AD69" s="15">
        <f>AA5*(1+X9)^Z69</f>
        <v>1763.0072426378374</v>
      </c>
      <c r="AE69" s="15">
        <f t="shared" si="35"/>
        <v>35260.144852756748</v>
      </c>
      <c r="AH69" s="16"/>
      <c r="AI69" s="16"/>
      <c r="AK69" s="3">
        <v>21</v>
      </c>
      <c r="AL69" s="15">
        <f>AH4</f>
        <v>37998</v>
      </c>
      <c r="AM69" s="15">
        <v>0</v>
      </c>
      <c r="AN69" s="15">
        <f>AO5</f>
        <v>1035.4455</v>
      </c>
      <c r="AO69" s="15">
        <f t="shared" si="28"/>
        <v>1035.4455</v>
      </c>
      <c r="AP69" s="15">
        <f t="shared" si="27"/>
        <v>37998</v>
      </c>
      <c r="AS69" s="16"/>
      <c r="AT69" s="16"/>
      <c r="AV69" s="3">
        <v>9</v>
      </c>
      <c r="AW69" s="15">
        <f>AS4</f>
        <v>37998</v>
      </c>
      <c r="AX69" s="15">
        <v>0</v>
      </c>
      <c r="AY69" s="15">
        <f>AZ5</f>
        <v>1035.4455</v>
      </c>
      <c r="AZ69" s="15">
        <f t="shared" si="34"/>
        <v>1035.4455</v>
      </c>
      <c r="BA69" s="15">
        <f t="shared" si="32"/>
        <v>37998</v>
      </c>
      <c r="BD69" s="16"/>
      <c r="BE69" s="16"/>
      <c r="BG69" s="16"/>
      <c r="BH69" s="16"/>
      <c r="BI69" s="16"/>
      <c r="BJ69" s="16"/>
      <c r="BK69" s="21"/>
      <c r="BL69" s="16"/>
      <c r="BO69" s="16"/>
      <c r="BP69" s="16"/>
      <c r="BR69" s="3">
        <v>62</v>
      </c>
      <c r="BS69" s="7">
        <f t="shared" si="17"/>
        <v>5805.25</v>
      </c>
      <c r="BT69" s="5">
        <f>BS5</f>
        <v>527.75</v>
      </c>
      <c r="BU69" s="4">
        <f>BS69*BP9</f>
        <v>158.1930625</v>
      </c>
      <c r="BV69" s="4">
        <f t="shared" si="10"/>
        <v>685.9430625</v>
      </c>
      <c r="BW69" s="7">
        <f t="shared" si="11"/>
        <v>5277.5</v>
      </c>
      <c r="BZ69" s="16"/>
      <c r="CA69" s="16"/>
      <c r="CB69" s="16"/>
      <c r="CC69" s="16"/>
    </row>
    <row r="70" spans="12:81" x14ac:dyDescent="0.2">
      <c r="L70" s="16"/>
      <c r="M70" s="16"/>
      <c r="O70" s="3">
        <v>12</v>
      </c>
      <c r="P70" s="14">
        <f t="shared" si="33"/>
        <v>3655.3546968955934</v>
      </c>
      <c r="Q70" s="14">
        <f t="shared" si="29"/>
        <v>3655.3546968956516</v>
      </c>
      <c r="R70" s="14">
        <f>P70*M9</f>
        <v>99.608415490404923</v>
      </c>
      <c r="S70" s="14">
        <f>L4*(M9/(1-(1+M9)^-L3))</f>
        <v>3754.9631123860563</v>
      </c>
      <c r="T70" s="14">
        <f t="shared" si="30"/>
        <v>-5.8207660913467407E-11</v>
      </c>
      <c r="W70" s="16"/>
      <c r="X70" s="16"/>
      <c r="Z70" s="3">
        <v>5</v>
      </c>
      <c r="AA70" s="15">
        <f>AE69</f>
        <v>35260.144852756748</v>
      </c>
      <c r="AB70" s="15">
        <f t="shared" si="36"/>
        <v>850.21024276209687</v>
      </c>
      <c r="AC70" s="15">
        <f>AA70*X9</f>
        <v>960.83894723762137</v>
      </c>
      <c r="AD70" s="15">
        <f>AA5*(1+X9)^Z70</f>
        <v>1811.0491899997182</v>
      </c>
      <c r="AE70" s="15">
        <f t="shared" si="35"/>
        <v>34409.934609994649</v>
      </c>
      <c r="AH70" s="16"/>
      <c r="AI70" s="16"/>
      <c r="AK70" s="3">
        <v>22</v>
      </c>
      <c r="AL70" s="15">
        <f>AH4</f>
        <v>37998</v>
      </c>
      <c r="AM70" s="15">
        <v>0</v>
      </c>
      <c r="AN70" s="15">
        <f>AO5</f>
        <v>1035.4455</v>
      </c>
      <c r="AO70" s="15">
        <f t="shared" si="28"/>
        <v>1035.4455</v>
      </c>
      <c r="AP70" s="15">
        <f t="shared" si="27"/>
        <v>37998</v>
      </c>
      <c r="AS70" s="16"/>
      <c r="AT70" s="16"/>
      <c r="AV70" s="3">
        <v>10</v>
      </c>
      <c r="AW70" s="15">
        <f>AS4</f>
        <v>37998</v>
      </c>
      <c r="AX70" s="15">
        <v>0</v>
      </c>
      <c r="AY70" s="15">
        <f>AZ5</f>
        <v>1035.4455</v>
      </c>
      <c r="AZ70" s="15">
        <f t="shared" si="34"/>
        <v>1035.4455</v>
      </c>
      <c r="BA70" s="15">
        <f t="shared" si="32"/>
        <v>37998</v>
      </c>
      <c r="BD70" s="16"/>
      <c r="BE70" s="16"/>
      <c r="BG70" s="49" t="s">
        <v>13</v>
      </c>
      <c r="BH70" s="49"/>
      <c r="BI70" s="49"/>
      <c r="BJ70" s="49"/>
      <c r="BK70" s="49"/>
      <c r="BL70" s="49"/>
      <c r="BO70" s="16"/>
      <c r="BP70" s="16"/>
      <c r="BR70" s="3">
        <v>63</v>
      </c>
      <c r="BS70" s="7">
        <f t="shared" si="17"/>
        <v>5277.5</v>
      </c>
      <c r="BT70" s="5">
        <f>BS5</f>
        <v>527.75</v>
      </c>
      <c r="BU70" s="4">
        <f>BS70*BP9</f>
        <v>143.81187499999999</v>
      </c>
      <c r="BV70" s="4">
        <f t="shared" si="10"/>
        <v>671.56187499999999</v>
      </c>
      <c r="BW70" s="7">
        <f t="shared" si="11"/>
        <v>4749.75</v>
      </c>
      <c r="BZ70" s="16"/>
      <c r="CA70" s="16"/>
      <c r="CB70" s="16"/>
      <c r="CC70" s="16"/>
    </row>
    <row r="71" spans="12:81" x14ac:dyDescent="0.2">
      <c r="L71" s="16"/>
      <c r="M71" s="16"/>
      <c r="O71" s="3"/>
      <c r="P71" s="14"/>
      <c r="Q71" s="14"/>
      <c r="R71" s="14"/>
      <c r="S71" s="14">
        <f>SUM(S59:S70)</f>
        <v>45059.55734863269</v>
      </c>
      <c r="T71" s="14"/>
      <c r="W71" s="16"/>
      <c r="X71" s="16"/>
      <c r="Z71" s="3">
        <v>6</v>
      </c>
      <c r="AA71" s="15">
        <f>AE70</f>
        <v>34409.934609994649</v>
      </c>
      <c r="AB71" s="15">
        <f t="shared" si="36"/>
        <v>922.72956230485647</v>
      </c>
      <c r="AC71" s="15">
        <f>AA71*X9</f>
        <v>937.67071812235417</v>
      </c>
      <c r="AD71" s="15">
        <f>AA5*(1+X9)^Z71</f>
        <v>1860.4002804272106</v>
      </c>
      <c r="AE71" s="14">
        <f t="shared" si="35"/>
        <v>33487.205047689793</v>
      </c>
      <c r="AH71" s="16"/>
      <c r="AI71" s="16"/>
      <c r="AK71" s="3">
        <v>23</v>
      </c>
      <c r="AL71" s="15">
        <f>AH4</f>
        <v>37998</v>
      </c>
      <c r="AM71" s="15">
        <v>0</v>
      </c>
      <c r="AN71" s="15">
        <f>AO5</f>
        <v>1035.4455</v>
      </c>
      <c r="AO71" s="15">
        <f t="shared" si="28"/>
        <v>1035.4455</v>
      </c>
      <c r="AP71" s="15">
        <f t="shared" si="27"/>
        <v>37998</v>
      </c>
      <c r="AS71" s="16"/>
      <c r="AT71" s="16"/>
      <c r="AV71" s="3">
        <v>11</v>
      </c>
      <c r="AW71" s="15">
        <f>AS4</f>
        <v>37998</v>
      </c>
      <c r="AX71" s="15">
        <v>0</v>
      </c>
      <c r="AY71" s="15">
        <f>AZ5</f>
        <v>1035.4455</v>
      </c>
      <c r="AZ71" s="15">
        <f t="shared" si="34"/>
        <v>1035.4455</v>
      </c>
      <c r="BA71" s="15">
        <f t="shared" si="32"/>
        <v>37998</v>
      </c>
      <c r="BD71" s="16"/>
      <c r="BE71" s="16"/>
      <c r="BO71" s="16"/>
      <c r="BP71" s="16"/>
      <c r="BR71" s="3">
        <v>64</v>
      </c>
      <c r="BS71" s="7">
        <f t="shared" si="17"/>
        <v>4749.75</v>
      </c>
      <c r="BT71" s="5">
        <f>BS5</f>
        <v>527.75</v>
      </c>
      <c r="BU71" s="4">
        <f>BS71*BP9</f>
        <v>129.4306875</v>
      </c>
      <c r="BV71" s="4">
        <f t="shared" si="10"/>
        <v>657.18068749999998</v>
      </c>
      <c r="BW71" s="7">
        <f t="shared" si="11"/>
        <v>4222</v>
      </c>
      <c r="BZ71" s="16"/>
      <c r="CA71" s="16"/>
      <c r="CB71" s="16"/>
      <c r="CC71" s="16"/>
    </row>
    <row r="72" spans="12:81" x14ac:dyDescent="0.2">
      <c r="L72" s="16"/>
      <c r="M72" s="16"/>
      <c r="O72" s="16"/>
      <c r="P72" s="16"/>
      <c r="Q72" s="16"/>
      <c r="R72" s="16"/>
      <c r="S72" s="16"/>
      <c r="T72" s="16"/>
      <c r="W72" s="16"/>
      <c r="X72" s="16"/>
      <c r="Z72" s="3">
        <v>7</v>
      </c>
      <c r="AA72" s="15">
        <f t="shared" ref="AA72:AA89" si="37">AE71</f>
        <v>33487.205047689793</v>
      </c>
      <c r="AB72" s="15">
        <f t="shared" si="36"/>
        <v>998.56985051930508</v>
      </c>
      <c r="AC72" s="15">
        <f>AA72*X9</f>
        <v>912.52633754954684</v>
      </c>
      <c r="AD72" s="15">
        <f>AA5*(1+X9)^Z72</f>
        <v>1911.0961880688519</v>
      </c>
      <c r="AE72" s="14">
        <f t="shared" si="35"/>
        <v>32488.635197170486</v>
      </c>
      <c r="AH72" s="16"/>
      <c r="AI72" s="16"/>
      <c r="AK72" s="3">
        <v>24</v>
      </c>
      <c r="AL72" s="15">
        <f>AH4</f>
        <v>37998</v>
      </c>
      <c r="AM72" s="15">
        <v>0</v>
      </c>
      <c r="AN72" s="15">
        <f>AO5</f>
        <v>1035.4455</v>
      </c>
      <c r="AO72" s="15">
        <f t="shared" si="28"/>
        <v>1035.4455</v>
      </c>
      <c r="AP72" s="15">
        <f t="shared" si="27"/>
        <v>37998</v>
      </c>
      <c r="AS72" s="16"/>
      <c r="AT72" s="16"/>
      <c r="AV72" s="3">
        <v>12</v>
      </c>
      <c r="AW72" s="15">
        <f>AS4</f>
        <v>37998</v>
      </c>
      <c r="AX72" s="15">
        <v>0</v>
      </c>
      <c r="AY72" s="15">
        <f>AZ5</f>
        <v>1035.4455</v>
      </c>
      <c r="AZ72" s="15">
        <f t="shared" si="34"/>
        <v>1035.4455</v>
      </c>
      <c r="BA72" s="15">
        <f t="shared" si="32"/>
        <v>37998</v>
      </c>
      <c r="BD72" s="16"/>
      <c r="BE72" s="16"/>
      <c r="BG72" s="2" t="s">
        <v>8</v>
      </c>
      <c r="BH72" s="2" t="s">
        <v>9</v>
      </c>
      <c r="BI72" s="2" t="s">
        <v>10</v>
      </c>
      <c r="BJ72" s="2" t="s">
        <v>6</v>
      </c>
      <c r="BK72" s="2" t="s">
        <v>7</v>
      </c>
      <c r="BL72" s="2" t="s">
        <v>12</v>
      </c>
      <c r="BO72" s="16"/>
      <c r="BP72" s="16"/>
      <c r="BR72" s="3">
        <v>65</v>
      </c>
      <c r="BS72" s="7">
        <f t="shared" si="17"/>
        <v>4222</v>
      </c>
      <c r="BT72" s="5">
        <f>BS5</f>
        <v>527.75</v>
      </c>
      <c r="BU72" s="4">
        <f>BS72*BP9</f>
        <v>115.04949999999999</v>
      </c>
      <c r="BV72" s="4">
        <f t="shared" ref="BV72:BV79" si="38">BT72+BU72</f>
        <v>642.79949999999997</v>
      </c>
      <c r="BW72" s="7">
        <f t="shared" ref="BW72:BW79" si="39">BS72-BT72</f>
        <v>3694.25</v>
      </c>
      <c r="BZ72" s="16"/>
      <c r="CA72" s="16"/>
      <c r="CB72" s="16"/>
      <c r="CC72" s="16"/>
    </row>
    <row r="73" spans="12:81" x14ac:dyDescent="0.2">
      <c r="L73" s="16"/>
      <c r="M73" s="16"/>
      <c r="O73" s="16"/>
      <c r="P73" s="16"/>
      <c r="Q73" s="16"/>
      <c r="R73" s="16"/>
      <c r="S73" s="16"/>
      <c r="T73" s="16"/>
      <c r="W73" s="16"/>
      <c r="X73" s="16"/>
      <c r="Z73" s="3">
        <v>8</v>
      </c>
      <c r="AA73" s="15">
        <f t="shared" si="37"/>
        <v>32488.635197170486</v>
      </c>
      <c r="AB73" s="15">
        <f t="shared" si="36"/>
        <v>1077.8582500708326</v>
      </c>
      <c r="AC73" s="15">
        <f>AA73*X9</f>
        <v>885.31530912289577</v>
      </c>
      <c r="AD73" s="15">
        <f>AA5*(1+X9)^Z73</f>
        <v>1963.1735591937284</v>
      </c>
      <c r="AE73" s="14">
        <f t="shared" si="35"/>
        <v>31410.776947099654</v>
      </c>
      <c r="AH73" s="16"/>
      <c r="AI73" s="16"/>
      <c r="AK73" s="3">
        <v>25</v>
      </c>
      <c r="AL73" s="15">
        <f>AH4</f>
        <v>37998</v>
      </c>
      <c r="AM73" s="15">
        <v>0</v>
      </c>
      <c r="AN73" s="15">
        <f>AO5</f>
        <v>1035.4455</v>
      </c>
      <c r="AO73" s="15">
        <f t="shared" si="28"/>
        <v>1035.4455</v>
      </c>
      <c r="AP73" s="15">
        <f t="shared" si="27"/>
        <v>37998</v>
      </c>
      <c r="AS73" s="16"/>
      <c r="AT73" s="16"/>
      <c r="AV73" s="3">
        <v>13</v>
      </c>
      <c r="AW73" s="15">
        <f>AS4</f>
        <v>37998</v>
      </c>
      <c r="AX73" s="15">
        <v>0</v>
      </c>
      <c r="AY73" s="15">
        <f>AZ5</f>
        <v>1035.4455</v>
      </c>
      <c r="AZ73" s="15">
        <f t="shared" si="34"/>
        <v>1035.4455</v>
      </c>
      <c r="BA73" s="15">
        <f t="shared" si="32"/>
        <v>37998</v>
      </c>
      <c r="BD73" s="16"/>
      <c r="BE73" s="16"/>
      <c r="BG73" s="3">
        <v>1</v>
      </c>
      <c r="BH73" s="4">
        <f>BD4</f>
        <v>37998</v>
      </c>
      <c r="BI73" s="3">
        <v>0</v>
      </c>
      <c r="BJ73" s="4">
        <f>BK5</f>
        <v>1035.4455</v>
      </c>
      <c r="BK73" s="4">
        <f t="shared" ref="BK73:BK78" si="40">BI73+BJ73</f>
        <v>1035.4455</v>
      </c>
      <c r="BL73" s="4">
        <f>BH73-BI73</f>
        <v>37998</v>
      </c>
      <c r="BO73" s="16"/>
      <c r="BP73" s="16"/>
      <c r="BR73" s="3">
        <v>66</v>
      </c>
      <c r="BS73" s="7">
        <f t="shared" si="17"/>
        <v>3694.25</v>
      </c>
      <c r="BT73" s="5">
        <f>BS5</f>
        <v>527.75</v>
      </c>
      <c r="BU73" s="4">
        <f>BS73*BP9</f>
        <v>100.6683125</v>
      </c>
      <c r="BV73" s="4">
        <f t="shared" si="38"/>
        <v>628.41831249999996</v>
      </c>
      <c r="BW73" s="7">
        <f t="shared" si="39"/>
        <v>3166.5</v>
      </c>
      <c r="BZ73" s="16"/>
      <c r="CA73" s="16"/>
      <c r="CB73" s="16"/>
      <c r="CC73" s="16"/>
    </row>
    <row r="74" spans="12:81" x14ac:dyDescent="0.2">
      <c r="L74" s="16"/>
      <c r="M74" s="16"/>
      <c r="O74" s="16"/>
      <c r="P74" s="16"/>
      <c r="Q74" s="16"/>
      <c r="R74" s="16"/>
      <c r="S74" s="16"/>
      <c r="T74" s="16"/>
      <c r="W74" s="16"/>
      <c r="X74" s="16"/>
      <c r="Z74" s="3">
        <v>9</v>
      </c>
      <c r="AA74" s="15">
        <f t="shared" si="37"/>
        <v>31410.776947099654</v>
      </c>
      <c r="AB74" s="15">
        <f t="shared" si="36"/>
        <v>1160.7263668732917</v>
      </c>
      <c r="AC74" s="15">
        <f>AA74*X9</f>
        <v>855.94367180846552</v>
      </c>
      <c r="AD74" s="15">
        <f>AA5*(1+X9)^Z74</f>
        <v>2016.6700386817572</v>
      </c>
      <c r="AE74" s="14">
        <f t="shared" si="35"/>
        <v>30250.050580226361</v>
      </c>
      <c r="AH74" s="16"/>
      <c r="AI74" s="16"/>
      <c r="AK74" s="3">
        <v>26</v>
      </c>
      <c r="AL74" s="15">
        <f>AH4</f>
        <v>37998</v>
      </c>
      <c r="AM74" s="15">
        <v>0</v>
      </c>
      <c r="AN74" s="15">
        <f>AO5</f>
        <v>1035.4455</v>
      </c>
      <c r="AO74" s="15">
        <f t="shared" si="28"/>
        <v>1035.4455</v>
      </c>
      <c r="AP74" s="15">
        <f t="shared" si="27"/>
        <v>37998</v>
      </c>
      <c r="AS74" s="16"/>
      <c r="AT74" s="16"/>
      <c r="AV74" s="3">
        <v>14</v>
      </c>
      <c r="AW74" s="15">
        <f>AS4</f>
        <v>37998</v>
      </c>
      <c r="AX74" s="15">
        <v>0</v>
      </c>
      <c r="AY74" s="15">
        <f>AZ5</f>
        <v>1035.4455</v>
      </c>
      <c r="AZ74" s="15">
        <f t="shared" si="34"/>
        <v>1035.4455</v>
      </c>
      <c r="BA74" s="15">
        <f t="shared" si="32"/>
        <v>37998</v>
      </c>
      <c r="BD74" s="16"/>
      <c r="BE74" s="16"/>
      <c r="BG74" s="3">
        <v>2</v>
      </c>
      <c r="BH74" s="4">
        <f>BD4</f>
        <v>37998</v>
      </c>
      <c r="BI74" s="3">
        <v>0</v>
      </c>
      <c r="BJ74" s="4">
        <f>BK5</f>
        <v>1035.4455</v>
      </c>
      <c r="BK74" s="4">
        <f t="shared" si="40"/>
        <v>1035.4455</v>
      </c>
      <c r="BL74" s="4">
        <f t="shared" ref="BL74:BL132" si="41">BH74-BI74</f>
        <v>37998</v>
      </c>
      <c r="BO74" s="16"/>
      <c r="BP74" s="16"/>
      <c r="BR74" s="3">
        <v>67</v>
      </c>
      <c r="BS74" s="7">
        <f t="shared" si="17"/>
        <v>3166.5</v>
      </c>
      <c r="BT74" s="5">
        <f>BS5</f>
        <v>527.75</v>
      </c>
      <c r="BU74" s="4">
        <f>BS74*BP9</f>
        <v>86.287125000000003</v>
      </c>
      <c r="BV74" s="4">
        <f t="shared" si="38"/>
        <v>614.03712500000006</v>
      </c>
      <c r="BW74" s="7">
        <f t="shared" si="39"/>
        <v>2638.75</v>
      </c>
      <c r="BZ74" s="16"/>
      <c r="CA74" s="16"/>
      <c r="CB74" s="16"/>
      <c r="CC74" s="16"/>
    </row>
    <row r="75" spans="12:81" x14ac:dyDescent="0.2">
      <c r="L75" s="16"/>
      <c r="M75" s="16"/>
      <c r="O75" s="16"/>
      <c r="P75" s="16"/>
      <c r="Q75" s="16"/>
      <c r="R75" s="16"/>
      <c r="S75" s="16"/>
      <c r="T75" s="16"/>
      <c r="W75" s="16"/>
      <c r="X75" s="16"/>
      <c r="Z75" s="3">
        <v>10</v>
      </c>
      <c r="AA75" s="15">
        <f t="shared" si="37"/>
        <v>30250.050580226361</v>
      </c>
      <c r="AB75" s="15">
        <f t="shared" si="36"/>
        <v>1247.3104189246667</v>
      </c>
      <c r="AC75" s="15">
        <f>AA75*X9</f>
        <v>824.31387831116831</v>
      </c>
      <c r="AD75" s="15">
        <f>AA5*(1+X9)^Z75</f>
        <v>2071.624297235835</v>
      </c>
      <c r="AE75" s="14">
        <f t="shared" si="35"/>
        <v>29002.740161301695</v>
      </c>
      <c r="AH75" s="16"/>
      <c r="AI75" s="16"/>
      <c r="AK75" s="3">
        <v>27</v>
      </c>
      <c r="AL75" s="15">
        <f>AH4</f>
        <v>37998</v>
      </c>
      <c r="AM75" s="15">
        <v>0</v>
      </c>
      <c r="AN75" s="15">
        <f>AO5</f>
        <v>1035.4455</v>
      </c>
      <c r="AO75" s="15">
        <f t="shared" si="28"/>
        <v>1035.4455</v>
      </c>
      <c r="AP75" s="15">
        <f t="shared" si="27"/>
        <v>37998</v>
      </c>
      <c r="AS75" s="16"/>
      <c r="AT75" s="16"/>
      <c r="AV75" s="3">
        <v>15</v>
      </c>
      <c r="AW75" s="15">
        <f>AS4</f>
        <v>37998</v>
      </c>
      <c r="AX75" s="15">
        <v>0</v>
      </c>
      <c r="AY75" s="15">
        <f>AZ5</f>
        <v>1035.4455</v>
      </c>
      <c r="AZ75" s="15">
        <f t="shared" si="34"/>
        <v>1035.4455</v>
      </c>
      <c r="BA75" s="15">
        <f t="shared" si="32"/>
        <v>37998</v>
      </c>
      <c r="BD75" s="16"/>
      <c r="BE75" s="16"/>
      <c r="BG75" s="3">
        <v>3</v>
      </c>
      <c r="BH75" s="4">
        <f>BD4</f>
        <v>37998</v>
      </c>
      <c r="BI75" s="3">
        <v>0</v>
      </c>
      <c r="BJ75" s="4">
        <f>BK5</f>
        <v>1035.4455</v>
      </c>
      <c r="BK75" s="4">
        <f t="shared" si="40"/>
        <v>1035.4455</v>
      </c>
      <c r="BL75" s="4">
        <f t="shared" si="41"/>
        <v>37998</v>
      </c>
      <c r="BO75" s="16"/>
      <c r="BP75" s="16"/>
      <c r="BR75" s="3">
        <v>68</v>
      </c>
      <c r="BS75" s="7">
        <f t="shared" si="17"/>
        <v>2638.75</v>
      </c>
      <c r="BT75" s="5">
        <f>BS5</f>
        <v>527.75</v>
      </c>
      <c r="BU75" s="4">
        <f>BS75*BP9</f>
        <v>71.905937499999993</v>
      </c>
      <c r="BV75" s="4">
        <f t="shared" si="38"/>
        <v>599.65593749999994</v>
      </c>
      <c r="BW75" s="7">
        <f t="shared" si="39"/>
        <v>2111</v>
      </c>
      <c r="BZ75" s="16"/>
      <c r="CA75" s="16"/>
      <c r="CB75" s="16"/>
      <c r="CC75" s="16"/>
    </row>
    <row r="76" spans="12:81" x14ac:dyDescent="0.2">
      <c r="L76" s="16"/>
      <c r="M76" s="16"/>
      <c r="O76" s="16"/>
      <c r="P76" s="16"/>
      <c r="Q76" s="16"/>
      <c r="R76" s="16"/>
      <c r="S76" s="16"/>
      <c r="T76" s="16"/>
      <c r="W76" s="16"/>
      <c r="X76" s="16"/>
      <c r="Z76" s="3">
        <v>11</v>
      </c>
      <c r="AA76" s="15">
        <f t="shared" si="37"/>
        <v>29002.740161301695</v>
      </c>
      <c r="AB76" s="15">
        <f t="shared" si="36"/>
        <v>1337.7513899400401</v>
      </c>
      <c r="AC76" s="15">
        <f>AA76*X9</f>
        <v>790.32466939547123</v>
      </c>
      <c r="AD76" s="15">
        <f>AA5*(1+X9)^Z76</f>
        <v>2128.0760593355112</v>
      </c>
      <c r="AE76" s="14">
        <f t="shared" si="35"/>
        <v>27664.988771361655</v>
      </c>
      <c r="AH76" s="16"/>
      <c r="AI76" s="16"/>
      <c r="AK76" s="3">
        <v>28</v>
      </c>
      <c r="AL76" s="15">
        <f>AH4</f>
        <v>37998</v>
      </c>
      <c r="AM76" s="15">
        <v>0</v>
      </c>
      <c r="AN76" s="15">
        <f>AO5</f>
        <v>1035.4455</v>
      </c>
      <c r="AO76" s="15">
        <f t="shared" si="28"/>
        <v>1035.4455</v>
      </c>
      <c r="AP76" s="15">
        <f t="shared" si="27"/>
        <v>37998</v>
      </c>
      <c r="AS76" s="16"/>
      <c r="AT76" s="16"/>
      <c r="AV76" s="3">
        <v>16</v>
      </c>
      <c r="AW76" s="15">
        <f>AS4</f>
        <v>37998</v>
      </c>
      <c r="AX76" s="15">
        <v>0</v>
      </c>
      <c r="AY76" s="15">
        <f>AZ5</f>
        <v>1035.4455</v>
      </c>
      <c r="AZ76" s="15">
        <f t="shared" si="34"/>
        <v>1035.4455</v>
      </c>
      <c r="BA76" s="15">
        <f t="shared" si="32"/>
        <v>37998</v>
      </c>
      <c r="BD76" s="16"/>
      <c r="BE76" s="16"/>
      <c r="BG76" s="3">
        <v>4</v>
      </c>
      <c r="BH76" s="4">
        <f>BD4</f>
        <v>37998</v>
      </c>
      <c r="BI76" s="3">
        <v>0</v>
      </c>
      <c r="BJ76" s="4">
        <f>BK5</f>
        <v>1035.4455</v>
      </c>
      <c r="BK76" s="4">
        <f t="shared" si="40"/>
        <v>1035.4455</v>
      </c>
      <c r="BL76" s="4">
        <f t="shared" si="41"/>
        <v>37998</v>
      </c>
      <c r="BO76" s="16"/>
      <c r="BP76" s="16"/>
      <c r="BR76" s="3">
        <v>69</v>
      </c>
      <c r="BS76" s="7">
        <f t="shared" si="17"/>
        <v>2111</v>
      </c>
      <c r="BT76" s="5">
        <f>BS5</f>
        <v>527.75</v>
      </c>
      <c r="BU76" s="4">
        <f>BS76*BP9</f>
        <v>57.524749999999997</v>
      </c>
      <c r="BV76" s="4">
        <f t="shared" si="38"/>
        <v>585.27475000000004</v>
      </c>
      <c r="BW76" s="7">
        <f t="shared" si="39"/>
        <v>1583.25</v>
      </c>
      <c r="BZ76" s="16"/>
      <c r="CA76" s="16"/>
      <c r="CB76" s="16"/>
      <c r="CC76" s="16"/>
    </row>
    <row r="77" spans="12:81" x14ac:dyDescent="0.2">
      <c r="L77" s="16"/>
      <c r="M77" s="16"/>
      <c r="O77" s="16"/>
      <c r="P77" s="16"/>
      <c r="Q77" s="16"/>
      <c r="R77" s="16"/>
      <c r="S77" s="16"/>
      <c r="T77" s="16"/>
      <c r="W77" s="16"/>
      <c r="X77" s="16"/>
      <c r="Z77" s="3">
        <v>12</v>
      </c>
      <c r="AA77" s="15">
        <f t="shared" si="37"/>
        <v>27664.988771361655</v>
      </c>
      <c r="AB77" s="15">
        <f t="shared" si="36"/>
        <v>1432.1951879327992</v>
      </c>
      <c r="AC77" s="15">
        <f>AA77*X9</f>
        <v>753.87094401960508</v>
      </c>
      <c r="AD77" s="15">
        <f>AA5*(1+X9)^Z77</f>
        <v>2186.0661319524042</v>
      </c>
      <c r="AE77" s="14">
        <f t="shared" si="35"/>
        <v>26232.793583428855</v>
      </c>
      <c r="AH77" s="16"/>
      <c r="AI77" s="16"/>
      <c r="AK77" s="3">
        <v>29</v>
      </c>
      <c r="AL77" s="15">
        <f>AH4</f>
        <v>37998</v>
      </c>
      <c r="AM77" s="15">
        <v>0</v>
      </c>
      <c r="AN77" s="15">
        <f>AO5</f>
        <v>1035.4455</v>
      </c>
      <c r="AO77" s="15">
        <f t="shared" si="28"/>
        <v>1035.4455</v>
      </c>
      <c r="AP77" s="15">
        <f t="shared" si="27"/>
        <v>37998</v>
      </c>
      <c r="AS77" s="16"/>
      <c r="AT77" s="16"/>
      <c r="AV77" s="3">
        <v>17</v>
      </c>
      <c r="AW77" s="15">
        <f>AS4</f>
        <v>37998</v>
      </c>
      <c r="AX77" s="15">
        <v>0</v>
      </c>
      <c r="AY77" s="15">
        <f>AZ5</f>
        <v>1035.4455</v>
      </c>
      <c r="AZ77" s="15">
        <f t="shared" si="34"/>
        <v>1035.4455</v>
      </c>
      <c r="BA77" s="15">
        <f t="shared" si="32"/>
        <v>37998</v>
      </c>
      <c r="BD77" s="16"/>
      <c r="BE77" s="16"/>
      <c r="BG77" s="3">
        <v>5</v>
      </c>
      <c r="BH77" s="4">
        <f>BD4</f>
        <v>37998</v>
      </c>
      <c r="BI77" s="3">
        <v>0</v>
      </c>
      <c r="BJ77" s="4">
        <f>BK5</f>
        <v>1035.4455</v>
      </c>
      <c r="BK77" s="4">
        <f t="shared" si="40"/>
        <v>1035.4455</v>
      </c>
      <c r="BL77" s="4">
        <f t="shared" si="41"/>
        <v>37998</v>
      </c>
      <c r="BO77" s="16"/>
      <c r="BP77" s="16"/>
      <c r="BR77" s="3">
        <v>70</v>
      </c>
      <c r="BS77" s="7">
        <f t="shared" si="17"/>
        <v>1583.25</v>
      </c>
      <c r="BT77" s="5">
        <f>BS5</f>
        <v>527.75</v>
      </c>
      <c r="BU77" s="4">
        <f>BS77*BP9</f>
        <v>43.143562500000002</v>
      </c>
      <c r="BV77" s="4">
        <f t="shared" si="38"/>
        <v>570.89356250000003</v>
      </c>
      <c r="BW77" s="7">
        <f t="shared" si="39"/>
        <v>1055.5</v>
      </c>
      <c r="BZ77" s="16"/>
      <c r="CA77" s="16"/>
      <c r="CB77" s="16"/>
      <c r="CC77" s="16"/>
    </row>
    <row r="78" spans="12:81" x14ac:dyDescent="0.2">
      <c r="L78" s="16"/>
      <c r="M78" s="16"/>
      <c r="O78" s="16"/>
      <c r="P78" s="16"/>
      <c r="Q78" s="16"/>
      <c r="R78" s="16"/>
      <c r="S78" s="16"/>
      <c r="T78" s="16"/>
      <c r="W78" s="16"/>
      <c r="X78" s="16"/>
      <c r="Z78" s="3">
        <v>13</v>
      </c>
      <c r="AA78" s="15">
        <f t="shared" si="37"/>
        <v>26232.793583428855</v>
      </c>
      <c r="AB78" s="15">
        <f t="shared" si="36"/>
        <v>1530.7928088996705</v>
      </c>
      <c r="AC78" s="15">
        <f>AA78*X9</f>
        <v>714.84362514843633</v>
      </c>
      <c r="AD78" s="15">
        <f>AA5*(1+X9)^Z78</f>
        <v>2245.6364340481068</v>
      </c>
      <c r="AE78" s="14">
        <f t="shared" si="35"/>
        <v>24702.000774529184</v>
      </c>
      <c r="AH78" s="16"/>
      <c r="AI78" s="16"/>
      <c r="AK78" s="3">
        <v>30</v>
      </c>
      <c r="AL78" s="15">
        <f>AH4</f>
        <v>37998</v>
      </c>
      <c r="AM78" s="15">
        <v>0</v>
      </c>
      <c r="AN78" s="15">
        <f>AO5</f>
        <v>1035.4455</v>
      </c>
      <c r="AO78" s="15">
        <f t="shared" si="28"/>
        <v>1035.4455</v>
      </c>
      <c r="AP78" s="15">
        <f t="shared" si="27"/>
        <v>37998</v>
      </c>
      <c r="AS78" s="16"/>
      <c r="AT78" s="16"/>
      <c r="AV78" s="3">
        <v>18</v>
      </c>
      <c r="AW78" s="15">
        <f>AS4</f>
        <v>37998</v>
      </c>
      <c r="AX78" s="15">
        <v>0</v>
      </c>
      <c r="AY78" s="15">
        <f>AZ5</f>
        <v>1035.4455</v>
      </c>
      <c r="AZ78" s="15">
        <f t="shared" si="34"/>
        <v>1035.4455</v>
      </c>
      <c r="BA78" s="15">
        <f t="shared" si="32"/>
        <v>37998</v>
      </c>
      <c r="BD78" s="16"/>
      <c r="BE78" s="16"/>
      <c r="BG78" s="3">
        <v>6</v>
      </c>
      <c r="BH78" s="4">
        <f>BD4</f>
        <v>37998</v>
      </c>
      <c r="BI78" s="3">
        <v>0</v>
      </c>
      <c r="BJ78" s="4">
        <f>BK5</f>
        <v>1035.4455</v>
      </c>
      <c r="BK78" s="4">
        <f t="shared" si="40"/>
        <v>1035.4455</v>
      </c>
      <c r="BL78" s="4">
        <f t="shared" si="41"/>
        <v>37998</v>
      </c>
      <c r="BO78" s="16"/>
      <c r="BP78" s="16"/>
      <c r="BR78" s="3">
        <v>71</v>
      </c>
      <c r="BS78" s="7">
        <f>BW77</f>
        <v>1055.5</v>
      </c>
      <c r="BT78" s="5">
        <f>BS5</f>
        <v>527.75</v>
      </c>
      <c r="BU78" s="4">
        <f>BS78*BP9</f>
        <v>28.762374999999999</v>
      </c>
      <c r="BV78" s="4">
        <f t="shared" si="38"/>
        <v>556.51237500000002</v>
      </c>
      <c r="BW78" s="7">
        <f t="shared" si="39"/>
        <v>527.75</v>
      </c>
      <c r="BZ78" s="16"/>
      <c r="CA78" s="16"/>
      <c r="CB78" s="16"/>
      <c r="CC78" s="16"/>
    </row>
    <row r="79" spans="12:81" x14ac:dyDescent="0.2">
      <c r="L79" s="16"/>
      <c r="M79" s="16"/>
      <c r="O79" s="16"/>
      <c r="P79" s="16"/>
      <c r="Q79" s="16"/>
      <c r="R79" s="16"/>
      <c r="S79" s="16"/>
      <c r="T79" s="16"/>
      <c r="W79" s="16"/>
      <c r="X79" s="16"/>
      <c r="Z79" s="3">
        <v>14</v>
      </c>
      <c r="AA79" s="15">
        <f t="shared" si="37"/>
        <v>24702.000774529184</v>
      </c>
      <c r="AB79" s="15">
        <f t="shared" si="36"/>
        <v>1633.7005057699978</v>
      </c>
      <c r="AC79" s="15">
        <f>AA79*X9</f>
        <v>673.12952110592028</v>
      </c>
      <c r="AD79" s="15">
        <f>AA5*(1+X9)^Z79</f>
        <v>2306.8300268759181</v>
      </c>
      <c r="AE79" s="14">
        <f t="shared" si="35"/>
        <v>23068.300268759187</v>
      </c>
      <c r="AH79" s="16"/>
      <c r="AI79" s="16"/>
      <c r="AK79" s="3">
        <v>31</v>
      </c>
      <c r="AL79" s="15">
        <f>AH4</f>
        <v>37998</v>
      </c>
      <c r="AM79" s="15">
        <v>0</v>
      </c>
      <c r="AN79" s="15">
        <f>AO5</f>
        <v>1035.4455</v>
      </c>
      <c r="AO79" s="15">
        <f t="shared" si="28"/>
        <v>1035.4455</v>
      </c>
      <c r="AP79" s="15">
        <f t="shared" si="27"/>
        <v>37998</v>
      </c>
      <c r="AS79" s="16"/>
      <c r="AT79" s="16"/>
      <c r="AV79" s="3">
        <v>19</v>
      </c>
      <c r="AW79" s="15">
        <f>AS4</f>
        <v>37998</v>
      </c>
      <c r="AX79" s="15">
        <v>0</v>
      </c>
      <c r="AY79" s="15">
        <f>AZ5</f>
        <v>1035.4455</v>
      </c>
      <c r="AZ79" s="15">
        <f t="shared" si="34"/>
        <v>1035.4455</v>
      </c>
      <c r="BA79" s="15">
        <f t="shared" si="32"/>
        <v>37998</v>
      </c>
      <c r="BD79" s="16"/>
      <c r="BE79" s="16"/>
      <c r="BG79" s="3">
        <v>7</v>
      </c>
      <c r="BH79" s="4">
        <f>BD4</f>
        <v>37998</v>
      </c>
      <c r="BI79" s="3">
        <v>0</v>
      </c>
      <c r="BJ79" s="4">
        <f>BK5</f>
        <v>1035.4455</v>
      </c>
      <c r="BK79" s="4">
        <f t="shared" ref="BK79:BK132" si="42">BI79+BJ79</f>
        <v>1035.4455</v>
      </c>
      <c r="BL79" s="4">
        <f t="shared" si="41"/>
        <v>37998</v>
      </c>
      <c r="BO79" s="16"/>
      <c r="BP79" s="16"/>
      <c r="BR79" s="3">
        <v>72</v>
      </c>
      <c r="BS79" s="7">
        <f>BW78</f>
        <v>527.75</v>
      </c>
      <c r="BT79" s="5">
        <f>BS5</f>
        <v>527.75</v>
      </c>
      <c r="BU79" s="4">
        <f>BS79*BP9</f>
        <v>14.381187499999999</v>
      </c>
      <c r="BV79" s="4">
        <f t="shared" si="38"/>
        <v>542.13118750000001</v>
      </c>
      <c r="BW79" s="7">
        <f t="shared" si="39"/>
        <v>0</v>
      </c>
      <c r="BZ79" s="16"/>
      <c r="CA79" s="16"/>
      <c r="CB79" s="16"/>
      <c r="CC79" s="16"/>
    </row>
    <row r="80" spans="12:81" x14ac:dyDescent="0.2">
      <c r="L80" s="16"/>
      <c r="M80" s="16"/>
      <c r="O80" s="16"/>
      <c r="P80" s="16"/>
      <c r="Q80" s="16"/>
      <c r="R80" s="16"/>
      <c r="S80" s="16"/>
      <c r="T80" s="16"/>
      <c r="W80" s="16"/>
      <c r="X80" s="16"/>
      <c r="Z80" s="3">
        <v>15</v>
      </c>
      <c r="AA80" s="15">
        <f t="shared" si="37"/>
        <v>23068.300268759187</v>
      </c>
      <c r="AB80" s="15">
        <f t="shared" si="36"/>
        <v>1741.079962784599</v>
      </c>
      <c r="AC80" s="15">
        <f>AA80*X9</f>
        <v>628.6111823236879</v>
      </c>
      <c r="AD80" s="15">
        <f>AA5*(1+X9)^Z80</f>
        <v>2369.6911451082869</v>
      </c>
      <c r="AE80" s="14">
        <f t="shared" si="35"/>
        <v>21327.220305974588</v>
      </c>
      <c r="AH80" s="16"/>
      <c r="AI80" s="16"/>
      <c r="AK80" s="3">
        <v>32</v>
      </c>
      <c r="AL80" s="15">
        <f>AH4</f>
        <v>37998</v>
      </c>
      <c r="AM80" s="15">
        <v>0</v>
      </c>
      <c r="AN80" s="15">
        <f>AO5</f>
        <v>1035.4455</v>
      </c>
      <c r="AO80" s="15">
        <f t="shared" si="28"/>
        <v>1035.4455</v>
      </c>
      <c r="AP80" s="15">
        <f t="shared" si="27"/>
        <v>37998</v>
      </c>
      <c r="AS80" s="16"/>
      <c r="AT80" s="16"/>
      <c r="AV80" s="3">
        <v>20</v>
      </c>
      <c r="AW80" s="15">
        <f>AS4</f>
        <v>37998</v>
      </c>
      <c r="AX80" s="15">
        <v>0</v>
      </c>
      <c r="AY80" s="15">
        <f>AZ5</f>
        <v>1035.4455</v>
      </c>
      <c r="AZ80" s="15">
        <f t="shared" si="34"/>
        <v>1035.4455</v>
      </c>
      <c r="BA80" s="15">
        <f t="shared" si="32"/>
        <v>37998</v>
      </c>
      <c r="BD80" s="16"/>
      <c r="BE80" s="16"/>
      <c r="BG80" s="3">
        <v>8</v>
      </c>
      <c r="BH80" s="4">
        <f>BD4</f>
        <v>37998</v>
      </c>
      <c r="BI80" s="3">
        <v>0</v>
      </c>
      <c r="BJ80" s="4">
        <f>BK5</f>
        <v>1035.4455</v>
      </c>
      <c r="BK80" s="4">
        <f t="shared" si="42"/>
        <v>1035.4455</v>
      </c>
      <c r="BL80" s="4">
        <f t="shared" si="41"/>
        <v>37998</v>
      </c>
      <c r="BO80" s="16"/>
      <c r="BP80" s="16"/>
      <c r="BR80" s="3"/>
      <c r="BS80" s="3"/>
      <c r="BT80" s="5"/>
      <c r="BU80" s="3"/>
      <c r="BV80" s="4">
        <f>SUM(BV8:BV79)</f>
        <v>75791.760750000016</v>
      </c>
      <c r="BW80" s="3"/>
      <c r="BZ80" s="16"/>
      <c r="CA80" s="16"/>
      <c r="CB80" s="16"/>
      <c r="CC80" s="16"/>
    </row>
    <row r="81" spans="12:81" x14ac:dyDescent="0.2">
      <c r="L81" s="16"/>
      <c r="M81" s="16"/>
      <c r="O81" s="16"/>
      <c r="P81" s="16"/>
      <c r="Q81" s="16"/>
      <c r="R81" s="16"/>
      <c r="S81" s="16"/>
      <c r="T81" s="16"/>
      <c r="W81" s="16"/>
      <c r="X81" s="16"/>
      <c r="Z81" s="3">
        <v>16</v>
      </c>
      <c r="AA81" s="15">
        <f t="shared" si="37"/>
        <v>21327.220305974588</v>
      </c>
      <c r="AB81" s="15">
        <f t="shared" si="36"/>
        <v>1853.0984754746801</v>
      </c>
      <c r="AC81" s="15">
        <f>AA81*X9</f>
        <v>581.16675333780756</v>
      </c>
      <c r="AD81" s="15">
        <f>AA5*(1+X9)^Z81</f>
        <v>2434.2652288124877</v>
      </c>
      <c r="AE81" s="14">
        <f t="shared" si="35"/>
        <v>19474.121830499909</v>
      </c>
      <c r="AH81" s="16"/>
      <c r="AI81" s="16"/>
      <c r="AK81" s="3">
        <v>33</v>
      </c>
      <c r="AL81" s="15">
        <f>AH4</f>
        <v>37998</v>
      </c>
      <c r="AM81" s="15">
        <v>0</v>
      </c>
      <c r="AN81" s="15">
        <f>AO5</f>
        <v>1035.4455</v>
      </c>
      <c r="AO81" s="15">
        <f t="shared" si="28"/>
        <v>1035.4455</v>
      </c>
      <c r="AP81" s="15">
        <f t="shared" si="27"/>
        <v>37998</v>
      </c>
      <c r="AS81" s="16"/>
      <c r="AT81" s="16"/>
      <c r="AV81" s="3">
        <v>21</v>
      </c>
      <c r="AW81" s="15">
        <f>AS4</f>
        <v>37998</v>
      </c>
      <c r="AX81" s="15">
        <v>0</v>
      </c>
      <c r="AY81" s="15">
        <f>AZ5</f>
        <v>1035.4455</v>
      </c>
      <c r="AZ81" s="15">
        <f t="shared" si="34"/>
        <v>1035.4455</v>
      </c>
      <c r="BA81" s="15">
        <f t="shared" si="32"/>
        <v>37998</v>
      </c>
      <c r="BD81" s="16"/>
      <c r="BE81" s="16"/>
      <c r="BG81" s="3">
        <v>9</v>
      </c>
      <c r="BH81" s="4">
        <f>BD4</f>
        <v>37998</v>
      </c>
      <c r="BI81" s="3">
        <v>0</v>
      </c>
      <c r="BJ81" s="4">
        <f>BK5</f>
        <v>1035.4455</v>
      </c>
      <c r="BK81" s="4">
        <f t="shared" si="42"/>
        <v>1035.4455</v>
      </c>
      <c r="BL81" s="4">
        <f t="shared" si="41"/>
        <v>37998</v>
      </c>
      <c r="BO81" s="16"/>
      <c r="BP81" s="16"/>
      <c r="BR81" s="16"/>
      <c r="BS81" s="16"/>
      <c r="BT81" s="16"/>
      <c r="BU81" s="16"/>
      <c r="BV81" s="21"/>
      <c r="BW81" s="16"/>
      <c r="BZ81" s="16"/>
      <c r="CA81" s="16"/>
      <c r="CB81" s="16"/>
      <c r="CC81" s="16"/>
    </row>
    <row r="82" spans="12:81" x14ac:dyDescent="0.2">
      <c r="L82" s="16"/>
      <c r="M82" s="16"/>
      <c r="O82" s="16"/>
      <c r="P82" s="16"/>
      <c r="Q82" s="16"/>
      <c r="R82" s="16"/>
      <c r="S82" s="16"/>
      <c r="T82" s="16"/>
      <c r="W82" s="16"/>
      <c r="X82" s="16"/>
      <c r="Z82" s="3">
        <v>17</v>
      </c>
      <c r="AA82" s="15">
        <f t="shared" si="37"/>
        <v>19474.121830499909</v>
      </c>
      <c r="AB82" s="15">
        <f t="shared" si="36"/>
        <v>1969.9291364165053</v>
      </c>
      <c r="AC82" s="15">
        <f>AA82*X9</f>
        <v>530.66981988112252</v>
      </c>
      <c r="AD82" s="15">
        <f>AA5*(1+X9)^Z82</f>
        <v>2500.5989562976279</v>
      </c>
      <c r="AE82" s="14">
        <f t="shared" si="35"/>
        <v>17504.192694083406</v>
      </c>
      <c r="AH82" s="16"/>
      <c r="AI82" s="16"/>
      <c r="AK82" s="3">
        <v>34</v>
      </c>
      <c r="AL82" s="15">
        <f>AH4</f>
        <v>37998</v>
      </c>
      <c r="AM82" s="15">
        <v>0</v>
      </c>
      <c r="AN82" s="15">
        <f>AO5</f>
        <v>1035.4455</v>
      </c>
      <c r="AO82" s="15">
        <f t="shared" si="28"/>
        <v>1035.4455</v>
      </c>
      <c r="AP82" s="15">
        <f t="shared" si="27"/>
        <v>37998</v>
      </c>
      <c r="AS82" s="16"/>
      <c r="AT82" s="16"/>
      <c r="AV82" s="3">
        <v>22</v>
      </c>
      <c r="AW82" s="15">
        <f>AS4</f>
        <v>37998</v>
      </c>
      <c r="AX82" s="15">
        <v>0</v>
      </c>
      <c r="AY82" s="15">
        <f>AZ5</f>
        <v>1035.4455</v>
      </c>
      <c r="AZ82" s="15">
        <f t="shared" si="34"/>
        <v>1035.4455</v>
      </c>
      <c r="BA82" s="15">
        <f t="shared" si="32"/>
        <v>37998</v>
      </c>
      <c r="BD82" s="16"/>
      <c r="BE82" s="16"/>
      <c r="BG82" s="3">
        <v>10</v>
      </c>
      <c r="BH82" s="4">
        <f>BD4</f>
        <v>37998</v>
      </c>
      <c r="BI82" s="3">
        <v>0</v>
      </c>
      <c r="BJ82" s="4">
        <f>BK5</f>
        <v>1035.4455</v>
      </c>
      <c r="BK82" s="4">
        <f t="shared" si="42"/>
        <v>1035.4455</v>
      </c>
      <c r="BL82" s="4">
        <f t="shared" si="41"/>
        <v>37998</v>
      </c>
      <c r="BO82" s="16"/>
      <c r="BP82" s="16"/>
      <c r="BR82" s="49" t="s">
        <v>13</v>
      </c>
      <c r="BS82" s="49"/>
      <c r="BT82" s="49"/>
      <c r="BU82" s="49"/>
      <c r="BV82" s="49"/>
      <c r="BW82" s="49"/>
      <c r="BZ82" s="16"/>
      <c r="CA82" s="16"/>
      <c r="CB82" s="16"/>
      <c r="CC82" s="16"/>
    </row>
    <row r="83" spans="12:81" x14ac:dyDescent="0.2">
      <c r="L83" s="16"/>
      <c r="M83" s="16"/>
      <c r="O83" s="16"/>
      <c r="P83" s="16"/>
      <c r="Q83" s="16"/>
      <c r="R83" s="16"/>
      <c r="S83" s="16"/>
      <c r="T83" s="16"/>
      <c r="W83" s="16"/>
      <c r="X83" s="16"/>
      <c r="Z83" s="3">
        <v>18</v>
      </c>
      <c r="AA83" s="15">
        <f t="shared" si="37"/>
        <v>17504.192694083406</v>
      </c>
      <c r="AB83" s="15">
        <f t="shared" si="36"/>
        <v>2091.7510269429649</v>
      </c>
      <c r="AC83" s="15">
        <f>AA83*X9</f>
        <v>476.98925091377282</v>
      </c>
      <c r="AD83" s="15">
        <f>AA5*(1+X9)^Z83</f>
        <v>2568.740277856738</v>
      </c>
      <c r="AE83" s="14">
        <f t="shared" si="35"/>
        <v>15412.44166714044</v>
      </c>
      <c r="AH83" s="16"/>
      <c r="AI83" s="16"/>
      <c r="AK83" s="3">
        <v>35</v>
      </c>
      <c r="AL83" s="15">
        <f>AH4</f>
        <v>37998</v>
      </c>
      <c r="AM83" s="15">
        <v>0</v>
      </c>
      <c r="AN83" s="15">
        <f>AO5</f>
        <v>1035.4455</v>
      </c>
      <c r="AO83" s="15">
        <f t="shared" si="28"/>
        <v>1035.4455</v>
      </c>
      <c r="AP83" s="15">
        <f t="shared" si="27"/>
        <v>37998</v>
      </c>
      <c r="AS83" s="16"/>
      <c r="AT83" s="16"/>
      <c r="AV83" s="3">
        <v>23</v>
      </c>
      <c r="AW83" s="15">
        <f>AS4</f>
        <v>37998</v>
      </c>
      <c r="AX83" s="15">
        <v>0</v>
      </c>
      <c r="AY83" s="15">
        <f>AZ5</f>
        <v>1035.4455</v>
      </c>
      <c r="AZ83" s="15">
        <f t="shared" si="34"/>
        <v>1035.4455</v>
      </c>
      <c r="BA83" s="15">
        <f t="shared" si="32"/>
        <v>37998</v>
      </c>
      <c r="BD83" s="16"/>
      <c r="BE83" s="16"/>
      <c r="BG83" s="3">
        <v>11</v>
      </c>
      <c r="BH83" s="4">
        <f>BD4</f>
        <v>37998</v>
      </c>
      <c r="BI83" s="3">
        <v>0</v>
      </c>
      <c r="BJ83" s="4">
        <f>BK5</f>
        <v>1035.4455</v>
      </c>
      <c r="BK83" s="4">
        <f t="shared" si="42"/>
        <v>1035.4455</v>
      </c>
      <c r="BL83" s="4">
        <f t="shared" si="41"/>
        <v>37998</v>
      </c>
      <c r="BO83" s="16"/>
      <c r="BP83" s="16"/>
      <c r="BZ83" s="16"/>
      <c r="CA83" s="16"/>
      <c r="CB83" s="16"/>
      <c r="CC83" s="16"/>
    </row>
    <row r="84" spans="12:81" x14ac:dyDescent="0.2">
      <c r="L84" s="16"/>
      <c r="M84" s="16"/>
      <c r="O84" s="16"/>
      <c r="P84" s="16"/>
      <c r="Q84" s="16"/>
      <c r="R84" s="16"/>
      <c r="S84" s="16"/>
      <c r="T84" s="16"/>
      <c r="W84" s="16"/>
      <c r="X84" s="16"/>
      <c r="Z84" s="3">
        <v>19</v>
      </c>
      <c r="AA84" s="15">
        <f t="shared" si="37"/>
        <v>15412.44166714044</v>
      </c>
      <c r="AB84" s="15">
        <f t="shared" si="36"/>
        <v>2218.7494149987569</v>
      </c>
      <c r="AC84" s="15">
        <f>AA84*X9</f>
        <v>419.98903542957697</v>
      </c>
      <c r="AD84" s="15">
        <f>AA5*(1+X9)^Z84</f>
        <v>2638.7384504283341</v>
      </c>
      <c r="AE84" s="14">
        <f t="shared" si="35"/>
        <v>13193.692252141682</v>
      </c>
      <c r="AH84" s="16"/>
      <c r="AI84" s="16"/>
      <c r="AK84" s="3">
        <v>36</v>
      </c>
      <c r="AL84" s="15">
        <f>AH4</f>
        <v>37998</v>
      </c>
      <c r="AM84" s="15">
        <f>AH4</f>
        <v>37998</v>
      </c>
      <c r="AN84" s="15">
        <f>AO5</f>
        <v>1035.4455</v>
      </c>
      <c r="AO84" s="15">
        <f t="shared" si="28"/>
        <v>39033.445500000002</v>
      </c>
      <c r="AP84" s="15">
        <f t="shared" si="27"/>
        <v>0</v>
      </c>
      <c r="AS84" s="16"/>
      <c r="AT84" s="16"/>
      <c r="AV84" s="3">
        <v>24</v>
      </c>
      <c r="AW84" s="15">
        <f>AS4</f>
        <v>37998</v>
      </c>
      <c r="AX84" s="15">
        <v>0</v>
      </c>
      <c r="AY84" s="15">
        <f>AZ5</f>
        <v>1035.4455</v>
      </c>
      <c r="AZ84" s="15">
        <f t="shared" si="34"/>
        <v>1035.4455</v>
      </c>
      <c r="BA84" s="15">
        <f t="shared" si="32"/>
        <v>37998</v>
      </c>
      <c r="BD84" s="16"/>
      <c r="BE84" s="16"/>
      <c r="BG84" s="3">
        <v>12</v>
      </c>
      <c r="BH84" s="4">
        <f>BD4</f>
        <v>37998</v>
      </c>
      <c r="BI84" s="3">
        <v>0</v>
      </c>
      <c r="BJ84" s="4">
        <f>BK5</f>
        <v>1035.4455</v>
      </c>
      <c r="BK84" s="4">
        <f t="shared" si="42"/>
        <v>1035.4455</v>
      </c>
      <c r="BL84" s="4">
        <f t="shared" si="41"/>
        <v>37998</v>
      </c>
      <c r="BO84" s="16"/>
      <c r="BP84" s="16"/>
      <c r="BR84" s="2" t="s">
        <v>8</v>
      </c>
      <c r="BS84" s="2" t="s">
        <v>9</v>
      </c>
      <c r="BT84" s="2" t="s">
        <v>10</v>
      </c>
      <c r="BU84" s="2" t="s">
        <v>6</v>
      </c>
      <c r="BV84" s="2" t="s">
        <v>7</v>
      </c>
      <c r="BW84" s="2" t="s">
        <v>12</v>
      </c>
      <c r="BZ84" s="16"/>
      <c r="CA84" s="16"/>
      <c r="CB84" s="16"/>
      <c r="CC84" s="16"/>
    </row>
    <row r="85" spans="12:81" x14ac:dyDescent="0.2">
      <c r="L85" s="16"/>
      <c r="M85" s="16"/>
      <c r="O85" s="16"/>
      <c r="P85" s="16"/>
      <c r="Q85" s="16"/>
      <c r="R85" s="16"/>
      <c r="S85" s="16"/>
      <c r="T85" s="16"/>
      <c r="W85" s="16"/>
      <c r="X85" s="16"/>
      <c r="Z85" s="3">
        <v>20</v>
      </c>
      <c r="AA85" s="15">
        <f t="shared" si="37"/>
        <v>13193.692252141682</v>
      </c>
      <c r="AB85" s="15">
        <f t="shared" si="36"/>
        <v>2351.1159593316452</v>
      </c>
      <c r="AC85" s="15">
        <f>AA85*X9</f>
        <v>359.52811387086081</v>
      </c>
      <c r="AD85" s="15">
        <f>AA5*(1+X9)^Z85</f>
        <v>2710.6440732025062</v>
      </c>
      <c r="AE85" s="14">
        <f t="shared" si="35"/>
        <v>10842.576292810038</v>
      </c>
      <c r="AH85" s="16"/>
      <c r="AI85" s="16"/>
      <c r="AK85" s="3"/>
      <c r="AL85" s="15"/>
      <c r="AM85" s="15"/>
      <c r="AN85" s="15"/>
      <c r="AO85" s="15">
        <f>SUM(AO49:AO84)</f>
        <v>75274.03800000003</v>
      </c>
      <c r="AP85" s="15"/>
      <c r="AS85" s="16"/>
      <c r="AT85" s="16"/>
      <c r="AV85" s="3">
        <v>25</v>
      </c>
      <c r="AW85" s="15">
        <f>AS4</f>
        <v>37998</v>
      </c>
      <c r="AX85" s="15">
        <v>0</v>
      </c>
      <c r="AY85" s="15">
        <f>AZ5</f>
        <v>1035.4455</v>
      </c>
      <c r="AZ85" s="15">
        <f t="shared" si="34"/>
        <v>1035.4455</v>
      </c>
      <c r="BA85" s="15">
        <f t="shared" si="32"/>
        <v>37998</v>
      </c>
      <c r="BD85" s="16"/>
      <c r="BE85" s="16"/>
      <c r="BG85" s="3">
        <v>13</v>
      </c>
      <c r="BH85" s="4">
        <f>BD4</f>
        <v>37998</v>
      </c>
      <c r="BI85" s="3">
        <v>0</v>
      </c>
      <c r="BJ85" s="4">
        <f>BK5</f>
        <v>1035.4455</v>
      </c>
      <c r="BK85" s="4">
        <f t="shared" si="42"/>
        <v>1035.4455</v>
      </c>
      <c r="BL85" s="4">
        <f t="shared" si="41"/>
        <v>37998</v>
      </c>
      <c r="BO85" s="16"/>
      <c r="BP85" s="16"/>
      <c r="BR85" s="3">
        <v>1</v>
      </c>
      <c r="BS85" s="4">
        <f>BO4</f>
        <v>37998</v>
      </c>
      <c r="BT85" s="3">
        <v>0</v>
      </c>
      <c r="BU85" s="4">
        <f>BV5</f>
        <v>1035.4455</v>
      </c>
      <c r="BV85" s="4">
        <f t="shared" ref="BV85:BV90" si="43">BT85+BU85</f>
        <v>1035.4455</v>
      </c>
      <c r="BW85" s="4">
        <f>BS85-BT85</f>
        <v>37998</v>
      </c>
      <c r="BZ85" s="16"/>
      <c r="CA85" s="16"/>
      <c r="CB85" s="16"/>
      <c r="CC85" s="16"/>
    </row>
    <row r="86" spans="12:81" x14ac:dyDescent="0.2">
      <c r="L86" s="16"/>
      <c r="M86" s="16"/>
      <c r="O86" s="16"/>
      <c r="P86" s="16"/>
      <c r="Q86" s="16"/>
      <c r="R86" s="16"/>
      <c r="S86" s="16"/>
      <c r="T86" s="16"/>
      <c r="W86" s="16"/>
      <c r="X86" s="16"/>
      <c r="Z86" s="3">
        <v>21</v>
      </c>
      <c r="AA86" s="15">
        <f t="shared" si="37"/>
        <v>10842.576292810038</v>
      </c>
      <c r="AB86" s="15">
        <f t="shared" si="36"/>
        <v>2489.0489202182011</v>
      </c>
      <c r="AC86" s="15">
        <f>AA86*X9</f>
        <v>295.46020397907353</v>
      </c>
      <c r="AD86" s="15">
        <f>AA5*(1+X9)^Z86</f>
        <v>2784.5091241972746</v>
      </c>
      <c r="AE86" s="14">
        <f t="shared" si="35"/>
        <v>8353.527372591836</v>
      </c>
      <c r="AH86" s="16"/>
      <c r="AI86" s="16"/>
      <c r="AS86" s="16"/>
      <c r="AT86" s="16"/>
      <c r="AV86" s="3">
        <v>26</v>
      </c>
      <c r="AW86" s="15">
        <f>AS4</f>
        <v>37998</v>
      </c>
      <c r="AX86" s="15">
        <v>0</v>
      </c>
      <c r="AY86" s="15">
        <f>AZ5</f>
        <v>1035.4455</v>
      </c>
      <c r="AZ86" s="15">
        <f t="shared" si="34"/>
        <v>1035.4455</v>
      </c>
      <c r="BA86" s="15">
        <f t="shared" si="32"/>
        <v>37998</v>
      </c>
      <c r="BD86" s="16"/>
      <c r="BE86" s="16"/>
      <c r="BG86" s="3">
        <v>14</v>
      </c>
      <c r="BH86" s="4">
        <f>BD4</f>
        <v>37998</v>
      </c>
      <c r="BI86" s="3">
        <v>0</v>
      </c>
      <c r="BJ86" s="4">
        <f>BK5</f>
        <v>1035.4455</v>
      </c>
      <c r="BK86" s="4">
        <f t="shared" si="42"/>
        <v>1035.4455</v>
      </c>
      <c r="BL86" s="4">
        <f t="shared" si="41"/>
        <v>37998</v>
      </c>
      <c r="BO86" s="16"/>
      <c r="BP86" s="16"/>
      <c r="BR86" s="3">
        <v>2</v>
      </c>
      <c r="BS86" s="4">
        <f>BO4</f>
        <v>37998</v>
      </c>
      <c r="BT86" s="3">
        <v>0</v>
      </c>
      <c r="BU86" s="4">
        <f>BV5</f>
        <v>1035.4455</v>
      </c>
      <c r="BV86" s="4">
        <f t="shared" si="43"/>
        <v>1035.4455</v>
      </c>
      <c r="BW86" s="4">
        <f t="shared" ref="BW86:BW149" si="44">BS86-BT86</f>
        <v>37998</v>
      </c>
      <c r="BZ86" s="16"/>
      <c r="CA86" s="16"/>
      <c r="CB86" s="16"/>
      <c r="CC86" s="16"/>
    </row>
    <row r="87" spans="12:81" x14ac:dyDescent="0.2">
      <c r="L87" s="16"/>
      <c r="M87" s="16"/>
      <c r="O87" s="16"/>
      <c r="P87" s="16"/>
      <c r="Q87" s="16"/>
      <c r="R87" s="16"/>
      <c r="S87" s="16"/>
      <c r="T87" s="16"/>
      <c r="W87" s="16"/>
      <c r="X87" s="16"/>
      <c r="Z87" s="3">
        <v>22</v>
      </c>
      <c r="AA87" s="15">
        <f t="shared" si="37"/>
        <v>8353.527372591836</v>
      </c>
      <c r="AB87" s="15">
        <f t="shared" si="36"/>
        <v>2632.7533769285224</v>
      </c>
      <c r="AC87" s="15">
        <f>AA87*X9</f>
        <v>227.63362090312754</v>
      </c>
      <c r="AD87" s="15">
        <f>AA5*(1+X9)^Z87</f>
        <v>2860.3869978316498</v>
      </c>
      <c r="AE87" s="14">
        <f t="shared" si="35"/>
        <v>5720.7739956633141</v>
      </c>
      <c r="AH87" s="16"/>
      <c r="AI87" s="16"/>
      <c r="AK87" s="49" t="s">
        <v>15</v>
      </c>
      <c r="AL87" s="49"/>
      <c r="AM87" s="49"/>
      <c r="AN87" s="49"/>
      <c r="AO87" s="49"/>
      <c r="AP87" s="49"/>
      <c r="AS87" s="16"/>
      <c r="AT87" s="16"/>
      <c r="AV87" s="3">
        <v>27</v>
      </c>
      <c r="AW87" s="15">
        <f>AS4</f>
        <v>37998</v>
      </c>
      <c r="AX87" s="15">
        <v>0</v>
      </c>
      <c r="AY87" s="15">
        <f>AZ5</f>
        <v>1035.4455</v>
      </c>
      <c r="AZ87" s="15">
        <f t="shared" si="34"/>
        <v>1035.4455</v>
      </c>
      <c r="BA87" s="15">
        <f t="shared" si="32"/>
        <v>37998</v>
      </c>
      <c r="BD87" s="16"/>
      <c r="BE87" s="16"/>
      <c r="BG87" s="3">
        <v>15</v>
      </c>
      <c r="BH87" s="4">
        <f>BD4</f>
        <v>37998</v>
      </c>
      <c r="BI87" s="3">
        <v>0</v>
      </c>
      <c r="BJ87" s="4">
        <f>BK5</f>
        <v>1035.4455</v>
      </c>
      <c r="BK87" s="4">
        <f t="shared" si="42"/>
        <v>1035.4455</v>
      </c>
      <c r="BL87" s="4">
        <f t="shared" si="41"/>
        <v>37998</v>
      </c>
      <c r="BO87" s="16"/>
      <c r="BP87" s="16"/>
      <c r="BR87" s="3">
        <v>3</v>
      </c>
      <c r="BS87" s="4">
        <f>BO4</f>
        <v>37998</v>
      </c>
      <c r="BT87" s="3">
        <v>0</v>
      </c>
      <c r="BU87" s="4">
        <f>BV5</f>
        <v>1035.4455</v>
      </c>
      <c r="BV87" s="4">
        <f t="shared" si="43"/>
        <v>1035.4455</v>
      </c>
      <c r="BW87" s="4">
        <f t="shared" si="44"/>
        <v>37998</v>
      </c>
      <c r="BZ87" s="16"/>
      <c r="CA87" s="16"/>
      <c r="CB87" s="16"/>
      <c r="CC87" s="16"/>
    </row>
    <row r="88" spans="12:81" x14ac:dyDescent="0.2">
      <c r="L88" s="16"/>
      <c r="M88" s="16"/>
      <c r="O88" s="16"/>
      <c r="P88" s="16"/>
      <c r="Q88" s="16"/>
      <c r="R88" s="16"/>
      <c r="S88" s="16"/>
      <c r="T88" s="16"/>
      <c r="W88" s="16"/>
      <c r="X88" s="16"/>
      <c r="Z88" s="3">
        <v>23</v>
      </c>
      <c r="AA88" s="15">
        <f t="shared" si="37"/>
        <v>5720.7739956633141</v>
      </c>
      <c r="AB88" s="15">
        <f t="shared" si="36"/>
        <v>2782.4414521407371</v>
      </c>
      <c r="AC88" s="15">
        <f>AA88*X9</f>
        <v>155.89109138182531</v>
      </c>
      <c r="AD88" s="15">
        <f>AA5*(1+X9)^Z88</f>
        <v>2938.3325435225624</v>
      </c>
      <c r="AE88" s="14">
        <f t="shared" si="35"/>
        <v>2938.332543522577</v>
      </c>
      <c r="AH88" s="16"/>
      <c r="AI88" s="16"/>
      <c r="AK88" s="16"/>
      <c r="AL88" s="16"/>
      <c r="AM88" s="16"/>
      <c r="AN88" s="16"/>
      <c r="AO88" s="16"/>
      <c r="AP88" s="16"/>
      <c r="AS88" s="16"/>
      <c r="AT88" s="16"/>
      <c r="AV88" s="3">
        <v>28</v>
      </c>
      <c r="AW88" s="15">
        <f>AS4</f>
        <v>37998</v>
      </c>
      <c r="AX88" s="15">
        <v>0</v>
      </c>
      <c r="AY88" s="15">
        <f>AZ5</f>
        <v>1035.4455</v>
      </c>
      <c r="AZ88" s="15">
        <f t="shared" si="34"/>
        <v>1035.4455</v>
      </c>
      <c r="BA88" s="15">
        <f t="shared" si="32"/>
        <v>37998</v>
      </c>
      <c r="BD88" s="16"/>
      <c r="BE88" s="16"/>
      <c r="BG88" s="3">
        <v>16</v>
      </c>
      <c r="BH88" s="4">
        <f>BD4</f>
        <v>37998</v>
      </c>
      <c r="BI88" s="3">
        <v>0</v>
      </c>
      <c r="BJ88" s="4">
        <f>BK5</f>
        <v>1035.4455</v>
      </c>
      <c r="BK88" s="4">
        <f t="shared" si="42"/>
        <v>1035.4455</v>
      </c>
      <c r="BL88" s="4">
        <f t="shared" si="41"/>
        <v>37998</v>
      </c>
      <c r="BO88" s="16"/>
      <c r="BP88" s="16"/>
      <c r="BR88" s="3">
        <v>4</v>
      </c>
      <c r="BS88" s="4">
        <f>BO4</f>
        <v>37998</v>
      </c>
      <c r="BT88" s="3">
        <v>0</v>
      </c>
      <c r="BU88" s="4">
        <f>BV5</f>
        <v>1035.4455</v>
      </c>
      <c r="BV88" s="4">
        <f t="shared" si="43"/>
        <v>1035.4455</v>
      </c>
      <c r="BW88" s="4">
        <f t="shared" si="44"/>
        <v>37998</v>
      </c>
      <c r="BZ88" s="16"/>
      <c r="CA88" s="16"/>
      <c r="CB88" s="16"/>
      <c r="CC88" s="16"/>
    </row>
    <row r="89" spans="12:81" x14ac:dyDescent="0.2">
      <c r="L89" s="16"/>
      <c r="M89" s="16"/>
      <c r="O89" s="16"/>
      <c r="P89" s="16"/>
      <c r="Q89" s="16"/>
      <c r="R89" s="16"/>
      <c r="S89" s="16"/>
      <c r="T89" s="16"/>
      <c r="W89" s="16"/>
      <c r="X89" s="16"/>
      <c r="Z89" s="3">
        <v>24</v>
      </c>
      <c r="AA89" s="15">
        <f t="shared" si="37"/>
        <v>2938.332543522577</v>
      </c>
      <c r="AB89" s="15">
        <f t="shared" si="36"/>
        <v>2938.332543522562</v>
      </c>
      <c r="AC89" s="15">
        <f>AA89*X9</f>
        <v>80.069561810990223</v>
      </c>
      <c r="AD89" s="15">
        <f>AA5*(1+X9)^Z89</f>
        <v>3018.4021053335523</v>
      </c>
      <c r="AE89" s="14">
        <f t="shared" si="35"/>
        <v>1.5006662579253316E-11</v>
      </c>
      <c r="AH89" s="16"/>
      <c r="AI89" s="16"/>
      <c r="AK89" s="2" t="s">
        <v>8</v>
      </c>
      <c r="AL89" s="2" t="s">
        <v>9</v>
      </c>
      <c r="AM89" s="2" t="s">
        <v>14</v>
      </c>
      <c r="AN89" s="2" t="s">
        <v>6</v>
      </c>
      <c r="AO89" s="2" t="s">
        <v>7</v>
      </c>
      <c r="AP89" s="2" t="s">
        <v>12</v>
      </c>
      <c r="AS89" s="16"/>
      <c r="AT89" s="16"/>
      <c r="AV89" s="3">
        <v>29</v>
      </c>
      <c r="AW89" s="15">
        <f>AS4</f>
        <v>37998</v>
      </c>
      <c r="AX89" s="15">
        <v>0</v>
      </c>
      <c r="AY89" s="15">
        <f>AZ5</f>
        <v>1035.4455</v>
      </c>
      <c r="AZ89" s="15">
        <f t="shared" si="34"/>
        <v>1035.4455</v>
      </c>
      <c r="BA89" s="15">
        <f t="shared" si="32"/>
        <v>37998</v>
      </c>
      <c r="BD89" s="16"/>
      <c r="BE89" s="16"/>
      <c r="BG89" s="3">
        <v>17</v>
      </c>
      <c r="BH89" s="4">
        <f>BD4</f>
        <v>37998</v>
      </c>
      <c r="BI89" s="3">
        <v>0</v>
      </c>
      <c r="BJ89" s="4">
        <f>BK5</f>
        <v>1035.4455</v>
      </c>
      <c r="BK89" s="4">
        <f t="shared" si="42"/>
        <v>1035.4455</v>
      </c>
      <c r="BL89" s="4">
        <f t="shared" si="41"/>
        <v>37998</v>
      </c>
      <c r="BO89" s="16"/>
      <c r="BP89" s="16"/>
      <c r="BR89" s="3">
        <v>5</v>
      </c>
      <c r="BS89" s="4">
        <f>BO4</f>
        <v>37998</v>
      </c>
      <c r="BT89" s="3">
        <v>0</v>
      </c>
      <c r="BU89" s="4">
        <f>BV5</f>
        <v>1035.4455</v>
      </c>
      <c r="BV89" s="4">
        <f t="shared" si="43"/>
        <v>1035.4455</v>
      </c>
      <c r="BW89" s="4">
        <f t="shared" si="44"/>
        <v>37998</v>
      </c>
      <c r="BZ89" s="16"/>
      <c r="CA89" s="16"/>
      <c r="CB89" s="16"/>
      <c r="CC89" s="16"/>
    </row>
    <row r="90" spans="12:81" x14ac:dyDescent="0.2">
      <c r="L90" s="16"/>
      <c r="M90" s="16"/>
      <c r="O90" s="16"/>
      <c r="P90" s="16"/>
      <c r="Q90" s="16"/>
      <c r="R90" s="16"/>
      <c r="S90" s="16"/>
      <c r="T90" s="16"/>
      <c r="W90" s="16"/>
      <c r="X90" s="16"/>
      <c r="Z90" s="3"/>
      <c r="AA90" s="15"/>
      <c r="AB90" s="15"/>
      <c r="AC90" s="15"/>
      <c r="AD90" s="15">
        <f>SUM(AD66:AD89)</f>
        <v>54101.284411152032</v>
      </c>
      <c r="AE90" s="15"/>
      <c r="AH90" s="16"/>
      <c r="AI90" s="16"/>
      <c r="AK90" s="3">
        <v>1</v>
      </c>
      <c r="AL90" s="15">
        <f>AH4</f>
        <v>37998</v>
      </c>
      <c r="AM90" s="15">
        <f>AO90-AN90</f>
        <v>48.816874999999982</v>
      </c>
      <c r="AN90" s="15">
        <f>AL90*AI9</f>
        <v>1035.4455</v>
      </c>
      <c r="AO90" s="15">
        <f>AL5*(AI9+1)^AK90</f>
        <v>1084.262375</v>
      </c>
      <c r="AP90" s="15">
        <f>AL90-AM90</f>
        <v>37949.183125000003</v>
      </c>
      <c r="AS90" s="16"/>
      <c r="AT90" s="16"/>
      <c r="AV90" s="3">
        <v>30</v>
      </c>
      <c r="AW90" s="15">
        <f>AS4</f>
        <v>37998</v>
      </c>
      <c r="AX90" s="15">
        <v>0</v>
      </c>
      <c r="AY90" s="15">
        <f>AZ5</f>
        <v>1035.4455</v>
      </c>
      <c r="AZ90" s="15">
        <f t="shared" si="34"/>
        <v>1035.4455</v>
      </c>
      <c r="BA90" s="15">
        <f t="shared" si="32"/>
        <v>37998</v>
      </c>
      <c r="BD90" s="16"/>
      <c r="BE90" s="16"/>
      <c r="BG90" s="3">
        <v>18</v>
      </c>
      <c r="BH90" s="4">
        <f>BD4</f>
        <v>37998</v>
      </c>
      <c r="BI90" s="3">
        <v>0</v>
      </c>
      <c r="BJ90" s="4">
        <f>BK5</f>
        <v>1035.4455</v>
      </c>
      <c r="BK90" s="4">
        <f t="shared" si="42"/>
        <v>1035.4455</v>
      </c>
      <c r="BL90" s="4">
        <f t="shared" si="41"/>
        <v>37998</v>
      </c>
      <c r="BO90" s="16"/>
      <c r="BP90" s="16"/>
      <c r="BR90" s="3">
        <v>6</v>
      </c>
      <c r="BS90" s="4">
        <f>BO4</f>
        <v>37998</v>
      </c>
      <c r="BT90" s="3">
        <v>0</v>
      </c>
      <c r="BU90" s="4">
        <f>BV5</f>
        <v>1035.4455</v>
      </c>
      <c r="BV90" s="4">
        <f t="shared" si="43"/>
        <v>1035.4455</v>
      </c>
      <c r="BW90" s="4">
        <f t="shared" si="44"/>
        <v>37998</v>
      </c>
      <c r="BZ90" s="16"/>
      <c r="CA90" s="16"/>
      <c r="CB90" s="16"/>
      <c r="CC90" s="16"/>
    </row>
    <row r="91" spans="12:81" x14ac:dyDescent="0.2">
      <c r="L91" s="16"/>
      <c r="M91" s="16"/>
      <c r="O91" s="16"/>
      <c r="P91" s="16"/>
      <c r="Q91" s="16"/>
      <c r="R91" s="16"/>
      <c r="S91" s="16"/>
      <c r="T91" s="16"/>
      <c r="W91" s="16"/>
      <c r="X91" s="16"/>
      <c r="Z91"/>
      <c r="AA91"/>
      <c r="AB91"/>
      <c r="AC91"/>
      <c r="AD91"/>
      <c r="AE91"/>
      <c r="AH91" s="16"/>
      <c r="AI91" s="16"/>
      <c r="AK91" s="3">
        <v>2</v>
      </c>
      <c r="AL91" s="15">
        <f>AP90</f>
        <v>37949.183125000003</v>
      </c>
      <c r="AM91" s="15">
        <f>AO91-AN91</f>
        <v>79.693284562499684</v>
      </c>
      <c r="AN91" s="15">
        <f>AL91*AI9</f>
        <v>1034.1152401562501</v>
      </c>
      <c r="AO91" s="15">
        <f>AL5*(1+AI9)^AK91</f>
        <v>1113.8085247187498</v>
      </c>
      <c r="AP91" s="15">
        <f>AL91-AM91</f>
        <v>37869.489840437505</v>
      </c>
      <c r="AS91" s="16"/>
      <c r="AT91" s="16"/>
      <c r="AV91" s="3">
        <v>31</v>
      </c>
      <c r="AW91" s="15">
        <f>AS4</f>
        <v>37998</v>
      </c>
      <c r="AX91" s="15">
        <v>0</v>
      </c>
      <c r="AY91" s="15">
        <f>AZ5</f>
        <v>1035.4455</v>
      </c>
      <c r="AZ91" s="15">
        <f t="shared" si="34"/>
        <v>1035.4455</v>
      </c>
      <c r="BA91" s="15">
        <f t="shared" si="32"/>
        <v>37998</v>
      </c>
      <c r="BD91" s="16"/>
      <c r="BE91" s="16"/>
      <c r="BG91" s="3">
        <v>19</v>
      </c>
      <c r="BH91" s="4">
        <f>BD4</f>
        <v>37998</v>
      </c>
      <c r="BI91" s="3">
        <v>0</v>
      </c>
      <c r="BJ91" s="4">
        <f>BK5</f>
        <v>1035.4455</v>
      </c>
      <c r="BK91" s="4">
        <f t="shared" si="42"/>
        <v>1035.4455</v>
      </c>
      <c r="BL91" s="4">
        <f t="shared" si="41"/>
        <v>37998</v>
      </c>
      <c r="BO91" s="16"/>
      <c r="BP91" s="16"/>
      <c r="BR91" s="3">
        <v>7</v>
      </c>
      <c r="BS91" s="4">
        <f>BO4</f>
        <v>37998</v>
      </c>
      <c r="BT91" s="3">
        <v>0</v>
      </c>
      <c r="BU91" s="4">
        <f>BV5</f>
        <v>1035.4455</v>
      </c>
      <c r="BV91" s="4">
        <f t="shared" ref="BV91:BV154" si="45">BT91+BU91</f>
        <v>1035.4455</v>
      </c>
      <c r="BW91" s="4">
        <f t="shared" si="44"/>
        <v>37998</v>
      </c>
      <c r="BZ91" s="16"/>
      <c r="CA91" s="16"/>
      <c r="CB91" s="16"/>
      <c r="CC91" s="16"/>
    </row>
    <row r="92" spans="12:81" x14ac:dyDescent="0.2">
      <c r="L92" s="16"/>
      <c r="M92" s="16"/>
      <c r="O92" s="16"/>
      <c r="P92" s="16"/>
      <c r="Q92" s="16"/>
      <c r="R92" s="16"/>
      <c r="S92" s="16"/>
      <c r="T92" s="16"/>
      <c r="W92" s="16"/>
      <c r="X92" s="16"/>
      <c r="Z92" s="49" t="s">
        <v>16</v>
      </c>
      <c r="AA92" s="49"/>
      <c r="AB92" s="49"/>
      <c r="AC92" s="49"/>
      <c r="AD92" s="49"/>
      <c r="AE92" s="49"/>
      <c r="AH92" s="16"/>
      <c r="AI92" s="16"/>
      <c r="AK92" s="3">
        <v>3</v>
      </c>
      <c r="AL92" s="15">
        <f>AP91</f>
        <v>37869.489840437505</v>
      </c>
      <c r="AM92" s="15">
        <f>AO92-AN92</f>
        <v>112.21620886541382</v>
      </c>
      <c r="AN92" s="15">
        <f>AL92*AI9</f>
        <v>1031.9435981519221</v>
      </c>
      <c r="AO92" s="15">
        <f>AL5*(1+AI9)^AK92</f>
        <v>1144.1598070173359</v>
      </c>
      <c r="AP92" s="15">
        <f t="shared" ref="AP92:AP125" si="46">AL92-AM92</f>
        <v>37757.27363157209</v>
      </c>
      <c r="AS92" s="16"/>
      <c r="AT92" s="16"/>
      <c r="AV92" s="3">
        <v>32</v>
      </c>
      <c r="AW92" s="15">
        <f>AS4</f>
        <v>37998</v>
      </c>
      <c r="AX92" s="15">
        <v>0</v>
      </c>
      <c r="AY92" s="15">
        <f>AZ5</f>
        <v>1035.4455</v>
      </c>
      <c r="AZ92" s="15">
        <f t="shared" si="34"/>
        <v>1035.4455</v>
      </c>
      <c r="BA92" s="15">
        <f t="shared" si="32"/>
        <v>37998</v>
      </c>
      <c r="BD92" s="16"/>
      <c r="BE92" s="16"/>
      <c r="BG92" s="3">
        <v>20</v>
      </c>
      <c r="BH92" s="4">
        <f>BD4</f>
        <v>37998</v>
      </c>
      <c r="BI92" s="3">
        <v>0</v>
      </c>
      <c r="BJ92" s="4">
        <f>BK5</f>
        <v>1035.4455</v>
      </c>
      <c r="BK92" s="4">
        <f t="shared" si="42"/>
        <v>1035.4455</v>
      </c>
      <c r="BL92" s="4">
        <f t="shared" si="41"/>
        <v>37998</v>
      </c>
      <c r="BO92" s="16"/>
      <c r="BP92" s="16"/>
      <c r="BR92" s="3">
        <v>8</v>
      </c>
      <c r="BS92" s="4">
        <f>BO4</f>
        <v>37998</v>
      </c>
      <c r="BT92" s="3">
        <v>0</v>
      </c>
      <c r="BU92" s="4">
        <f>BV5</f>
        <v>1035.4455</v>
      </c>
      <c r="BV92" s="4">
        <f t="shared" si="45"/>
        <v>1035.4455</v>
      </c>
      <c r="BW92" s="4">
        <f t="shared" si="44"/>
        <v>37998</v>
      </c>
      <c r="BZ92" s="16"/>
      <c r="CA92" s="16"/>
      <c r="CB92" s="16"/>
      <c r="CC92" s="16"/>
    </row>
    <row r="93" spans="12:81" x14ac:dyDescent="0.2">
      <c r="L93" s="16"/>
      <c r="M93" s="16"/>
      <c r="O93" s="16"/>
      <c r="P93" s="16"/>
      <c r="Q93" s="16"/>
      <c r="R93" s="16"/>
      <c r="S93" s="16"/>
      <c r="T93" s="16"/>
      <c r="W93" s="16"/>
      <c r="X93" s="16"/>
      <c r="Z93"/>
      <c r="AA93"/>
      <c r="AB93"/>
      <c r="AC93"/>
      <c r="AD93"/>
      <c r="AE93"/>
      <c r="AH93" s="16"/>
      <c r="AI93" s="16"/>
      <c r="AK93" s="3">
        <v>4</v>
      </c>
      <c r="AL93" s="15">
        <f>AP92</f>
        <v>37757.27363157209</v>
      </c>
      <c r="AM93" s="15">
        <f t="shared" ref="AM93:AM125" si="47">AO93-AN93</f>
        <v>146.45245529821887</v>
      </c>
      <c r="AN93" s="15">
        <f>AL93*AI9</f>
        <v>1028.8857064603394</v>
      </c>
      <c r="AO93" s="15">
        <f>AL5*(1+AI9)^AK93</f>
        <v>1175.3381617585583</v>
      </c>
      <c r="AP93" s="15">
        <f t="shared" si="46"/>
        <v>37610.821176273872</v>
      </c>
      <c r="AS93" s="16"/>
      <c r="AT93" s="16"/>
      <c r="AV93" s="3">
        <v>33</v>
      </c>
      <c r="AW93" s="15">
        <f>AS4</f>
        <v>37998</v>
      </c>
      <c r="AX93" s="15">
        <v>0</v>
      </c>
      <c r="AY93" s="15">
        <f>AZ5</f>
        <v>1035.4455</v>
      </c>
      <c r="AZ93" s="15">
        <f t="shared" si="34"/>
        <v>1035.4455</v>
      </c>
      <c r="BA93" s="15">
        <f t="shared" si="32"/>
        <v>37998</v>
      </c>
      <c r="BD93" s="16"/>
      <c r="BE93" s="16"/>
      <c r="BG93" s="3">
        <v>21</v>
      </c>
      <c r="BH93" s="4">
        <f>BD4</f>
        <v>37998</v>
      </c>
      <c r="BI93" s="3">
        <v>0</v>
      </c>
      <c r="BJ93" s="4">
        <f>BK5</f>
        <v>1035.4455</v>
      </c>
      <c r="BK93" s="4">
        <f t="shared" si="42"/>
        <v>1035.4455</v>
      </c>
      <c r="BL93" s="4">
        <f t="shared" si="41"/>
        <v>37998</v>
      </c>
      <c r="BO93" s="16"/>
      <c r="BP93" s="16"/>
      <c r="BR93" s="3">
        <v>9</v>
      </c>
      <c r="BS93" s="4">
        <f>BO4</f>
        <v>37998</v>
      </c>
      <c r="BT93" s="3">
        <v>0</v>
      </c>
      <c r="BU93" s="4">
        <f>BV5</f>
        <v>1035.4455</v>
      </c>
      <c r="BV93" s="4">
        <f t="shared" si="45"/>
        <v>1035.4455</v>
      </c>
      <c r="BW93" s="4">
        <f t="shared" si="44"/>
        <v>37998</v>
      </c>
      <c r="BZ93" s="16"/>
      <c r="CA93" s="16"/>
      <c r="CB93" s="16"/>
      <c r="CC93" s="16"/>
    </row>
    <row r="94" spans="12:81" x14ac:dyDescent="0.2">
      <c r="L94" s="16"/>
      <c r="M94" s="16"/>
      <c r="O94" s="16"/>
      <c r="P94" s="16"/>
      <c r="Q94" s="16"/>
      <c r="R94" s="16"/>
      <c r="S94" s="16"/>
      <c r="T94" s="16"/>
      <c r="W94" s="16"/>
      <c r="X94" s="16"/>
      <c r="Z94" s="2" t="s">
        <v>8</v>
      </c>
      <c r="AA94" s="2" t="s">
        <v>9</v>
      </c>
      <c r="AB94" s="2" t="s">
        <v>14</v>
      </c>
      <c r="AC94" s="2" t="s">
        <v>6</v>
      </c>
      <c r="AD94" s="2" t="s">
        <v>7</v>
      </c>
      <c r="AE94" s="2" t="s">
        <v>12</v>
      </c>
      <c r="AH94" s="16"/>
      <c r="AI94" s="16"/>
      <c r="AK94" s="3">
        <v>5</v>
      </c>
      <c r="AL94" s="15">
        <f>AP93</f>
        <v>37610.821176273872</v>
      </c>
      <c r="AM94" s="15">
        <f t="shared" si="47"/>
        <v>182.47124961301574</v>
      </c>
      <c r="AN94" s="15">
        <f>AL94*AI9</f>
        <v>1024.894877053463</v>
      </c>
      <c r="AO94" s="15">
        <f>AL5*(1+AI9)^AK94</f>
        <v>1207.3661266664787</v>
      </c>
      <c r="AP94" s="15">
        <f t="shared" si="46"/>
        <v>37428.349926660856</v>
      </c>
      <c r="AS94" s="16"/>
      <c r="AT94" s="16"/>
      <c r="AV94" s="3">
        <v>34</v>
      </c>
      <c r="AW94" s="15">
        <f>AS4</f>
        <v>37998</v>
      </c>
      <c r="AX94" s="15">
        <v>0</v>
      </c>
      <c r="AY94" s="15">
        <f>AZ5</f>
        <v>1035.4455</v>
      </c>
      <c r="AZ94" s="15">
        <f t="shared" si="34"/>
        <v>1035.4455</v>
      </c>
      <c r="BA94" s="15">
        <f t="shared" si="32"/>
        <v>37998</v>
      </c>
      <c r="BD94" s="16"/>
      <c r="BE94" s="16"/>
      <c r="BG94" s="3">
        <v>22</v>
      </c>
      <c r="BH94" s="4">
        <f>BD4</f>
        <v>37998</v>
      </c>
      <c r="BI94" s="3">
        <v>0</v>
      </c>
      <c r="BJ94" s="4">
        <f>BK5</f>
        <v>1035.4455</v>
      </c>
      <c r="BK94" s="4">
        <f t="shared" si="42"/>
        <v>1035.4455</v>
      </c>
      <c r="BL94" s="4">
        <f t="shared" si="41"/>
        <v>37998</v>
      </c>
      <c r="BO94" s="16"/>
      <c r="BP94" s="16"/>
      <c r="BR94" s="3">
        <v>10</v>
      </c>
      <c r="BS94" s="4">
        <f>BO4</f>
        <v>37998</v>
      </c>
      <c r="BT94" s="3">
        <v>0</v>
      </c>
      <c r="BU94" s="4">
        <f>BV5</f>
        <v>1035.4455</v>
      </c>
      <c r="BV94" s="4">
        <f t="shared" si="45"/>
        <v>1035.4455</v>
      </c>
      <c r="BW94" s="4">
        <f t="shared" si="44"/>
        <v>37998</v>
      </c>
      <c r="BZ94" s="16"/>
      <c r="CA94" s="16"/>
      <c r="CB94" s="16"/>
      <c r="CC94" s="16"/>
    </row>
    <row r="95" spans="12:81" x14ac:dyDescent="0.2">
      <c r="L95" s="16"/>
      <c r="M95" s="16"/>
      <c r="O95" s="16"/>
      <c r="P95" s="16"/>
      <c r="Q95" s="16"/>
      <c r="R95" s="16"/>
      <c r="S95" s="16"/>
      <c r="T95" s="16"/>
      <c r="W95" s="16"/>
      <c r="X95" s="16"/>
      <c r="Z95" s="3">
        <v>1</v>
      </c>
      <c r="AA95" s="15">
        <f>W4</f>
        <v>37998</v>
      </c>
      <c r="AB95" s="15">
        <f t="shared" ref="AB95:AB118" si="48">AD95-AC95</f>
        <v>1142.2964031355993</v>
      </c>
      <c r="AC95" s="14">
        <f>AA95*X9</f>
        <v>1035.4455</v>
      </c>
      <c r="AD95" s="15">
        <f>W4*(X9/(1-(1+X9)^-W3))</f>
        <v>2177.7419031355994</v>
      </c>
      <c r="AE95" s="15">
        <f t="shared" ref="AE95:AE118" si="49">AA95-AB95</f>
        <v>36855.703596864398</v>
      </c>
      <c r="AH95" s="16"/>
      <c r="AI95" s="16"/>
      <c r="AK95" s="3">
        <v>6</v>
      </c>
      <c r="AL95" s="15">
        <f>AP94</f>
        <v>37428.349926660856</v>
      </c>
      <c r="AM95" s="15">
        <f t="shared" si="47"/>
        <v>220.34431811663205</v>
      </c>
      <c r="AN95" s="15">
        <f>AL95*AI9</f>
        <v>1019.9225355015084</v>
      </c>
      <c r="AO95" s="15">
        <f>AL5*(1+AI9)^AK95</f>
        <v>1240.2668536181404</v>
      </c>
      <c r="AP95" s="14">
        <f t="shared" si="46"/>
        <v>37208.005608544227</v>
      </c>
      <c r="AS95" s="16"/>
      <c r="AT95" s="16"/>
      <c r="AV95" s="3">
        <v>35</v>
      </c>
      <c r="AW95" s="15">
        <f>AS4</f>
        <v>37998</v>
      </c>
      <c r="AX95" s="15">
        <v>0</v>
      </c>
      <c r="AY95" s="15">
        <f>AZ5</f>
        <v>1035.4455</v>
      </c>
      <c r="AZ95" s="15">
        <f t="shared" si="34"/>
        <v>1035.4455</v>
      </c>
      <c r="BA95" s="15">
        <f t="shared" si="32"/>
        <v>37998</v>
      </c>
      <c r="BD95" s="16"/>
      <c r="BE95" s="16"/>
      <c r="BG95" s="3">
        <v>23</v>
      </c>
      <c r="BH95" s="4">
        <f>BD4</f>
        <v>37998</v>
      </c>
      <c r="BI95" s="3">
        <v>0</v>
      </c>
      <c r="BJ95" s="4">
        <f>BK5</f>
        <v>1035.4455</v>
      </c>
      <c r="BK95" s="4">
        <f t="shared" si="42"/>
        <v>1035.4455</v>
      </c>
      <c r="BL95" s="4">
        <f t="shared" si="41"/>
        <v>37998</v>
      </c>
      <c r="BO95" s="16"/>
      <c r="BP95" s="16"/>
      <c r="BR95" s="3">
        <v>11</v>
      </c>
      <c r="BS95" s="4">
        <f>BO4</f>
        <v>37998</v>
      </c>
      <c r="BT95" s="3">
        <v>0</v>
      </c>
      <c r="BU95" s="4">
        <f>BV5</f>
        <v>1035.4455</v>
      </c>
      <c r="BV95" s="4">
        <f t="shared" si="45"/>
        <v>1035.4455</v>
      </c>
      <c r="BW95" s="4">
        <f t="shared" si="44"/>
        <v>37998</v>
      </c>
      <c r="BZ95" s="16"/>
      <c r="CA95" s="16"/>
      <c r="CB95" s="16"/>
      <c r="CC95" s="16"/>
    </row>
    <row r="96" spans="12:81" x14ac:dyDescent="0.2">
      <c r="L96" s="16"/>
      <c r="M96" s="16"/>
      <c r="O96" s="16"/>
      <c r="P96" s="16"/>
      <c r="Q96" s="16"/>
      <c r="R96" s="16"/>
      <c r="S96" s="16"/>
      <c r="T96" s="16"/>
      <c r="W96" s="16"/>
      <c r="X96" s="16"/>
      <c r="Z96" s="3">
        <v>2</v>
      </c>
      <c r="AA96" s="15">
        <f>AE95</f>
        <v>36855.703596864398</v>
      </c>
      <c r="AB96" s="15">
        <f t="shared" si="48"/>
        <v>1173.4239801210447</v>
      </c>
      <c r="AC96" s="14">
        <f>AA96*X9</f>
        <v>1004.3179230145548</v>
      </c>
      <c r="AD96" s="15">
        <f>W4*(X9/(1-(1+X9)^-W3))</f>
        <v>2177.7419031355994</v>
      </c>
      <c r="AE96" s="15">
        <f t="shared" si="49"/>
        <v>35682.279616743355</v>
      </c>
      <c r="AH96" s="16"/>
      <c r="AI96" s="16"/>
      <c r="AK96" s="3">
        <v>7</v>
      </c>
      <c r="AL96" s="15">
        <f t="shared" ref="AL96:AL125" si="50">AP95</f>
        <v>37208.005608544227</v>
      </c>
      <c r="AM96" s="15">
        <f t="shared" si="47"/>
        <v>260.14597254640444</v>
      </c>
      <c r="AN96" s="15">
        <f>AL96*AI9</f>
        <v>1013.9181528328302</v>
      </c>
      <c r="AO96" s="15">
        <f>AL5*(1+AI9)^AK96</f>
        <v>1274.0641253792346</v>
      </c>
      <c r="AP96" s="14">
        <f t="shared" si="46"/>
        <v>36947.859635997826</v>
      </c>
      <c r="AS96" s="16"/>
      <c r="AT96" s="16"/>
      <c r="AV96" s="3">
        <v>36</v>
      </c>
      <c r="AW96" s="15">
        <f>AS4</f>
        <v>37998</v>
      </c>
      <c r="AX96" s="15">
        <v>0</v>
      </c>
      <c r="AY96" s="15">
        <f>AZ5</f>
        <v>1035.4455</v>
      </c>
      <c r="AZ96" s="15">
        <f t="shared" si="34"/>
        <v>1035.4455</v>
      </c>
      <c r="BA96" s="15">
        <f t="shared" si="32"/>
        <v>37998</v>
      </c>
      <c r="BD96" s="16"/>
      <c r="BE96" s="16"/>
      <c r="BG96" s="3">
        <v>24</v>
      </c>
      <c r="BH96" s="4">
        <f>BD4</f>
        <v>37998</v>
      </c>
      <c r="BI96" s="3">
        <v>0</v>
      </c>
      <c r="BJ96" s="4">
        <f>BK5</f>
        <v>1035.4455</v>
      </c>
      <c r="BK96" s="4">
        <f t="shared" si="42"/>
        <v>1035.4455</v>
      </c>
      <c r="BL96" s="4">
        <f t="shared" si="41"/>
        <v>37998</v>
      </c>
      <c r="BO96" s="16"/>
      <c r="BP96" s="16"/>
      <c r="BR96" s="3">
        <v>12</v>
      </c>
      <c r="BS96" s="4">
        <f>BO4</f>
        <v>37998</v>
      </c>
      <c r="BT96" s="3">
        <v>0</v>
      </c>
      <c r="BU96" s="4">
        <f>BV5</f>
        <v>1035.4455</v>
      </c>
      <c r="BV96" s="4">
        <f t="shared" si="45"/>
        <v>1035.4455</v>
      </c>
      <c r="BW96" s="4">
        <f t="shared" si="44"/>
        <v>37998</v>
      </c>
      <c r="BZ96" s="16"/>
      <c r="CA96" s="16"/>
      <c r="CB96" s="16"/>
      <c r="CC96" s="16"/>
    </row>
    <row r="97" spans="12:81" x14ac:dyDescent="0.2">
      <c r="L97" s="16"/>
      <c r="M97" s="16"/>
      <c r="O97" s="16"/>
      <c r="P97" s="16"/>
      <c r="Q97" s="16"/>
      <c r="R97" s="16"/>
      <c r="S97" s="16"/>
      <c r="T97" s="16"/>
      <c r="W97" s="16"/>
      <c r="X97" s="16"/>
      <c r="Z97" s="3">
        <v>3</v>
      </c>
      <c r="AA97" s="15">
        <f>AE96</f>
        <v>35682.279616743355</v>
      </c>
      <c r="AB97" s="15">
        <f t="shared" si="48"/>
        <v>1205.399783579343</v>
      </c>
      <c r="AC97" s="15">
        <f>AA97*X9</f>
        <v>972.34211955625642</v>
      </c>
      <c r="AD97" s="15">
        <f>W4*(X9/(1-(1+X9)^-W3))</f>
        <v>2177.7419031355994</v>
      </c>
      <c r="AE97" s="15">
        <f t="shared" si="49"/>
        <v>34476.879833164014</v>
      </c>
      <c r="AH97" s="16"/>
      <c r="AI97" s="16"/>
      <c r="AK97" s="3">
        <v>8</v>
      </c>
      <c r="AL97" s="15">
        <f t="shared" si="50"/>
        <v>36947.859635997826</v>
      </c>
      <c r="AM97" s="15">
        <f t="shared" si="47"/>
        <v>301.95319771487812</v>
      </c>
      <c r="AN97" s="15">
        <f>AL97*AI9</f>
        <v>1006.8291750809408</v>
      </c>
      <c r="AO97" s="15">
        <f>AL5*(1+AI9)^AK97</f>
        <v>1308.7823727958189</v>
      </c>
      <c r="AP97" s="14">
        <f t="shared" si="46"/>
        <v>36645.906438282946</v>
      </c>
      <c r="AS97" s="16"/>
      <c r="AT97" s="16"/>
      <c r="AV97" s="3">
        <v>37</v>
      </c>
      <c r="AW97" s="15">
        <f>AS4</f>
        <v>37998</v>
      </c>
      <c r="AX97" s="15">
        <v>0</v>
      </c>
      <c r="AY97" s="15">
        <f>AZ5</f>
        <v>1035.4455</v>
      </c>
      <c r="AZ97" s="15">
        <f t="shared" si="34"/>
        <v>1035.4455</v>
      </c>
      <c r="BA97" s="15">
        <f t="shared" si="32"/>
        <v>37998</v>
      </c>
      <c r="BD97" s="16"/>
      <c r="BE97" s="16"/>
      <c r="BG97" s="3">
        <v>25</v>
      </c>
      <c r="BH97" s="4">
        <f>BD4</f>
        <v>37998</v>
      </c>
      <c r="BI97" s="3">
        <v>0</v>
      </c>
      <c r="BJ97" s="4">
        <f>BK5</f>
        <v>1035.4455</v>
      </c>
      <c r="BK97" s="4">
        <f t="shared" si="42"/>
        <v>1035.4455</v>
      </c>
      <c r="BL97" s="4">
        <f t="shared" si="41"/>
        <v>37998</v>
      </c>
      <c r="BO97" s="16"/>
      <c r="BP97" s="16"/>
      <c r="BR97" s="3">
        <v>13</v>
      </c>
      <c r="BS97" s="4">
        <f>BO4</f>
        <v>37998</v>
      </c>
      <c r="BT97" s="3">
        <v>0</v>
      </c>
      <c r="BU97" s="4">
        <f>BV5</f>
        <v>1035.4455</v>
      </c>
      <c r="BV97" s="4">
        <f t="shared" si="45"/>
        <v>1035.4455</v>
      </c>
      <c r="BW97" s="4">
        <f t="shared" si="44"/>
        <v>37998</v>
      </c>
      <c r="BZ97" s="16"/>
      <c r="CA97" s="16"/>
      <c r="CB97" s="16"/>
      <c r="CC97" s="16"/>
    </row>
    <row r="98" spans="12:81" x14ac:dyDescent="0.2">
      <c r="L98" s="16"/>
      <c r="M98" s="16"/>
      <c r="O98" s="16"/>
      <c r="P98" s="16"/>
      <c r="Q98" s="16"/>
      <c r="R98" s="16"/>
      <c r="S98" s="16"/>
      <c r="T98" s="16"/>
      <c r="W98" s="16"/>
      <c r="X98" s="16"/>
      <c r="Z98" s="3">
        <v>4</v>
      </c>
      <c r="AA98" s="15">
        <f>AE97</f>
        <v>34476.879833164014</v>
      </c>
      <c r="AB98" s="15">
        <f t="shared" si="48"/>
        <v>1238.2469276818802</v>
      </c>
      <c r="AC98" s="15">
        <f>AA98*X9</f>
        <v>939.49497545371935</v>
      </c>
      <c r="AD98" s="15">
        <f>W4*(X9/(1-(1+X9)^-W3))</f>
        <v>2177.7419031355994</v>
      </c>
      <c r="AE98" s="15">
        <f t="shared" si="49"/>
        <v>33238.632905482133</v>
      </c>
      <c r="AH98" s="16"/>
      <c r="AI98" s="16"/>
      <c r="AK98" s="3">
        <v>9</v>
      </c>
      <c r="AL98" s="15">
        <f t="shared" si="50"/>
        <v>36645.906438282946</v>
      </c>
      <c r="AM98" s="15">
        <f t="shared" si="47"/>
        <v>345.84574201129442</v>
      </c>
      <c r="AN98" s="15">
        <f>AL98*AI9</f>
        <v>998.60095044321031</v>
      </c>
      <c r="AO98" s="15">
        <f>AL5*(1+AI9)^AK98</f>
        <v>1344.4466924545047</v>
      </c>
      <c r="AP98" s="14">
        <f t="shared" si="46"/>
        <v>36300.060696271648</v>
      </c>
      <c r="AS98" s="16"/>
      <c r="AT98" s="16"/>
      <c r="AV98" s="3">
        <v>38</v>
      </c>
      <c r="AW98" s="15">
        <f>AS4</f>
        <v>37998</v>
      </c>
      <c r="AX98" s="15">
        <v>0</v>
      </c>
      <c r="AY98" s="15">
        <f>AZ5</f>
        <v>1035.4455</v>
      </c>
      <c r="AZ98" s="15">
        <f t="shared" si="34"/>
        <v>1035.4455</v>
      </c>
      <c r="BA98" s="15">
        <f t="shared" si="32"/>
        <v>37998</v>
      </c>
      <c r="BD98" s="16"/>
      <c r="BE98" s="16"/>
      <c r="BG98" s="3">
        <v>26</v>
      </c>
      <c r="BH98" s="4">
        <f>BD4</f>
        <v>37998</v>
      </c>
      <c r="BI98" s="3">
        <v>0</v>
      </c>
      <c r="BJ98" s="4">
        <f>BK5</f>
        <v>1035.4455</v>
      </c>
      <c r="BK98" s="4">
        <f t="shared" si="42"/>
        <v>1035.4455</v>
      </c>
      <c r="BL98" s="4">
        <f t="shared" si="41"/>
        <v>37998</v>
      </c>
      <c r="BO98" s="16"/>
      <c r="BP98" s="16"/>
      <c r="BR98" s="3">
        <v>14</v>
      </c>
      <c r="BS98" s="4">
        <f>BO4</f>
        <v>37998</v>
      </c>
      <c r="BT98" s="3">
        <v>0</v>
      </c>
      <c r="BU98" s="4">
        <f>BV5</f>
        <v>1035.4455</v>
      </c>
      <c r="BV98" s="4">
        <f t="shared" si="45"/>
        <v>1035.4455</v>
      </c>
      <c r="BW98" s="4">
        <f t="shared" si="44"/>
        <v>37998</v>
      </c>
      <c r="BZ98" s="16"/>
      <c r="CA98" s="16"/>
      <c r="CB98" s="16"/>
      <c r="CC98" s="16"/>
    </row>
    <row r="99" spans="12:81" x14ac:dyDescent="0.2">
      <c r="L99" s="16"/>
      <c r="M99" s="16"/>
      <c r="O99" s="16"/>
      <c r="P99" s="16"/>
      <c r="Q99" s="16"/>
      <c r="R99" s="16"/>
      <c r="S99" s="16"/>
      <c r="T99" s="16"/>
      <c r="W99" s="16"/>
      <c r="X99" s="16"/>
      <c r="Z99" s="3">
        <v>5</v>
      </c>
      <c r="AA99" s="15">
        <f>AE98</f>
        <v>33238.632905482133</v>
      </c>
      <c r="AB99" s="15">
        <f t="shared" si="48"/>
        <v>1271.9891564612112</v>
      </c>
      <c r="AC99" s="15">
        <f>AA99*X9</f>
        <v>905.75274667438816</v>
      </c>
      <c r="AD99" s="15">
        <f>W4*(X9/(1-(1+X9)^-W3))</f>
        <v>2177.7419031355994</v>
      </c>
      <c r="AE99" s="15">
        <f t="shared" si="49"/>
        <v>31966.643749020921</v>
      </c>
      <c r="AH99" s="16"/>
      <c r="AI99" s="16"/>
      <c r="AK99" s="3">
        <v>10</v>
      </c>
      <c r="AL99" s="15">
        <f t="shared" si="50"/>
        <v>36300.060696271648</v>
      </c>
      <c r="AM99" s="15">
        <f t="shared" si="47"/>
        <v>391.9062108504877</v>
      </c>
      <c r="AN99" s="15">
        <f>AL99*AI9</f>
        <v>989.17665397340238</v>
      </c>
      <c r="AO99" s="15">
        <f>AL5*(1+AI9)^AK99</f>
        <v>1381.0828648238901</v>
      </c>
      <c r="AP99" s="14">
        <f t="shared" si="46"/>
        <v>35908.154485421161</v>
      </c>
      <c r="AS99" s="16"/>
      <c r="AT99" s="16"/>
      <c r="AV99" s="3">
        <v>39</v>
      </c>
      <c r="AW99" s="15">
        <f>AS4</f>
        <v>37998</v>
      </c>
      <c r="AX99" s="15">
        <v>0</v>
      </c>
      <c r="AY99" s="15">
        <f>AZ5</f>
        <v>1035.4455</v>
      </c>
      <c r="AZ99" s="15">
        <f t="shared" si="34"/>
        <v>1035.4455</v>
      </c>
      <c r="BA99" s="15">
        <f t="shared" si="32"/>
        <v>37998</v>
      </c>
      <c r="BD99" s="16"/>
      <c r="BE99" s="16"/>
      <c r="BG99" s="3">
        <v>27</v>
      </c>
      <c r="BH99" s="4">
        <f>BD4</f>
        <v>37998</v>
      </c>
      <c r="BI99" s="3">
        <v>0</v>
      </c>
      <c r="BJ99" s="4">
        <f>BK5</f>
        <v>1035.4455</v>
      </c>
      <c r="BK99" s="4">
        <f t="shared" si="42"/>
        <v>1035.4455</v>
      </c>
      <c r="BL99" s="4">
        <f t="shared" si="41"/>
        <v>37998</v>
      </c>
      <c r="BO99" s="16"/>
      <c r="BP99" s="16"/>
      <c r="BR99" s="3">
        <v>15</v>
      </c>
      <c r="BS99" s="4">
        <f>BO4</f>
        <v>37998</v>
      </c>
      <c r="BT99" s="3">
        <v>0</v>
      </c>
      <c r="BU99" s="4">
        <f>BV5</f>
        <v>1035.4455</v>
      </c>
      <c r="BV99" s="4">
        <f t="shared" si="45"/>
        <v>1035.4455</v>
      </c>
      <c r="BW99" s="4">
        <f t="shared" si="44"/>
        <v>37998</v>
      </c>
      <c r="BZ99" s="16"/>
      <c r="CA99" s="16"/>
      <c r="CB99" s="16"/>
      <c r="CC99" s="16"/>
    </row>
    <row r="100" spans="12:81" x14ac:dyDescent="0.2">
      <c r="L100" s="16"/>
      <c r="M100" s="16"/>
      <c r="O100" s="16"/>
      <c r="P100" s="16"/>
      <c r="Q100" s="16"/>
      <c r="R100" s="16"/>
      <c r="S100" s="16"/>
      <c r="T100" s="16"/>
      <c r="W100" s="16"/>
      <c r="X100" s="16"/>
      <c r="Z100" s="3">
        <v>6</v>
      </c>
      <c r="AA100" s="15">
        <f>AE99</f>
        <v>31966.643749020921</v>
      </c>
      <c r="AB100" s="15">
        <f t="shared" si="48"/>
        <v>1306.6508609747793</v>
      </c>
      <c r="AC100" s="15">
        <f>AA100*X9</f>
        <v>871.09104216082005</v>
      </c>
      <c r="AD100" s="15">
        <f>W4*(X9/(1-(1+X9)^-W3))</f>
        <v>2177.7419031355994</v>
      </c>
      <c r="AE100" s="15">
        <f t="shared" si="49"/>
        <v>30659.992888046141</v>
      </c>
      <c r="AH100" s="16"/>
      <c r="AI100" s="16"/>
      <c r="AK100" s="3">
        <v>11</v>
      </c>
      <c r="AL100" s="15">
        <f t="shared" si="50"/>
        <v>35908.154485421161</v>
      </c>
      <c r="AM100" s="15">
        <f t="shared" si="47"/>
        <v>440.22016316261443</v>
      </c>
      <c r="AN100" s="15">
        <f>AL100*AI9</f>
        <v>978.49720972772661</v>
      </c>
      <c r="AO100" s="15">
        <f>AL5*(1+AI9)^AK100</f>
        <v>1418.717372890341</v>
      </c>
      <c r="AP100" s="14">
        <f t="shared" si="46"/>
        <v>35467.934322258545</v>
      </c>
      <c r="AS100" s="16"/>
      <c r="AT100" s="16"/>
      <c r="AV100" s="3">
        <v>40</v>
      </c>
      <c r="AW100" s="15">
        <f>AS4</f>
        <v>37998</v>
      </c>
      <c r="AX100" s="15">
        <v>0</v>
      </c>
      <c r="AY100" s="15">
        <f>AZ5</f>
        <v>1035.4455</v>
      </c>
      <c r="AZ100" s="15">
        <f t="shared" si="34"/>
        <v>1035.4455</v>
      </c>
      <c r="BA100" s="15">
        <f t="shared" si="32"/>
        <v>37998</v>
      </c>
      <c r="BD100" s="16"/>
      <c r="BE100" s="16"/>
      <c r="BG100" s="3">
        <v>28</v>
      </c>
      <c r="BH100" s="4">
        <f>BD4</f>
        <v>37998</v>
      </c>
      <c r="BI100" s="3">
        <v>0</v>
      </c>
      <c r="BJ100" s="4">
        <f>BK5</f>
        <v>1035.4455</v>
      </c>
      <c r="BK100" s="4">
        <f t="shared" si="42"/>
        <v>1035.4455</v>
      </c>
      <c r="BL100" s="4">
        <f t="shared" si="41"/>
        <v>37998</v>
      </c>
      <c r="BO100" s="16"/>
      <c r="BP100" s="16"/>
      <c r="BR100" s="3">
        <v>16</v>
      </c>
      <c r="BS100" s="4">
        <f>BO4</f>
        <v>37998</v>
      </c>
      <c r="BT100" s="3">
        <v>0</v>
      </c>
      <c r="BU100" s="4">
        <f>BV5</f>
        <v>1035.4455</v>
      </c>
      <c r="BV100" s="4">
        <f t="shared" si="45"/>
        <v>1035.4455</v>
      </c>
      <c r="BW100" s="4">
        <f t="shared" si="44"/>
        <v>37998</v>
      </c>
      <c r="BZ100" s="16"/>
      <c r="CA100" s="16"/>
      <c r="CB100" s="16"/>
      <c r="CC100" s="16"/>
    </row>
    <row r="101" spans="12:81" x14ac:dyDescent="0.2">
      <c r="L101" s="16"/>
      <c r="M101" s="16"/>
      <c r="O101" s="16"/>
      <c r="P101" s="16"/>
      <c r="Q101" s="16"/>
      <c r="R101" s="16"/>
      <c r="S101" s="16"/>
      <c r="T101" s="16"/>
      <c r="W101" s="16"/>
      <c r="X101" s="16"/>
      <c r="Z101" s="3">
        <v>7</v>
      </c>
      <c r="AA101" s="15">
        <f t="shared" ref="AA101:AA118" si="51">AE100</f>
        <v>30659.992888046141</v>
      </c>
      <c r="AB101" s="15">
        <f t="shared" si="48"/>
        <v>1342.2570969363419</v>
      </c>
      <c r="AC101" s="15">
        <f>AA101*X9</f>
        <v>835.48480619925738</v>
      </c>
      <c r="AD101" s="15">
        <f>W4*(X9/(1-(1+X9)^-W3))</f>
        <v>2177.7419031355994</v>
      </c>
      <c r="AE101" s="15">
        <f t="shared" si="49"/>
        <v>29317.735791109801</v>
      </c>
      <c r="AH101" s="16"/>
      <c r="AI101" s="16"/>
      <c r="AK101" s="3">
        <v>12</v>
      </c>
      <c r="AL101" s="15">
        <f t="shared" si="50"/>
        <v>35467.934322258545</v>
      </c>
      <c r="AM101" s="15">
        <f t="shared" si="47"/>
        <v>490.87621102005755</v>
      </c>
      <c r="AN101" s="15">
        <f>AL101*AI9</f>
        <v>966.50121028154535</v>
      </c>
      <c r="AO101" s="15">
        <f>AL5*(1+AI9)^AK101</f>
        <v>1457.3774213016029</v>
      </c>
      <c r="AP101" s="14">
        <f t="shared" si="46"/>
        <v>34977.05811123849</v>
      </c>
      <c r="AS101" s="1"/>
      <c r="AT101" s="1"/>
      <c r="AV101" s="3">
        <v>41</v>
      </c>
      <c r="AW101" s="15">
        <f>AS4</f>
        <v>37998</v>
      </c>
      <c r="AX101" s="15">
        <v>0</v>
      </c>
      <c r="AY101" s="15">
        <f>AZ5</f>
        <v>1035.4455</v>
      </c>
      <c r="AZ101" s="15">
        <f t="shared" si="34"/>
        <v>1035.4455</v>
      </c>
      <c r="BA101" s="15">
        <f t="shared" si="32"/>
        <v>37998</v>
      </c>
      <c r="BD101" s="1"/>
      <c r="BE101" s="1"/>
      <c r="BG101" s="3">
        <v>29</v>
      </c>
      <c r="BH101" s="4">
        <f>BD4</f>
        <v>37998</v>
      </c>
      <c r="BI101" s="3">
        <v>0</v>
      </c>
      <c r="BJ101" s="4">
        <f>BK5</f>
        <v>1035.4455</v>
      </c>
      <c r="BK101" s="4">
        <f t="shared" si="42"/>
        <v>1035.4455</v>
      </c>
      <c r="BL101" s="4">
        <f t="shared" si="41"/>
        <v>37998</v>
      </c>
      <c r="BO101" s="16"/>
      <c r="BP101" s="16"/>
      <c r="BR101" s="3">
        <v>17</v>
      </c>
      <c r="BS101" s="4">
        <f>BO4</f>
        <v>37998</v>
      </c>
      <c r="BT101" s="3">
        <v>0</v>
      </c>
      <c r="BU101" s="4">
        <f>BV5</f>
        <v>1035.4455</v>
      </c>
      <c r="BV101" s="4">
        <f t="shared" si="45"/>
        <v>1035.4455</v>
      </c>
      <c r="BW101" s="4">
        <f t="shared" si="44"/>
        <v>37998</v>
      </c>
      <c r="BZ101" s="16"/>
      <c r="CA101" s="16"/>
      <c r="CB101" s="16"/>
      <c r="CC101" s="16"/>
    </row>
    <row r="102" spans="12:81" x14ac:dyDescent="0.2">
      <c r="L102" s="16"/>
      <c r="M102" s="16"/>
      <c r="O102" s="16"/>
      <c r="P102" s="16"/>
      <c r="Q102" s="16"/>
      <c r="R102" s="16"/>
      <c r="S102" s="16"/>
      <c r="T102" s="16"/>
      <c r="W102" s="16"/>
      <c r="X102" s="16"/>
      <c r="Z102" s="3">
        <v>8</v>
      </c>
      <c r="AA102" s="15">
        <f t="shared" si="51"/>
        <v>29317.735791109801</v>
      </c>
      <c r="AB102" s="15">
        <f t="shared" si="48"/>
        <v>1378.8336028278572</v>
      </c>
      <c r="AC102" s="15">
        <f>AA102*X9</f>
        <v>798.90830030774202</v>
      </c>
      <c r="AD102" s="15">
        <f>W4*(X9/(1-(1+X9)^-W3))</f>
        <v>2177.7419031355994</v>
      </c>
      <c r="AE102" s="15">
        <f t="shared" si="49"/>
        <v>27938.902188281943</v>
      </c>
      <c r="AH102" s="16"/>
      <c r="AI102" s="16"/>
      <c r="AK102" s="3">
        <v>13</v>
      </c>
      <c r="AL102" s="15">
        <f t="shared" si="50"/>
        <v>34977.05811123849</v>
      </c>
      <c r="AM102" s="15">
        <f t="shared" si="47"/>
        <v>543.96612250082239</v>
      </c>
      <c r="AN102" s="15">
        <f>AL102*AI9</f>
        <v>953.1248335312489</v>
      </c>
      <c r="AO102" s="15">
        <f>AL5*(1+AI9)^AK102</f>
        <v>1497.0909560320713</v>
      </c>
      <c r="AP102" s="14">
        <f t="shared" si="46"/>
        <v>34433.091988737666</v>
      </c>
      <c r="AS102" s="1"/>
      <c r="AT102" s="1"/>
      <c r="AV102" s="3">
        <v>42</v>
      </c>
      <c r="AW102" s="15">
        <f>AS4</f>
        <v>37998</v>
      </c>
      <c r="AX102" s="15">
        <v>0</v>
      </c>
      <c r="AY102" s="15">
        <f>AZ5</f>
        <v>1035.4455</v>
      </c>
      <c r="AZ102" s="15">
        <f t="shared" si="34"/>
        <v>1035.4455</v>
      </c>
      <c r="BA102" s="15">
        <f t="shared" si="32"/>
        <v>37998</v>
      </c>
      <c r="BD102" s="1"/>
      <c r="BE102" s="1"/>
      <c r="BG102" s="3">
        <v>30</v>
      </c>
      <c r="BH102" s="4">
        <f>BD4</f>
        <v>37998</v>
      </c>
      <c r="BI102" s="3">
        <v>0</v>
      </c>
      <c r="BJ102" s="4">
        <f>BK5</f>
        <v>1035.4455</v>
      </c>
      <c r="BK102" s="4">
        <f t="shared" si="42"/>
        <v>1035.4455</v>
      </c>
      <c r="BL102" s="4">
        <f t="shared" si="41"/>
        <v>37998</v>
      </c>
      <c r="BO102" s="16"/>
      <c r="BP102" s="16"/>
      <c r="BR102" s="3">
        <v>18</v>
      </c>
      <c r="BS102" s="4">
        <f>BO4</f>
        <v>37998</v>
      </c>
      <c r="BT102" s="3">
        <v>0</v>
      </c>
      <c r="BU102" s="4">
        <f>BV5</f>
        <v>1035.4455</v>
      </c>
      <c r="BV102" s="4">
        <f t="shared" si="45"/>
        <v>1035.4455</v>
      </c>
      <c r="BW102" s="4">
        <f t="shared" si="44"/>
        <v>37998</v>
      </c>
      <c r="BZ102" s="16"/>
      <c r="CA102" s="16"/>
      <c r="CB102" s="16"/>
      <c r="CC102" s="16"/>
    </row>
    <row r="103" spans="12:81" x14ac:dyDescent="0.2">
      <c r="L103" s="16"/>
      <c r="M103" s="16"/>
      <c r="O103" s="16"/>
      <c r="P103" s="16"/>
      <c r="Q103" s="16"/>
      <c r="R103" s="16"/>
      <c r="S103" s="16"/>
      <c r="T103" s="16"/>
      <c r="W103" s="16"/>
      <c r="X103" s="16"/>
      <c r="Z103" s="3">
        <v>9</v>
      </c>
      <c r="AA103" s="15">
        <f t="shared" si="51"/>
        <v>27938.902188281943</v>
      </c>
      <c r="AB103" s="15">
        <f t="shared" si="48"/>
        <v>1416.4068185049164</v>
      </c>
      <c r="AC103" s="15">
        <f>AA103*X9</f>
        <v>761.3350846306829</v>
      </c>
      <c r="AD103" s="15">
        <f>W4*(X9/(1-(1+X9)^-W3))</f>
        <v>2177.7419031355994</v>
      </c>
      <c r="AE103" s="15">
        <f t="shared" si="49"/>
        <v>26522.495369777025</v>
      </c>
      <c r="AH103" s="16"/>
      <c r="AI103" s="16"/>
      <c r="AK103" s="3">
        <v>14</v>
      </c>
      <c r="AL103" s="15">
        <f t="shared" si="50"/>
        <v>34433.091988737666</v>
      </c>
      <c r="AM103" s="15">
        <f t="shared" si="47"/>
        <v>599.58492789084403</v>
      </c>
      <c r="AN103" s="15">
        <f>AL103*AI9</f>
        <v>938.30175669310142</v>
      </c>
      <c r="AO103" s="15">
        <f>AL5*(1+AI9)^AK103</f>
        <v>1537.8866845839455</v>
      </c>
      <c r="AP103" s="14">
        <f t="shared" si="46"/>
        <v>33833.507060846823</v>
      </c>
      <c r="AS103" s="1"/>
      <c r="AT103" s="1"/>
      <c r="AV103" s="3">
        <v>43</v>
      </c>
      <c r="AW103" s="15">
        <f>AS4</f>
        <v>37998</v>
      </c>
      <c r="AX103" s="15">
        <v>0</v>
      </c>
      <c r="AY103" s="15">
        <f>AZ5</f>
        <v>1035.4455</v>
      </c>
      <c r="AZ103" s="15">
        <f t="shared" si="34"/>
        <v>1035.4455</v>
      </c>
      <c r="BA103" s="15">
        <f t="shared" si="32"/>
        <v>37998</v>
      </c>
      <c r="BD103" s="1"/>
      <c r="BE103" s="1"/>
      <c r="BG103" s="3">
        <v>31</v>
      </c>
      <c r="BH103" s="4">
        <f>BD4</f>
        <v>37998</v>
      </c>
      <c r="BI103" s="3">
        <v>0</v>
      </c>
      <c r="BJ103" s="4">
        <f>BK5</f>
        <v>1035.4455</v>
      </c>
      <c r="BK103" s="4">
        <f t="shared" si="42"/>
        <v>1035.4455</v>
      </c>
      <c r="BL103" s="4">
        <f t="shared" si="41"/>
        <v>37998</v>
      </c>
      <c r="BO103" s="16"/>
      <c r="BP103" s="16"/>
      <c r="BR103" s="3">
        <v>19</v>
      </c>
      <c r="BS103" s="4">
        <f>BO4</f>
        <v>37998</v>
      </c>
      <c r="BT103" s="3">
        <v>0</v>
      </c>
      <c r="BU103" s="4">
        <f>BV5</f>
        <v>1035.4455</v>
      </c>
      <c r="BV103" s="4">
        <f t="shared" si="45"/>
        <v>1035.4455</v>
      </c>
      <c r="BW103" s="4">
        <f t="shared" si="44"/>
        <v>37998</v>
      </c>
      <c r="BZ103" s="16"/>
      <c r="CA103" s="16"/>
      <c r="CB103" s="16"/>
      <c r="CC103" s="16"/>
    </row>
    <row r="104" spans="12:81" x14ac:dyDescent="0.2">
      <c r="L104" s="16"/>
      <c r="M104" s="16"/>
      <c r="O104" s="16"/>
      <c r="P104" s="16"/>
      <c r="Q104" s="16"/>
      <c r="R104" s="16"/>
      <c r="S104" s="16"/>
      <c r="T104" s="16"/>
      <c r="W104" s="16"/>
      <c r="X104" s="16"/>
      <c r="Z104" s="3">
        <v>10</v>
      </c>
      <c r="AA104" s="15">
        <f t="shared" si="51"/>
        <v>26522.495369777025</v>
      </c>
      <c r="AB104" s="15">
        <f t="shared" si="48"/>
        <v>1455.0039043091756</v>
      </c>
      <c r="AC104" s="15">
        <f>AA104*X9</f>
        <v>722.7379988264239</v>
      </c>
      <c r="AD104" s="15">
        <f>W4*(X9/(1-(1+X9)^-W3))</f>
        <v>2177.7419031355994</v>
      </c>
      <c r="AE104" s="15">
        <f t="shared" si="49"/>
        <v>25067.491465467851</v>
      </c>
      <c r="AH104" s="16"/>
      <c r="AI104" s="16"/>
      <c r="AK104" s="3">
        <v>15</v>
      </c>
      <c r="AL104" s="15">
        <f t="shared" si="50"/>
        <v>33833.507060846823</v>
      </c>
      <c r="AM104" s="15">
        <f t="shared" si="47"/>
        <v>657.83102933078192</v>
      </c>
      <c r="AN104" s="15">
        <f>AL104*AI9</f>
        <v>921.96306740807597</v>
      </c>
      <c r="AO104" s="15">
        <f>AL5*(1+AI9)^AK104</f>
        <v>1579.7940967388579</v>
      </c>
      <c r="AP104" s="14">
        <f t="shared" si="46"/>
        <v>33175.676031516043</v>
      </c>
      <c r="AV104" s="3">
        <v>44</v>
      </c>
      <c r="AW104" s="15">
        <f>AS4</f>
        <v>37998</v>
      </c>
      <c r="AX104" s="15">
        <v>0</v>
      </c>
      <c r="AY104" s="15">
        <f>AZ5</f>
        <v>1035.4455</v>
      </c>
      <c r="AZ104" s="15">
        <f t="shared" si="34"/>
        <v>1035.4455</v>
      </c>
      <c r="BA104" s="15">
        <f t="shared" si="32"/>
        <v>37998</v>
      </c>
      <c r="BG104" s="3">
        <v>32</v>
      </c>
      <c r="BH104" s="4">
        <f>BD4</f>
        <v>37998</v>
      </c>
      <c r="BI104" s="3">
        <v>0</v>
      </c>
      <c r="BJ104" s="4">
        <f>BK5</f>
        <v>1035.4455</v>
      </c>
      <c r="BK104" s="4">
        <f t="shared" si="42"/>
        <v>1035.4455</v>
      </c>
      <c r="BL104" s="4">
        <f t="shared" si="41"/>
        <v>37998</v>
      </c>
      <c r="BO104" s="16"/>
      <c r="BP104" s="16"/>
      <c r="BR104" s="3">
        <v>20</v>
      </c>
      <c r="BS104" s="4">
        <f>BO4</f>
        <v>37998</v>
      </c>
      <c r="BT104" s="3">
        <v>0</v>
      </c>
      <c r="BU104" s="4">
        <f>BV5</f>
        <v>1035.4455</v>
      </c>
      <c r="BV104" s="4">
        <f t="shared" si="45"/>
        <v>1035.4455</v>
      </c>
      <c r="BW104" s="4">
        <f t="shared" si="44"/>
        <v>37998</v>
      </c>
      <c r="BZ104" s="16"/>
      <c r="CA104" s="16"/>
      <c r="CB104" s="16"/>
      <c r="CC104" s="16"/>
    </row>
    <row r="105" spans="12:81" x14ac:dyDescent="0.2">
      <c r="L105" s="16"/>
      <c r="M105" s="16"/>
      <c r="O105" s="16"/>
      <c r="P105" s="16"/>
      <c r="Q105" s="16"/>
      <c r="R105" s="16"/>
      <c r="S105" s="16"/>
      <c r="T105" s="16"/>
      <c r="W105" s="16"/>
      <c r="X105" s="16"/>
      <c r="Z105" s="3">
        <v>11</v>
      </c>
      <c r="AA105" s="15">
        <f t="shared" si="51"/>
        <v>25067.491465467851</v>
      </c>
      <c r="AB105" s="15">
        <f t="shared" si="48"/>
        <v>1494.6527607016005</v>
      </c>
      <c r="AC105" s="15">
        <f>AA105*X9</f>
        <v>683.08914243399897</v>
      </c>
      <c r="AD105" s="15">
        <f>W4*(X9/(1-(1+X9)^-W3))</f>
        <v>2177.7419031355994</v>
      </c>
      <c r="AE105" s="15">
        <f t="shared" si="49"/>
        <v>23572.838704766251</v>
      </c>
      <c r="AH105" s="16"/>
      <c r="AI105" s="16"/>
      <c r="AK105" s="3">
        <v>16</v>
      </c>
      <c r="AL105" s="15">
        <f t="shared" si="50"/>
        <v>33175.676031516043</v>
      </c>
      <c r="AM105" s="15">
        <f t="shared" si="47"/>
        <v>718.80631401617961</v>
      </c>
      <c r="AN105" s="15">
        <f>AL105*AI9</f>
        <v>904.03717185881214</v>
      </c>
      <c r="AO105" s="15">
        <f>AL5*(1+AI9)^AK105</f>
        <v>1622.8434858749918</v>
      </c>
      <c r="AP105" s="14">
        <f t="shared" si="46"/>
        <v>32456.869717499863</v>
      </c>
      <c r="AV105" s="3">
        <v>45</v>
      </c>
      <c r="AW105" s="15">
        <f>AS4</f>
        <v>37998</v>
      </c>
      <c r="AX105" s="15">
        <v>0</v>
      </c>
      <c r="AY105" s="15">
        <f>AZ5</f>
        <v>1035.4455</v>
      </c>
      <c r="AZ105" s="15">
        <f t="shared" si="34"/>
        <v>1035.4455</v>
      </c>
      <c r="BA105" s="15">
        <f t="shared" si="32"/>
        <v>37998</v>
      </c>
      <c r="BG105" s="3">
        <v>33</v>
      </c>
      <c r="BH105" s="4">
        <f>BD4</f>
        <v>37998</v>
      </c>
      <c r="BI105" s="3">
        <v>0</v>
      </c>
      <c r="BJ105" s="4">
        <f>BK5</f>
        <v>1035.4455</v>
      </c>
      <c r="BK105" s="4">
        <f t="shared" si="42"/>
        <v>1035.4455</v>
      </c>
      <c r="BL105" s="4">
        <f t="shared" si="41"/>
        <v>37998</v>
      </c>
      <c r="BO105" s="16"/>
      <c r="BP105" s="16"/>
      <c r="BR105" s="3">
        <v>21</v>
      </c>
      <c r="BS105" s="4">
        <f>BO4</f>
        <v>37998</v>
      </c>
      <c r="BT105" s="3">
        <v>0</v>
      </c>
      <c r="BU105" s="4">
        <f>BV5</f>
        <v>1035.4455</v>
      </c>
      <c r="BV105" s="4">
        <f t="shared" si="45"/>
        <v>1035.4455</v>
      </c>
      <c r="BW105" s="4">
        <f t="shared" si="44"/>
        <v>37998</v>
      </c>
      <c r="BZ105" s="16"/>
      <c r="CA105" s="16"/>
      <c r="CB105" s="16"/>
      <c r="CC105" s="16"/>
    </row>
    <row r="106" spans="12:81" x14ac:dyDescent="0.2">
      <c r="L106" s="16"/>
      <c r="M106" s="16"/>
      <c r="O106" s="16"/>
      <c r="P106" s="16"/>
      <c r="Q106" s="16"/>
      <c r="R106" s="16"/>
      <c r="S106" s="16"/>
      <c r="T106" s="16"/>
      <c r="W106" s="16"/>
      <c r="X106" s="16"/>
      <c r="Z106" s="3">
        <v>12</v>
      </c>
      <c r="AA106" s="15">
        <f t="shared" si="51"/>
        <v>23572.838704766251</v>
      </c>
      <c r="AB106" s="15">
        <f t="shared" si="48"/>
        <v>1535.3820484307189</v>
      </c>
      <c r="AC106" s="15">
        <f>AA106*X9</f>
        <v>642.35985470488038</v>
      </c>
      <c r="AD106" s="15">
        <f>W4*(X9/(1-(1+X9)^-W3))</f>
        <v>2177.7419031355994</v>
      </c>
      <c r="AE106" s="15">
        <f t="shared" si="49"/>
        <v>22037.456656335533</v>
      </c>
      <c r="AH106" s="16"/>
      <c r="AI106" s="16"/>
      <c r="AK106" s="3">
        <v>17</v>
      </c>
      <c r="AL106" s="15">
        <f t="shared" si="50"/>
        <v>32456.869717499863</v>
      </c>
      <c r="AM106" s="15">
        <f t="shared" si="47"/>
        <v>782.61627106321407</v>
      </c>
      <c r="AN106" s="15">
        <f>AL106*AI9</f>
        <v>884.44969980187125</v>
      </c>
      <c r="AO106" s="15">
        <f>AL5*(1+AI9)^AK106</f>
        <v>1667.0659708650853</v>
      </c>
      <c r="AP106" s="14">
        <f t="shared" si="46"/>
        <v>31674.253446436651</v>
      </c>
      <c r="AV106" s="3">
        <v>46</v>
      </c>
      <c r="AW106" s="15">
        <f>AS4</f>
        <v>37998</v>
      </c>
      <c r="AX106" s="15">
        <v>0</v>
      </c>
      <c r="AY106" s="15">
        <f>AZ5</f>
        <v>1035.4455</v>
      </c>
      <c r="AZ106" s="15">
        <f t="shared" si="34"/>
        <v>1035.4455</v>
      </c>
      <c r="BA106" s="15">
        <f t="shared" si="32"/>
        <v>37998</v>
      </c>
      <c r="BG106" s="3">
        <v>34</v>
      </c>
      <c r="BH106" s="4">
        <f>BD4</f>
        <v>37998</v>
      </c>
      <c r="BI106" s="3">
        <v>0</v>
      </c>
      <c r="BJ106" s="4">
        <f>BK5</f>
        <v>1035.4455</v>
      </c>
      <c r="BK106" s="4">
        <f t="shared" si="42"/>
        <v>1035.4455</v>
      </c>
      <c r="BL106" s="4">
        <f t="shared" si="41"/>
        <v>37998</v>
      </c>
      <c r="BO106" s="16"/>
      <c r="BP106" s="16"/>
      <c r="BR106" s="3">
        <v>22</v>
      </c>
      <c r="BS106" s="4">
        <f>BO4</f>
        <v>37998</v>
      </c>
      <c r="BT106" s="3">
        <v>0</v>
      </c>
      <c r="BU106" s="4">
        <f>BV5</f>
        <v>1035.4455</v>
      </c>
      <c r="BV106" s="4">
        <f t="shared" si="45"/>
        <v>1035.4455</v>
      </c>
      <c r="BW106" s="4">
        <f t="shared" si="44"/>
        <v>37998</v>
      </c>
      <c r="BZ106" s="16"/>
      <c r="CA106" s="16"/>
      <c r="CB106" s="16"/>
      <c r="CC106" s="16"/>
    </row>
    <row r="107" spans="12:81" x14ac:dyDescent="0.2">
      <c r="L107" s="16"/>
      <c r="M107" s="16"/>
      <c r="O107" s="16"/>
      <c r="P107" s="16"/>
      <c r="Q107" s="16"/>
      <c r="R107" s="16"/>
      <c r="S107" s="16"/>
      <c r="T107" s="16"/>
      <c r="W107" s="16"/>
      <c r="X107" s="16"/>
      <c r="Z107" s="3">
        <v>13</v>
      </c>
      <c r="AA107" s="15">
        <f t="shared" si="51"/>
        <v>22037.456656335533</v>
      </c>
      <c r="AB107" s="15">
        <f t="shared" si="48"/>
        <v>1577.221209250456</v>
      </c>
      <c r="AC107" s="15">
        <f>AA107*X9</f>
        <v>600.52069388514326</v>
      </c>
      <c r="AD107" s="15">
        <f>W4*(X9/(1-(1+X9)^-W3))</f>
        <v>2177.7419031355994</v>
      </c>
      <c r="AE107" s="15">
        <f t="shared" si="49"/>
        <v>20460.235447085077</v>
      </c>
      <c r="AH107" s="16"/>
      <c r="AI107" s="16"/>
      <c r="AK107" s="3">
        <v>18</v>
      </c>
      <c r="AL107" s="15">
        <f t="shared" si="50"/>
        <v>31674.253446436651</v>
      </c>
      <c r="AM107" s="15">
        <f t="shared" si="47"/>
        <v>849.3701121557599</v>
      </c>
      <c r="AN107" s="15">
        <f>AL107*AI9</f>
        <v>863.12340641539868</v>
      </c>
      <c r="AO107" s="15">
        <f>AL5*(1+AI9)^AK107</f>
        <v>1712.4935185711586</v>
      </c>
      <c r="AP107" s="14">
        <f t="shared" si="46"/>
        <v>30824.88333428089</v>
      </c>
      <c r="AV107" s="3">
        <v>47</v>
      </c>
      <c r="AW107" s="15">
        <f>AS4</f>
        <v>37998</v>
      </c>
      <c r="AX107" s="15">
        <v>0</v>
      </c>
      <c r="AY107" s="15">
        <f>AZ5</f>
        <v>1035.4455</v>
      </c>
      <c r="AZ107" s="15">
        <f t="shared" si="34"/>
        <v>1035.4455</v>
      </c>
      <c r="BA107" s="15">
        <f t="shared" si="32"/>
        <v>37998</v>
      </c>
      <c r="BG107" s="3">
        <v>35</v>
      </c>
      <c r="BH107" s="4">
        <f>BD4</f>
        <v>37998</v>
      </c>
      <c r="BI107" s="3">
        <v>0</v>
      </c>
      <c r="BJ107" s="4">
        <f>BK5</f>
        <v>1035.4455</v>
      </c>
      <c r="BK107" s="4">
        <f t="shared" si="42"/>
        <v>1035.4455</v>
      </c>
      <c r="BL107" s="4">
        <f t="shared" si="41"/>
        <v>37998</v>
      </c>
      <c r="BO107" s="16"/>
      <c r="BP107" s="16"/>
      <c r="BR107" s="3">
        <v>23</v>
      </c>
      <c r="BS107" s="4">
        <f>BO4</f>
        <v>37998</v>
      </c>
      <c r="BT107" s="3">
        <v>0</v>
      </c>
      <c r="BU107" s="4">
        <f>BV5</f>
        <v>1035.4455</v>
      </c>
      <c r="BV107" s="4">
        <f t="shared" si="45"/>
        <v>1035.4455</v>
      </c>
      <c r="BW107" s="4">
        <f t="shared" si="44"/>
        <v>37998</v>
      </c>
      <c r="BZ107" s="16"/>
      <c r="CA107" s="16"/>
      <c r="CB107" s="16"/>
      <c r="CC107" s="16"/>
    </row>
    <row r="108" spans="12:81" x14ac:dyDescent="0.2">
      <c r="L108" s="16"/>
      <c r="M108" s="16"/>
      <c r="O108" s="16"/>
      <c r="P108" s="16"/>
      <c r="Q108" s="16"/>
      <c r="R108" s="16"/>
      <c r="S108" s="16"/>
      <c r="T108" s="16"/>
      <c r="W108" s="16"/>
      <c r="X108" s="16"/>
      <c r="Z108" s="3">
        <v>14</v>
      </c>
      <c r="AA108" s="15">
        <f t="shared" si="51"/>
        <v>20460.235447085077</v>
      </c>
      <c r="AB108" s="15">
        <f t="shared" si="48"/>
        <v>1620.2004872025309</v>
      </c>
      <c r="AC108" s="15">
        <f>AA108*X9</f>
        <v>557.54141593306838</v>
      </c>
      <c r="AD108" s="15">
        <f>W4*(X9/(1-(1+X9)^-W3))</f>
        <v>2177.7419031355994</v>
      </c>
      <c r="AE108" s="15">
        <f t="shared" si="49"/>
        <v>18840.034959882545</v>
      </c>
      <c r="AH108" s="16"/>
      <c r="AI108" s="16"/>
      <c r="AK108" s="3">
        <v>19</v>
      </c>
      <c r="AL108" s="15">
        <f t="shared" si="50"/>
        <v>30824.88333428089</v>
      </c>
      <c r="AM108" s="15">
        <f t="shared" si="47"/>
        <v>919.18089609306844</v>
      </c>
      <c r="AN108" s="15">
        <f>AL108*AI9</f>
        <v>839.97807085915429</v>
      </c>
      <c r="AO108" s="15">
        <f>AL5*(1+AI9)^AK108</f>
        <v>1759.1589669522227</v>
      </c>
      <c r="AP108" s="14">
        <f t="shared" si="46"/>
        <v>29905.702438187822</v>
      </c>
      <c r="AV108" s="3">
        <v>48</v>
      </c>
      <c r="AW108" s="15">
        <f>AS4</f>
        <v>37998</v>
      </c>
      <c r="AX108" s="15">
        <f>AS4</f>
        <v>37998</v>
      </c>
      <c r="AY108" s="15">
        <f>AZ5</f>
        <v>1035.4455</v>
      </c>
      <c r="AZ108" s="15">
        <f t="shared" si="34"/>
        <v>39033.445500000002</v>
      </c>
      <c r="BA108" s="15">
        <f t="shared" si="32"/>
        <v>0</v>
      </c>
      <c r="BG108" s="3">
        <v>36</v>
      </c>
      <c r="BH108" s="4">
        <f>BD4</f>
        <v>37998</v>
      </c>
      <c r="BI108" s="3">
        <v>0</v>
      </c>
      <c r="BJ108" s="4">
        <f>BK5</f>
        <v>1035.4455</v>
      </c>
      <c r="BK108" s="4">
        <f t="shared" si="42"/>
        <v>1035.4455</v>
      </c>
      <c r="BL108" s="4">
        <f t="shared" si="41"/>
        <v>37998</v>
      </c>
      <c r="BO108" s="16"/>
      <c r="BP108" s="16"/>
      <c r="BR108" s="3">
        <v>24</v>
      </c>
      <c r="BS108" s="4">
        <f>BO4</f>
        <v>37998</v>
      </c>
      <c r="BT108" s="3">
        <v>0</v>
      </c>
      <c r="BU108" s="4">
        <f>BV5</f>
        <v>1035.4455</v>
      </c>
      <c r="BV108" s="4">
        <f t="shared" si="45"/>
        <v>1035.4455</v>
      </c>
      <c r="BW108" s="4">
        <f t="shared" si="44"/>
        <v>37998</v>
      </c>
      <c r="BZ108" s="16"/>
      <c r="CA108" s="16"/>
      <c r="CB108" s="16"/>
      <c r="CC108" s="16"/>
    </row>
    <row r="109" spans="12:81" x14ac:dyDescent="0.2">
      <c r="L109" s="16"/>
      <c r="M109" s="16"/>
      <c r="O109" s="16"/>
      <c r="P109" s="16"/>
      <c r="Q109" s="16"/>
      <c r="R109" s="16"/>
      <c r="S109" s="16"/>
      <c r="T109" s="16"/>
      <c r="W109" s="16"/>
      <c r="X109" s="16"/>
      <c r="Z109" s="3">
        <v>15</v>
      </c>
      <c r="AA109" s="15">
        <f t="shared" si="51"/>
        <v>18840.034959882545</v>
      </c>
      <c r="AB109" s="15">
        <f t="shared" si="48"/>
        <v>1664.3509504788001</v>
      </c>
      <c r="AC109" s="15">
        <f>AA109*X9</f>
        <v>513.3909526567993</v>
      </c>
      <c r="AD109" s="15">
        <f>W4*(X9/(1-(1+X9)^-W3))</f>
        <v>2177.7419031355994</v>
      </c>
      <c r="AE109" s="15">
        <f t="shared" si="49"/>
        <v>17175.684009403743</v>
      </c>
      <c r="AH109" s="16"/>
      <c r="AI109" s="16"/>
      <c r="AK109" s="3">
        <v>20</v>
      </c>
      <c r="AL109" s="15">
        <f t="shared" si="50"/>
        <v>29905.702438187822</v>
      </c>
      <c r="AM109" s="15">
        <f t="shared" si="47"/>
        <v>992.16565736105269</v>
      </c>
      <c r="AN109" s="15">
        <f>AL109*AI9</f>
        <v>814.93039144061811</v>
      </c>
      <c r="AO109" s="15">
        <f>AL5*(1+AI9)^AK109</f>
        <v>1807.0960488016708</v>
      </c>
      <c r="AP109" s="14">
        <f t="shared" si="46"/>
        <v>28913.536780826769</v>
      </c>
      <c r="AV109" s="3"/>
      <c r="AW109" s="15"/>
      <c r="AX109" s="15"/>
      <c r="AY109" s="15"/>
      <c r="AZ109" s="15">
        <f>SUM(AZ61:AZ108)</f>
        <v>87699.384000000049</v>
      </c>
      <c r="BA109" s="15"/>
      <c r="BG109" s="3">
        <v>37</v>
      </c>
      <c r="BH109" s="4">
        <f>BD4</f>
        <v>37998</v>
      </c>
      <c r="BI109" s="3">
        <v>0</v>
      </c>
      <c r="BJ109" s="4">
        <f>BK5</f>
        <v>1035.4455</v>
      </c>
      <c r="BK109" s="4">
        <f t="shared" si="42"/>
        <v>1035.4455</v>
      </c>
      <c r="BL109" s="4">
        <f t="shared" si="41"/>
        <v>37998</v>
      </c>
      <c r="BO109" s="16"/>
      <c r="BP109" s="16"/>
      <c r="BR109" s="3">
        <v>25</v>
      </c>
      <c r="BS109" s="4">
        <f>BO4</f>
        <v>37998</v>
      </c>
      <c r="BT109" s="3">
        <v>0</v>
      </c>
      <c r="BU109" s="4">
        <f>BV5</f>
        <v>1035.4455</v>
      </c>
      <c r="BV109" s="4">
        <f t="shared" si="45"/>
        <v>1035.4455</v>
      </c>
      <c r="BW109" s="4">
        <f t="shared" si="44"/>
        <v>37998</v>
      </c>
      <c r="BZ109" s="16"/>
    </row>
    <row r="110" spans="12:81" x14ac:dyDescent="0.2">
      <c r="L110" s="16"/>
      <c r="M110" s="16"/>
      <c r="O110" s="16"/>
      <c r="P110" s="16"/>
      <c r="Q110" s="16"/>
      <c r="R110" s="16"/>
      <c r="S110" s="16"/>
      <c r="T110" s="16"/>
      <c r="W110" s="16"/>
      <c r="X110" s="16"/>
      <c r="Z110" s="3">
        <v>16</v>
      </c>
      <c r="AA110" s="15">
        <f t="shared" si="51"/>
        <v>17175.684009403743</v>
      </c>
      <c r="AB110" s="15">
        <f t="shared" si="48"/>
        <v>1709.7045138793474</v>
      </c>
      <c r="AC110" s="15">
        <f>AA110*X9</f>
        <v>468.03738925625203</v>
      </c>
      <c r="AD110" s="15">
        <f>W4*(X9/(1-(1+X9)^-W3))</f>
        <v>2177.7419031355994</v>
      </c>
      <c r="AE110" s="15">
        <f t="shared" si="49"/>
        <v>15465.979495524396</v>
      </c>
      <c r="AH110" s="16"/>
      <c r="AI110" s="16"/>
      <c r="AK110" s="3">
        <v>21</v>
      </c>
      <c r="AL110" s="15">
        <f t="shared" si="50"/>
        <v>28913.536780826769</v>
      </c>
      <c r="AM110" s="15">
        <f t="shared" si="47"/>
        <v>1068.4455388539868</v>
      </c>
      <c r="AN110" s="15">
        <f>AL110*AI9</f>
        <v>787.89387727752944</v>
      </c>
      <c r="AO110" s="15">
        <f>AL5*(1+AI9)^AK110</f>
        <v>1856.3394161315161</v>
      </c>
      <c r="AP110" s="14">
        <f t="shared" si="46"/>
        <v>27845.091241972783</v>
      </c>
      <c r="BG110" s="3">
        <v>38</v>
      </c>
      <c r="BH110" s="4">
        <f>BD4</f>
        <v>37998</v>
      </c>
      <c r="BI110" s="3">
        <v>0</v>
      </c>
      <c r="BJ110" s="4">
        <f>BK5</f>
        <v>1035.4455</v>
      </c>
      <c r="BK110" s="4">
        <f t="shared" si="42"/>
        <v>1035.4455</v>
      </c>
      <c r="BL110" s="4">
        <f t="shared" si="41"/>
        <v>37998</v>
      </c>
      <c r="BO110" s="16"/>
      <c r="BP110" s="16"/>
      <c r="BR110" s="3">
        <v>26</v>
      </c>
      <c r="BS110" s="4">
        <f>BO4</f>
        <v>37998</v>
      </c>
      <c r="BT110" s="3">
        <v>0</v>
      </c>
      <c r="BU110" s="4">
        <f>BV5</f>
        <v>1035.4455</v>
      </c>
      <c r="BV110" s="4">
        <f t="shared" si="45"/>
        <v>1035.4455</v>
      </c>
      <c r="BW110" s="4">
        <f t="shared" si="44"/>
        <v>37998</v>
      </c>
      <c r="BZ110" s="16"/>
    </row>
    <row r="111" spans="12:81" x14ac:dyDescent="0.2">
      <c r="L111" s="16"/>
      <c r="M111" s="16"/>
      <c r="O111" s="16"/>
      <c r="P111" s="16"/>
      <c r="Q111" s="16"/>
      <c r="R111" s="16"/>
      <c r="S111" s="16"/>
      <c r="T111" s="16"/>
      <c r="W111" s="16"/>
      <c r="X111" s="16"/>
      <c r="Z111" s="3">
        <v>17</v>
      </c>
      <c r="AA111" s="15">
        <f t="shared" si="51"/>
        <v>15465.979495524396</v>
      </c>
      <c r="AB111" s="15">
        <f t="shared" si="48"/>
        <v>1756.2939618825596</v>
      </c>
      <c r="AC111" s="15">
        <f>AA111*X9</f>
        <v>421.4479412530398</v>
      </c>
      <c r="AD111" s="15">
        <f>W4*(X9/(1-(1+X9)^-W3))</f>
        <v>2177.7419031355994</v>
      </c>
      <c r="AE111" s="15">
        <f t="shared" si="49"/>
        <v>13709.685533641836</v>
      </c>
      <c r="AH111" s="16"/>
      <c r="AI111" s="16"/>
      <c r="AK111" s="3">
        <v>22</v>
      </c>
      <c r="AL111" s="15">
        <f t="shared" si="50"/>
        <v>27845.091241972783</v>
      </c>
      <c r="AM111" s="15">
        <f t="shared" si="47"/>
        <v>1148.1459288773417</v>
      </c>
      <c r="AN111" s="15">
        <f>AL111*AI9</f>
        <v>758.77873634375828</v>
      </c>
      <c r="AO111" s="15">
        <f>AL5*(1+AI9)^AK111</f>
        <v>1906.9246652211</v>
      </c>
      <c r="AP111" s="14">
        <f t="shared" si="46"/>
        <v>26696.945313095443</v>
      </c>
      <c r="AV111" s="49" t="s">
        <v>15</v>
      </c>
      <c r="AW111" s="49"/>
      <c r="AX111" s="49"/>
      <c r="AY111" s="49"/>
      <c r="AZ111" s="49"/>
      <c r="BA111" s="49"/>
      <c r="BG111" s="3">
        <v>39</v>
      </c>
      <c r="BH111" s="4">
        <f>BD4</f>
        <v>37998</v>
      </c>
      <c r="BI111" s="3">
        <v>0</v>
      </c>
      <c r="BJ111" s="4">
        <f>BK5</f>
        <v>1035.4455</v>
      </c>
      <c r="BK111" s="4">
        <f t="shared" si="42"/>
        <v>1035.4455</v>
      </c>
      <c r="BL111" s="4">
        <f t="shared" si="41"/>
        <v>37998</v>
      </c>
      <c r="BO111" s="16"/>
      <c r="BP111" s="16"/>
      <c r="BR111" s="3">
        <v>27</v>
      </c>
      <c r="BS111" s="4">
        <f>BO4</f>
        <v>37998</v>
      </c>
      <c r="BT111" s="3">
        <v>0</v>
      </c>
      <c r="BU111" s="4">
        <f>BV5</f>
        <v>1035.4455</v>
      </c>
      <c r="BV111" s="4">
        <f t="shared" si="45"/>
        <v>1035.4455</v>
      </c>
      <c r="BW111" s="4">
        <f t="shared" si="44"/>
        <v>37998</v>
      </c>
      <c r="BZ111" s="16"/>
    </row>
    <row r="112" spans="12:81" x14ac:dyDescent="0.2">
      <c r="L112" s="16"/>
      <c r="M112" s="16"/>
      <c r="O112" s="16"/>
      <c r="P112" s="16"/>
      <c r="Q112" s="16"/>
      <c r="R112" s="16"/>
      <c r="S112" s="16"/>
      <c r="T112" s="16"/>
      <c r="W112" s="16"/>
      <c r="X112" s="16"/>
      <c r="Z112" s="3">
        <v>18</v>
      </c>
      <c r="AA112" s="15">
        <f t="shared" si="51"/>
        <v>13709.685533641836</v>
      </c>
      <c r="AB112" s="15">
        <f t="shared" si="48"/>
        <v>1804.1529723438593</v>
      </c>
      <c r="AC112" s="15">
        <f>AA112*X9</f>
        <v>373.58893079174004</v>
      </c>
      <c r="AD112" s="15">
        <f>W4*(X9/(1-(1+X9)^-W3))</f>
        <v>2177.7419031355994</v>
      </c>
      <c r="AE112" s="15">
        <f t="shared" si="49"/>
        <v>11905.532561297976</v>
      </c>
      <c r="AH112" s="16"/>
      <c r="AI112" s="16"/>
      <c r="AK112" s="3">
        <v>23</v>
      </c>
      <c r="AL112" s="15">
        <f t="shared" si="50"/>
        <v>26696.945313095443</v>
      </c>
      <c r="AM112" s="15">
        <f t="shared" si="47"/>
        <v>1231.3966025665241</v>
      </c>
      <c r="AN112" s="15">
        <f>AL112*AI9</f>
        <v>727.49175978185076</v>
      </c>
      <c r="AO112" s="15">
        <f>AL5*(1+AI9)^AK112</f>
        <v>1958.8883623483748</v>
      </c>
      <c r="AP112" s="14">
        <f t="shared" si="46"/>
        <v>25465.548710528918</v>
      </c>
      <c r="BG112" s="3">
        <v>40</v>
      </c>
      <c r="BH112" s="4">
        <f>BD4</f>
        <v>37998</v>
      </c>
      <c r="BI112" s="3">
        <v>0</v>
      </c>
      <c r="BJ112" s="4">
        <f>BK5</f>
        <v>1035.4455</v>
      </c>
      <c r="BK112" s="4">
        <f t="shared" si="42"/>
        <v>1035.4455</v>
      </c>
      <c r="BL112" s="4">
        <f t="shared" si="41"/>
        <v>37998</v>
      </c>
      <c r="BO112" s="16"/>
      <c r="BP112" s="16"/>
      <c r="BR112" s="3">
        <v>28</v>
      </c>
      <c r="BS112" s="4">
        <f>BO4</f>
        <v>37998</v>
      </c>
      <c r="BT112" s="3">
        <v>0</v>
      </c>
      <c r="BU112" s="4">
        <f>BV5</f>
        <v>1035.4455</v>
      </c>
      <c r="BV112" s="4">
        <f t="shared" si="45"/>
        <v>1035.4455</v>
      </c>
      <c r="BW112" s="4">
        <f t="shared" si="44"/>
        <v>37998</v>
      </c>
      <c r="BZ112" s="16"/>
    </row>
    <row r="113" spans="12:78" x14ac:dyDescent="0.2">
      <c r="L113" s="16"/>
      <c r="M113" s="16"/>
      <c r="O113" s="16"/>
      <c r="P113" s="16"/>
      <c r="Q113" s="16"/>
      <c r="R113" s="16"/>
      <c r="S113" s="16"/>
      <c r="T113" s="16"/>
      <c r="W113" s="16"/>
      <c r="X113" s="16"/>
      <c r="Z113" s="3">
        <v>19</v>
      </c>
      <c r="AA113" s="15">
        <f t="shared" si="51"/>
        <v>11905.532561297976</v>
      </c>
      <c r="AB113" s="15">
        <f t="shared" si="48"/>
        <v>1853.3161408402295</v>
      </c>
      <c r="AC113" s="15">
        <f>AA113*X9</f>
        <v>324.42576229536985</v>
      </c>
      <c r="AD113" s="15">
        <f>W4*(X9/(1-(1+X9)^-W3))</f>
        <v>2177.7419031355994</v>
      </c>
      <c r="AE113" s="15">
        <f t="shared" si="49"/>
        <v>10052.216420457746</v>
      </c>
      <c r="AH113" s="16"/>
      <c r="AI113" s="16"/>
      <c r="AK113" s="3">
        <v>24</v>
      </c>
      <c r="AL113" s="15">
        <f t="shared" si="50"/>
        <v>25465.548710528918</v>
      </c>
      <c r="AM113" s="15">
        <f t="shared" si="47"/>
        <v>1318.3318678604551</v>
      </c>
      <c r="AN113" s="15">
        <f>AL113*AI9</f>
        <v>693.93620236191305</v>
      </c>
      <c r="AO113" s="15">
        <f>AL5*(1+AI9)^AK113</f>
        <v>2012.2680702223681</v>
      </c>
      <c r="AP113" s="14">
        <f t="shared" si="46"/>
        <v>24147.216842668462</v>
      </c>
      <c r="AV113" s="2" t="s">
        <v>8</v>
      </c>
      <c r="AW113" s="2" t="s">
        <v>9</v>
      </c>
      <c r="AX113" s="2" t="s">
        <v>14</v>
      </c>
      <c r="AY113" s="2" t="s">
        <v>6</v>
      </c>
      <c r="AZ113" s="2" t="s">
        <v>7</v>
      </c>
      <c r="BA113" s="2" t="s">
        <v>12</v>
      </c>
      <c r="BG113" s="3">
        <v>41</v>
      </c>
      <c r="BH113" s="4">
        <f>BD4</f>
        <v>37998</v>
      </c>
      <c r="BI113" s="3">
        <v>0</v>
      </c>
      <c r="BJ113" s="4">
        <f>BK5</f>
        <v>1035.4455</v>
      </c>
      <c r="BK113" s="4">
        <f t="shared" si="42"/>
        <v>1035.4455</v>
      </c>
      <c r="BL113" s="4">
        <f t="shared" si="41"/>
        <v>37998</v>
      </c>
      <c r="BO113" s="16"/>
      <c r="BP113" s="16"/>
      <c r="BR113" s="3">
        <v>29</v>
      </c>
      <c r="BS113" s="4">
        <f>BO4</f>
        <v>37998</v>
      </c>
      <c r="BT113" s="3">
        <v>0</v>
      </c>
      <c r="BU113" s="4">
        <f>BV5</f>
        <v>1035.4455</v>
      </c>
      <c r="BV113" s="4">
        <f t="shared" si="45"/>
        <v>1035.4455</v>
      </c>
      <c r="BW113" s="4">
        <f t="shared" si="44"/>
        <v>37998</v>
      </c>
      <c r="BZ113" s="16"/>
    </row>
    <row r="114" spans="12:78" x14ac:dyDescent="0.2">
      <c r="L114" s="16"/>
      <c r="M114" s="16"/>
      <c r="O114" s="16"/>
      <c r="P114" s="16"/>
      <c r="Q114" s="16"/>
      <c r="R114" s="16"/>
      <c r="S114" s="16"/>
      <c r="T114" s="16"/>
      <c r="W114" s="16"/>
      <c r="X114" s="16"/>
      <c r="Z114" s="3">
        <v>20</v>
      </c>
      <c r="AA114" s="15">
        <f t="shared" si="51"/>
        <v>10052.216420457746</v>
      </c>
      <c r="AB114" s="15">
        <f t="shared" si="48"/>
        <v>1903.8190056781259</v>
      </c>
      <c r="AC114" s="15">
        <f>AA114*X9</f>
        <v>273.9228974574736</v>
      </c>
      <c r="AD114" s="15">
        <f>W4*(X9/(1-(1+X9)^-W3))</f>
        <v>2177.7419031355994</v>
      </c>
      <c r="AE114" s="15">
        <f t="shared" si="49"/>
        <v>8148.3974147796198</v>
      </c>
      <c r="AH114" s="16"/>
      <c r="AI114" s="16"/>
      <c r="AK114" s="3">
        <v>25</v>
      </c>
      <c r="AL114" s="15">
        <f t="shared" si="50"/>
        <v>24147.216842668462</v>
      </c>
      <c r="AM114" s="15">
        <f t="shared" si="47"/>
        <v>1409.0907161732121</v>
      </c>
      <c r="AN114" s="15">
        <f>AL114*AI9</f>
        <v>658.01165896271561</v>
      </c>
      <c r="AO114" s="15">
        <f>AL5*(1+AI9)^AK114</f>
        <v>2067.1023751359276</v>
      </c>
      <c r="AP114" s="14">
        <f t="shared" si="46"/>
        <v>22738.126126495248</v>
      </c>
      <c r="AV114" s="3">
        <v>1</v>
      </c>
      <c r="AW114" s="4">
        <f>AS4</f>
        <v>37998</v>
      </c>
      <c r="AX114" s="4">
        <f>AZ114-AY114</f>
        <v>-222.24871875000008</v>
      </c>
      <c r="AY114" s="4">
        <f>AW114*AT9</f>
        <v>1035.4455</v>
      </c>
      <c r="AZ114" s="4">
        <f>AW5*(AT9+1)^AV114</f>
        <v>813.19678124999996</v>
      </c>
      <c r="BA114" s="4">
        <f>AW114-AX114</f>
        <v>38220.248718750001</v>
      </c>
      <c r="BG114" s="3">
        <v>42</v>
      </c>
      <c r="BH114" s="4">
        <f>BD4</f>
        <v>37998</v>
      </c>
      <c r="BI114" s="3">
        <v>0</v>
      </c>
      <c r="BJ114" s="4">
        <f>BK5</f>
        <v>1035.4455</v>
      </c>
      <c r="BK114" s="4">
        <f t="shared" si="42"/>
        <v>1035.4455</v>
      </c>
      <c r="BL114" s="4">
        <f t="shared" si="41"/>
        <v>37998</v>
      </c>
      <c r="BO114" s="16"/>
      <c r="BP114" s="16"/>
      <c r="BR114" s="3">
        <v>30</v>
      </c>
      <c r="BS114" s="4">
        <f>BO4</f>
        <v>37998</v>
      </c>
      <c r="BT114" s="3">
        <v>0</v>
      </c>
      <c r="BU114" s="4">
        <f>BV5</f>
        <v>1035.4455</v>
      </c>
      <c r="BV114" s="4">
        <f t="shared" si="45"/>
        <v>1035.4455</v>
      </c>
      <c r="BW114" s="4">
        <f t="shared" si="44"/>
        <v>37998</v>
      </c>
      <c r="BZ114" s="16"/>
    </row>
    <row r="115" spans="12:78" x14ac:dyDescent="0.2">
      <c r="L115" s="16"/>
      <c r="M115" s="16"/>
      <c r="O115" s="16"/>
      <c r="P115" s="16"/>
      <c r="Q115" s="16"/>
      <c r="R115" s="16"/>
      <c r="S115" s="16"/>
      <c r="T115" s="16"/>
      <c r="W115" s="16"/>
      <c r="X115" s="16"/>
      <c r="Z115" s="3">
        <v>21</v>
      </c>
      <c r="AA115" s="15">
        <f t="shared" si="51"/>
        <v>8148.3974147796198</v>
      </c>
      <c r="AB115" s="15">
        <f t="shared" si="48"/>
        <v>1955.6980735828547</v>
      </c>
      <c r="AC115" s="15">
        <f>AA115*X9</f>
        <v>222.04382955274463</v>
      </c>
      <c r="AD115" s="15">
        <f>W4*(X9/(1-(1+X9)^-W3))</f>
        <v>2177.7419031355994</v>
      </c>
      <c r="AE115" s="15">
        <f t="shared" si="49"/>
        <v>6192.6993411967651</v>
      </c>
      <c r="AH115" s="16"/>
      <c r="AI115" s="16"/>
      <c r="AK115" s="3">
        <v>26</v>
      </c>
      <c r="AL115" s="15">
        <f t="shared" si="50"/>
        <v>22738.126126495248</v>
      </c>
      <c r="AM115" s="15">
        <f t="shared" si="47"/>
        <v>1503.8169779113859</v>
      </c>
      <c r="AN115" s="15">
        <f>AL115*AI9</f>
        <v>619.61393694699552</v>
      </c>
      <c r="AO115" s="15">
        <f>AL5*(1+AI9)^AK115</f>
        <v>2123.4309148583816</v>
      </c>
      <c r="AP115" s="14">
        <f t="shared" si="46"/>
        <v>21234.309148583863</v>
      </c>
      <c r="AV115" s="3">
        <v>2</v>
      </c>
      <c r="AW115" s="4">
        <f>BA114</f>
        <v>38220.248718750001</v>
      </c>
      <c r="AX115" s="4">
        <f>AZ115-AY115</f>
        <v>-206.14538404687517</v>
      </c>
      <c r="AY115" s="4">
        <f>AW115*AT9</f>
        <v>1041.5017775859376</v>
      </c>
      <c r="AZ115" s="4">
        <f>AW5*(1+AT9)^AV115</f>
        <v>835.35639353906242</v>
      </c>
      <c r="BA115" s="4">
        <f>AW115-AX115</f>
        <v>38426.394102796876</v>
      </c>
      <c r="BG115" s="3">
        <v>43</v>
      </c>
      <c r="BH115" s="4">
        <f>BD4</f>
        <v>37998</v>
      </c>
      <c r="BI115" s="3">
        <v>0</v>
      </c>
      <c r="BJ115" s="4">
        <f>BK5</f>
        <v>1035.4455</v>
      </c>
      <c r="BK115" s="4">
        <f t="shared" si="42"/>
        <v>1035.4455</v>
      </c>
      <c r="BL115" s="4">
        <f t="shared" si="41"/>
        <v>37998</v>
      </c>
      <c r="BO115" s="16"/>
      <c r="BP115" s="16"/>
      <c r="BR115" s="3">
        <v>31</v>
      </c>
      <c r="BS115" s="4">
        <f>BO4</f>
        <v>37998</v>
      </c>
      <c r="BT115" s="3">
        <v>0</v>
      </c>
      <c r="BU115" s="4">
        <f>BV5</f>
        <v>1035.4455</v>
      </c>
      <c r="BV115" s="4">
        <f t="shared" si="45"/>
        <v>1035.4455</v>
      </c>
      <c r="BW115" s="4">
        <f t="shared" si="44"/>
        <v>37998</v>
      </c>
    </row>
    <row r="116" spans="12:78" x14ac:dyDescent="0.2">
      <c r="L116" s="16"/>
      <c r="M116" s="16"/>
      <c r="O116" s="16"/>
      <c r="P116" s="16"/>
      <c r="Q116" s="16"/>
      <c r="R116" s="16"/>
      <c r="S116" s="16"/>
      <c r="T116" s="16"/>
      <c r="W116" s="16"/>
      <c r="X116" s="16"/>
      <c r="Z116" s="3">
        <v>22</v>
      </c>
      <c r="AA116" s="15">
        <f t="shared" si="51"/>
        <v>6192.6993411967651</v>
      </c>
      <c r="AB116" s="15">
        <f t="shared" si="48"/>
        <v>2008.9908460879876</v>
      </c>
      <c r="AC116" s="15">
        <f>AA116*X9</f>
        <v>168.75105704761185</v>
      </c>
      <c r="AD116" s="15">
        <f>W4*(X9/(1-(1+X9)^-W3))</f>
        <v>2177.7419031355994</v>
      </c>
      <c r="AE116" s="15">
        <f t="shared" si="49"/>
        <v>4183.7084951087772</v>
      </c>
      <c r="AH116" s="16"/>
      <c r="AI116" s="16"/>
      <c r="AK116" s="3">
        <v>27</v>
      </c>
      <c r="AL116" s="15">
        <f t="shared" si="50"/>
        <v>21234.309148583863</v>
      </c>
      <c r="AM116" s="15">
        <f t="shared" si="47"/>
        <v>1602.6594829893615</v>
      </c>
      <c r="AN116" s="15">
        <f>AL116*AI9</f>
        <v>578.63492429891028</v>
      </c>
      <c r="AO116" s="15">
        <f>AL5*(1+AI9)^AK116</f>
        <v>2181.2944072882719</v>
      </c>
      <c r="AP116" s="14">
        <f t="shared" si="46"/>
        <v>19631.649665594501</v>
      </c>
      <c r="AV116" s="3">
        <v>3</v>
      </c>
      <c r="AW116" s="4">
        <f>BA115</f>
        <v>38426.394102796876</v>
      </c>
      <c r="AX116" s="4">
        <f>AZ116-AY116</f>
        <v>-188.99938403821318</v>
      </c>
      <c r="AY116" s="4">
        <f>AW116*AT9</f>
        <v>1047.119239301215</v>
      </c>
      <c r="AZ116" s="4">
        <f>AW5*(1+AT9)^AV116</f>
        <v>858.1198552630018</v>
      </c>
      <c r="BA116" s="4">
        <f t="shared" ref="BA116:BA161" si="52">AW116-AX116</f>
        <v>38615.393486835092</v>
      </c>
      <c r="BG116" s="3">
        <v>44</v>
      </c>
      <c r="BH116" s="4">
        <f>BD4</f>
        <v>37998</v>
      </c>
      <c r="BI116" s="3">
        <v>0</v>
      </c>
      <c r="BJ116" s="4">
        <f>BK5</f>
        <v>1035.4455</v>
      </c>
      <c r="BK116" s="4">
        <f t="shared" si="42"/>
        <v>1035.4455</v>
      </c>
      <c r="BL116" s="4">
        <f t="shared" si="41"/>
        <v>37998</v>
      </c>
      <c r="BO116" s="16"/>
      <c r="BP116" s="16"/>
      <c r="BR116" s="3">
        <v>32</v>
      </c>
      <c r="BS116" s="4">
        <f>BO4</f>
        <v>37998</v>
      </c>
      <c r="BT116" s="3">
        <v>0</v>
      </c>
      <c r="BU116" s="4">
        <f>BV5</f>
        <v>1035.4455</v>
      </c>
      <c r="BV116" s="4">
        <f t="shared" si="45"/>
        <v>1035.4455</v>
      </c>
      <c r="BW116" s="4">
        <f t="shared" si="44"/>
        <v>37998</v>
      </c>
    </row>
    <row r="117" spans="12:78" x14ac:dyDescent="0.2">
      <c r="L117" s="16"/>
      <c r="M117" s="16"/>
      <c r="O117" s="16"/>
      <c r="P117" s="16"/>
      <c r="Q117" s="16"/>
      <c r="R117" s="16"/>
      <c r="S117" s="16"/>
      <c r="T117" s="16"/>
      <c r="W117" s="16"/>
      <c r="X117" s="16"/>
      <c r="Z117" s="3">
        <v>23</v>
      </c>
      <c r="AA117" s="15">
        <f t="shared" si="51"/>
        <v>4183.7084951087772</v>
      </c>
      <c r="AB117" s="15">
        <f t="shared" si="48"/>
        <v>2063.735846643885</v>
      </c>
      <c r="AC117" s="15">
        <f>AA117*X9</f>
        <v>114.00605649171418</v>
      </c>
      <c r="AD117" s="15">
        <f>W4*(X9/(1-(1+X9)^-W3))</f>
        <v>2177.7419031355994</v>
      </c>
      <c r="AE117" s="15">
        <f t="shared" si="49"/>
        <v>2119.9726484648922</v>
      </c>
      <c r="AH117" s="16"/>
      <c r="AI117" s="16"/>
      <c r="AK117" s="3">
        <v>28</v>
      </c>
      <c r="AL117" s="15">
        <f t="shared" si="50"/>
        <v>19631.649665594501</v>
      </c>
      <c r="AM117" s="15">
        <f t="shared" si="47"/>
        <v>1705.7722264994272</v>
      </c>
      <c r="AN117" s="15">
        <f>AL117*AI9</f>
        <v>534.96245338745018</v>
      </c>
      <c r="AO117" s="15">
        <f>AL5*(1+AI9)^AK117</f>
        <v>2240.7346798868775</v>
      </c>
      <c r="AP117" s="14">
        <f t="shared" si="46"/>
        <v>17925.877439095075</v>
      </c>
      <c r="AV117" s="3">
        <v>4</v>
      </c>
      <c r="AW117" s="4">
        <f>BA116</f>
        <v>38615.393486835092</v>
      </c>
      <c r="AX117" s="4">
        <f t="shared" ref="AX117:AX161" si="53">AZ117-AY117</f>
        <v>-170.7658511973375</v>
      </c>
      <c r="AY117" s="4">
        <f>AW117*AT9</f>
        <v>1052.2694725162562</v>
      </c>
      <c r="AZ117" s="4">
        <f>AW5*(1+AT9)^AV117</f>
        <v>881.5036213189187</v>
      </c>
      <c r="BA117" s="4">
        <f t="shared" si="52"/>
        <v>38786.159338032427</v>
      </c>
      <c r="BG117" s="3">
        <v>45</v>
      </c>
      <c r="BH117" s="4">
        <f>BD4</f>
        <v>37998</v>
      </c>
      <c r="BI117" s="3">
        <v>0</v>
      </c>
      <c r="BJ117" s="4">
        <f>BK5</f>
        <v>1035.4455</v>
      </c>
      <c r="BK117" s="4">
        <f t="shared" si="42"/>
        <v>1035.4455</v>
      </c>
      <c r="BL117" s="4">
        <f t="shared" si="41"/>
        <v>37998</v>
      </c>
      <c r="BO117" s="16"/>
      <c r="BP117" s="16"/>
      <c r="BR117" s="3">
        <v>33</v>
      </c>
      <c r="BS117" s="4">
        <f>BO4</f>
        <v>37998</v>
      </c>
      <c r="BT117" s="3">
        <v>0</v>
      </c>
      <c r="BU117" s="4">
        <f>BV5</f>
        <v>1035.4455</v>
      </c>
      <c r="BV117" s="4">
        <f t="shared" si="45"/>
        <v>1035.4455</v>
      </c>
      <c r="BW117" s="4">
        <f t="shared" si="44"/>
        <v>37998</v>
      </c>
    </row>
    <row r="118" spans="12:78" x14ac:dyDescent="0.2">
      <c r="L118" s="16"/>
      <c r="M118" s="16"/>
      <c r="O118" s="16"/>
      <c r="P118" s="16"/>
      <c r="Q118" s="16"/>
      <c r="R118" s="16"/>
      <c r="S118" s="16"/>
      <c r="T118" s="16"/>
      <c r="W118" s="16"/>
      <c r="X118" s="16"/>
      <c r="Z118" s="3">
        <v>24</v>
      </c>
      <c r="AA118" s="15">
        <f t="shared" si="51"/>
        <v>2119.9726484648922</v>
      </c>
      <c r="AB118" s="15">
        <f t="shared" si="48"/>
        <v>2119.9726484649309</v>
      </c>
      <c r="AC118" s="15">
        <f>AA118*X9</f>
        <v>57.76925467066831</v>
      </c>
      <c r="AD118" s="15">
        <f>W4*(X9/(1-(1+X9)^-W3))</f>
        <v>2177.7419031355994</v>
      </c>
      <c r="AE118" s="15">
        <f t="shared" si="49"/>
        <v>-3.865352482534945E-11</v>
      </c>
      <c r="AH118" s="16"/>
      <c r="AI118" s="16"/>
      <c r="AK118" s="3">
        <v>29</v>
      </c>
      <c r="AL118" s="15">
        <f t="shared" si="50"/>
        <v>17925.877439095075</v>
      </c>
      <c r="AM118" s="15">
        <f t="shared" si="47"/>
        <v>1813.3145396984542</v>
      </c>
      <c r="AN118" s="15">
        <f>AL118*AI9</f>
        <v>488.48016021534079</v>
      </c>
      <c r="AO118" s="15">
        <f>AL5*(1+AI9)^AK118</f>
        <v>2301.7946999137948</v>
      </c>
      <c r="AP118" s="14">
        <f t="shared" si="46"/>
        <v>16112.56289939662</v>
      </c>
      <c r="AV118" s="3">
        <v>5</v>
      </c>
      <c r="AW118" s="4">
        <f>BA117</f>
        <v>38786.159338032427</v>
      </c>
      <c r="AX118" s="4">
        <f t="shared" si="53"/>
        <v>-151.39824696152459</v>
      </c>
      <c r="AY118" s="4">
        <f>AW118*AT9</f>
        <v>1056.9228419613837</v>
      </c>
      <c r="AZ118" s="4">
        <f>AW5*(1+AT9)^AV118</f>
        <v>905.52459499985912</v>
      </c>
      <c r="BA118" s="4">
        <f t="shared" si="52"/>
        <v>38937.557584993949</v>
      </c>
      <c r="BG118" s="3">
        <v>46</v>
      </c>
      <c r="BH118" s="4">
        <f>BD4</f>
        <v>37998</v>
      </c>
      <c r="BI118" s="3">
        <v>0</v>
      </c>
      <c r="BJ118" s="4">
        <f>BK5</f>
        <v>1035.4455</v>
      </c>
      <c r="BK118" s="4">
        <f t="shared" si="42"/>
        <v>1035.4455</v>
      </c>
      <c r="BL118" s="4">
        <f t="shared" si="41"/>
        <v>37998</v>
      </c>
      <c r="BO118" s="16"/>
      <c r="BP118" s="16"/>
      <c r="BR118" s="3">
        <v>34</v>
      </c>
      <c r="BS118" s="4">
        <f>BO4</f>
        <v>37998</v>
      </c>
      <c r="BT118" s="3">
        <v>0</v>
      </c>
      <c r="BU118" s="4">
        <f>BV5</f>
        <v>1035.4455</v>
      </c>
      <c r="BV118" s="4">
        <f t="shared" si="45"/>
        <v>1035.4455</v>
      </c>
      <c r="BW118" s="4">
        <f t="shared" si="44"/>
        <v>37998</v>
      </c>
    </row>
    <row r="119" spans="12:78" x14ac:dyDescent="0.2">
      <c r="L119" s="16"/>
      <c r="M119" s="16"/>
      <c r="O119" s="16"/>
      <c r="P119" s="16"/>
      <c r="Q119" s="16"/>
      <c r="R119" s="16"/>
      <c r="S119" s="16"/>
      <c r="T119" s="16"/>
      <c r="W119" s="16"/>
      <c r="X119" s="16"/>
      <c r="Z119" s="3"/>
      <c r="AA119" s="15"/>
      <c r="AB119" s="15"/>
      <c r="AC119" s="15"/>
      <c r="AD119" s="15">
        <f>SUM(AD95:AD118)</f>
        <v>52265.805675254371</v>
      </c>
      <c r="AE119" s="15"/>
      <c r="AH119" s="16"/>
      <c r="AI119" s="16"/>
      <c r="AK119" s="3">
        <v>30</v>
      </c>
      <c r="AL119" s="15">
        <f t="shared" si="50"/>
        <v>16112.56289939662</v>
      </c>
      <c r="AM119" s="15">
        <f t="shared" si="47"/>
        <v>1925.4512664778883</v>
      </c>
      <c r="AN119" s="15">
        <f>AL119*AI9</f>
        <v>439.06733900855789</v>
      </c>
      <c r="AO119" s="15">
        <f>AL5*(1+AI9)^AK119</f>
        <v>2364.5186054864462</v>
      </c>
      <c r="AP119" s="14">
        <f t="shared" si="46"/>
        <v>14187.111632918732</v>
      </c>
      <c r="AV119" s="3">
        <v>6</v>
      </c>
      <c r="AW119" s="4">
        <f>BA118</f>
        <v>38937.557584993949</v>
      </c>
      <c r="AX119" s="4">
        <f t="shared" si="53"/>
        <v>-130.84830397747976</v>
      </c>
      <c r="AY119" s="4">
        <f>AW119*AT9</f>
        <v>1061.0484441910851</v>
      </c>
      <c r="AZ119" s="4">
        <f>AW5*(1+AT9)^AV119</f>
        <v>930.20014021360532</v>
      </c>
      <c r="BA119" s="9">
        <f t="shared" si="52"/>
        <v>39068.405888971429</v>
      </c>
      <c r="BG119" s="3">
        <v>47</v>
      </c>
      <c r="BH119" s="4">
        <f>BD4</f>
        <v>37998</v>
      </c>
      <c r="BI119" s="3">
        <v>0</v>
      </c>
      <c r="BJ119" s="4">
        <f>BK5</f>
        <v>1035.4455</v>
      </c>
      <c r="BK119" s="4">
        <f t="shared" si="42"/>
        <v>1035.4455</v>
      </c>
      <c r="BL119" s="4">
        <f t="shared" si="41"/>
        <v>37998</v>
      </c>
      <c r="BO119" s="16"/>
      <c r="BP119" s="16"/>
      <c r="BR119" s="3">
        <v>35</v>
      </c>
      <c r="BS119" s="4">
        <f>BO4</f>
        <v>37998</v>
      </c>
      <c r="BT119" s="3">
        <v>0</v>
      </c>
      <c r="BU119" s="4">
        <f>BV5</f>
        <v>1035.4455</v>
      </c>
      <c r="BV119" s="4">
        <f t="shared" si="45"/>
        <v>1035.4455</v>
      </c>
      <c r="BW119" s="4">
        <f t="shared" si="44"/>
        <v>37998</v>
      </c>
    </row>
    <row r="120" spans="12:78" x14ac:dyDescent="0.2">
      <c r="L120" s="16"/>
      <c r="M120" s="16"/>
      <c r="O120" s="16"/>
      <c r="P120" s="16"/>
      <c r="Q120" s="16"/>
      <c r="R120" s="16"/>
      <c r="S120" s="16"/>
      <c r="T120" s="16"/>
      <c r="W120" s="16"/>
      <c r="X120" s="16"/>
      <c r="Z120" s="16"/>
      <c r="AA120" s="16"/>
      <c r="AB120" s="16"/>
      <c r="AC120" s="16"/>
      <c r="AD120" s="16"/>
      <c r="AE120" s="16"/>
      <c r="AH120" s="16"/>
      <c r="AI120" s="16"/>
      <c r="AK120" s="3">
        <v>31</v>
      </c>
      <c r="AL120" s="15">
        <f t="shared" si="50"/>
        <v>14187.111632918732</v>
      </c>
      <c r="AM120" s="15">
        <f t="shared" si="47"/>
        <v>2042.352945488916</v>
      </c>
      <c r="AN120" s="15">
        <f>AL120*AI9</f>
        <v>386.59879199703545</v>
      </c>
      <c r="AO120" s="15">
        <f>AL5*(1+AI9)^AK120</f>
        <v>2428.9517374859515</v>
      </c>
      <c r="AP120" s="14">
        <f t="shared" si="46"/>
        <v>12144.758687429816</v>
      </c>
      <c r="AV120" s="3">
        <v>7</v>
      </c>
      <c r="AW120" s="4">
        <f t="shared" ref="AW120:AW161" si="54">BA119</f>
        <v>39068.405888971429</v>
      </c>
      <c r="AX120" s="4">
        <f t="shared" si="53"/>
        <v>-109.06596644004549</v>
      </c>
      <c r="AY120" s="4">
        <f>AW120*AT9</f>
        <v>1064.6140604744714</v>
      </c>
      <c r="AZ120" s="4">
        <f>AW5*(1+AT9)^AV120</f>
        <v>955.54809403442596</v>
      </c>
      <c r="BA120" s="9">
        <f t="shared" si="52"/>
        <v>39177.471855411473</v>
      </c>
      <c r="BG120" s="3">
        <v>48</v>
      </c>
      <c r="BH120" s="4">
        <f>BD4</f>
        <v>37998</v>
      </c>
      <c r="BI120" s="3">
        <v>0</v>
      </c>
      <c r="BJ120" s="4">
        <f>BK5</f>
        <v>1035.4455</v>
      </c>
      <c r="BK120" s="4">
        <f t="shared" si="42"/>
        <v>1035.4455</v>
      </c>
      <c r="BL120" s="4">
        <f t="shared" si="41"/>
        <v>37998</v>
      </c>
      <c r="BO120" s="16"/>
      <c r="BP120" s="16"/>
      <c r="BR120" s="3">
        <v>36</v>
      </c>
      <c r="BS120" s="4">
        <f>BO4</f>
        <v>37998</v>
      </c>
      <c r="BT120" s="3">
        <v>0</v>
      </c>
      <c r="BU120" s="4">
        <f>BV5</f>
        <v>1035.4455</v>
      </c>
      <c r="BV120" s="4">
        <f t="shared" si="45"/>
        <v>1035.4455</v>
      </c>
      <c r="BW120" s="4">
        <f t="shared" si="44"/>
        <v>37998</v>
      </c>
    </row>
    <row r="121" spans="12:78" x14ac:dyDescent="0.2">
      <c r="L121" s="16"/>
      <c r="M121" s="16"/>
      <c r="O121" s="16"/>
      <c r="P121" s="16"/>
      <c r="Q121" s="16"/>
      <c r="R121" s="16"/>
      <c r="S121" s="16"/>
      <c r="T121" s="16"/>
      <c r="W121" s="16"/>
      <c r="X121" s="16"/>
      <c r="Z121" s="16"/>
      <c r="AA121" s="16"/>
      <c r="AB121" s="16"/>
      <c r="AC121" s="16"/>
      <c r="AD121" s="16"/>
      <c r="AE121" s="16"/>
      <c r="AH121" s="16"/>
      <c r="AI121" s="16"/>
      <c r="AK121" s="3">
        <v>32</v>
      </c>
      <c r="AL121" s="15">
        <f t="shared" si="50"/>
        <v>12144.758687429816</v>
      </c>
      <c r="AM121" s="15">
        <f t="shared" si="47"/>
        <v>2164.1959980999809</v>
      </c>
      <c r="AN121" s="15">
        <f>AL121*AI9</f>
        <v>330.94467423246249</v>
      </c>
      <c r="AO121" s="15">
        <f>AL5*(1+AI9)^AK121</f>
        <v>2495.1406723324435</v>
      </c>
      <c r="AP121" s="14">
        <f t="shared" si="46"/>
        <v>9980.5626893298358</v>
      </c>
      <c r="AV121" s="3">
        <v>8</v>
      </c>
      <c r="AW121" s="4">
        <f t="shared" si="54"/>
        <v>39177.471855411473</v>
      </c>
      <c r="AX121" s="4">
        <f t="shared" si="53"/>
        <v>-85.99932846309855</v>
      </c>
      <c r="AY121" s="4">
        <f>AW121*AT9</f>
        <v>1067.5861080599627</v>
      </c>
      <c r="AZ121" s="4">
        <f>AW5*(1+AT9)^AV121</f>
        <v>981.58677959686418</v>
      </c>
      <c r="BA121" s="9">
        <f t="shared" si="52"/>
        <v>39263.471183874572</v>
      </c>
      <c r="BG121" s="3">
        <v>49</v>
      </c>
      <c r="BH121" s="4">
        <f>BD4</f>
        <v>37998</v>
      </c>
      <c r="BI121" s="3">
        <v>0</v>
      </c>
      <c r="BJ121" s="4">
        <f>BK5</f>
        <v>1035.4455</v>
      </c>
      <c r="BK121" s="4">
        <f t="shared" si="42"/>
        <v>1035.4455</v>
      </c>
      <c r="BL121" s="4">
        <f t="shared" si="41"/>
        <v>37998</v>
      </c>
      <c r="BO121" s="16"/>
      <c r="BP121" s="16"/>
      <c r="BR121" s="3">
        <v>37</v>
      </c>
      <c r="BS121" s="4">
        <f>BO4</f>
        <v>37998</v>
      </c>
      <c r="BT121" s="3">
        <v>0</v>
      </c>
      <c r="BU121" s="4">
        <f>BV5</f>
        <v>1035.4455</v>
      </c>
      <c r="BV121" s="4">
        <f t="shared" si="45"/>
        <v>1035.4455</v>
      </c>
      <c r="BW121" s="4">
        <f t="shared" si="44"/>
        <v>37998</v>
      </c>
    </row>
    <row r="122" spans="12:78" x14ac:dyDescent="0.2">
      <c r="L122" s="16"/>
      <c r="M122" s="16"/>
      <c r="O122" s="16"/>
      <c r="P122" s="16"/>
      <c r="Q122" s="16"/>
      <c r="R122" s="16"/>
      <c r="S122" s="16"/>
      <c r="T122" s="16"/>
      <c r="W122" s="16"/>
      <c r="X122" s="16"/>
      <c r="Z122" s="16"/>
      <c r="AA122" s="16"/>
      <c r="AB122" s="16"/>
      <c r="AC122" s="16"/>
      <c r="AD122" s="16"/>
      <c r="AE122" s="16"/>
      <c r="AH122" s="16"/>
      <c r="AI122" s="16"/>
      <c r="AK122" s="3">
        <v>33</v>
      </c>
      <c r="AL122" s="15">
        <f t="shared" si="50"/>
        <v>9980.5626893298358</v>
      </c>
      <c r="AM122" s="15">
        <f t="shared" si="47"/>
        <v>2291.1629223692648</v>
      </c>
      <c r="AN122" s="15">
        <f>AL122*AI9</f>
        <v>271.97033328423805</v>
      </c>
      <c r="AO122" s="15">
        <f>AL5*(1+AI9)^AK122</f>
        <v>2563.1332556535031</v>
      </c>
      <c r="AP122" s="14">
        <f t="shared" si="46"/>
        <v>7689.3997669605706</v>
      </c>
      <c r="AV122" s="3">
        <v>9</v>
      </c>
      <c r="AW122" s="4">
        <f t="shared" si="54"/>
        <v>39263.471183874572</v>
      </c>
      <c r="AX122" s="4">
        <f t="shared" si="53"/>
        <v>-61.594570419703473</v>
      </c>
      <c r="AY122" s="4">
        <f>AW122*AT9</f>
        <v>1069.9295897605821</v>
      </c>
      <c r="AZ122" s="4">
        <f>AW5*(1+AT9)^AV122</f>
        <v>1008.3350193408786</v>
      </c>
      <c r="BA122" s="9">
        <f t="shared" si="52"/>
        <v>39325.065754294272</v>
      </c>
      <c r="BG122" s="3">
        <v>50</v>
      </c>
      <c r="BH122" s="4">
        <f>BD4</f>
        <v>37998</v>
      </c>
      <c r="BI122" s="3">
        <v>0</v>
      </c>
      <c r="BJ122" s="4">
        <f>BK5</f>
        <v>1035.4455</v>
      </c>
      <c r="BK122" s="4">
        <f t="shared" si="42"/>
        <v>1035.4455</v>
      </c>
      <c r="BL122" s="4">
        <f t="shared" si="41"/>
        <v>37998</v>
      </c>
      <c r="BO122" s="16"/>
      <c r="BP122" s="16"/>
      <c r="BR122" s="3">
        <v>38</v>
      </c>
      <c r="BS122" s="4">
        <f>BO4</f>
        <v>37998</v>
      </c>
      <c r="BT122" s="3">
        <v>0</v>
      </c>
      <c r="BU122" s="4">
        <f>BV5</f>
        <v>1035.4455</v>
      </c>
      <c r="BV122" s="4">
        <f t="shared" si="45"/>
        <v>1035.4455</v>
      </c>
      <c r="BW122" s="4">
        <f t="shared" si="44"/>
        <v>37998</v>
      </c>
    </row>
    <row r="123" spans="12:78" x14ac:dyDescent="0.2">
      <c r="L123" s="16"/>
      <c r="M123" s="16"/>
      <c r="O123" s="16"/>
      <c r="P123" s="16"/>
      <c r="Q123" s="16"/>
      <c r="R123" s="16"/>
      <c r="S123" s="16"/>
      <c r="T123" s="16"/>
      <c r="W123" s="16"/>
      <c r="X123" s="16"/>
      <c r="Z123" s="16"/>
      <c r="AA123" s="16"/>
      <c r="AB123" s="16"/>
      <c r="AC123" s="16"/>
      <c r="AD123" s="16"/>
      <c r="AE123" s="16"/>
      <c r="AH123" s="16"/>
      <c r="AI123" s="16"/>
      <c r="AK123" s="3">
        <v>34</v>
      </c>
      <c r="AL123" s="15">
        <f t="shared" si="50"/>
        <v>7689.3997669605706</v>
      </c>
      <c r="AM123" s="15">
        <f t="shared" si="47"/>
        <v>2423.4424932203851</v>
      </c>
      <c r="AN123" s="15">
        <f>AL123*AI9</f>
        <v>209.53614364967555</v>
      </c>
      <c r="AO123" s="15">
        <f>AL5*(1+AI9)^AK123</f>
        <v>2632.9786368700607</v>
      </c>
      <c r="AP123" s="14">
        <f t="shared" si="46"/>
        <v>5265.957273740185</v>
      </c>
      <c r="AV123" s="3">
        <v>10</v>
      </c>
      <c r="AW123" s="4">
        <f t="shared" si="54"/>
        <v>39325.065754294272</v>
      </c>
      <c r="AX123" s="4">
        <f t="shared" si="53"/>
        <v>-35.795893186601461</v>
      </c>
      <c r="AY123" s="4">
        <f>AW123*AT9</f>
        <v>1071.608041804519</v>
      </c>
      <c r="AZ123" s="4">
        <f>AW5*(1+AT9)^AV123</f>
        <v>1035.8121486179175</v>
      </c>
      <c r="BA123" s="9">
        <f t="shared" si="52"/>
        <v>39360.861647480873</v>
      </c>
      <c r="BG123" s="3">
        <v>51</v>
      </c>
      <c r="BH123" s="4">
        <f>BD4</f>
        <v>37998</v>
      </c>
      <c r="BI123" s="3">
        <v>0</v>
      </c>
      <c r="BJ123" s="4">
        <f>BK5</f>
        <v>1035.4455</v>
      </c>
      <c r="BK123" s="4">
        <f t="shared" si="42"/>
        <v>1035.4455</v>
      </c>
      <c r="BL123" s="4">
        <f t="shared" si="41"/>
        <v>37998</v>
      </c>
      <c r="BO123" s="16"/>
      <c r="BP123" s="16"/>
      <c r="BR123" s="3">
        <v>39</v>
      </c>
      <c r="BS123" s="4">
        <f>BO4</f>
        <v>37998</v>
      </c>
      <c r="BT123" s="3">
        <v>0</v>
      </c>
      <c r="BU123" s="4">
        <f>BV5</f>
        <v>1035.4455</v>
      </c>
      <c r="BV123" s="4">
        <f t="shared" si="45"/>
        <v>1035.4455</v>
      </c>
      <c r="BW123" s="4">
        <f t="shared" si="44"/>
        <v>37998</v>
      </c>
    </row>
    <row r="124" spans="12:78" x14ac:dyDescent="0.2">
      <c r="L124" s="16"/>
      <c r="M124" s="16"/>
      <c r="O124" s="16"/>
      <c r="P124" s="16"/>
      <c r="Q124" s="16"/>
      <c r="R124" s="16"/>
      <c r="S124" s="16"/>
      <c r="T124" s="16"/>
      <c r="W124" s="16"/>
      <c r="X124" s="16"/>
      <c r="Z124" s="16"/>
      <c r="AA124" s="16"/>
      <c r="AB124" s="16"/>
      <c r="AC124" s="16"/>
      <c r="AD124" s="16"/>
      <c r="AE124" s="16"/>
      <c r="AH124" s="16"/>
      <c r="AI124" s="16"/>
      <c r="AK124" s="3">
        <v>35</v>
      </c>
      <c r="AL124" s="15">
        <f t="shared" si="50"/>
        <v>5265.957273740185</v>
      </c>
      <c r="AM124" s="15">
        <f t="shared" si="47"/>
        <v>2561.2299690153495</v>
      </c>
      <c r="AN124" s="15">
        <f>AL124*AI9</f>
        <v>143.49733570942004</v>
      </c>
      <c r="AO124" s="15">
        <f>AL5*(1+AI9)^AK124</f>
        <v>2704.7273047247695</v>
      </c>
      <c r="AP124" s="14">
        <f t="shared" si="46"/>
        <v>2704.7273047248354</v>
      </c>
      <c r="AV124" s="3">
        <v>11</v>
      </c>
      <c r="AW124" s="4">
        <f t="shared" si="54"/>
        <v>39360.861647480873</v>
      </c>
      <c r="AX124" s="4">
        <f t="shared" si="53"/>
        <v>-8.5454502260981826</v>
      </c>
      <c r="AY124" s="4">
        <f>AW124*AT9</f>
        <v>1072.5834798938538</v>
      </c>
      <c r="AZ124" s="4">
        <f>AW5*(1+AT9)^AV124</f>
        <v>1064.0380296677556</v>
      </c>
      <c r="BA124" s="9">
        <f t="shared" si="52"/>
        <v>39369.407097706971</v>
      </c>
      <c r="BG124" s="3">
        <v>52</v>
      </c>
      <c r="BH124" s="4">
        <f>BD4</f>
        <v>37998</v>
      </c>
      <c r="BI124" s="3">
        <v>0</v>
      </c>
      <c r="BJ124" s="4">
        <f>BK5</f>
        <v>1035.4455</v>
      </c>
      <c r="BK124" s="4">
        <f t="shared" si="42"/>
        <v>1035.4455</v>
      </c>
      <c r="BL124" s="4">
        <f t="shared" si="41"/>
        <v>37998</v>
      </c>
      <c r="BO124" s="16"/>
      <c r="BP124" s="16"/>
      <c r="BR124" s="3">
        <v>40</v>
      </c>
      <c r="BS124" s="4">
        <f>BO4</f>
        <v>37998</v>
      </c>
      <c r="BT124" s="3">
        <v>0</v>
      </c>
      <c r="BU124" s="4">
        <f>BV5</f>
        <v>1035.4455</v>
      </c>
      <c r="BV124" s="4">
        <f t="shared" si="45"/>
        <v>1035.4455</v>
      </c>
      <c r="BW124" s="4">
        <f t="shared" si="44"/>
        <v>37998</v>
      </c>
    </row>
    <row r="125" spans="12:78" x14ac:dyDescent="0.2">
      <c r="L125" s="16"/>
      <c r="M125" s="16"/>
      <c r="O125" s="16"/>
      <c r="P125" s="16"/>
      <c r="Q125" s="16"/>
      <c r="R125" s="16"/>
      <c r="S125" s="16"/>
      <c r="T125" s="16"/>
      <c r="W125" s="16"/>
      <c r="X125" s="16"/>
      <c r="Z125" s="16"/>
      <c r="AA125" s="16"/>
      <c r="AB125" s="16"/>
      <c r="AC125" s="16"/>
      <c r="AD125" s="16"/>
      <c r="AE125" s="16"/>
      <c r="AH125" s="16"/>
      <c r="AI125" s="16"/>
      <c r="AK125" s="3">
        <v>36</v>
      </c>
      <c r="AL125" s="15">
        <f t="shared" si="50"/>
        <v>2704.7273047248354</v>
      </c>
      <c r="AM125" s="15">
        <f t="shared" si="47"/>
        <v>2704.7273047247677</v>
      </c>
      <c r="AN125" s="15">
        <f>AL125*AI9</f>
        <v>73.703819053751772</v>
      </c>
      <c r="AO125" s="15">
        <f>AL5*(1+AI9)^AK125</f>
        <v>2778.4311237785196</v>
      </c>
      <c r="AP125" s="14">
        <f t="shared" si="46"/>
        <v>6.7757355282083154E-11</v>
      </c>
      <c r="AV125" s="3">
        <v>12</v>
      </c>
      <c r="AW125" s="4">
        <f t="shared" si="54"/>
        <v>39369.407097706971</v>
      </c>
      <c r="AX125" s="4">
        <f t="shared" si="53"/>
        <v>20.216722563687199</v>
      </c>
      <c r="AY125" s="4">
        <f>AW125*AT9</f>
        <v>1072.8163434125149</v>
      </c>
      <c r="AZ125" s="4">
        <f>AW5*(1+AT9)^AV125</f>
        <v>1093.0330659762021</v>
      </c>
      <c r="BA125" s="9">
        <f t="shared" si="52"/>
        <v>39349.190375143284</v>
      </c>
      <c r="BG125" s="3">
        <v>53</v>
      </c>
      <c r="BH125" s="4">
        <f>BD4</f>
        <v>37998</v>
      </c>
      <c r="BI125" s="3">
        <v>0</v>
      </c>
      <c r="BJ125" s="4">
        <f>BK5</f>
        <v>1035.4455</v>
      </c>
      <c r="BK125" s="4">
        <f t="shared" si="42"/>
        <v>1035.4455</v>
      </c>
      <c r="BL125" s="4">
        <f t="shared" si="41"/>
        <v>37998</v>
      </c>
      <c r="BO125" s="16"/>
      <c r="BP125" s="16"/>
      <c r="BR125" s="3">
        <v>41</v>
      </c>
      <c r="BS125" s="4">
        <f>BO4</f>
        <v>37998</v>
      </c>
      <c r="BT125" s="3">
        <v>0</v>
      </c>
      <c r="BU125" s="4">
        <f>BV5</f>
        <v>1035.4455</v>
      </c>
      <c r="BV125" s="4">
        <f t="shared" si="45"/>
        <v>1035.4455</v>
      </c>
      <c r="BW125" s="4">
        <f t="shared" si="44"/>
        <v>37998</v>
      </c>
    </row>
    <row r="126" spans="12:78" x14ac:dyDescent="0.2">
      <c r="L126" s="16"/>
      <c r="M126" s="16"/>
      <c r="O126" s="16"/>
      <c r="P126" s="16"/>
      <c r="Q126" s="16"/>
      <c r="R126" s="16"/>
      <c r="S126" s="16"/>
      <c r="T126" s="16"/>
      <c r="W126" s="16"/>
      <c r="X126" s="16"/>
      <c r="Z126" s="16"/>
      <c r="AA126" s="16"/>
      <c r="AB126" s="16"/>
      <c r="AC126" s="16"/>
      <c r="AD126" s="16"/>
      <c r="AE126" s="16"/>
      <c r="AH126" s="16"/>
      <c r="AI126" s="16"/>
      <c r="AK126" s="3"/>
      <c r="AL126" s="15"/>
      <c r="AM126" s="15"/>
      <c r="AN126" s="15"/>
      <c r="AO126" s="15">
        <f>SUM(AO90:AO125)</f>
        <v>64949.761354182956</v>
      </c>
      <c r="AP126" s="15"/>
      <c r="AV126" s="3">
        <v>13</v>
      </c>
      <c r="AW126" s="4">
        <f t="shared" si="54"/>
        <v>39349.190375143284</v>
      </c>
      <c r="AX126" s="4">
        <f t="shared" si="53"/>
        <v>50.552779301398914</v>
      </c>
      <c r="AY126" s="4">
        <f>AW126*AT9</f>
        <v>1072.2654377226545</v>
      </c>
      <c r="AZ126" s="4">
        <f>AW5*(1+AT9)^AV126</f>
        <v>1122.8182170240534</v>
      </c>
      <c r="BA126" s="9">
        <f t="shared" si="52"/>
        <v>39298.637595841887</v>
      </c>
      <c r="BG126" s="3">
        <v>54</v>
      </c>
      <c r="BH126" s="4">
        <f>BD4</f>
        <v>37998</v>
      </c>
      <c r="BI126" s="3">
        <v>0</v>
      </c>
      <c r="BJ126" s="4">
        <f>BK5</f>
        <v>1035.4455</v>
      </c>
      <c r="BK126" s="4">
        <f t="shared" si="42"/>
        <v>1035.4455</v>
      </c>
      <c r="BL126" s="4">
        <f t="shared" si="41"/>
        <v>37998</v>
      </c>
      <c r="BO126" s="16"/>
      <c r="BP126" s="16"/>
      <c r="BR126" s="3">
        <v>42</v>
      </c>
      <c r="BS126" s="4">
        <f>BO4</f>
        <v>37998</v>
      </c>
      <c r="BT126" s="3">
        <v>0</v>
      </c>
      <c r="BU126" s="4">
        <f>BV5</f>
        <v>1035.4455</v>
      </c>
      <c r="BV126" s="4">
        <f t="shared" si="45"/>
        <v>1035.4455</v>
      </c>
      <c r="BW126" s="4">
        <f t="shared" si="44"/>
        <v>37998</v>
      </c>
    </row>
    <row r="127" spans="12:78" x14ac:dyDescent="0.2">
      <c r="L127" s="16"/>
      <c r="M127" s="16"/>
      <c r="O127" s="16"/>
      <c r="P127" s="16"/>
      <c r="Q127" s="16"/>
      <c r="R127" s="16"/>
      <c r="S127" s="16"/>
      <c r="T127" s="16"/>
      <c r="W127" s="16"/>
      <c r="X127" s="16"/>
      <c r="Z127" s="16"/>
      <c r="AA127" s="16"/>
      <c r="AB127" s="16"/>
      <c r="AC127" s="16"/>
      <c r="AD127" s="16"/>
      <c r="AE127" s="16"/>
      <c r="AH127" s="16"/>
      <c r="AI127" s="16"/>
      <c r="AV127" s="3">
        <v>14</v>
      </c>
      <c r="AW127" s="4">
        <f t="shared" si="54"/>
        <v>39298.637595841887</v>
      </c>
      <c r="AX127" s="4">
        <f t="shared" si="53"/>
        <v>82.527138951267716</v>
      </c>
      <c r="AY127" s="4">
        <f>AW127*AT9</f>
        <v>1070.8878744866913</v>
      </c>
      <c r="AZ127" s="4">
        <f>AW5*(1+AT9)^AV127</f>
        <v>1153.415013437959</v>
      </c>
      <c r="BA127" s="9">
        <f t="shared" si="52"/>
        <v>39216.110456890616</v>
      </c>
      <c r="BG127" s="3">
        <v>55</v>
      </c>
      <c r="BH127" s="4">
        <f>BD4</f>
        <v>37998</v>
      </c>
      <c r="BI127" s="3">
        <v>0</v>
      </c>
      <c r="BJ127" s="4">
        <f>BK5</f>
        <v>1035.4455</v>
      </c>
      <c r="BK127" s="4">
        <f t="shared" si="42"/>
        <v>1035.4455</v>
      </c>
      <c r="BL127" s="4">
        <f t="shared" si="41"/>
        <v>37998</v>
      </c>
      <c r="BO127" s="16"/>
      <c r="BP127" s="16"/>
      <c r="BR127" s="3">
        <v>43</v>
      </c>
      <c r="BS127" s="4">
        <f>BO4</f>
        <v>37998</v>
      </c>
      <c r="BT127" s="3">
        <v>0</v>
      </c>
      <c r="BU127" s="4">
        <f>BV5</f>
        <v>1035.4455</v>
      </c>
      <c r="BV127" s="4">
        <f t="shared" si="45"/>
        <v>1035.4455</v>
      </c>
      <c r="BW127" s="4">
        <f t="shared" si="44"/>
        <v>37998</v>
      </c>
    </row>
    <row r="128" spans="12:78" x14ac:dyDescent="0.2">
      <c r="L128" s="16"/>
      <c r="M128" s="16"/>
      <c r="O128" s="16"/>
      <c r="P128" s="16"/>
      <c r="Q128" s="16"/>
      <c r="R128" s="16"/>
      <c r="S128" s="16"/>
      <c r="T128" s="16"/>
      <c r="W128" s="16"/>
      <c r="X128" s="16"/>
      <c r="Z128" s="16"/>
      <c r="AA128" s="16"/>
      <c r="AB128" s="16"/>
      <c r="AC128" s="16"/>
      <c r="AD128" s="16"/>
      <c r="AE128" s="16"/>
      <c r="AH128" s="16"/>
      <c r="AI128" s="16"/>
      <c r="AK128" s="49" t="s">
        <v>16</v>
      </c>
      <c r="AL128" s="49"/>
      <c r="AM128" s="49"/>
      <c r="AN128" s="49"/>
      <c r="AO128" s="49"/>
      <c r="AP128" s="49"/>
      <c r="AV128" s="3">
        <v>15</v>
      </c>
      <c r="AW128" s="4">
        <f t="shared" si="54"/>
        <v>39216.110456890616</v>
      </c>
      <c r="AX128" s="4">
        <f t="shared" si="53"/>
        <v>116.20656260387409</v>
      </c>
      <c r="AY128" s="4">
        <f>AW128*AT9</f>
        <v>1068.6390099502694</v>
      </c>
      <c r="AZ128" s="4">
        <f>AW5*(1+AT9)^AV128</f>
        <v>1184.8455725541435</v>
      </c>
      <c r="BA128" s="9">
        <f t="shared" si="52"/>
        <v>39099.903894286741</v>
      </c>
      <c r="BG128" s="3">
        <v>56</v>
      </c>
      <c r="BH128" s="4">
        <f>BD4</f>
        <v>37998</v>
      </c>
      <c r="BI128" s="3">
        <v>0</v>
      </c>
      <c r="BJ128" s="4">
        <f>BK5</f>
        <v>1035.4455</v>
      </c>
      <c r="BK128" s="4">
        <f t="shared" si="42"/>
        <v>1035.4455</v>
      </c>
      <c r="BL128" s="4">
        <f t="shared" si="41"/>
        <v>37998</v>
      </c>
      <c r="BO128" s="16"/>
      <c r="BP128" s="16"/>
      <c r="BR128" s="3">
        <v>44</v>
      </c>
      <c r="BS128" s="4">
        <f>BO4</f>
        <v>37998</v>
      </c>
      <c r="BT128" s="3">
        <v>0</v>
      </c>
      <c r="BU128" s="4">
        <f>BV5</f>
        <v>1035.4455</v>
      </c>
      <c r="BV128" s="4">
        <f t="shared" si="45"/>
        <v>1035.4455</v>
      </c>
      <c r="BW128" s="4">
        <f t="shared" si="44"/>
        <v>37998</v>
      </c>
    </row>
    <row r="129" spans="12:75" x14ac:dyDescent="0.2">
      <c r="L129" s="16"/>
      <c r="M129" s="16"/>
      <c r="O129" s="16"/>
      <c r="P129" s="16"/>
      <c r="Q129" s="16"/>
      <c r="R129" s="16"/>
      <c r="S129" s="16"/>
      <c r="T129" s="16"/>
      <c r="W129" s="16"/>
      <c r="X129" s="16"/>
      <c r="Z129" s="16"/>
      <c r="AA129" s="16"/>
      <c r="AB129" s="16"/>
      <c r="AC129" s="16"/>
      <c r="AD129" s="16"/>
      <c r="AE129" s="16"/>
      <c r="AH129" s="16"/>
      <c r="AI129" s="16"/>
      <c r="AV129" s="3">
        <v>16</v>
      </c>
      <c r="AW129" s="4">
        <f t="shared" si="54"/>
        <v>39099.903894286741</v>
      </c>
      <c r="AX129" s="4">
        <f t="shared" si="53"/>
        <v>151.66023328693018</v>
      </c>
      <c r="AY129" s="4">
        <f>AW129*AT9</f>
        <v>1065.4723811193137</v>
      </c>
      <c r="AZ129" s="4">
        <f>AW5*(1+AT9)^AV129</f>
        <v>1217.1326144062439</v>
      </c>
      <c r="BA129" s="9">
        <f t="shared" si="52"/>
        <v>38948.243660999811</v>
      </c>
      <c r="BG129" s="3">
        <v>57</v>
      </c>
      <c r="BH129" s="4">
        <f>BD4</f>
        <v>37998</v>
      </c>
      <c r="BI129" s="3">
        <v>0</v>
      </c>
      <c r="BJ129" s="4">
        <f>BK5</f>
        <v>1035.4455</v>
      </c>
      <c r="BK129" s="4">
        <f t="shared" si="42"/>
        <v>1035.4455</v>
      </c>
      <c r="BL129" s="4">
        <f t="shared" si="41"/>
        <v>37998</v>
      </c>
      <c r="BO129" s="16"/>
      <c r="BP129" s="16"/>
      <c r="BR129" s="3">
        <v>45</v>
      </c>
      <c r="BS129" s="4">
        <f>BO4</f>
        <v>37998</v>
      </c>
      <c r="BT129" s="3">
        <v>0</v>
      </c>
      <c r="BU129" s="4">
        <f>BV5</f>
        <v>1035.4455</v>
      </c>
      <c r="BV129" s="4">
        <f t="shared" si="45"/>
        <v>1035.4455</v>
      </c>
      <c r="BW129" s="4">
        <f t="shared" si="44"/>
        <v>37998</v>
      </c>
    </row>
    <row r="130" spans="12:75" x14ac:dyDescent="0.2">
      <c r="L130" s="16"/>
      <c r="M130" s="16"/>
      <c r="O130" s="16"/>
      <c r="P130" s="16"/>
      <c r="Q130" s="16"/>
      <c r="R130" s="16"/>
      <c r="S130" s="16"/>
      <c r="T130" s="16"/>
      <c r="W130" s="16"/>
      <c r="X130" s="16"/>
      <c r="Z130" s="16"/>
      <c r="AA130" s="16"/>
      <c r="AB130" s="16"/>
      <c r="AC130" s="16"/>
      <c r="AD130" s="16"/>
      <c r="AE130" s="16"/>
      <c r="AH130" s="16"/>
      <c r="AI130" s="16"/>
      <c r="AK130" s="2" t="s">
        <v>8</v>
      </c>
      <c r="AL130" s="2" t="s">
        <v>9</v>
      </c>
      <c r="AM130" s="2" t="s">
        <v>14</v>
      </c>
      <c r="AN130" s="2" t="s">
        <v>6</v>
      </c>
      <c r="AO130" s="2" t="s">
        <v>7</v>
      </c>
      <c r="AP130" s="2" t="s">
        <v>12</v>
      </c>
      <c r="AV130" s="3">
        <v>17</v>
      </c>
      <c r="AW130" s="4">
        <f t="shared" si="54"/>
        <v>38948.243660999811</v>
      </c>
      <c r="AX130" s="4">
        <f t="shared" si="53"/>
        <v>188.95983838656912</v>
      </c>
      <c r="AY130" s="4">
        <f>AW130*AT9</f>
        <v>1061.3396397622448</v>
      </c>
      <c r="AZ130" s="4">
        <f>AW5*(1+AT9)^AV130</f>
        <v>1250.2994781488139</v>
      </c>
      <c r="BA130" s="9">
        <f t="shared" si="52"/>
        <v>38759.283822613244</v>
      </c>
      <c r="BG130" s="3">
        <v>58</v>
      </c>
      <c r="BH130" s="4">
        <f>BD4</f>
        <v>37998</v>
      </c>
      <c r="BI130" s="3">
        <v>0</v>
      </c>
      <c r="BJ130" s="4">
        <f>BK5</f>
        <v>1035.4455</v>
      </c>
      <c r="BK130" s="4">
        <f t="shared" si="42"/>
        <v>1035.4455</v>
      </c>
      <c r="BL130" s="4">
        <f t="shared" si="41"/>
        <v>37998</v>
      </c>
      <c r="BO130" s="16"/>
      <c r="BP130" s="16"/>
      <c r="BR130" s="3">
        <v>46</v>
      </c>
      <c r="BS130" s="4">
        <f>BO4</f>
        <v>37998</v>
      </c>
      <c r="BT130" s="3">
        <v>0</v>
      </c>
      <c r="BU130" s="4">
        <f>BV5</f>
        <v>1035.4455</v>
      </c>
      <c r="BV130" s="4">
        <f t="shared" si="45"/>
        <v>1035.4455</v>
      </c>
      <c r="BW130" s="4">
        <f t="shared" si="44"/>
        <v>37998</v>
      </c>
    </row>
    <row r="131" spans="12:75" x14ac:dyDescent="0.2">
      <c r="L131" s="16"/>
      <c r="M131" s="16"/>
      <c r="O131" s="16"/>
      <c r="P131" s="16"/>
      <c r="Q131" s="16"/>
      <c r="R131" s="16"/>
      <c r="S131" s="16"/>
      <c r="T131" s="16"/>
      <c r="W131" s="16"/>
      <c r="X131" s="16"/>
      <c r="Z131" s="16"/>
      <c r="AA131" s="16"/>
      <c r="AB131" s="16"/>
      <c r="AC131" s="16"/>
      <c r="AD131" s="16"/>
      <c r="AE131" s="16"/>
      <c r="AH131" s="16"/>
      <c r="AI131" s="16"/>
      <c r="AK131" s="3">
        <v>1</v>
      </c>
      <c r="AL131" s="4">
        <f>AH4</f>
        <v>37998</v>
      </c>
      <c r="AM131" s="4">
        <f t="shared" ref="AM131:AM166" si="55">AO131-AN131</f>
        <v>634.33338115870765</v>
      </c>
      <c r="AN131" s="8">
        <f>AL131*AI9</f>
        <v>1035.4455</v>
      </c>
      <c r="AO131" s="4">
        <f>AH4*(AI9/(1-(1+AI9)^-AH3))</f>
        <v>1669.7788811587077</v>
      </c>
      <c r="AP131" s="4">
        <f t="shared" ref="AP131:AP166" si="56">AL131-AM131</f>
        <v>37363.666618841293</v>
      </c>
      <c r="AV131" s="3">
        <v>18</v>
      </c>
      <c r="AW131" s="4">
        <f t="shared" si="54"/>
        <v>38759.283822613244</v>
      </c>
      <c r="AX131" s="4">
        <f t="shared" si="53"/>
        <v>228.17965476215818</v>
      </c>
      <c r="AY131" s="4">
        <f>AW131*AT9</f>
        <v>1056.1904841662108</v>
      </c>
      <c r="AZ131" s="4">
        <f>AW5*(1+AT9)^AV131</f>
        <v>1284.370138928369</v>
      </c>
      <c r="BA131" s="9">
        <f t="shared" si="52"/>
        <v>38531.104167851088</v>
      </c>
      <c r="BG131" s="3">
        <v>59</v>
      </c>
      <c r="BH131" s="4">
        <f>BD4</f>
        <v>37998</v>
      </c>
      <c r="BI131" s="3">
        <v>0</v>
      </c>
      <c r="BJ131" s="4">
        <f>BK5</f>
        <v>1035.4455</v>
      </c>
      <c r="BK131" s="4">
        <f t="shared" si="42"/>
        <v>1035.4455</v>
      </c>
      <c r="BL131" s="4">
        <f t="shared" si="41"/>
        <v>37998</v>
      </c>
      <c r="BO131" s="16"/>
      <c r="BP131" s="16"/>
      <c r="BR131" s="3">
        <v>47</v>
      </c>
      <c r="BS131" s="4">
        <f>BO4</f>
        <v>37998</v>
      </c>
      <c r="BT131" s="3">
        <v>0</v>
      </c>
      <c r="BU131" s="4">
        <f>BV5</f>
        <v>1035.4455</v>
      </c>
      <c r="BV131" s="4">
        <f t="shared" si="45"/>
        <v>1035.4455</v>
      </c>
      <c r="BW131" s="4">
        <f t="shared" si="44"/>
        <v>37998</v>
      </c>
    </row>
    <row r="132" spans="12:75" x14ac:dyDescent="0.2">
      <c r="L132" s="16"/>
      <c r="M132" s="16"/>
      <c r="O132" s="16"/>
      <c r="P132" s="16"/>
      <c r="Q132" s="16"/>
      <c r="R132" s="16"/>
      <c r="S132" s="16"/>
      <c r="T132" s="16"/>
      <c r="W132" s="16"/>
      <c r="X132" s="16"/>
      <c r="Z132" s="16"/>
      <c r="AA132" s="16"/>
      <c r="AB132" s="16"/>
      <c r="AC132" s="16"/>
      <c r="AD132" s="16"/>
      <c r="AE132" s="16"/>
      <c r="AH132" s="16"/>
      <c r="AI132" s="16"/>
      <c r="AK132" s="3">
        <v>2</v>
      </c>
      <c r="AL132" s="4">
        <f>AP131</f>
        <v>37363.666618841293</v>
      </c>
      <c r="AM132" s="4">
        <f t="shared" si="55"/>
        <v>651.61896579528252</v>
      </c>
      <c r="AN132" s="8">
        <f>AL132*AI9</f>
        <v>1018.1599153634252</v>
      </c>
      <c r="AO132" s="4">
        <f>AH4*(AI9/(1-(1+AI9)^-AH3))</f>
        <v>1669.7788811587077</v>
      </c>
      <c r="AP132" s="4">
        <f t="shared" si="56"/>
        <v>36712.047653046007</v>
      </c>
      <c r="AV132" s="3">
        <v>19</v>
      </c>
      <c r="AW132" s="4">
        <f t="shared" si="54"/>
        <v>38531.104167851088</v>
      </c>
      <c r="AX132" s="4">
        <f t="shared" si="53"/>
        <v>269.39663664022487</v>
      </c>
      <c r="AY132" s="4">
        <f>AW132*AT9</f>
        <v>1049.9725885739422</v>
      </c>
      <c r="AZ132" s="4">
        <f>AW5*(1+AT9)^AV132</f>
        <v>1319.369225214167</v>
      </c>
      <c r="BA132" s="9">
        <f t="shared" si="52"/>
        <v>38261.707531210865</v>
      </c>
      <c r="BG132" s="3">
        <v>60</v>
      </c>
      <c r="BH132" s="4">
        <f>BD4</f>
        <v>37998</v>
      </c>
      <c r="BI132" s="4">
        <f>BH73</f>
        <v>37998</v>
      </c>
      <c r="BJ132" s="4">
        <f>BK5</f>
        <v>1035.4455</v>
      </c>
      <c r="BK132" s="4">
        <f t="shared" si="42"/>
        <v>39033.445500000002</v>
      </c>
      <c r="BL132" s="4">
        <f t="shared" si="41"/>
        <v>0</v>
      </c>
      <c r="BO132" s="16"/>
      <c r="BP132" s="16"/>
      <c r="BR132" s="3">
        <v>48</v>
      </c>
      <c r="BS132" s="4">
        <f>BO4</f>
        <v>37998</v>
      </c>
      <c r="BT132" s="3">
        <v>0</v>
      </c>
      <c r="BU132" s="4">
        <f>BV5</f>
        <v>1035.4455</v>
      </c>
      <c r="BV132" s="4">
        <f t="shared" si="45"/>
        <v>1035.4455</v>
      </c>
      <c r="BW132" s="4">
        <f t="shared" si="44"/>
        <v>37998</v>
      </c>
    </row>
    <row r="133" spans="12:75" x14ac:dyDescent="0.2">
      <c r="L133" s="16"/>
      <c r="M133" s="16"/>
      <c r="O133" s="16"/>
      <c r="P133" s="16"/>
      <c r="Q133" s="16"/>
      <c r="R133" s="16"/>
      <c r="S133" s="16"/>
      <c r="T133" s="16"/>
      <c r="W133" s="16"/>
      <c r="X133" s="16"/>
      <c r="Z133" s="16"/>
      <c r="AA133" s="16"/>
      <c r="AB133" s="16"/>
      <c r="AC133" s="16"/>
      <c r="AD133" s="16"/>
      <c r="AE133" s="16"/>
      <c r="AH133" s="16"/>
      <c r="AI133" s="16"/>
      <c r="AK133" s="3">
        <v>3</v>
      </c>
      <c r="AL133" s="4">
        <f>AP132</f>
        <v>36712.047653046007</v>
      </c>
      <c r="AM133" s="4">
        <f t="shared" si="55"/>
        <v>669.37558261320396</v>
      </c>
      <c r="AN133" s="4">
        <f>AL133*AI9</f>
        <v>1000.4032985455037</v>
      </c>
      <c r="AO133" s="4">
        <f>AH4*(AI9/(1-(1+AI9)^-AH3))</f>
        <v>1669.7788811587077</v>
      </c>
      <c r="AP133" s="4">
        <f t="shared" si="56"/>
        <v>36042.672070432804</v>
      </c>
      <c r="AV133" s="3">
        <v>20</v>
      </c>
      <c r="AW133" s="4">
        <f t="shared" si="54"/>
        <v>38261.707531210865</v>
      </c>
      <c r="AX133" s="4">
        <f t="shared" si="53"/>
        <v>312.69050637575697</v>
      </c>
      <c r="AY133" s="4">
        <f>AW133*AT9</f>
        <v>1042.6315302254961</v>
      </c>
      <c r="AZ133" s="4">
        <f>AW5*(1+AT9)^AV133</f>
        <v>1355.3220366012531</v>
      </c>
      <c r="BA133" s="9">
        <f t="shared" si="52"/>
        <v>37949.017024835106</v>
      </c>
      <c r="BG133" s="3"/>
      <c r="BH133" s="4"/>
      <c r="BI133" s="3"/>
      <c r="BJ133" s="4"/>
      <c r="BK133" s="4">
        <f>SUM(BK73:BK78)</f>
        <v>6212.6729999999998</v>
      </c>
      <c r="BL133" s="3"/>
      <c r="BO133" s="16"/>
      <c r="BP133" s="16"/>
      <c r="BR133" s="3">
        <v>49</v>
      </c>
      <c r="BS133" s="4">
        <f>BO4</f>
        <v>37998</v>
      </c>
      <c r="BT133" s="3">
        <v>0</v>
      </c>
      <c r="BU133" s="4">
        <f>BV5</f>
        <v>1035.4455</v>
      </c>
      <c r="BV133" s="4">
        <f t="shared" si="45"/>
        <v>1035.4455</v>
      </c>
      <c r="BW133" s="4">
        <f t="shared" si="44"/>
        <v>37998</v>
      </c>
    </row>
    <row r="134" spans="12:75" x14ac:dyDescent="0.2">
      <c r="L134" s="16"/>
      <c r="M134" s="16"/>
      <c r="O134" s="16"/>
      <c r="P134" s="16"/>
      <c r="Q134" s="16"/>
      <c r="R134" s="16"/>
      <c r="S134" s="16"/>
      <c r="T134" s="16"/>
      <c r="W134" s="16"/>
      <c r="X134" s="16"/>
      <c r="Z134" s="16"/>
      <c r="AA134" s="16"/>
      <c r="AB134" s="16"/>
      <c r="AC134" s="16"/>
      <c r="AD134" s="16"/>
      <c r="AE134" s="16"/>
      <c r="AH134" s="16"/>
      <c r="AI134" s="16"/>
      <c r="AK134" s="3">
        <v>4</v>
      </c>
      <c r="AL134" s="4">
        <f>AP133</f>
        <v>36042.672070432804</v>
      </c>
      <c r="AM134" s="4">
        <f t="shared" si="55"/>
        <v>687.61606723941384</v>
      </c>
      <c r="AN134" s="4">
        <f>AL134*AI9</f>
        <v>982.16281391929385</v>
      </c>
      <c r="AO134" s="4">
        <f>AH4*(AI9/(1-(1+AI9)^-AH3))</f>
        <v>1669.7788811587077</v>
      </c>
      <c r="AP134" s="4">
        <f t="shared" si="56"/>
        <v>35355.056003193393</v>
      </c>
      <c r="AV134" s="3">
        <v>21</v>
      </c>
      <c r="AW134" s="4">
        <f t="shared" si="54"/>
        <v>37949.017024835106</v>
      </c>
      <c r="AX134" s="4">
        <f t="shared" si="53"/>
        <v>358.14384817188056</v>
      </c>
      <c r="AY134" s="4">
        <f>AW134*AT9</f>
        <v>1034.1107139267567</v>
      </c>
      <c r="AZ134" s="4">
        <f>AW5*(1+AT9)^AV134</f>
        <v>1392.2545620986373</v>
      </c>
      <c r="BA134" s="9">
        <f t="shared" si="52"/>
        <v>37590.873176663226</v>
      </c>
      <c r="BH134" s="27"/>
      <c r="BO134" s="16"/>
      <c r="BP134" s="16"/>
      <c r="BR134" s="3">
        <v>50</v>
      </c>
      <c r="BS134" s="4">
        <f>BO4</f>
        <v>37998</v>
      </c>
      <c r="BT134" s="3">
        <v>0</v>
      </c>
      <c r="BU134" s="4">
        <f>BV5</f>
        <v>1035.4455</v>
      </c>
      <c r="BV134" s="4">
        <f t="shared" si="45"/>
        <v>1035.4455</v>
      </c>
      <c r="BW134" s="4">
        <f t="shared" si="44"/>
        <v>37998</v>
      </c>
    </row>
    <row r="135" spans="12:75" x14ac:dyDescent="0.2">
      <c r="L135" s="16"/>
      <c r="M135" s="16"/>
      <c r="O135" s="16"/>
      <c r="P135" s="16"/>
      <c r="Q135" s="16"/>
      <c r="R135" s="16"/>
      <c r="S135" s="16"/>
      <c r="T135" s="16"/>
      <c r="W135" s="16"/>
      <c r="X135" s="16"/>
      <c r="Z135" s="16"/>
      <c r="AA135" s="16"/>
      <c r="AB135" s="16"/>
      <c r="AC135" s="16"/>
      <c r="AD135" s="16"/>
      <c r="AE135" s="16"/>
      <c r="AH135" s="16"/>
      <c r="AI135" s="16"/>
      <c r="AK135" s="3">
        <v>5</v>
      </c>
      <c r="AL135" s="4">
        <f>AP134</f>
        <v>35355.056003193393</v>
      </c>
      <c r="AM135" s="4">
        <f t="shared" si="55"/>
        <v>706.35360507168775</v>
      </c>
      <c r="AN135" s="4">
        <f>AL135*AI9</f>
        <v>963.42527608701994</v>
      </c>
      <c r="AO135" s="4">
        <f>AH4*(AI9/(1-(1+AI9)^-AH3))</f>
        <v>1669.7788811587077</v>
      </c>
      <c r="AP135" s="4">
        <f t="shared" si="56"/>
        <v>34648.702398121706</v>
      </c>
      <c r="AV135" s="3">
        <v>22</v>
      </c>
      <c r="AW135" s="4">
        <f t="shared" si="54"/>
        <v>37590.873176663226</v>
      </c>
      <c r="AX135" s="4">
        <f t="shared" si="53"/>
        <v>405.84220485175206</v>
      </c>
      <c r="AY135" s="4">
        <f>AW135*AT9</f>
        <v>1024.3512940640728</v>
      </c>
      <c r="AZ135" s="4">
        <f>AW5*(1+AT9)^AV135</f>
        <v>1430.1934989158249</v>
      </c>
      <c r="BA135" s="9">
        <f t="shared" si="52"/>
        <v>37185.030971811473</v>
      </c>
      <c r="BG135" s="49" t="s">
        <v>15</v>
      </c>
      <c r="BH135" s="49"/>
      <c r="BI135" s="49"/>
      <c r="BJ135" s="49"/>
      <c r="BK135" s="49"/>
      <c r="BL135" s="49"/>
      <c r="BO135" s="16"/>
      <c r="BP135" s="16"/>
      <c r="BR135" s="3">
        <v>51</v>
      </c>
      <c r="BS135" s="4">
        <f>BO4</f>
        <v>37998</v>
      </c>
      <c r="BT135" s="3">
        <v>0</v>
      </c>
      <c r="BU135" s="4">
        <f>BV5</f>
        <v>1035.4455</v>
      </c>
      <c r="BV135" s="4">
        <f t="shared" si="45"/>
        <v>1035.4455</v>
      </c>
      <c r="BW135" s="4">
        <f t="shared" si="44"/>
        <v>37998</v>
      </c>
    </row>
    <row r="136" spans="12:75" x14ac:dyDescent="0.2">
      <c r="L136" s="16"/>
      <c r="M136" s="16"/>
      <c r="O136" s="16"/>
      <c r="P136" s="16"/>
      <c r="Q136" s="16"/>
      <c r="R136" s="16"/>
      <c r="S136" s="16"/>
      <c r="T136" s="16"/>
      <c r="W136" s="16"/>
      <c r="X136" s="16"/>
      <c r="Z136" s="16"/>
      <c r="AA136" s="16"/>
      <c r="AB136" s="16"/>
      <c r="AC136" s="16"/>
      <c r="AD136" s="16"/>
      <c r="AE136" s="16"/>
      <c r="AH136" s="16"/>
      <c r="AI136" s="16"/>
      <c r="AK136" s="3">
        <v>6</v>
      </c>
      <c r="AL136" s="4">
        <f>AP135</f>
        <v>34648.702398121706</v>
      </c>
      <c r="AM136" s="4">
        <f t="shared" si="55"/>
        <v>725.60174080989123</v>
      </c>
      <c r="AN136" s="4">
        <f>AL136*AI9</f>
        <v>944.17714034881647</v>
      </c>
      <c r="AO136" s="4">
        <f>AH4*(AI9/(1-(1+AI9)^-AH3))</f>
        <v>1669.7788811587077</v>
      </c>
      <c r="AP136" s="4">
        <f t="shared" si="56"/>
        <v>33923.100657311814</v>
      </c>
      <c r="AV136" s="3">
        <v>23</v>
      </c>
      <c r="AW136" s="4">
        <f t="shared" si="54"/>
        <v>37185.030971811473</v>
      </c>
      <c r="AX136" s="4">
        <f t="shared" si="53"/>
        <v>455.87417777941857</v>
      </c>
      <c r="AY136" s="4">
        <f>AW136*AT9</f>
        <v>1013.2920939818626</v>
      </c>
      <c r="AZ136" s="4">
        <f>AW5*(1+AT9)^AV136</f>
        <v>1469.1662717612812</v>
      </c>
      <c r="BA136" s="9">
        <f t="shared" si="52"/>
        <v>36729.156794032053</v>
      </c>
      <c r="BO136" s="16"/>
      <c r="BP136" s="16"/>
      <c r="BR136" s="3">
        <v>52</v>
      </c>
      <c r="BS136" s="4">
        <f>BO4</f>
        <v>37998</v>
      </c>
      <c r="BT136" s="3">
        <v>0</v>
      </c>
      <c r="BU136" s="4">
        <f>BV5</f>
        <v>1035.4455</v>
      </c>
      <c r="BV136" s="4">
        <f t="shared" si="45"/>
        <v>1035.4455</v>
      </c>
      <c r="BW136" s="4">
        <f t="shared" si="44"/>
        <v>37998</v>
      </c>
    </row>
    <row r="137" spans="12:75" x14ac:dyDescent="0.2">
      <c r="L137" s="16"/>
      <c r="M137" s="16"/>
      <c r="O137" s="16"/>
      <c r="P137" s="16"/>
      <c r="Q137" s="16"/>
      <c r="R137" s="16"/>
      <c r="S137" s="16"/>
      <c r="T137" s="16"/>
      <c r="W137" s="16"/>
      <c r="X137" s="16"/>
      <c r="Z137" s="16"/>
      <c r="AA137" s="16"/>
      <c r="AB137" s="16"/>
      <c r="AC137" s="16"/>
      <c r="AD137" s="16"/>
      <c r="AE137" s="16"/>
      <c r="AH137" s="16"/>
      <c r="AI137" s="16"/>
      <c r="AK137" s="3">
        <v>7</v>
      </c>
      <c r="AL137" s="4">
        <f t="shared" ref="AL137:AL166" si="57">AP136</f>
        <v>33923.100657311814</v>
      </c>
      <c r="AM137" s="4">
        <f t="shared" si="55"/>
        <v>745.37438824696073</v>
      </c>
      <c r="AN137" s="4">
        <f>AL137*AI9</f>
        <v>924.40449291174696</v>
      </c>
      <c r="AO137" s="4">
        <f>AH4*(AI9/(1-(1+AI9)^-AH3))</f>
        <v>1669.7788811587077</v>
      </c>
      <c r="AP137" s="4">
        <f t="shared" si="56"/>
        <v>33177.726269064849</v>
      </c>
      <c r="AV137" s="3">
        <v>24</v>
      </c>
      <c r="AW137" s="4">
        <f t="shared" si="54"/>
        <v>36729.156794032053</v>
      </c>
      <c r="AX137" s="4">
        <f t="shared" si="53"/>
        <v>508.33153002940276</v>
      </c>
      <c r="AY137" s="4">
        <f>AW137*AT9</f>
        <v>1000.8695226373734</v>
      </c>
      <c r="AZ137" s="4">
        <f>AW5*(1+AT9)^AV137</f>
        <v>1509.2010526667761</v>
      </c>
      <c r="BA137" s="9">
        <f t="shared" si="52"/>
        <v>36220.825264002648</v>
      </c>
      <c r="BG137" s="2" t="s">
        <v>8</v>
      </c>
      <c r="BH137" s="2" t="s">
        <v>9</v>
      </c>
      <c r="BI137" s="2" t="s">
        <v>14</v>
      </c>
      <c r="BJ137" s="2" t="s">
        <v>6</v>
      </c>
      <c r="BK137" s="2" t="s">
        <v>7</v>
      </c>
      <c r="BL137" s="2" t="s">
        <v>12</v>
      </c>
      <c r="BO137" s="16"/>
      <c r="BP137" s="16"/>
      <c r="BR137" s="3">
        <v>53</v>
      </c>
      <c r="BS137" s="4">
        <f>BO4</f>
        <v>37998</v>
      </c>
      <c r="BT137" s="3">
        <v>0</v>
      </c>
      <c r="BU137" s="4">
        <f>BV5</f>
        <v>1035.4455</v>
      </c>
      <c r="BV137" s="4">
        <f t="shared" si="45"/>
        <v>1035.4455</v>
      </c>
      <c r="BW137" s="4">
        <f t="shared" si="44"/>
        <v>37998</v>
      </c>
    </row>
    <row r="138" spans="12:75" x14ac:dyDescent="0.2">
      <c r="L138" s="16"/>
      <c r="M138" s="16"/>
      <c r="O138" s="16"/>
      <c r="P138" s="16"/>
      <c r="Q138" s="16"/>
      <c r="R138" s="16"/>
      <c r="S138" s="16"/>
      <c r="T138" s="16"/>
      <c r="W138" s="16"/>
      <c r="X138" s="16"/>
      <c r="Z138" s="16"/>
      <c r="AA138" s="16"/>
      <c r="AB138" s="16"/>
      <c r="AC138" s="16"/>
      <c r="AD138" s="16"/>
      <c r="AE138" s="16"/>
      <c r="AH138" s="16"/>
      <c r="AI138" s="16"/>
      <c r="AK138" s="3">
        <v>8</v>
      </c>
      <c r="AL138" s="4">
        <f t="shared" si="57"/>
        <v>33177.726269064849</v>
      </c>
      <c r="AM138" s="4">
        <f t="shared" si="55"/>
        <v>765.6858403266906</v>
      </c>
      <c r="AN138" s="4">
        <f>AL138*AI9</f>
        <v>904.0930408320171</v>
      </c>
      <c r="AO138" s="4">
        <f>AH4*(AI9/(1-(1+AI9)^-AH3))</f>
        <v>1669.7788811587077</v>
      </c>
      <c r="AP138" s="4">
        <f t="shared" si="56"/>
        <v>32412.040428738161</v>
      </c>
      <c r="AV138" s="3">
        <v>25</v>
      </c>
      <c r="AW138" s="4">
        <f t="shared" si="54"/>
        <v>36220.825264002648</v>
      </c>
      <c r="AX138" s="4">
        <f t="shared" si="53"/>
        <v>563.30929290787344</v>
      </c>
      <c r="AY138" s="4">
        <f>AW138*AT9</f>
        <v>987.01748844407211</v>
      </c>
      <c r="AZ138" s="4">
        <f>AW5*(1+AT9)^AV138</f>
        <v>1550.3267813519456</v>
      </c>
      <c r="BA138" s="9">
        <f t="shared" si="52"/>
        <v>35657.515971094777</v>
      </c>
      <c r="BG138" s="3">
        <v>1</v>
      </c>
      <c r="BH138" s="4">
        <f>BD4</f>
        <v>37998</v>
      </c>
      <c r="BI138" s="4">
        <f>BK138-BJ138</f>
        <v>-384.88807500000007</v>
      </c>
      <c r="BJ138" s="4">
        <f>BH138*BE9</f>
        <v>1035.4455</v>
      </c>
      <c r="BK138" s="4">
        <f>BH5*(BE9+1)^BG138</f>
        <v>650.55742499999997</v>
      </c>
      <c r="BL138" s="4">
        <f>BH138-BI138</f>
        <v>38382.888075000003</v>
      </c>
      <c r="BO138" s="16"/>
      <c r="BP138" s="16"/>
      <c r="BR138" s="3">
        <v>54</v>
      </c>
      <c r="BS138" s="4">
        <f>BO4</f>
        <v>37998</v>
      </c>
      <c r="BT138" s="3">
        <v>0</v>
      </c>
      <c r="BU138" s="4">
        <f>BV5</f>
        <v>1035.4455</v>
      </c>
      <c r="BV138" s="4">
        <f t="shared" si="45"/>
        <v>1035.4455</v>
      </c>
      <c r="BW138" s="4">
        <f t="shared" si="44"/>
        <v>37998</v>
      </c>
    </row>
    <row r="139" spans="12:75" x14ac:dyDescent="0.2">
      <c r="L139" s="16"/>
      <c r="M139" s="16"/>
      <c r="O139" s="16"/>
      <c r="P139" s="16"/>
      <c r="Q139" s="16"/>
      <c r="R139" s="16"/>
      <c r="S139" s="16"/>
      <c r="T139" s="16"/>
      <c r="W139" s="16"/>
      <c r="X139" s="16"/>
      <c r="Z139" s="16"/>
      <c r="AA139" s="16"/>
      <c r="AB139" s="16"/>
      <c r="AC139" s="16"/>
      <c r="AD139" s="16"/>
      <c r="AE139" s="16"/>
      <c r="AH139" s="16"/>
      <c r="AI139" s="16"/>
      <c r="AK139" s="3">
        <v>9</v>
      </c>
      <c r="AL139" s="4">
        <f t="shared" si="57"/>
        <v>32412.040428738161</v>
      </c>
      <c r="AM139" s="4">
        <f t="shared" si="55"/>
        <v>786.55077947559278</v>
      </c>
      <c r="AN139" s="4">
        <f>AL139*AI9</f>
        <v>883.22810168311491</v>
      </c>
      <c r="AO139" s="4">
        <f>AH4*(AI9/(1-(1+AI9)^-AH3))</f>
        <v>1669.7788811587077</v>
      </c>
      <c r="AP139" s="4">
        <f t="shared" si="56"/>
        <v>31625.489649262567</v>
      </c>
      <c r="AV139" s="3">
        <v>26</v>
      </c>
      <c r="AW139" s="4">
        <f t="shared" si="54"/>
        <v>35657.515971094777</v>
      </c>
      <c r="AX139" s="4">
        <f t="shared" si="53"/>
        <v>620.90587593145369</v>
      </c>
      <c r="AY139" s="4">
        <f>AW139*AT9</f>
        <v>971.66731021233272</v>
      </c>
      <c r="AZ139" s="4">
        <f>AW5*(1+AT9)^AV139</f>
        <v>1592.5731861437864</v>
      </c>
      <c r="BA139" s="9">
        <f t="shared" si="52"/>
        <v>35036.610095163327</v>
      </c>
      <c r="BG139" s="3">
        <v>2</v>
      </c>
      <c r="BH139" s="4">
        <f>BL138</f>
        <v>38382.888075000003</v>
      </c>
      <c r="BI139" s="4">
        <f>BK139-BJ139</f>
        <v>-377.64858521250028</v>
      </c>
      <c r="BJ139" s="4">
        <f>BH139*BE9</f>
        <v>1045.9337000437502</v>
      </c>
      <c r="BK139" s="4">
        <f>BH5*(1+BE9)^BG139</f>
        <v>668.28511483124987</v>
      </c>
      <c r="BL139" s="4">
        <f>BH139-BI139</f>
        <v>38760.5366602125</v>
      </c>
      <c r="BO139" s="16"/>
      <c r="BP139" s="16"/>
      <c r="BR139" s="3">
        <v>55</v>
      </c>
      <c r="BS139" s="4">
        <f>BO4</f>
        <v>37998</v>
      </c>
      <c r="BT139" s="3">
        <v>0</v>
      </c>
      <c r="BU139" s="4">
        <f>BV5</f>
        <v>1035.4455</v>
      </c>
      <c r="BV139" s="4">
        <f t="shared" si="45"/>
        <v>1035.4455</v>
      </c>
      <c r="BW139" s="4">
        <f t="shared" si="44"/>
        <v>37998</v>
      </c>
    </row>
    <row r="140" spans="12:75" x14ac:dyDescent="0.2">
      <c r="L140" s="16"/>
      <c r="M140" s="16"/>
      <c r="O140" s="16"/>
      <c r="P140" s="16"/>
      <c r="Q140" s="16"/>
      <c r="R140" s="16"/>
      <c r="S140" s="16"/>
      <c r="T140" s="16"/>
      <c r="W140" s="16"/>
      <c r="X140" s="16"/>
      <c r="Z140" s="16"/>
      <c r="AA140" s="16"/>
      <c r="AB140" s="16"/>
      <c r="AC140" s="16"/>
      <c r="AD140" s="16"/>
      <c r="AE140" s="16"/>
      <c r="AH140" s="16"/>
      <c r="AI140" s="16"/>
      <c r="AK140" s="3">
        <v>10</v>
      </c>
      <c r="AL140" s="4">
        <f t="shared" si="57"/>
        <v>31625.489649262567</v>
      </c>
      <c r="AM140" s="4">
        <f t="shared" si="55"/>
        <v>807.98428821630273</v>
      </c>
      <c r="AN140" s="4">
        <f>AL140*AI9</f>
        <v>861.79459294240496</v>
      </c>
      <c r="AO140" s="4">
        <f>AH4*(AI9/(1-(1+AI9)^-AH3))</f>
        <v>1669.7788811587077</v>
      </c>
      <c r="AP140" s="4">
        <f t="shared" si="56"/>
        <v>30817.505361046264</v>
      </c>
      <c r="AV140" s="3">
        <v>27</v>
      </c>
      <c r="AW140" s="4">
        <f t="shared" si="54"/>
        <v>35036.610095163327</v>
      </c>
      <c r="AX140" s="4">
        <f t="shared" si="53"/>
        <v>681.22318037300329</v>
      </c>
      <c r="AY140" s="4">
        <f>AW140*AT9</f>
        <v>954.74762509320067</v>
      </c>
      <c r="AZ140" s="4">
        <f>AW5*(1+AT9)^AV140</f>
        <v>1635.970805466204</v>
      </c>
      <c r="BA140" s="9">
        <f t="shared" si="52"/>
        <v>34355.386914790324</v>
      </c>
      <c r="BG140" s="3">
        <v>3</v>
      </c>
      <c r="BH140" s="4">
        <f>BL139</f>
        <v>38760.5366602125</v>
      </c>
      <c r="BI140" s="4">
        <f>BK140-BJ140</f>
        <v>-369.72873978038922</v>
      </c>
      <c r="BJ140" s="4">
        <f>BH140*BE9</f>
        <v>1056.2246239907906</v>
      </c>
      <c r="BK140" s="4">
        <f>BH5*(1+BE9)^BG140</f>
        <v>686.49588421040141</v>
      </c>
      <c r="BL140" s="4">
        <f t="shared" ref="BL140:BL197" si="58">BH140-BI140</f>
        <v>39130.265399992888</v>
      </c>
      <c r="BO140" s="16"/>
      <c r="BP140" s="16"/>
      <c r="BR140" s="3">
        <v>56</v>
      </c>
      <c r="BS140" s="4">
        <f>BO4</f>
        <v>37998</v>
      </c>
      <c r="BT140" s="3">
        <v>0</v>
      </c>
      <c r="BU140" s="4">
        <f>BV5</f>
        <v>1035.4455</v>
      </c>
      <c r="BV140" s="4">
        <f t="shared" si="45"/>
        <v>1035.4455</v>
      </c>
      <c r="BW140" s="4">
        <f t="shared" si="44"/>
        <v>37998</v>
      </c>
    </row>
    <row r="141" spans="12:75" x14ac:dyDescent="0.2">
      <c r="L141" s="16"/>
      <c r="M141" s="16"/>
      <c r="O141" s="16"/>
      <c r="P141" s="16"/>
      <c r="Q141" s="16"/>
      <c r="R141" s="16"/>
      <c r="S141" s="16"/>
      <c r="T141" s="16"/>
      <c r="W141" s="16"/>
      <c r="X141" s="16"/>
      <c r="Z141" s="16"/>
      <c r="AA141" s="16"/>
      <c r="AB141" s="16"/>
      <c r="AC141" s="16"/>
      <c r="AD141" s="16"/>
      <c r="AE141" s="16"/>
      <c r="AH141" s="16"/>
      <c r="AI141" s="16"/>
      <c r="AK141" s="3">
        <v>11</v>
      </c>
      <c r="AL141" s="4">
        <f t="shared" si="57"/>
        <v>30817.505361046264</v>
      </c>
      <c r="AM141" s="4">
        <f t="shared" si="55"/>
        <v>830.00186007019704</v>
      </c>
      <c r="AN141" s="4">
        <f>AL141*AI9</f>
        <v>839.77702108851065</v>
      </c>
      <c r="AO141" s="4">
        <f>AH4*(AI9/(1-(1+AI9)^-AH3))</f>
        <v>1669.7788811587077</v>
      </c>
      <c r="AP141" s="4">
        <f t="shared" si="56"/>
        <v>29987.503500976065</v>
      </c>
      <c r="AV141" s="3">
        <v>28</v>
      </c>
      <c r="AW141" s="4">
        <f t="shared" si="54"/>
        <v>34355.386914790324</v>
      </c>
      <c r="AX141" s="4">
        <f t="shared" si="53"/>
        <v>744.36671648712206</v>
      </c>
      <c r="AY141" s="4">
        <f>AW141*AT9</f>
        <v>936.18429342803631</v>
      </c>
      <c r="AZ141" s="4">
        <f>AW5*(1+AT9)^AV141</f>
        <v>1680.5510099151584</v>
      </c>
      <c r="BA141" s="9">
        <f t="shared" si="52"/>
        <v>33611.020198303202</v>
      </c>
      <c r="BG141" s="3">
        <v>4</v>
      </c>
      <c r="BH141" s="4">
        <f>BL140</f>
        <v>39130.265399992888</v>
      </c>
      <c r="BI141" s="4">
        <f t="shared" ref="BI141:BI197" si="59">BK141-BJ141</f>
        <v>-361.09683509467141</v>
      </c>
      <c r="BJ141" s="4">
        <f>BH141*BE9</f>
        <v>1066.2997321498062</v>
      </c>
      <c r="BK141" s="4">
        <f>BH5*(1+BE9)^BG141</f>
        <v>705.20289705513483</v>
      </c>
      <c r="BL141" s="4">
        <f t="shared" si="58"/>
        <v>39491.362235087559</v>
      </c>
      <c r="BO141" s="16"/>
      <c r="BP141" s="16"/>
      <c r="BR141" s="3">
        <v>57</v>
      </c>
      <c r="BS141" s="4">
        <f>BO4</f>
        <v>37998</v>
      </c>
      <c r="BT141" s="3">
        <v>0</v>
      </c>
      <c r="BU141" s="4">
        <f>BV5</f>
        <v>1035.4455</v>
      </c>
      <c r="BV141" s="4">
        <f t="shared" si="45"/>
        <v>1035.4455</v>
      </c>
      <c r="BW141" s="4">
        <f t="shared" si="44"/>
        <v>37998</v>
      </c>
    </row>
    <row r="142" spans="12:75" x14ac:dyDescent="0.2">
      <c r="L142" s="16"/>
      <c r="M142" s="16"/>
      <c r="O142" s="16"/>
      <c r="P142" s="16"/>
      <c r="Q142" s="16"/>
      <c r="R142" s="16"/>
      <c r="S142" s="16"/>
      <c r="T142" s="16"/>
      <c r="W142" s="16"/>
      <c r="X142" s="16"/>
      <c r="Z142" s="16"/>
      <c r="AA142" s="16"/>
      <c r="AB142" s="16"/>
      <c r="AC142" s="16"/>
      <c r="AD142" s="16"/>
      <c r="AE142" s="16"/>
      <c r="AH142" s="16"/>
      <c r="AI142" s="16"/>
      <c r="AK142" s="3">
        <v>12</v>
      </c>
      <c r="AL142" s="4">
        <f t="shared" si="57"/>
        <v>29987.503500976065</v>
      </c>
      <c r="AM142" s="4">
        <f t="shared" si="55"/>
        <v>852.6194107571099</v>
      </c>
      <c r="AN142" s="4">
        <f>AL142*AI9</f>
        <v>817.15947040159779</v>
      </c>
      <c r="AO142" s="4">
        <f>AH4*(AI9/(1-(1+AI9)^-AH3))</f>
        <v>1669.7788811587077</v>
      </c>
      <c r="AP142" s="4">
        <f t="shared" si="56"/>
        <v>29134.884090218955</v>
      </c>
      <c r="AV142" s="3">
        <v>29</v>
      </c>
      <c r="AW142" s="4">
        <f t="shared" si="54"/>
        <v>33611.020198303202</v>
      </c>
      <c r="AX142" s="4">
        <f t="shared" si="53"/>
        <v>810.44572453158389</v>
      </c>
      <c r="AY142" s="4">
        <f>AW142*AT9</f>
        <v>915.90030040376223</v>
      </c>
      <c r="AZ142" s="4">
        <f>AW5*(1+AT9)^AV142</f>
        <v>1726.3460249353461</v>
      </c>
      <c r="BA142" s="9">
        <f t="shared" si="52"/>
        <v>32800.574473771616</v>
      </c>
      <c r="BG142" s="3">
        <v>5</v>
      </c>
      <c r="BH142" s="4">
        <f>BL141</f>
        <v>39491.362235087559</v>
      </c>
      <c r="BI142" s="4">
        <f t="shared" si="59"/>
        <v>-351.71994490624877</v>
      </c>
      <c r="BJ142" s="4">
        <f>BH142*BE9</f>
        <v>1076.1396209061361</v>
      </c>
      <c r="BK142" s="4">
        <f>BH5*(1+BE9)^BG142</f>
        <v>724.41967599988732</v>
      </c>
      <c r="BL142" s="4">
        <f t="shared" si="58"/>
        <v>39843.082179993806</v>
      </c>
      <c r="BO142" s="16"/>
      <c r="BP142" s="16"/>
      <c r="BR142" s="3">
        <v>58</v>
      </c>
      <c r="BS142" s="4">
        <f>BO4</f>
        <v>37998</v>
      </c>
      <c r="BT142" s="3">
        <v>0</v>
      </c>
      <c r="BU142" s="4">
        <f>BV5</f>
        <v>1035.4455</v>
      </c>
      <c r="BV142" s="4">
        <f t="shared" si="45"/>
        <v>1035.4455</v>
      </c>
      <c r="BW142" s="4">
        <f t="shared" si="44"/>
        <v>37998</v>
      </c>
    </row>
    <row r="143" spans="12:75" x14ac:dyDescent="0.2">
      <c r="L143" s="16"/>
      <c r="M143" s="16"/>
      <c r="O143" s="16"/>
      <c r="P143" s="16"/>
      <c r="Q143" s="16"/>
      <c r="R143" s="16"/>
      <c r="S143" s="16"/>
      <c r="T143" s="16"/>
      <c r="W143" s="16"/>
      <c r="X143" s="16"/>
      <c r="Z143" s="16"/>
      <c r="AA143" s="16"/>
      <c r="AB143" s="16"/>
      <c r="AC143" s="16"/>
      <c r="AD143" s="16"/>
      <c r="AE143" s="16"/>
      <c r="AH143" s="16"/>
      <c r="AI143" s="16"/>
      <c r="AK143" s="3">
        <v>13</v>
      </c>
      <c r="AL143" s="4">
        <f t="shared" si="57"/>
        <v>29134.884090218955</v>
      </c>
      <c r="AM143" s="4">
        <f t="shared" si="55"/>
        <v>875.85328970024113</v>
      </c>
      <c r="AN143" s="4">
        <f>AL143*AI9</f>
        <v>793.92559145846656</v>
      </c>
      <c r="AO143" s="4">
        <f>AH4*(AI9/(1-(1+AI9)^-AH3))</f>
        <v>1669.7788811587077</v>
      </c>
      <c r="AP143" s="4">
        <f t="shared" si="56"/>
        <v>28259.030800518714</v>
      </c>
      <c r="AV143" s="3">
        <v>30</v>
      </c>
      <c r="AW143" s="4">
        <f t="shared" si="54"/>
        <v>32800.574473771616</v>
      </c>
      <c r="AX143" s="4">
        <f t="shared" si="53"/>
        <v>879.57329970455805</v>
      </c>
      <c r="AY143" s="4">
        <f>AW143*AT9</f>
        <v>893.81565441027658</v>
      </c>
      <c r="AZ143" s="4">
        <f>AW5*(1+AT9)^AV143</f>
        <v>1773.3889541148346</v>
      </c>
      <c r="BA143" s="9">
        <f t="shared" si="52"/>
        <v>31921.001174067056</v>
      </c>
      <c r="BG143" s="3">
        <v>6</v>
      </c>
      <c r="BH143" s="4">
        <f>BL142</f>
        <v>39843.082179993806</v>
      </c>
      <c r="BI143" s="4">
        <f t="shared" si="59"/>
        <v>-341.56387723394698</v>
      </c>
      <c r="BJ143" s="4">
        <f>BH143*BE9</f>
        <v>1085.7239894048312</v>
      </c>
      <c r="BK143" s="4">
        <f>BH5*(1+BE9)^BG143</f>
        <v>744.16011217088419</v>
      </c>
      <c r="BL143" s="9">
        <f t="shared" si="58"/>
        <v>40184.64605722775</v>
      </c>
      <c r="BO143" s="16"/>
      <c r="BP143" s="16"/>
      <c r="BR143" s="3">
        <v>59</v>
      </c>
      <c r="BS143" s="4">
        <f>BO4</f>
        <v>37998</v>
      </c>
      <c r="BT143" s="3">
        <v>0</v>
      </c>
      <c r="BU143" s="4">
        <f>BV5</f>
        <v>1035.4455</v>
      </c>
      <c r="BV143" s="4">
        <f t="shared" si="45"/>
        <v>1035.4455</v>
      </c>
      <c r="BW143" s="4">
        <f t="shared" si="44"/>
        <v>37998</v>
      </c>
    </row>
    <row r="144" spans="12:75" x14ac:dyDescent="0.2">
      <c r="L144" s="16"/>
      <c r="M144" s="16"/>
      <c r="O144" s="16"/>
      <c r="P144" s="16"/>
      <c r="Q144" s="16"/>
      <c r="R144" s="16"/>
      <c r="S144" s="16"/>
      <c r="T144" s="16"/>
      <c r="W144" s="16"/>
      <c r="X144" s="16"/>
      <c r="Z144" s="16"/>
      <c r="AA144" s="16"/>
      <c r="AB144" s="16"/>
      <c r="AC144" s="16"/>
      <c r="AD144" s="16"/>
      <c r="AE144" s="16"/>
      <c r="AH144" s="16"/>
      <c r="AI144" s="16"/>
      <c r="AK144" s="3">
        <v>14</v>
      </c>
      <c r="AL144" s="4">
        <f t="shared" si="57"/>
        <v>28259.030800518714</v>
      </c>
      <c r="AM144" s="4">
        <f t="shared" si="55"/>
        <v>899.72029184457267</v>
      </c>
      <c r="AN144" s="4">
        <f>AL144*AI9</f>
        <v>770.05858931413502</v>
      </c>
      <c r="AO144" s="4">
        <f>AH4*(AI9/(1-(1+AI9)^-AH3))</f>
        <v>1669.7788811587077</v>
      </c>
      <c r="AP144" s="4">
        <f t="shared" si="56"/>
        <v>27359.310508674142</v>
      </c>
      <c r="AV144" s="3">
        <v>31</v>
      </c>
      <c r="AW144" s="4">
        <f t="shared" si="54"/>
        <v>31921.001174067056</v>
      </c>
      <c r="AX144" s="4">
        <f t="shared" si="53"/>
        <v>951.86652112113654</v>
      </c>
      <c r="AY144" s="4">
        <f>AW144*AT9</f>
        <v>869.84728199332733</v>
      </c>
      <c r="AZ144" s="4">
        <f>AW5*(1+AT9)^AV144</f>
        <v>1821.7138031144639</v>
      </c>
      <c r="BA144" s="9">
        <f t="shared" si="52"/>
        <v>30969.134652945919</v>
      </c>
      <c r="BG144" s="3">
        <v>7</v>
      </c>
      <c r="BH144" s="4">
        <f t="shared" ref="BH144:BH197" si="60">BL143</f>
        <v>40184.64605722775</v>
      </c>
      <c r="BI144" s="4">
        <f t="shared" si="59"/>
        <v>-330.59312983191558</v>
      </c>
      <c r="BJ144" s="4">
        <f>BH144*BE9</f>
        <v>1095.0316050594563</v>
      </c>
      <c r="BK144" s="4">
        <f>BH5*(1+BE9)^BG144</f>
        <v>764.43847522754072</v>
      </c>
      <c r="BL144" s="9">
        <f t="shared" si="58"/>
        <v>40515.239187059662</v>
      </c>
      <c r="BO144" s="16"/>
      <c r="BP144" s="16"/>
      <c r="BR144" s="3">
        <v>60</v>
      </c>
      <c r="BS144" s="4">
        <f>BO4</f>
        <v>37998</v>
      </c>
      <c r="BT144" s="3">
        <v>0</v>
      </c>
      <c r="BU144" s="4">
        <f>BV5</f>
        <v>1035.4455</v>
      </c>
      <c r="BV144" s="4">
        <f t="shared" si="45"/>
        <v>1035.4455</v>
      </c>
      <c r="BW144" s="4">
        <f t="shared" si="44"/>
        <v>37998</v>
      </c>
    </row>
    <row r="145" spans="12:75" x14ac:dyDescent="0.2">
      <c r="L145" s="16"/>
      <c r="M145" s="16"/>
      <c r="O145" s="16"/>
      <c r="P145" s="16"/>
      <c r="Q145" s="16"/>
      <c r="R145" s="16"/>
      <c r="S145" s="16"/>
      <c r="T145" s="16"/>
      <c r="W145" s="16"/>
      <c r="X145" s="16"/>
      <c r="Z145" s="16"/>
      <c r="AA145" s="16"/>
      <c r="AB145" s="16"/>
      <c r="AC145" s="16"/>
      <c r="AD145" s="16"/>
      <c r="AE145" s="16"/>
      <c r="AH145" s="16"/>
      <c r="AI145" s="16"/>
      <c r="AK145" s="3">
        <v>15</v>
      </c>
      <c r="AL145" s="4">
        <f t="shared" si="57"/>
        <v>27359.310508674142</v>
      </c>
      <c r="AM145" s="4">
        <f t="shared" si="55"/>
        <v>924.23766979733739</v>
      </c>
      <c r="AN145" s="4">
        <f>AL145*AI9</f>
        <v>745.5412113613703</v>
      </c>
      <c r="AO145" s="4">
        <f>AH4*(AI9/(1-(1+AI9)^-AH3))</f>
        <v>1669.7788811587077</v>
      </c>
      <c r="AP145" s="4">
        <f t="shared" si="56"/>
        <v>26435.072838876804</v>
      </c>
      <c r="AV145" s="3">
        <v>32</v>
      </c>
      <c r="AW145" s="4">
        <f t="shared" si="54"/>
        <v>30969.134652945919</v>
      </c>
      <c r="AX145" s="4">
        <f t="shared" si="53"/>
        <v>1027.4465849565565</v>
      </c>
      <c r="AY145" s="4">
        <f>AW145*AT9</f>
        <v>843.90891929277632</v>
      </c>
      <c r="AZ145" s="4">
        <f>AW5*(1+AT9)^AV145</f>
        <v>1871.3555042493329</v>
      </c>
      <c r="BA145" s="9">
        <f t="shared" si="52"/>
        <v>29941.688067989362</v>
      </c>
      <c r="BG145" s="3">
        <v>8</v>
      </c>
      <c r="BH145" s="4">
        <f t="shared" si="60"/>
        <v>40515.239187059662</v>
      </c>
      <c r="BI145" s="4">
        <f t="shared" si="59"/>
        <v>-318.77084416988464</v>
      </c>
      <c r="BJ145" s="4">
        <f>BH145*BE9</f>
        <v>1104.0402678473758</v>
      </c>
      <c r="BK145" s="4">
        <f>BH5*(1+BE9)^BG145</f>
        <v>785.2694236774912</v>
      </c>
      <c r="BL145" s="9">
        <f t="shared" si="58"/>
        <v>40834.010031229547</v>
      </c>
      <c r="BO145" s="16"/>
      <c r="BP145" s="16"/>
      <c r="BR145" s="3">
        <v>61</v>
      </c>
      <c r="BS145" s="4">
        <f>BO4</f>
        <v>37998</v>
      </c>
      <c r="BT145" s="3">
        <v>0</v>
      </c>
      <c r="BU145" s="4">
        <f>BV5</f>
        <v>1035.4455</v>
      </c>
      <c r="BV145" s="4">
        <f t="shared" si="45"/>
        <v>1035.4455</v>
      </c>
      <c r="BW145" s="4">
        <f t="shared" si="44"/>
        <v>37998</v>
      </c>
    </row>
    <row r="146" spans="12:75" x14ac:dyDescent="0.2">
      <c r="L146" s="16"/>
      <c r="M146" s="16"/>
      <c r="O146" s="16"/>
      <c r="P146" s="16"/>
      <c r="Q146" s="16"/>
      <c r="R146" s="16"/>
      <c r="S146" s="16"/>
      <c r="T146" s="16"/>
      <c r="W146" s="16"/>
      <c r="X146" s="16"/>
      <c r="Z146" s="16"/>
      <c r="AA146" s="16"/>
      <c r="AB146" s="16"/>
      <c r="AC146" s="16"/>
      <c r="AD146" s="16"/>
      <c r="AE146" s="16"/>
      <c r="AH146" s="16"/>
      <c r="AI146" s="16"/>
      <c r="AK146" s="3">
        <v>16</v>
      </c>
      <c r="AL146" s="4">
        <f t="shared" si="57"/>
        <v>26435.072838876804</v>
      </c>
      <c r="AM146" s="4">
        <f t="shared" si="55"/>
        <v>949.42314629931479</v>
      </c>
      <c r="AN146" s="4">
        <f>AL146*AI9</f>
        <v>720.3557348593929</v>
      </c>
      <c r="AO146" s="4">
        <f>AH4*(AI9/(1-(1+AI9)^-AH3))</f>
        <v>1669.7788811587077</v>
      </c>
      <c r="AP146" s="4">
        <f t="shared" si="56"/>
        <v>25485.649692577488</v>
      </c>
      <c r="AV146" s="3">
        <v>33</v>
      </c>
      <c r="AW146" s="4">
        <f t="shared" si="54"/>
        <v>29941.688067989362</v>
      </c>
      <c r="AX146" s="4">
        <f t="shared" si="53"/>
        <v>1106.4389418874171</v>
      </c>
      <c r="AY146" s="4">
        <f>AW146*AT9</f>
        <v>815.91099985271012</v>
      </c>
      <c r="AZ146" s="4">
        <f>AW5*(1+AT9)^AV146</f>
        <v>1922.3499417401272</v>
      </c>
      <c r="BA146" s="9">
        <f t="shared" si="52"/>
        <v>28835.249126101946</v>
      </c>
      <c r="BG146" s="3">
        <v>9</v>
      </c>
      <c r="BH146" s="4">
        <f t="shared" si="60"/>
        <v>40834.010031229547</v>
      </c>
      <c r="BI146" s="4">
        <f t="shared" si="59"/>
        <v>-306.05875787830246</v>
      </c>
      <c r="BJ146" s="4">
        <f>BH146*BE9</f>
        <v>1112.7267733510052</v>
      </c>
      <c r="BK146" s="4">
        <f>BH5*(1+BE9)^BG146</f>
        <v>806.66801547270279</v>
      </c>
      <c r="BL146" s="9">
        <f t="shared" si="58"/>
        <v>41140.068789107849</v>
      </c>
      <c r="BO146" s="16"/>
      <c r="BP146" s="16"/>
      <c r="BR146" s="3">
        <v>62</v>
      </c>
      <c r="BS146" s="4">
        <f>BO4</f>
        <v>37998</v>
      </c>
      <c r="BT146" s="3">
        <v>0</v>
      </c>
      <c r="BU146" s="4">
        <f>BV5</f>
        <v>1035.4455</v>
      </c>
      <c r="BV146" s="4">
        <f t="shared" si="45"/>
        <v>1035.4455</v>
      </c>
      <c r="BW146" s="4">
        <f t="shared" si="44"/>
        <v>37998</v>
      </c>
    </row>
    <row r="147" spans="12:75" x14ac:dyDescent="0.2">
      <c r="L147" s="16"/>
      <c r="M147" s="16"/>
      <c r="O147" s="16"/>
      <c r="P147" s="16"/>
      <c r="Q147" s="16"/>
      <c r="R147" s="16"/>
      <c r="S147" s="16"/>
      <c r="T147" s="16"/>
      <c r="W147" s="16"/>
      <c r="X147" s="16"/>
      <c r="Z147" s="16"/>
      <c r="AA147" s="16"/>
      <c r="AB147" s="16"/>
      <c r="AC147" s="16"/>
      <c r="AD147" s="16"/>
      <c r="AE147" s="16"/>
      <c r="AH147" s="16"/>
      <c r="AI147" s="16"/>
      <c r="AK147" s="3">
        <v>17</v>
      </c>
      <c r="AL147" s="4">
        <f t="shared" si="57"/>
        <v>25485.649692577488</v>
      </c>
      <c r="AM147" s="4">
        <f t="shared" si="55"/>
        <v>975.29492703597111</v>
      </c>
      <c r="AN147" s="4">
        <f>AL147*AI9</f>
        <v>694.48395412273658</v>
      </c>
      <c r="AO147" s="4">
        <f>AH4*(AI9/(1-(1+AI9)^-AH3))</f>
        <v>1669.7788811587077</v>
      </c>
      <c r="AP147" s="4">
        <f t="shared" si="56"/>
        <v>24510.354765541517</v>
      </c>
      <c r="AV147" s="3">
        <v>34</v>
      </c>
      <c r="AW147" s="4">
        <f t="shared" si="54"/>
        <v>28835.249126101946</v>
      </c>
      <c r="AX147" s="4">
        <f t="shared" si="53"/>
        <v>1188.9734389662676</v>
      </c>
      <c r="AY147" s="4">
        <f>AW147*AT9</f>
        <v>785.76053868627798</v>
      </c>
      <c r="AZ147" s="4">
        <f>AW5*(1+AT9)^AV147</f>
        <v>1974.7339776525455</v>
      </c>
      <c r="BA147" s="9">
        <f t="shared" si="52"/>
        <v>27646.27568713568</v>
      </c>
      <c r="BG147" s="3">
        <v>10</v>
      </c>
      <c r="BH147" s="4">
        <f t="shared" si="60"/>
        <v>41140.068789107849</v>
      </c>
      <c r="BI147" s="4">
        <f t="shared" si="59"/>
        <v>-292.41715560885496</v>
      </c>
      <c r="BJ147" s="4">
        <f>BH147*BE9</f>
        <v>1121.066874503189</v>
      </c>
      <c r="BK147" s="4">
        <f>BH5*(1+BE9)^BG147</f>
        <v>828.649718894334</v>
      </c>
      <c r="BL147" s="9">
        <f t="shared" si="58"/>
        <v>41432.485944716704</v>
      </c>
      <c r="BO147" s="16"/>
      <c r="BP147" s="16"/>
      <c r="BR147" s="3">
        <v>63</v>
      </c>
      <c r="BS147" s="4">
        <f>BO4</f>
        <v>37998</v>
      </c>
      <c r="BT147" s="3">
        <v>0</v>
      </c>
      <c r="BU147" s="4">
        <f>BV5</f>
        <v>1035.4455</v>
      </c>
      <c r="BV147" s="4">
        <f t="shared" si="45"/>
        <v>1035.4455</v>
      </c>
      <c r="BW147" s="4">
        <f t="shared" si="44"/>
        <v>37998</v>
      </c>
    </row>
    <row r="148" spans="12:75" x14ac:dyDescent="0.2">
      <c r="L148" s="16"/>
      <c r="M148" s="16"/>
      <c r="O148" s="16"/>
      <c r="P148" s="16"/>
      <c r="Q148" s="16"/>
      <c r="R148" s="16"/>
      <c r="S148" s="16"/>
      <c r="T148" s="16"/>
      <c r="W148" s="16"/>
      <c r="X148" s="16"/>
      <c r="Z148" s="16"/>
      <c r="AA148" s="16"/>
      <c r="AB148" s="16"/>
      <c r="AC148" s="16"/>
      <c r="AD148" s="16"/>
      <c r="AE148" s="16"/>
      <c r="AH148" s="16"/>
      <c r="AI148" s="16"/>
      <c r="AK148" s="3">
        <v>18</v>
      </c>
      <c r="AL148" s="4">
        <f t="shared" si="57"/>
        <v>24510.354765541517</v>
      </c>
      <c r="AM148" s="4">
        <f t="shared" si="55"/>
        <v>1001.8717137977013</v>
      </c>
      <c r="AN148" s="4">
        <f>AL148*AI9</f>
        <v>667.90716736100637</v>
      </c>
      <c r="AO148" s="4">
        <f>AH4*(AI9/(1-(1+AI9)^-AH3))</f>
        <v>1669.7788811587077</v>
      </c>
      <c r="AP148" s="4">
        <f t="shared" si="56"/>
        <v>23508.483051743817</v>
      </c>
      <c r="AV148" s="3">
        <v>35</v>
      </c>
      <c r="AW148" s="4">
        <f t="shared" si="54"/>
        <v>27646.27568713568</v>
      </c>
      <c r="AX148" s="4">
        <f t="shared" si="53"/>
        <v>1275.1844660691297</v>
      </c>
      <c r="AY148" s="4">
        <f>AW148*AT9</f>
        <v>753.36101247444731</v>
      </c>
      <c r="AZ148" s="4">
        <f>AW5*(1+AT9)^AV148</f>
        <v>2028.545478543577</v>
      </c>
      <c r="BA148" s="9">
        <f t="shared" si="52"/>
        <v>26371.091221066548</v>
      </c>
      <c r="BG148" s="3">
        <v>11</v>
      </c>
      <c r="BH148" s="4">
        <f t="shared" si="60"/>
        <v>41432.485944716704</v>
      </c>
      <c r="BI148" s="4">
        <f t="shared" si="59"/>
        <v>-277.80481825932577</v>
      </c>
      <c r="BJ148" s="4">
        <f>BH148*BE9</f>
        <v>1129.0352419935302</v>
      </c>
      <c r="BK148" s="4">
        <f>BH5*(1+BE9)^BG148</f>
        <v>851.23042373420446</v>
      </c>
      <c r="BL148" s="9">
        <f t="shared" si="58"/>
        <v>41710.29076297603</v>
      </c>
      <c r="BO148" s="16"/>
      <c r="BP148" s="16"/>
      <c r="BR148" s="3">
        <v>64</v>
      </c>
      <c r="BS148" s="4">
        <f>BO4</f>
        <v>37998</v>
      </c>
      <c r="BT148" s="3">
        <v>0</v>
      </c>
      <c r="BU148" s="4">
        <f>BV5</f>
        <v>1035.4455</v>
      </c>
      <c r="BV148" s="4">
        <f t="shared" si="45"/>
        <v>1035.4455</v>
      </c>
      <c r="BW148" s="4">
        <f t="shared" si="44"/>
        <v>37998</v>
      </c>
    </row>
    <row r="149" spans="12:75" x14ac:dyDescent="0.2">
      <c r="L149" s="16"/>
      <c r="M149" s="16"/>
      <c r="O149" s="16"/>
      <c r="P149" s="16"/>
      <c r="Q149" s="16"/>
      <c r="R149" s="16"/>
      <c r="S149" s="16"/>
      <c r="T149" s="16"/>
      <c r="W149" s="16"/>
      <c r="X149" s="16"/>
      <c r="Z149" s="16"/>
      <c r="AA149" s="16"/>
      <c r="AB149" s="16"/>
      <c r="AC149" s="16"/>
      <c r="AD149" s="16"/>
      <c r="AE149" s="16"/>
      <c r="AH149" s="16"/>
      <c r="AI149" s="16"/>
      <c r="AK149" s="3">
        <v>19</v>
      </c>
      <c r="AL149" s="4">
        <f t="shared" si="57"/>
        <v>23508.483051743817</v>
      </c>
      <c r="AM149" s="4">
        <f t="shared" si="55"/>
        <v>1029.1727179986888</v>
      </c>
      <c r="AN149" s="4">
        <f>AL149*AI9</f>
        <v>640.60616316001904</v>
      </c>
      <c r="AO149" s="4">
        <f>AH4*(AI9/(1-(1+AI9)^-AH3))</f>
        <v>1669.7788811587077</v>
      </c>
      <c r="AP149" s="4">
        <f t="shared" si="56"/>
        <v>22479.310333745128</v>
      </c>
      <c r="AV149" s="3">
        <v>36</v>
      </c>
      <c r="AW149" s="4">
        <f t="shared" si="54"/>
        <v>26371.091221066548</v>
      </c>
      <c r="AX149" s="4">
        <f t="shared" si="53"/>
        <v>1365.2111070598264</v>
      </c>
      <c r="AY149" s="4">
        <f>AW149*AT9</f>
        <v>718.61223577406349</v>
      </c>
      <c r="AZ149" s="4">
        <f>AW5*(1+AT9)^AV149</f>
        <v>2083.8233428338899</v>
      </c>
      <c r="BA149" s="9">
        <f t="shared" si="52"/>
        <v>25005.880114006723</v>
      </c>
      <c r="BG149" s="3">
        <v>12</v>
      </c>
      <c r="BH149" s="4">
        <f t="shared" si="60"/>
        <v>41710.29076297603</v>
      </c>
      <c r="BI149" s="4">
        <f t="shared" si="59"/>
        <v>-262.17897051013506</v>
      </c>
      <c r="BJ149" s="4">
        <f>BH149*BE9</f>
        <v>1136.6054232910967</v>
      </c>
      <c r="BK149" s="4">
        <f>BH5*(1+BE9)^BG149</f>
        <v>874.42645278096165</v>
      </c>
      <c r="BL149" s="9">
        <f t="shared" si="58"/>
        <v>41972.469733486163</v>
      </c>
      <c r="BO149" s="16"/>
      <c r="BP149" s="16"/>
      <c r="BR149" s="3">
        <v>65</v>
      </c>
      <c r="BS149" s="4">
        <f>BO4</f>
        <v>37998</v>
      </c>
      <c r="BT149" s="3">
        <v>0</v>
      </c>
      <c r="BU149" s="4">
        <f>BV5</f>
        <v>1035.4455</v>
      </c>
      <c r="BV149" s="4">
        <f t="shared" si="45"/>
        <v>1035.4455</v>
      </c>
      <c r="BW149" s="4">
        <f t="shared" si="44"/>
        <v>37998</v>
      </c>
    </row>
    <row r="150" spans="12:75" x14ac:dyDescent="0.2">
      <c r="L150" s="16"/>
      <c r="M150" s="16"/>
      <c r="O150" s="16"/>
      <c r="P150" s="16"/>
      <c r="Q150" s="16"/>
      <c r="R150" s="16"/>
      <c r="S150" s="16"/>
      <c r="T150" s="16"/>
      <c r="W150" s="16"/>
      <c r="X150" s="16"/>
      <c r="Z150" s="16"/>
      <c r="AA150" s="16"/>
      <c r="AB150" s="16"/>
      <c r="AC150" s="16"/>
      <c r="AD150" s="16"/>
      <c r="AE150" s="16"/>
      <c r="AH150" s="16"/>
      <c r="AI150" s="16"/>
      <c r="AK150" s="3">
        <v>20</v>
      </c>
      <c r="AL150" s="4">
        <f t="shared" si="57"/>
        <v>22479.310333745128</v>
      </c>
      <c r="AM150" s="4">
        <f t="shared" si="55"/>
        <v>1057.217674564153</v>
      </c>
      <c r="AN150" s="4">
        <f>AL150*AI9</f>
        <v>612.56120659455473</v>
      </c>
      <c r="AO150" s="4">
        <f>AH4*(AI9/(1-(1+AI9)^-AH3))</f>
        <v>1669.7788811587077</v>
      </c>
      <c r="AP150" s="4">
        <f t="shared" si="56"/>
        <v>21422.092659180977</v>
      </c>
      <c r="AV150" s="3">
        <v>37</v>
      </c>
      <c r="AW150" s="4">
        <f t="shared" si="54"/>
        <v>25005.880114006723</v>
      </c>
      <c r="AX150" s="4">
        <f t="shared" si="53"/>
        <v>1459.1972958194297</v>
      </c>
      <c r="AY150" s="4">
        <f>AW150*AT9</f>
        <v>681.41023310668322</v>
      </c>
      <c r="AZ150" s="4">
        <f>AW5*(1+AT9)^AV150</f>
        <v>2140.607528926113</v>
      </c>
      <c r="BA150" s="9">
        <f t="shared" si="52"/>
        <v>23546.682818187292</v>
      </c>
      <c r="BG150" s="3">
        <v>13</v>
      </c>
      <c r="BH150" s="4">
        <f t="shared" si="60"/>
        <v>41972.469733486163</v>
      </c>
      <c r="BI150" s="4">
        <f t="shared" si="59"/>
        <v>-245.49522661825529</v>
      </c>
      <c r="BJ150" s="4">
        <f>BH150*BE9</f>
        <v>1143.749800237498</v>
      </c>
      <c r="BK150" s="4">
        <f>BH5*(1+BE9)^BG150</f>
        <v>898.25457361924271</v>
      </c>
      <c r="BL150" s="9">
        <f t="shared" si="58"/>
        <v>42217.964960104415</v>
      </c>
      <c r="BO150" s="16"/>
      <c r="BP150" s="16"/>
      <c r="BR150" s="3">
        <v>66</v>
      </c>
      <c r="BS150" s="4">
        <f>BO4</f>
        <v>37998</v>
      </c>
      <c r="BT150" s="3">
        <v>0</v>
      </c>
      <c r="BU150" s="4">
        <f>BV5</f>
        <v>1035.4455</v>
      </c>
      <c r="BV150" s="4">
        <f t="shared" si="45"/>
        <v>1035.4455</v>
      </c>
      <c r="BW150" s="4">
        <f t="shared" ref="BW150:BW156" si="61">BS150-BT150</f>
        <v>37998</v>
      </c>
    </row>
    <row r="151" spans="12:75" x14ac:dyDescent="0.2">
      <c r="L151" s="16"/>
      <c r="M151" s="16"/>
      <c r="O151" s="16"/>
      <c r="P151" s="16"/>
      <c r="Q151" s="16"/>
      <c r="R151" s="16"/>
      <c r="S151" s="16"/>
      <c r="T151" s="16"/>
      <c r="W151" s="16"/>
      <c r="X151" s="16"/>
      <c r="Z151" s="16"/>
      <c r="AA151" s="16"/>
      <c r="AB151" s="16"/>
      <c r="AC151" s="16"/>
      <c r="AD151" s="16"/>
      <c r="AE151" s="16"/>
      <c r="AH151" s="16"/>
      <c r="AI151" s="16"/>
      <c r="AK151" s="3">
        <v>21</v>
      </c>
      <c r="AL151" s="4">
        <f t="shared" si="57"/>
        <v>21422.092659180977</v>
      </c>
      <c r="AM151" s="4">
        <f t="shared" si="55"/>
        <v>1086.0268561960261</v>
      </c>
      <c r="AN151" s="4">
        <f>AL151*AI9</f>
        <v>583.75202496268162</v>
      </c>
      <c r="AO151" s="4">
        <f>AH4*(AI9/(1-(1+AI9)^-AH3))</f>
        <v>1669.7788811587077</v>
      </c>
      <c r="AP151" s="4">
        <f t="shared" si="56"/>
        <v>20336.065802984951</v>
      </c>
      <c r="AV151" s="3">
        <v>38</v>
      </c>
      <c r="AW151" s="4">
        <f t="shared" si="54"/>
        <v>23546.682818187292</v>
      </c>
      <c r="AX151" s="4">
        <f t="shared" si="53"/>
        <v>1557.2919772937462</v>
      </c>
      <c r="AY151" s="4">
        <f>AW151*AT9</f>
        <v>641.64710679560369</v>
      </c>
      <c r="AZ151" s="4">
        <f>AW5*(1+AT9)^AV151</f>
        <v>2198.9390840893498</v>
      </c>
      <c r="BA151" s="9">
        <f t="shared" si="52"/>
        <v>21989.390840893546</v>
      </c>
      <c r="BG151" s="3">
        <v>14</v>
      </c>
      <c r="BH151" s="4">
        <f t="shared" si="60"/>
        <v>42217.964960104415</v>
      </c>
      <c r="BI151" s="4">
        <f t="shared" si="59"/>
        <v>-227.70753441247803</v>
      </c>
      <c r="BJ151" s="4">
        <f>BH151*BE9</f>
        <v>1150.4395451628452</v>
      </c>
      <c r="BK151" s="4">
        <f>BH5*(1+BE9)^BG151</f>
        <v>922.73201075036718</v>
      </c>
      <c r="BL151" s="9">
        <f t="shared" si="58"/>
        <v>42445.67249451689</v>
      </c>
      <c r="BO151" s="16"/>
      <c r="BP151" s="16"/>
      <c r="BR151" s="3">
        <v>67</v>
      </c>
      <c r="BS151" s="4">
        <f>BO4</f>
        <v>37998</v>
      </c>
      <c r="BT151" s="3">
        <v>0</v>
      </c>
      <c r="BU151" s="4">
        <f>BV5</f>
        <v>1035.4455</v>
      </c>
      <c r="BV151" s="4">
        <f t="shared" si="45"/>
        <v>1035.4455</v>
      </c>
      <c r="BW151" s="4">
        <f t="shared" si="61"/>
        <v>37998</v>
      </c>
    </row>
    <row r="152" spans="12:75" x14ac:dyDescent="0.2">
      <c r="L152" s="16"/>
      <c r="M152" s="16"/>
      <c r="O152" s="16"/>
      <c r="P152" s="16"/>
      <c r="Q152" s="16"/>
      <c r="R152" s="16"/>
      <c r="S152" s="16"/>
      <c r="T152" s="16"/>
      <c r="W152" s="16"/>
      <c r="X152" s="16"/>
      <c r="Z152" s="16"/>
      <c r="AA152" s="16"/>
      <c r="AB152" s="16"/>
      <c r="AC152" s="16"/>
      <c r="AD152" s="16"/>
      <c r="AE152" s="16"/>
      <c r="AH152" s="16"/>
      <c r="AI152" s="16"/>
      <c r="AK152" s="3">
        <v>22</v>
      </c>
      <c r="AL152" s="4">
        <f t="shared" si="57"/>
        <v>20336.065802984951</v>
      </c>
      <c r="AM152" s="4">
        <f t="shared" si="55"/>
        <v>1115.6210880273679</v>
      </c>
      <c r="AN152" s="4">
        <f>AL152*AI9</f>
        <v>554.15779313133987</v>
      </c>
      <c r="AO152" s="4">
        <f>AH4*(AI9/(1-(1+AI9)^-AH3))</f>
        <v>1669.7788811587077</v>
      </c>
      <c r="AP152" s="4">
        <f t="shared" si="56"/>
        <v>19220.444714957583</v>
      </c>
      <c r="AV152" s="3">
        <v>39</v>
      </c>
      <c r="AW152" s="4">
        <f t="shared" si="54"/>
        <v>21989.390840893546</v>
      </c>
      <c r="AX152" s="4">
        <f t="shared" si="53"/>
        <v>1659.6492737164353</v>
      </c>
      <c r="AY152" s="4">
        <f>AW152*AT9</f>
        <v>599.21090041434911</v>
      </c>
      <c r="AZ152" s="4">
        <f>AW5*(1+AT9)^AV152</f>
        <v>2258.8601741307843</v>
      </c>
      <c r="BA152" s="9">
        <f t="shared" si="52"/>
        <v>20329.741567177109</v>
      </c>
      <c r="BG152" s="3">
        <v>15</v>
      </c>
      <c r="BH152" s="4">
        <f t="shared" si="60"/>
        <v>42445.67249451689</v>
      </c>
      <c r="BI152" s="4">
        <f t="shared" si="59"/>
        <v>-208.76811743227063</v>
      </c>
      <c r="BJ152" s="4">
        <f>BH152*BE9</f>
        <v>1156.6445754755853</v>
      </c>
      <c r="BK152" s="4">
        <f>BH5*(1+BE9)^BG152</f>
        <v>947.87645804331464</v>
      </c>
      <c r="BL152" s="9">
        <f t="shared" si="58"/>
        <v>42654.440611949161</v>
      </c>
      <c r="BO152" s="16"/>
      <c r="BP152" s="16"/>
      <c r="BR152" s="3">
        <v>68</v>
      </c>
      <c r="BS152" s="4">
        <f>BO4</f>
        <v>37998</v>
      </c>
      <c r="BT152" s="3">
        <v>0</v>
      </c>
      <c r="BU152" s="4">
        <f>BV5</f>
        <v>1035.4455</v>
      </c>
      <c r="BV152" s="4">
        <f t="shared" si="45"/>
        <v>1035.4455</v>
      </c>
      <c r="BW152" s="4">
        <f t="shared" si="61"/>
        <v>37998</v>
      </c>
    </row>
    <row r="153" spans="12:75" x14ac:dyDescent="0.2">
      <c r="L153" s="16"/>
      <c r="M153" s="16"/>
      <c r="O153" s="16"/>
      <c r="P153" s="16"/>
      <c r="Q153" s="16"/>
      <c r="R153" s="16"/>
      <c r="S153" s="16"/>
      <c r="T153" s="16"/>
      <c r="W153" s="16"/>
      <c r="X153" s="16"/>
      <c r="Z153" s="16"/>
      <c r="AA153" s="16"/>
      <c r="AB153" s="16"/>
      <c r="AC153" s="16"/>
      <c r="AD153" s="16"/>
      <c r="AE153" s="16"/>
      <c r="AH153" s="16"/>
      <c r="AI153" s="16"/>
      <c r="AK153" s="3">
        <v>23</v>
      </c>
      <c r="AL153" s="4">
        <f t="shared" si="57"/>
        <v>19220.444714957583</v>
      </c>
      <c r="AM153" s="4">
        <f t="shared" si="55"/>
        <v>1146.0217626761137</v>
      </c>
      <c r="AN153" s="4">
        <f>AL153*AI9</f>
        <v>523.75711848259414</v>
      </c>
      <c r="AO153" s="4">
        <f>AH4*(AI9/(1-(1+AI9)^-AH3))</f>
        <v>1669.7788811587077</v>
      </c>
      <c r="AP153" s="4">
        <f t="shared" si="56"/>
        <v>18074.422952281468</v>
      </c>
      <c r="AV153" s="3">
        <v>40</v>
      </c>
      <c r="AW153" s="4">
        <f t="shared" si="54"/>
        <v>20329.741567177109</v>
      </c>
      <c r="AX153" s="4">
        <f t="shared" si="53"/>
        <v>1766.428656170272</v>
      </c>
      <c r="AY153" s="4">
        <f>AW153*AT9</f>
        <v>553.98545770557621</v>
      </c>
      <c r="AZ153" s="4">
        <f>AW5*(1+AT9)^AV153</f>
        <v>2320.4141138758482</v>
      </c>
      <c r="BA153" s="9">
        <f t="shared" si="52"/>
        <v>18563.312911006837</v>
      </c>
      <c r="BG153" s="3">
        <v>16</v>
      </c>
      <c r="BH153" s="4">
        <f t="shared" si="60"/>
        <v>42654.440611949161</v>
      </c>
      <c r="BI153" s="4">
        <f t="shared" si="59"/>
        <v>-188.62741515061975</v>
      </c>
      <c r="BJ153" s="4">
        <f>BH153*BE9</f>
        <v>1162.3335066756147</v>
      </c>
      <c r="BK153" s="4">
        <f>BH5*(1+BE9)^BG153</f>
        <v>973.70609152499492</v>
      </c>
      <c r="BL153" s="9">
        <f t="shared" si="58"/>
        <v>42843.068027099784</v>
      </c>
      <c r="BO153" s="16"/>
      <c r="BP153" s="16"/>
      <c r="BR153" s="3">
        <v>69</v>
      </c>
      <c r="BS153" s="4">
        <f>BO4</f>
        <v>37998</v>
      </c>
      <c r="BT153" s="3">
        <v>0</v>
      </c>
      <c r="BU153" s="4">
        <f>BV5</f>
        <v>1035.4455</v>
      </c>
      <c r="BV153" s="4">
        <f t="shared" si="45"/>
        <v>1035.4455</v>
      </c>
      <c r="BW153" s="4">
        <f t="shared" si="61"/>
        <v>37998</v>
      </c>
    </row>
    <row r="154" spans="12:75" x14ac:dyDescent="0.2">
      <c r="L154" s="16"/>
      <c r="M154" s="16"/>
      <c r="O154" s="16"/>
      <c r="P154" s="16"/>
      <c r="Q154" s="16"/>
      <c r="R154" s="16"/>
      <c r="S154" s="16"/>
      <c r="T154" s="16"/>
      <c r="W154" s="16"/>
      <c r="X154" s="16"/>
      <c r="Z154" s="16"/>
      <c r="AA154" s="16"/>
      <c r="AB154" s="16"/>
      <c r="AC154" s="16"/>
      <c r="AD154" s="16"/>
      <c r="AE154" s="16"/>
      <c r="AH154" s="16"/>
      <c r="AI154" s="16"/>
      <c r="AK154" s="3">
        <v>24</v>
      </c>
      <c r="AL154" s="4">
        <f t="shared" si="57"/>
        <v>18074.422952281468</v>
      </c>
      <c r="AM154" s="4">
        <f t="shared" si="55"/>
        <v>1177.2508557090378</v>
      </c>
      <c r="AN154" s="4">
        <f>AL154*AI9</f>
        <v>492.52802544967</v>
      </c>
      <c r="AO154" s="4">
        <f>AH4*(AI9/(1-(1+AI9)^-AH3))</f>
        <v>1669.7788811587077</v>
      </c>
      <c r="AP154" s="4">
        <f t="shared" si="56"/>
        <v>16897.172096572431</v>
      </c>
      <c r="AV154" s="3">
        <v>41</v>
      </c>
      <c r="AW154" s="4">
        <f t="shared" si="54"/>
        <v>18563.312911006837</v>
      </c>
      <c r="AX154" s="4">
        <f t="shared" si="53"/>
        <v>1877.7951216540287</v>
      </c>
      <c r="AY154" s="4">
        <f>AW154*AT9</f>
        <v>505.85027682493632</v>
      </c>
      <c r="AZ154" s="4">
        <f>AW5*(1+AT9)^AV154</f>
        <v>2383.645398478965</v>
      </c>
      <c r="BA154" s="9">
        <f t="shared" si="52"/>
        <v>16685.517789352809</v>
      </c>
      <c r="BG154" s="3">
        <v>17</v>
      </c>
      <c r="BH154" s="4">
        <f t="shared" si="60"/>
        <v>42843.068027099784</v>
      </c>
      <c r="BI154" s="4">
        <f t="shared" si="59"/>
        <v>-167.23402121941808</v>
      </c>
      <c r="BJ154" s="4">
        <f>BH154*BE9</f>
        <v>1167.4736037384691</v>
      </c>
      <c r="BK154" s="4">
        <f>BH5*(1+BE9)^BG154</f>
        <v>1000.2395825190511</v>
      </c>
      <c r="BL154" s="9">
        <f t="shared" si="58"/>
        <v>43010.302048319201</v>
      </c>
      <c r="BO154" s="16"/>
      <c r="BP154" s="16"/>
      <c r="BR154" s="3">
        <v>70</v>
      </c>
      <c r="BS154" s="4">
        <f>BO4</f>
        <v>37998</v>
      </c>
      <c r="BT154" s="3">
        <v>0</v>
      </c>
      <c r="BU154" s="4">
        <f>BV5</f>
        <v>1035.4455</v>
      </c>
      <c r="BV154" s="4">
        <f t="shared" si="45"/>
        <v>1035.4455</v>
      </c>
      <c r="BW154" s="4">
        <f t="shared" si="61"/>
        <v>37998</v>
      </c>
    </row>
    <row r="155" spans="12:75" x14ac:dyDescent="0.2">
      <c r="L155" s="16"/>
      <c r="M155" s="16"/>
      <c r="O155" s="16"/>
      <c r="P155" s="16"/>
      <c r="Q155" s="16"/>
      <c r="R155" s="16"/>
      <c r="S155" s="16"/>
      <c r="T155" s="16"/>
      <c r="W155" s="16"/>
      <c r="X155" s="16"/>
      <c r="Z155" s="16"/>
      <c r="AA155" s="16"/>
      <c r="AB155" s="16"/>
      <c r="AC155" s="16"/>
      <c r="AD155" s="16"/>
      <c r="AE155" s="16"/>
      <c r="AH155" s="16"/>
      <c r="AI155" s="16"/>
      <c r="AK155" s="3">
        <v>25</v>
      </c>
      <c r="AL155" s="4">
        <f t="shared" si="57"/>
        <v>16897.172096572431</v>
      </c>
      <c r="AM155" s="4">
        <f t="shared" si="55"/>
        <v>1209.330941527109</v>
      </c>
      <c r="AN155" s="4">
        <f>AL155*AI9</f>
        <v>460.44793963159873</v>
      </c>
      <c r="AO155" s="4">
        <f>AH4*(AI9/(1-(1+AI9)^-AH3))</f>
        <v>1669.7788811587077</v>
      </c>
      <c r="AP155" s="4">
        <f t="shared" si="56"/>
        <v>15687.841155045322</v>
      </c>
      <c r="AV155" s="3">
        <v>42</v>
      </c>
      <c r="AW155" s="4">
        <f t="shared" si="54"/>
        <v>16685.517789352809</v>
      </c>
      <c r="AX155" s="4">
        <f t="shared" si="53"/>
        <v>1993.9193758276524</v>
      </c>
      <c r="AY155" s="4">
        <f>AW155*AT9</f>
        <v>454.68035975986402</v>
      </c>
      <c r="AZ155" s="4">
        <f>AW5*(1+AT9)^AV155</f>
        <v>2448.5997355875165</v>
      </c>
      <c r="BA155" s="9">
        <f t="shared" si="52"/>
        <v>14691.598413525157</v>
      </c>
      <c r="BG155" s="3">
        <v>18</v>
      </c>
      <c r="BH155" s="4">
        <f t="shared" si="60"/>
        <v>43010.302048319201</v>
      </c>
      <c r="BI155" s="4">
        <f t="shared" si="59"/>
        <v>-144.53461967400312</v>
      </c>
      <c r="BJ155" s="4">
        <f>BH155*BE9</f>
        <v>1172.0307308166982</v>
      </c>
      <c r="BK155" s="4">
        <f>BH5*(1+BE9)^BG155</f>
        <v>1027.4961111426951</v>
      </c>
      <c r="BL155" s="9">
        <f t="shared" si="58"/>
        <v>43154.836667993208</v>
      </c>
      <c r="BO155" s="16"/>
      <c r="BP155" s="16"/>
      <c r="BR155" s="3">
        <v>71</v>
      </c>
      <c r="BS155" s="4">
        <f>BO4</f>
        <v>37998</v>
      </c>
      <c r="BT155" s="3">
        <v>0</v>
      </c>
      <c r="BU155" s="4">
        <f>BV5</f>
        <v>1035.4455</v>
      </c>
      <c r="BV155" s="4">
        <f>BT155+BU155</f>
        <v>1035.4455</v>
      </c>
      <c r="BW155" s="4">
        <f t="shared" si="61"/>
        <v>37998</v>
      </c>
    </row>
    <row r="156" spans="12:75" x14ac:dyDescent="0.2">
      <c r="L156" s="16"/>
      <c r="M156" s="16"/>
      <c r="O156" s="16"/>
      <c r="P156" s="16"/>
      <c r="Q156" s="16"/>
      <c r="R156" s="16"/>
      <c r="S156" s="16"/>
      <c r="T156" s="16"/>
      <c r="W156" s="16"/>
      <c r="X156" s="16"/>
      <c r="Z156" s="16"/>
      <c r="AA156" s="16"/>
      <c r="AB156" s="16"/>
      <c r="AC156" s="16"/>
      <c r="AD156" s="16"/>
      <c r="AE156" s="16"/>
      <c r="AH156" s="16"/>
      <c r="AI156" s="16"/>
      <c r="AK156" s="3">
        <v>26</v>
      </c>
      <c r="AL156" s="4">
        <f t="shared" si="57"/>
        <v>15687.841155045322</v>
      </c>
      <c r="AM156" s="4">
        <f t="shared" si="55"/>
        <v>1242.2852096837228</v>
      </c>
      <c r="AN156" s="4">
        <f>AL156*AI9</f>
        <v>427.49367147498504</v>
      </c>
      <c r="AO156" s="4">
        <f>AH4*(AI9/(1-(1+AI9)^-AH3))</f>
        <v>1669.7788811587077</v>
      </c>
      <c r="AP156" s="4">
        <f t="shared" si="56"/>
        <v>14445.555945361599</v>
      </c>
      <c r="AV156" s="3">
        <v>43</v>
      </c>
      <c r="AW156" s="4">
        <f t="shared" si="54"/>
        <v>14691.598413525157</v>
      </c>
      <c r="AX156" s="4">
        <f t="shared" si="53"/>
        <v>2114.9780216137156</v>
      </c>
      <c r="AY156" s="4">
        <f>AW156*AT9</f>
        <v>400.34605676856052</v>
      </c>
      <c r="AZ156" s="4">
        <f>AW5*(1+AT9)^AV156</f>
        <v>2515.3240783822762</v>
      </c>
      <c r="BA156" s="9">
        <f t="shared" si="52"/>
        <v>12576.620391911441</v>
      </c>
      <c r="BG156" s="3">
        <v>19</v>
      </c>
      <c r="BH156" s="4">
        <f t="shared" si="60"/>
        <v>43154.836667993208</v>
      </c>
      <c r="BI156" s="4">
        <f t="shared" si="59"/>
        <v>-120.4739190314815</v>
      </c>
      <c r="BJ156" s="4">
        <f>BH156*BE9</f>
        <v>1175.9692992028149</v>
      </c>
      <c r="BK156" s="4">
        <f>BH5*(1+BE9)^BG156</f>
        <v>1055.4953801713334</v>
      </c>
      <c r="BL156" s="9">
        <f t="shared" si="58"/>
        <v>43275.310587024687</v>
      </c>
      <c r="BO156" s="16"/>
      <c r="BP156" s="16"/>
      <c r="BR156" s="3">
        <v>72</v>
      </c>
      <c r="BS156" s="4">
        <f>BO4</f>
        <v>37998</v>
      </c>
      <c r="BT156" s="4">
        <f>BS85</f>
        <v>37998</v>
      </c>
      <c r="BU156" s="4">
        <f>BV5</f>
        <v>1035.4455</v>
      </c>
      <c r="BV156" s="4">
        <f>BT156+BU156</f>
        <v>39033.445500000002</v>
      </c>
      <c r="BW156" s="4">
        <f t="shared" si="61"/>
        <v>0</v>
      </c>
    </row>
    <row r="157" spans="12:75" x14ac:dyDescent="0.2">
      <c r="L157" s="16"/>
      <c r="M157" s="16"/>
      <c r="O157" s="16"/>
      <c r="P157" s="16"/>
      <c r="Q157" s="16"/>
      <c r="R157" s="16"/>
      <c r="S157" s="16"/>
      <c r="T157" s="16"/>
      <c r="W157" s="16"/>
      <c r="X157" s="16"/>
      <c r="Z157" s="16"/>
      <c r="AA157" s="16"/>
      <c r="AB157" s="16"/>
      <c r="AC157" s="16"/>
      <c r="AD157" s="16"/>
      <c r="AE157" s="16"/>
      <c r="AH157" s="16"/>
      <c r="AI157" s="16"/>
      <c r="AK157" s="3">
        <v>27</v>
      </c>
      <c r="AL157" s="4">
        <f t="shared" si="57"/>
        <v>14445.555945361599</v>
      </c>
      <c r="AM157" s="4">
        <f t="shared" si="55"/>
        <v>1276.1374816476041</v>
      </c>
      <c r="AN157" s="4">
        <f>AL157*AI9</f>
        <v>393.64139951110354</v>
      </c>
      <c r="AO157" s="4">
        <f>AH4*(AI9/(1-(1+AI9)^-AH3))</f>
        <v>1669.7788811587077</v>
      </c>
      <c r="AP157" s="4">
        <f t="shared" si="56"/>
        <v>13169.418463713995</v>
      </c>
      <c r="AV157" s="3">
        <v>44</v>
      </c>
      <c r="AW157" s="4">
        <f t="shared" si="54"/>
        <v>12576.620391911441</v>
      </c>
      <c r="AX157" s="4">
        <f t="shared" si="53"/>
        <v>2241.1537538386069</v>
      </c>
      <c r="AY157" s="4">
        <f>AW157*AT9</f>
        <v>342.71290567958675</v>
      </c>
      <c r="AZ157" s="4">
        <f>AW5*(1+AT9)^AV157</f>
        <v>2583.8666595181935</v>
      </c>
      <c r="BA157" s="9">
        <f t="shared" si="52"/>
        <v>10335.466638072834</v>
      </c>
      <c r="BG157" s="3">
        <v>20</v>
      </c>
      <c r="BH157" s="4">
        <f t="shared" si="60"/>
        <v>43275.310587024687</v>
      </c>
      <c r="BI157" s="4">
        <f t="shared" si="59"/>
        <v>-94.994584215420218</v>
      </c>
      <c r="BJ157" s="4">
        <f>BH157*BE9</f>
        <v>1179.2522134964227</v>
      </c>
      <c r="BK157" s="4">
        <f>BH5*(1+BE9)^BG157</f>
        <v>1084.2576292810024</v>
      </c>
      <c r="BL157" s="9">
        <f t="shared" si="58"/>
        <v>43370.305171240107</v>
      </c>
      <c r="BO157" s="16"/>
      <c r="BP157" s="16"/>
      <c r="BR157" s="3"/>
      <c r="BS157" s="3"/>
      <c r="BT157" s="3"/>
      <c r="BU157" s="3"/>
      <c r="BV157" s="4">
        <f>SUM(BV85:BV156)</f>
        <v>112550.07600000009</v>
      </c>
      <c r="BW157" s="3"/>
    </row>
    <row r="158" spans="12:75" x14ac:dyDescent="0.2">
      <c r="L158" s="16"/>
      <c r="M158" s="16"/>
      <c r="O158" s="16"/>
      <c r="P158" s="16"/>
      <c r="Q158" s="16"/>
      <c r="R158" s="16"/>
      <c r="S158" s="16"/>
      <c r="T158" s="16"/>
      <c r="W158" s="16"/>
      <c r="X158" s="16"/>
      <c r="Z158" s="16"/>
      <c r="AA158" s="16"/>
      <c r="AB158" s="16"/>
      <c r="AC158" s="16"/>
      <c r="AD158" s="16"/>
      <c r="AE158" s="16"/>
      <c r="AH158" s="16"/>
      <c r="AI158" s="16"/>
      <c r="AK158" s="3">
        <v>28</v>
      </c>
      <c r="AL158" s="4">
        <f t="shared" si="57"/>
        <v>13169.418463713995</v>
      </c>
      <c r="AM158" s="4">
        <f t="shared" si="55"/>
        <v>1310.9122280225013</v>
      </c>
      <c r="AN158" s="4">
        <f>AL158*AI9</f>
        <v>358.86665313620637</v>
      </c>
      <c r="AO158" s="4">
        <f>AH4*(AI9/(1-(1+AI9)^-AH3))</f>
        <v>1669.7788811587077</v>
      </c>
      <c r="AP158" s="4">
        <f t="shared" si="56"/>
        <v>11858.506235691493</v>
      </c>
      <c r="AV158" s="3">
        <v>45</v>
      </c>
      <c r="AW158" s="4">
        <f t="shared" si="54"/>
        <v>10335.466638072834</v>
      </c>
      <c r="AX158" s="4">
        <f t="shared" si="53"/>
        <v>2372.6355601025793</v>
      </c>
      <c r="AY158" s="4">
        <f>AW158*AT9</f>
        <v>281.64146588748474</v>
      </c>
      <c r="AZ158" s="4">
        <f>AW5*(1+AT9)^AV158</f>
        <v>2654.277025990064</v>
      </c>
      <c r="BA158" s="9">
        <f t="shared" si="52"/>
        <v>7962.8310779702551</v>
      </c>
      <c r="BG158" s="3">
        <v>21</v>
      </c>
      <c r="BH158" s="4">
        <f t="shared" si="60"/>
        <v>43370.305171240107</v>
      </c>
      <c r="BI158" s="4">
        <f t="shared" si="59"/>
        <v>-68.03716623738319</v>
      </c>
      <c r="BJ158" s="4">
        <f>BH158*BE9</f>
        <v>1181.840815916293</v>
      </c>
      <c r="BK158" s="4">
        <f>BH5*(1+BE9)^BG158</f>
        <v>1113.8036496789098</v>
      </c>
      <c r="BL158" s="9">
        <f t="shared" si="58"/>
        <v>43438.342337477487</v>
      </c>
      <c r="BO158" s="16"/>
      <c r="BP158" s="16"/>
    </row>
    <row r="159" spans="12:75" x14ac:dyDescent="0.2">
      <c r="L159" s="16"/>
      <c r="M159" s="16"/>
      <c r="O159" s="16"/>
      <c r="P159" s="16"/>
      <c r="Q159" s="16"/>
      <c r="R159" s="16"/>
      <c r="S159" s="16"/>
      <c r="T159" s="16"/>
      <c r="W159" s="16"/>
      <c r="X159" s="16"/>
      <c r="Z159" s="16"/>
      <c r="AA159" s="16"/>
      <c r="AB159" s="16"/>
      <c r="AC159" s="16"/>
      <c r="AD159" s="16"/>
      <c r="AE159" s="16"/>
      <c r="AH159" s="16"/>
      <c r="AI159" s="16"/>
      <c r="AK159" s="3">
        <v>29</v>
      </c>
      <c r="AL159" s="4">
        <f t="shared" si="57"/>
        <v>11858.506235691493</v>
      </c>
      <c r="AM159" s="4">
        <f t="shared" si="55"/>
        <v>1346.6345862361145</v>
      </c>
      <c r="AN159" s="4">
        <f>AL159*AI9</f>
        <v>323.14429492259319</v>
      </c>
      <c r="AO159" s="4">
        <f>AH4*(AI9/(1-(1+AI9)^-AH3))</f>
        <v>1669.7788811587077</v>
      </c>
      <c r="AP159" s="4">
        <f t="shared" si="56"/>
        <v>10511.871649455379</v>
      </c>
      <c r="AV159" s="3">
        <v>46</v>
      </c>
      <c r="AW159" s="4">
        <f t="shared" si="54"/>
        <v>7962.8310779702551</v>
      </c>
      <c r="AX159" s="4">
        <f t="shared" si="53"/>
        <v>2509.6189280736035</v>
      </c>
      <c r="AY159" s="4">
        <f>AW159*AT9</f>
        <v>216.98714687468944</v>
      </c>
      <c r="AZ159" s="4">
        <f>AW5*(1+AT9)^AV159</f>
        <v>2726.6060749482931</v>
      </c>
      <c r="BA159" s="9">
        <f t="shared" si="52"/>
        <v>5453.2121498966517</v>
      </c>
      <c r="BG159" s="3">
        <v>22</v>
      </c>
      <c r="BH159" s="4">
        <f t="shared" si="60"/>
        <v>43438.342337477487</v>
      </c>
      <c r="BI159" s="4">
        <f t="shared" si="59"/>
        <v>-39.540029563601593</v>
      </c>
      <c r="BJ159" s="4">
        <f>BH159*BE9</f>
        <v>1183.6948286962615</v>
      </c>
      <c r="BK159" s="4">
        <f>BH5*(1+BE9)^BG159</f>
        <v>1144.1547991326599</v>
      </c>
      <c r="BL159" s="9">
        <f t="shared" si="58"/>
        <v>43477.882367041086</v>
      </c>
      <c r="BO159" s="16"/>
      <c r="BP159" s="16"/>
      <c r="BR159" s="49" t="s">
        <v>15</v>
      </c>
      <c r="BS159" s="49"/>
      <c r="BT159" s="49"/>
      <c r="BU159" s="49"/>
      <c r="BV159" s="49"/>
      <c r="BW159" s="49"/>
    </row>
    <row r="160" spans="12:75" x14ac:dyDescent="0.2">
      <c r="L160" s="16"/>
      <c r="M160" s="16"/>
      <c r="O160" s="16"/>
      <c r="P160" s="16"/>
      <c r="Q160" s="16"/>
      <c r="R160" s="16"/>
      <c r="S160" s="16"/>
      <c r="T160" s="16"/>
      <c r="W160" s="16"/>
      <c r="X160" s="16"/>
      <c r="Z160" s="16"/>
      <c r="AA160" s="16"/>
      <c r="AB160" s="16"/>
      <c r="AC160" s="16"/>
      <c r="AD160" s="16"/>
      <c r="AE160" s="16"/>
      <c r="AH160" s="16"/>
      <c r="AI160" s="16"/>
      <c r="AK160" s="3">
        <v>30</v>
      </c>
      <c r="AL160" s="4">
        <f t="shared" si="57"/>
        <v>10511.871649455379</v>
      </c>
      <c r="AM160" s="4">
        <f t="shared" si="55"/>
        <v>1383.3303787110485</v>
      </c>
      <c r="AN160" s="4">
        <f>AL160*AI9</f>
        <v>286.44850244765911</v>
      </c>
      <c r="AO160" s="4">
        <f>AH4*(AI9/(1-(1+AI9)^-AH3))</f>
        <v>1669.7788811587077</v>
      </c>
      <c r="AP160" s="4">
        <f t="shared" si="56"/>
        <v>9128.5412707443302</v>
      </c>
      <c r="AV160" s="3">
        <v>47</v>
      </c>
      <c r="AW160" s="4">
        <f t="shared" si="54"/>
        <v>5453.2121498966517</v>
      </c>
      <c r="AX160" s="4">
        <f t="shared" si="53"/>
        <v>2652.3060594059502</v>
      </c>
      <c r="AY160" s="4">
        <f>AW160*AT9</f>
        <v>148.60003108468376</v>
      </c>
      <c r="AZ160" s="4">
        <f>AW5*(1+AT9)^AV160</f>
        <v>2800.9060904906341</v>
      </c>
      <c r="BA160" s="9">
        <f t="shared" si="52"/>
        <v>2800.9060904907014</v>
      </c>
      <c r="BG160" s="3">
        <v>23</v>
      </c>
      <c r="BH160" s="4">
        <f t="shared" si="60"/>
        <v>43477.882367041086</v>
      </c>
      <c r="BI160" s="4">
        <f t="shared" si="59"/>
        <v>-9.4392770928445771</v>
      </c>
      <c r="BJ160" s="4">
        <f>BH160*BE9</f>
        <v>1184.7722945018695</v>
      </c>
      <c r="BK160" s="4">
        <f>BH5*(1+BE9)^BG160</f>
        <v>1175.3330174090249</v>
      </c>
      <c r="BL160" s="9">
        <f t="shared" si="58"/>
        <v>43487.321644133932</v>
      </c>
      <c r="BO160" s="16"/>
      <c r="BP160" s="16"/>
    </row>
    <row r="161" spans="12:75" x14ac:dyDescent="0.2">
      <c r="L161" s="16"/>
      <c r="M161" s="16"/>
      <c r="O161" s="16"/>
      <c r="P161" s="16"/>
      <c r="Q161" s="16"/>
      <c r="R161" s="16"/>
      <c r="S161" s="16"/>
      <c r="T161" s="16"/>
      <c r="W161" s="16"/>
      <c r="X161" s="16"/>
      <c r="Z161" s="16"/>
      <c r="AA161" s="16"/>
      <c r="AB161" s="16"/>
      <c r="AC161" s="16"/>
      <c r="AD161" s="16"/>
      <c r="AE161" s="16"/>
      <c r="AH161" s="16"/>
      <c r="AI161" s="16"/>
      <c r="AK161" s="3">
        <v>31</v>
      </c>
      <c r="AL161" s="4">
        <f t="shared" si="57"/>
        <v>9128.5412707443302</v>
      </c>
      <c r="AM161" s="4">
        <f t="shared" si="55"/>
        <v>1421.0261315309247</v>
      </c>
      <c r="AN161" s="4">
        <f>AL161*AI9</f>
        <v>248.752749627783</v>
      </c>
      <c r="AO161" s="4">
        <f>AH4*(AI9/(1-(1+AI9)^-AH3))</f>
        <v>1669.7788811587077</v>
      </c>
      <c r="AP161" s="4">
        <f t="shared" si="56"/>
        <v>7707.5151392134057</v>
      </c>
      <c r="AV161" s="3">
        <v>48</v>
      </c>
      <c r="AW161" s="4">
        <f t="shared" si="54"/>
        <v>2800.9060904907014</v>
      </c>
      <c r="AX161" s="4">
        <f t="shared" si="53"/>
        <v>2800.9060904906323</v>
      </c>
      <c r="AY161" s="4">
        <f>AW161*AT9</f>
        <v>76.324690965871611</v>
      </c>
      <c r="AZ161" s="4">
        <f>AW5*(1+AT9)^AV161</f>
        <v>2877.2307814565038</v>
      </c>
      <c r="BA161" s="9">
        <f t="shared" si="52"/>
        <v>6.9121597334742546E-11</v>
      </c>
      <c r="BG161" s="3">
        <v>24</v>
      </c>
      <c r="BH161" s="4">
        <f t="shared" si="60"/>
        <v>43487.321644133932</v>
      </c>
      <c r="BI161" s="4">
        <f t="shared" si="59"/>
        <v>22.331327330771273</v>
      </c>
      <c r="BJ161" s="4">
        <f>BH161*BE9</f>
        <v>1185.0295148026496</v>
      </c>
      <c r="BK161" s="4">
        <f>BH5*(1+BE9)^BG161</f>
        <v>1207.3608421334209</v>
      </c>
      <c r="BL161" s="9">
        <f t="shared" si="58"/>
        <v>43464.99031680316</v>
      </c>
      <c r="BO161" s="16"/>
      <c r="BP161" s="16"/>
      <c r="BR161" s="2" t="s">
        <v>8</v>
      </c>
      <c r="BS161" s="2" t="s">
        <v>9</v>
      </c>
      <c r="BT161" s="2" t="s">
        <v>14</v>
      </c>
      <c r="BU161" s="2" t="s">
        <v>6</v>
      </c>
      <c r="BV161" s="2" t="s">
        <v>7</v>
      </c>
      <c r="BW161" s="2" t="s">
        <v>12</v>
      </c>
    </row>
    <row r="162" spans="12:75" x14ac:dyDescent="0.2">
      <c r="L162" s="16"/>
      <c r="M162" s="16"/>
      <c r="O162" s="16"/>
      <c r="P162" s="16"/>
      <c r="Q162" s="16"/>
      <c r="R162" s="16"/>
      <c r="S162" s="16"/>
      <c r="T162" s="16"/>
      <c r="W162" s="16"/>
      <c r="X162" s="16"/>
      <c r="Z162" s="16"/>
      <c r="AA162" s="16"/>
      <c r="AB162" s="16"/>
      <c r="AC162" s="16"/>
      <c r="AD162" s="16"/>
      <c r="AE162" s="16"/>
      <c r="AH162" s="16"/>
      <c r="AI162" s="16"/>
      <c r="AK162" s="3">
        <v>32</v>
      </c>
      <c r="AL162" s="4">
        <f t="shared" si="57"/>
        <v>7707.5151392134057</v>
      </c>
      <c r="AM162" s="4">
        <f t="shared" si="55"/>
        <v>1459.7490936151423</v>
      </c>
      <c r="AN162" s="4">
        <f>AL162*AI9</f>
        <v>210.02978754356531</v>
      </c>
      <c r="AO162" s="4">
        <f>AH4*(AI9/(1-(1+AI9)^-AH3))</f>
        <v>1669.7788811587077</v>
      </c>
      <c r="AP162" s="4">
        <f t="shared" si="56"/>
        <v>6247.7660455982632</v>
      </c>
      <c r="AV162" s="3"/>
      <c r="AW162" s="3"/>
      <c r="AX162" s="3"/>
      <c r="AY162" s="3"/>
      <c r="AZ162" s="4">
        <f>SUM(AZ114:AZ161)</f>
        <v>78621.597761511759</v>
      </c>
      <c r="BA162" s="3"/>
      <c r="BG162" s="3">
        <v>25</v>
      </c>
      <c r="BH162" s="4">
        <f t="shared" si="60"/>
        <v>43464.99031680316</v>
      </c>
      <c r="BI162" s="4">
        <f t="shared" si="59"/>
        <v>55.840438948670226</v>
      </c>
      <c r="BJ162" s="4">
        <f>BH162*BE9</f>
        <v>1184.4209861328861</v>
      </c>
      <c r="BK162" s="4">
        <f>BH5*(1+BE9)^BG162</f>
        <v>1240.2614250815564</v>
      </c>
      <c r="BL162" s="9">
        <f t="shared" si="58"/>
        <v>43409.149877854492</v>
      </c>
      <c r="BO162" s="16"/>
      <c r="BP162" s="16"/>
      <c r="BR162" s="3">
        <v>1</v>
      </c>
      <c r="BS162" s="4">
        <f>BO4</f>
        <v>37998</v>
      </c>
      <c r="BT162" s="4">
        <f>BV162-BU162</f>
        <v>-493.31431250000003</v>
      </c>
      <c r="BU162" s="4">
        <f>BS162*BP9</f>
        <v>1035.4455</v>
      </c>
      <c r="BV162" s="4">
        <f>BS5*(BP9+1)^BR162</f>
        <v>542.13118750000001</v>
      </c>
      <c r="BW162" s="4">
        <f>BS162-BT162</f>
        <v>38491.314312499999</v>
      </c>
    </row>
    <row r="163" spans="12:75" x14ac:dyDescent="0.2">
      <c r="L163" s="16"/>
      <c r="M163" s="16"/>
      <c r="O163" s="16"/>
      <c r="P163" s="16"/>
      <c r="Q163" s="16"/>
      <c r="R163" s="16"/>
      <c r="S163" s="16"/>
      <c r="T163" s="16"/>
      <c r="W163" s="16"/>
      <c r="X163" s="16"/>
      <c r="Z163" s="16"/>
      <c r="AA163" s="16"/>
      <c r="AB163" s="16"/>
      <c r="AC163" s="16"/>
      <c r="AD163" s="16"/>
      <c r="AE163" s="16"/>
      <c r="AH163" s="16"/>
      <c r="AI163" s="16"/>
      <c r="AK163" s="3">
        <v>33</v>
      </c>
      <c r="AL163" s="4">
        <f t="shared" si="57"/>
        <v>6247.7660455982632</v>
      </c>
      <c r="AM163" s="4">
        <f t="shared" si="55"/>
        <v>1499.5272564161551</v>
      </c>
      <c r="AN163" s="4">
        <f>AL163*AI9</f>
        <v>170.25162474255268</v>
      </c>
      <c r="AO163" s="4">
        <f>AH4*(AI9/(1-(1+AI9)^-AH3))</f>
        <v>1669.7788811587077</v>
      </c>
      <c r="AP163" s="4">
        <f t="shared" si="56"/>
        <v>4748.2387891821081</v>
      </c>
      <c r="BG163" s="3">
        <v>26</v>
      </c>
      <c r="BH163" s="4">
        <f t="shared" si="60"/>
        <v>43409.149877854492</v>
      </c>
      <c r="BI163" s="4">
        <f t="shared" si="59"/>
        <v>91.159214743493976</v>
      </c>
      <c r="BJ163" s="4">
        <f>BH163*BE9</f>
        <v>1182.899334171535</v>
      </c>
      <c r="BK163" s="4">
        <f>BH5*(1+BE9)^BG163</f>
        <v>1274.058548915029</v>
      </c>
      <c r="BL163" s="9">
        <f t="shared" si="58"/>
        <v>43317.990663110999</v>
      </c>
      <c r="BO163" s="16"/>
      <c r="BP163" s="16"/>
      <c r="BR163" s="3">
        <v>2</v>
      </c>
      <c r="BS163" s="4">
        <f>BW162</f>
        <v>38491.314312499999</v>
      </c>
      <c r="BT163" s="4">
        <f>BV163-BU163</f>
        <v>-491.98405265625013</v>
      </c>
      <c r="BU163" s="4">
        <f>BS163*BP9</f>
        <v>1048.888315015625</v>
      </c>
      <c r="BV163" s="4">
        <f>BS5*(1+BP9)^BR163</f>
        <v>556.90426235937491</v>
      </c>
      <c r="BW163" s="4">
        <f>BS163-BT163</f>
        <v>38983.298365156246</v>
      </c>
    </row>
    <row r="164" spans="12:75" x14ac:dyDescent="0.2">
      <c r="L164" s="16"/>
      <c r="M164" s="16"/>
      <c r="O164" s="16"/>
      <c r="P164" s="16"/>
      <c r="Q164" s="16"/>
      <c r="R164" s="16"/>
      <c r="S164" s="16"/>
      <c r="T164" s="16"/>
      <c r="W164" s="16"/>
      <c r="X164" s="16"/>
      <c r="Z164" s="16"/>
      <c r="AA164" s="16"/>
      <c r="AB164" s="16"/>
      <c r="AC164" s="16"/>
      <c r="AD164" s="16"/>
      <c r="AE164" s="16"/>
      <c r="AH164" s="16"/>
      <c r="AI164" s="16"/>
      <c r="AK164" s="3">
        <v>34</v>
      </c>
      <c r="AL164" s="4">
        <f t="shared" si="57"/>
        <v>4748.2387891821081</v>
      </c>
      <c r="AM164" s="4">
        <f t="shared" si="55"/>
        <v>1540.3893741534953</v>
      </c>
      <c r="AN164" s="4">
        <f>AL164*AI9</f>
        <v>129.38950700521244</v>
      </c>
      <c r="AO164" s="4">
        <f>AH4*(AI9/(1-(1+AI9)^-AH3))</f>
        <v>1669.7788811587077</v>
      </c>
      <c r="AP164" s="4">
        <f t="shared" si="56"/>
        <v>3207.8494150286128</v>
      </c>
      <c r="AV164" s="49" t="s">
        <v>16</v>
      </c>
      <c r="AW164" s="49"/>
      <c r="AX164" s="49"/>
      <c r="AY164" s="49"/>
      <c r="AZ164" s="49"/>
      <c r="BA164" s="49"/>
      <c r="BG164" s="3">
        <v>27</v>
      </c>
      <c r="BH164" s="4">
        <f t="shared" si="60"/>
        <v>43317.990663110999</v>
      </c>
      <c r="BI164" s="4">
        <f t="shared" si="59"/>
        <v>128.36139880318842</v>
      </c>
      <c r="BJ164" s="4">
        <f>BH164*BE9</f>
        <v>1180.4152455697747</v>
      </c>
      <c r="BK164" s="4">
        <f>BH5*(1+BE9)^BG164</f>
        <v>1308.7766443729631</v>
      </c>
      <c r="BL164" s="9">
        <f t="shared" si="58"/>
        <v>43189.629264307812</v>
      </c>
      <c r="BO164" s="16"/>
      <c r="BP164" s="16"/>
      <c r="BR164" s="3">
        <v>3</v>
      </c>
      <c r="BS164" s="4">
        <f>BW163</f>
        <v>38983.298365156246</v>
      </c>
      <c r="BT164" s="4">
        <f>BV164-BU164</f>
        <v>-490.21497694183972</v>
      </c>
      <c r="BU164" s="4">
        <f>BS164*BP9</f>
        <v>1062.2948804505077</v>
      </c>
      <c r="BV164" s="4">
        <f>BS5*(1+BP9)^BR164</f>
        <v>572.07990350866794</v>
      </c>
      <c r="BW164" s="4">
        <f t="shared" ref="BW164:BW227" si="62">BS164-BT164</f>
        <v>39473.513342098086</v>
      </c>
    </row>
    <row r="165" spans="12:75" x14ac:dyDescent="0.2">
      <c r="L165" s="16"/>
      <c r="M165" s="16"/>
      <c r="O165" s="16"/>
      <c r="P165" s="16"/>
      <c r="Q165" s="16"/>
      <c r="R165" s="16"/>
      <c r="S165" s="16"/>
      <c r="T165" s="16"/>
      <c r="W165" s="16"/>
      <c r="X165" s="16"/>
      <c r="Z165" s="16"/>
      <c r="AA165" s="16"/>
      <c r="AB165" s="16"/>
      <c r="AC165" s="16"/>
      <c r="AD165" s="16"/>
      <c r="AE165" s="16"/>
      <c r="AH165" s="16"/>
      <c r="AI165" s="16"/>
      <c r="AK165" s="3">
        <v>35</v>
      </c>
      <c r="AL165" s="4">
        <f t="shared" si="57"/>
        <v>3207.8494150286128</v>
      </c>
      <c r="AM165" s="4">
        <f t="shared" si="55"/>
        <v>1582.3649845991779</v>
      </c>
      <c r="AN165" s="4">
        <f>AL165*AI9</f>
        <v>87.413896559529704</v>
      </c>
      <c r="AO165" s="4">
        <f>AH4*(AI9/(1-(1+AI9)^-AH3))</f>
        <v>1669.7788811587077</v>
      </c>
      <c r="AP165" s="4">
        <f t="shared" si="56"/>
        <v>1625.484430429435</v>
      </c>
      <c r="BG165" s="3">
        <v>28</v>
      </c>
      <c r="BH165" s="4">
        <f t="shared" si="60"/>
        <v>43189.629264307812</v>
      </c>
      <c r="BI165" s="4">
        <f t="shared" si="59"/>
        <v>167.52341047973869</v>
      </c>
      <c r="BJ165" s="4">
        <f>BH165*BE9</f>
        <v>1176.9173974523878</v>
      </c>
      <c r="BK165" s="4">
        <f>BH5*(1+BE9)^BG165</f>
        <v>1344.4408079321265</v>
      </c>
      <c r="BL165" s="9">
        <f t="shared" si="58"/>
        <v>43022.10585382807</v>
      </c>
      <c r="BO165" s="16"/>
      <c r="BP165" s="16"/>
      <c r="BR165" s="3">
        <v>4</v>
      </c>
      <c r="BS165" s="4">
        <f>BW164</f>
        <v>39473.513342098086</v>
      </c>
      <c r="BT165" s="4">
        <f t="shared" ref="BT165:BT228" si="63">BV165-BU165</f>
        <v>-487.98415769289363</v>
      </c>
      <c r="BU165" s="4">
        <f>BS165*BP9</f>
        <v>1075.6532385721728</v>
      </c>
      <c r="BV165" s="4">
        <f>BS5*(1+BP9)^BR165</f>
        <v>587.66908087927914</v>
      </c>
      <c r="BW165" s="4">
        <f t="shared" si="62"/>
        <v>39961.497499790981</v>
      </c>
    </row>
    <row r="166" spans="12:75" x14ac:dyDescent="0.2">
      <c r="L166" s="16"/>
      <c r="M166" s="16"/>
      <c r="O166" s="16"/>
      <c r="P166" s="16"/>
      <c r="Q166" s="16"/>
      <c r="R166" s="16"/>
      <c r="S166" s="16"/>
      <c r="T166" s="16"/>
      <c r="W166" s="16"/>
      <c r="X166" s="16"/>
      <c r="Z166" s="16"/>
      <c r="AA166" s="16"/>
      <c r="AB166" s="16"/>
      <c r="AC166" s="16"/>
      <c r="AD166" s="16"/>
      <c r="AE166" s="16"/>
      <c r="AH166" s="16"/>
      <c r="AI166" s="16"/>
      <c r="AK166" s="3">
        <v>36</v>
      </c>
      <c r="AL166" s="4">
        <f t="shared" si="57"/>
        <v>1625.484430429435</v>
      </c>
      <c r="AM166" s="4">
        <f t="shared" si="55"/>
        <v>1625.4844304295057</v>
      </c>
      <c r="AN166" s="4">
        <f>AL166*AI9</f>
        <v>44.294450729202104</v>
      </c>
      <c r="AO166" s="4">
        <f>AH4*(AI9/(1-(1+AI9)^-AH3))</f>
        <v>1669.7788811587077</v>
      </c>
      <c r="AP166" s="4">
        <f t="shared" si="56"/>
        <v>-7.071321306284517E-11</v>
      </c>
      <c r="AV166" s="2" t="s">
        <v>8</v>
      </c>
      <c r="AW166" s="2" t="s">
        <v>9</v>
      </c>
      <c r="AX166" s="2" t="s">
        <v>14</v>
      </c>
      <c r="AY166" s="2" t="s">
        <v>6</v>
      </c>
      <c r="AZ166" s="2" t="s">
        <v>7</v>
      </c>
      <c r="BA166" s="2" t="s">
        <v>12</v>
      </c>
      <c r="BG166" s="3">
        <v>29</v>
      </c>
      <c r="BH166" s="4">
        <f t="shared" si="60"/>
        <v>43022.10585382807</v>
      </c>
      <c r="BI166" s="4">
        <f t="shared" si="59"/>
        <v>208.72443543146187</v>
      </c>
      <c r="BJ166" s="4">
        <f>BH166*BE9</f>
        <v>1172.3523845168149</v>
      </c>
      <c r="BK166" s="4">
        <f>BH5*(1+BE9)^BG166</f>
        <v>1381.0768199482768</v>
      </c>
      <c r="BL166" s="9">
        <f t="shared" si="58"/>
        <v>42813.38141839661</v>
      </c>
      <c r="BO166" s="16"/>
      <c r="BP166" s="16"/>
      <c r="BR166" s="3">
        <v>5</v>
      </c>
      <c r="BS166" s="4">
        <f>BW165</f>
        <v>39961.497499790981</v>
      </c>
      <c r="BT166" s="4">
        <f t="shared" si="63"/>
        <v>-485.26774353606481</v>
      </c>
      <c r="BU166" s="4">
        <f>BS166*BP9</f>
        <v>1088.9508068693042</v>
      </c>
      <c r="BV166" s="4">
        <f>BS5*(1+BP9)^BR166</f>
        <v>603.68306333323937</v>
      </c>
      <c r="BW166" s="4">
        <f t="shared" si="62"/>
        <v>40446.765243327049</v>
      </c>
    </row>
    <row r="167" spans="12:75" x14ac:dyDescent="0.2">
      <c r="L167" s="16"/>
      <c r="M167" s="16"/>
      <c r="O167" s="16"/>
      <c r="P167" s="16"/>
      <c r="Q167" s="16"/>
      <c r="R167" s="16"/>
      <c r="S167" s="16"/>
      <c r="T167" s="16"/>
      <c r="W167" s="16"/>
      <c r="X167" s="16"/>
      <c r="Z167" s="16"/>
      <c r="AA167" s="16"/>
      <c r="AB167" s="16"/>
      <c r="AC167" s="16"/>
      <c r="AD167" s="16"/>
      <c r="AE167" s="16"/>
      <c r="AH167" s="16"/>
      <c r="AI167" s="16"/>
      <c r="AK167" s="3"/>
      <c r="AL167" s="4"/>
      <c r="AM167" s="3"/>
      <c r="AN167" s="3"/>
      <c r="AO167" s="4">
        <f>SUM(AO131:AO166)</f>
        <v>60112.039721713503</v>
      </c>
      <c r="AP167" s="3"/>
      <c r="AV167" s="3">
        <v>1</v>
      </c>
      <c r="AW167" s="4">
        <f>AS4</f>
        <v>37998</v>
      </c>
      <c r="AX167" s="4">
        <f t="shared" ref="AX167:AX214" si="64">AZ167-AY167</f>
        <v>393.01988478621524</v>
      </c>
      <c r="AY167" s="8">
        <f>AW167*AT9</f>
        <v>1035.4455</v>
      </c>
      <c r="AZ167" s="4">
        <f>AS4*(AT9/(1-(1+AT9)^-AS3))</f>
        <v>1428.4653847862153</v>
      </c>
      <c r="BA167" s="4">
        <f t="shared" ref="BA167:BA214" si="65">AW167-AX167</f>
        <v>37604.980115213788</v>
      </c>
      <c r="BG167" s="3">
        <v>30</v>
      </c>
      <c r="BH167" s="4">
        <f t="shared" si="60"/>
        <v>42813.38141839661</v>
      </c>
      <c r="BI167" s="4">
        <f t="shared" si="59"/>
        <v>252.04651964055984</v>
      </c>
      <c r="BJ167" s="4">
        <f>BH167*BE9</f>
        <v>1166.6646436513076</v>
      </c>
      <c r="BK167" s="4">
        <f>BH5*(1+BE9)^BG167</f>
        <v>1418.7111632918675</v>
      </c>
      <c r="BL167" s="9">
        <f t="shared" si="58"/>
        <v>42561.334898756053</v>
      </c>
      <c r="BO167" s="16"/>
      <c r="BP167" s="16"/>
      <c r="BR167" s="3">
        <v>6</v>
      </c>
      <c r="BS167" s="4">
        <f>BW166</f>
        <v>40446.765243327049</v>
      </c>
      <c r="BT167" s="4">
        <f t="shared" si="63"/>
        <v>-482.04092607159191</v>
      </c>
      <c r="BU167" s="4">
        <f>BS167*BP9</f>
        <v>1102.1743528806621</v>
      </c>
      <c r="BV167" s="4">
        <f>BS5*(1+BP9)^BR167</f>
        <v>620.13342680907022</v>
      </c>
      <c r="BW167" s="9">
        <f t="shared" si="62"/>
        <v>40928.806169398638</v>
      </c>
    </row>
    <row r="168" spans="12:75" x14ac:dyDescent="0.2">
      <c r="L168" s="16"/>
      <c r="M168" s="16"/>
      <c r="O168" s="16"/>
      <c r="P168" s="16"/>
      <c r="Q168" s="16"/>
      <c r="R168" s="16"/>
      <c r="S168" s="16"/>
      <c r="T168" s="16"/>
      <c r="W168" s="16"/>
      <c r="X168" s="16"/>
      <c r="Z168" s="16"/>
      <c r="AA168" s="16"/>
      <c r="AB168" s="16"/>
      <c r="AC168" s="16"/>
      <c r="AD168" s="16"/>
      <c r="AE168" s="16"/>
      <c r="AH168" s="16"/>
      <c r="AI168" s="16"/>
      <c r="AK168" s="16"/>
      <c r="AL168" s="16"/>
      <c r="AM168" s="16"/>
      <c r="AN168" s="16"/>
      <c r="AO168" s="16"/>
      <c r="AP168" s="16"/>
      <c r="AV168" s="3">
        <v>2</v>
      </c>
      <c r="AW168" s="4">
        <f>BA167</f>
        <v>37604.980115213788</v>
      </c>
      <c r="AX168" s="4">
        <f t="shared" si="64"/>
        <v>403.72967664663952</v>
      </c>
      <c r="AY168" s="8">
        <f>AW168*AT9</f>
        <v>1024.7357081395758</v>
      </c>
      <c r="AZ168" s="4">
        <f>AS4*(AT9/(1-(1+AT9)^-AS3))</f>
        <v>1428.4653847862153</v>
      </c>
      <c r="BA168" s="4">
        <f t="shared" si="65"/>
        <v>37201.250438567149</v>
      </c>
      <c r="BG168" s="3">
        <v>31</v>
      </c>
      <c r="BH168" s="4">
        <f t="shared" si="60"/>
        <v>42561.334898756053</v>
      </c>
      <c r="BI168" s="4">
        <f t="shared" si="59"/>
        <v>297.57466650046854</v>
      </c>
      <c r="BJ168" s="4">
        <f>BH168*BE9</f>
        <v>1159.7963759911024</v>
      </c>
      <c r="BK168" s="4">
        <f>BH5*(1+BE9)^BG168</f>
        <v>1457.371042491571</v>
      </c>
      <c r="BL168" s="9">
        <f t="shared" si="58"/>
        <v>42263.760232255583</v>
      </c>
      <c r="BR168" s="3">
        <v>7</v>
      </c>
      <c r="BS168" s="4">
        <f t="shared" ref="BS168:BS231" si="66">BW167</f>
        <v>40928.806169398638</v>
      </c>
      <c r="BT168" s="4">
        <f t="shared" si="63"/>
        <v>-478.27790542649564</v>
      </c>
      <c r="BU168" s="4">
        <f>BS168*BP9</f>
        <v>1115.3099681161129</v>
      </c>
      <c r="BV168" s="4">
        <f>BS5*(1+BP9)^BR168</f>
        <v>637.03206268961731</v>
      </c>
      <c r="BW168" s="9">
        <f t="shared" si="62"/>
        <v>41407.084074825136</v>
      </c>
    </row>
    <row r="169" spans="12:75" x14ac:dyDescent="0.2">
      <c r="L169" s="16"/>
      <c r="M169" s="16"/>
      <c r="O169" s="16"/>
      <c r="P169" s="16"/>
      <c r="Q169" s="16"/>
      <c r="R169" s="16"/>
      <c r="S169" s="16"/>
      <c r="T169" s="16"/>
      <c r="W169" s="16"/>
      <c r="X169" s="16"/>
      <c r="Z169" s="16"/>
      <c r="AA169" s="16"/>
      <c r="AB169" s="16"/>
      <c r="AC169" s="16"/>
      <c r="AD169" s="16"/>
      <c r="AE169" s="16"/>
      <c r="AH169" s="16"/>
      <c r="AI169" s="16"/>
      <c r="AK169" s="16"/>
      <c r="AL169" s="16"/>
      <c r="AM169" s="16"/>
      <c r="AN169" s="16"/>
      <c r="AO169" s="16"/>
      <c r="AP169" s="16"/>
      <c r="AV169" s="3">
        <v>3</v>
      </c>
      <c r="AW169" s="4">
        <f>BA168</f>
        <v>37201.250438567149</v>
      </c>
      <c r="AX169" s="4">
        <f t="shared" si="64"/>
        <v>414.73131033526045</v>
      </c>
      <c r="AY169" s="4">
        <f>AW169*AT9</f>
        <v>1013.7340744509548</v>
      </c>
      <c r="AZ169" s="4">
        <f>AS4*(AT9/(1-(1+AT9)^-AS3))</f>
        <v>1428.4653847862153</v>
      </c>
      <c r="BA169" s="4">
        <f t="shared" si="65"/>
        <v>36786.519128231892</v>
      </c>
      <c r="BG169" s="3">
        <v>32</v>
      </c>
      <c r="BH169" s="4">
        <f t="shared" si="60"/>
        <v>42263.760232255583</v>
      </c>
      <c r="BI169" s="4">
        <f t="shared" si="59"/>
        <v>345.39693707050151</v>
      </c>
      <c r="BJ169" s="4">
        <f>BH169*BE9</f>
        <v>1151.6874663289645</v>
      </c>
      <c r="BK169" s="4">
        <f>BH5*(1+BE9)^BG169</f>
        <v>1497.0844033994661</v>
      </c>
      <c r="BL169" s="9">
        <f t="shared" si="58"/>
        <v>41918.363295185081</v>
      </c>
      <c r="BR169" s="3">
        <v>8</v>
      </c>
      <c r="BS169" s="4">
        <f t="shared" si="66"/>
        <v>41407.084074825136</v>
      </c>
      <c r="BT169" s="4">
        <f t="shared" si="63"/>
        <v>-473.95185464107544</v>
      </c>
      <c r="BU169" s="4">
        <f>BS169*BP9</f>
        <v>1128.3430410389849</v>
      </c>
      <c r="BV169" s="4">
        <f>BS5*(1+BP9)^BR169</f>
        <v>654.39118639790945</v>
      </c>
      <c r="BW169" s="9">
        <f t="shared" si="62"/>
        <v>41881.035929466212</v>
      </c>
    </row>
    <row r="170" spans="12:75" x14ac:dyDescent="0.2">
      <c r="L170" s="16"/>
      <c r="M170" s="16"/>
      <c r="O170" s="16"/>
      <c r="P170" s="16"/>
      <c r="Q170" s="16"/>
      <c r="R170" s="16"/>
      <c r="S170" s="16"/>
      <c r="T170" s="16"/>
      <c r="W170" s="16"/>
      <c r="X170" s="16"/>
      <c r="Z170" s="16"/>
      <c r="AA170" s="16"/>
      <c r="AB170" s="16"/>
      <c r="AC170" s="16"/>
      <c r="AD170" s="16"/>
      <c r="AE170" s="16"/>
      <c r="AH170" s="16"/>
      <c r="AI170" s="16"/>
      <c r="AK170" s="16"/>
      <c r="AL170" s="16"/>
      <c r="AM170" s="16"/>
      <c r="AN170" s="16"/>
      <c r="AO170" s="16"/>
      <c r="AP170" s="16"/>
      <c r="AV170" s="3">
        <v>4</v>
      </c>
      <c r="AW170" s="4">
        <f>BA169</f>
        <v>36786.519128231892</v>
      </c>
      <c r="AX170" s="4">
        <f t="shared" si="64"/>
        <v>426.03273854189626</v>
      </c>
      <c r="AY170" s="4">
        <f>AW170*AT9</f>
        <v>1002.432646244319</v>
      </c>
      <c r="AZ170" s="4">
        <f>AS4*(AT9/(1-(1+AT9)^-AS3))</f>
        <v>1428.4653847862153</v>
      </c>
      <c r="BA170" s="4">
        <f t="shared" si="65"/>
        <v>36360.486389689999</v>
      </c>
      <c r="BG170" s="3">
        <v>33</v>
      </c>
      <c r="BH170" s="4">
        <f t="shared" si="60"/>
        <v>41918.363295185081</v>
      </c>
      <c r="BI170" s="4">
        <f t="shared" si="59"/>
        <v>395.60455359830826</v>
      </c>
      <c r="BJ170" s="4">
        <f>BH170*BE9</f>
        <v>1142.2753997937934</v>
      </c>
      <c r="BK170" s="4">
        <f>BH5*(1+BE9)^BG170</f>
        <v>1537.8799533921017</v>
      </c>
      <c r="BL170" s="9">
        <f t="shared" si="58"/>
        <v>41522.758741586775</v>
      </c>
      <c r="BR170" s="3">
        <v>9</v>
      </c>
      <c r="BS170" s="4">
        <f t="shared" si="66"/>
        <v>41881.035929466212</v>
      </c>
      <c r="BT170" s="4">
        <f t="shared" si="63"/>
        <v>-469.03488285070182</v>
      </c>
      <c r="BU170" s="4">
        <f>BS170*BP9</f>
        <v>1141.2582290779542</v>
      </c>
      <c r="BV170" s="4">
        <f>BS5*(1+BP9)^BR170</f>
        <v>672.22334622725236</v>
      </c>
      <c r="BW170" s="9">
        <f t="shared" si="62"/>
        <v>42350.070812316917</v>
      </c>
    </row>
    <row r="171" spans="12:75" x14ac:dyDescent="0.2">
      <c r="L171" s="16"/>
      <c r="M171" s="16"/>
      <c r="O171" s="16"/>
      <c r="P171" s="16"/>
      <c r="Q171" s="16"/>
      <c r="R171" s="16"/>
      <c r="S171" s="16"/>
      <c r="T171" s="16"/>
      <c r="W171" s="16"/>
      <c r="X171" s="16"/>
      <c r="Z171" s="16"/>
      <c r="AA171" s="16"/>
      <c r="AB171" s="16"/>
      <c r="AC171" s="16"/>
      <c r="AD171" s="16"/>
      <c r="AE171" s="16"/>
      <c r="AH171" s="16"/>
      <c r="AI171" s="16"/>
      <c r="AK171" s="16"/>
      <c r="AL171" s="16"/>
      <c r="AM171" s="16"/>
      <c r="AN171" s="16"/>
      <c r="AO171" s="16"/>
      <c r="AP171" s="16"/>
      <c r="AV171" s="3">
        <v>5</v>
      </c>
      <c r="AW171" s="4">
        <f>BA170</f>
        <v>36360.486389689999</v>
      </c>
      <c r="AX171" s="4">
        <f t="shared" si="64"/>
        <v>437.64213066716286</v>
      </c>
      <c r="AY171" s="4">
        <f>AW171*AT9</f>
        <v>990.82325411905242</v>
      </c>
      <c r="AZ171" s="4">
        <f>AS4*(AT9/(1-(1+AT9)^-AS3))</f>
        <v>1428.4653847862153</v>
      </c>
      <c r="BA171" s="4">
        <f t="shared" si="65"/>
        <v>35922.844259022837</v>
      </c>
      <c r="BG171" s="3">
        <v>34</v>
      </c>
      <c r="BH171" s="4">
        <f t="shared" si="60"/>
        <v>41522.758741586775</v>
      </c>
      <c r="BI171" s="4">
        <f t="shared" si="59"/>
        <v>448.29200641379657</v>
      </c>
      <c r="BJ171" s="4">
        <f>BH171*BE9</f>
        <v>1131.4951757082397</v>
      </c>
      <c r="BK171" s="4">
        <f>BH5*(1+BE9)^BG171</f>
        <v>1579.7871821220363</v>
      </c>
      <c r="BL171" s="9">
        <f t="shared" si="58"/>
        <v>41074.46673517298</v>
      </c>
      <c r="BR171" s="3">
        <v>10</v>
      </c>
      <c r="BS171" s="4">
        <f t="shared" si="66"/>
        <v>42350.070812316917</v>
      </c>
      <c r="BT171" s="4">
        <f t="shared" si="63"/>
        <v>-463.49799722369096</v>
      </c>
      <c r="BU171" s="4">
        <f>BS171*BP9</f>
        <v>1154.039429635636</v>
      </c>
      <c r="BV171" s="4">
        <f>BS5*(1+BP9)^BR171</f>
        <v>690.54143241194504</v>
      </c>
      <c r="BW171" s="9">
        <f t="shared" si="62"/>
        <v>42813.568809540608</v>
      </c>
    </row>
    <row r="172" spans="12:75" x14ac:dyDescent="0.2">
      <c r="L172" s="16"/>
      <c r="M172" s="16"/>
      <c r="O172" s="16"/>
      <c r="P172" s="16"/>
      <c r="Q172" s="16"/>
      <c r="R172" s="16"/>
      <c r="S172" s="16"/>
      <c r="T172" s="16"/>
      <c r="W172" s="16"/>
      <c r="X172" s="16"/>
      <c r="Z172" s="16"/>
      <c r="AA172" s="16"/>
      <c r="AB172" s="16"/>
      <c r="AC172" s="16"/>
      <c r="AD172" s="16"/>
      <c r="AE172" s="16"/>
      <c r="AH172" s="16"/>
      <c r="AI172" s="16"/>
      <c r="AK172" s="16"/>
      <c r="AL172" s="16"/>
      <c r="AM172" s="16"/>
      <c r="AN172" s="16"/>
      <c r="AO172" s="16"/>
      <c r="AP172" s="16"/>
      <c r="AV172" s="3">
        <v>6</v>
      </c>
      <c r="AW172" s="4">
        <f>BA171</f>
        <v>35922.844259022837</v>
      </c>
      <c r="AX172" s="4">
        <f t="shared" si="64"/>
        <v>449.56787872784298</v>
      </c>
      <c r="AY172" s="4">
        <f>AW172*AT9</f>
        <v>978.8975060583723</v>
      </c>
      <c r="AZ172" s="4">
        <f>AS4*(AT9/(1-(1+AT9)^-AS3))</f>
        <v>1428.4653847862153</v>
      </c>
      <c r="BA172" s="4">
        <f t="shared" si="65"/>
        <v>35473.276380294992</v>
      </c>
      <c r="BG172" s="3">
        <v>35</v>
      </c>
      <c r="BH172" s="4">
        <f t="shared" si="60"/>
        <v>41074.46673517298</v>
      </c>
      <c r="BI172" s="4">
        <f t="shared" si="59"/>
        <v>503.55716430139773</v>
      </c>
      <c r="BJ172" s="4">
        <f>BH172*BE9</f>
        <v>1119.2792185334638</v>
      </c>
      <c r="BK172" s="4">
        <f>BH5*(1+BE9)^BG172</f>
        <v>1622.8363828348615</v>
      </c>
      <c r="BL172" s="9">
        <f t="shared" si="58"/>
        <v>40570.909570871583</v>
      </c>
      <c r="BR172" s="3">
        <v>11</v>
      </c>
      <c r="BS172" s="4">
        <f t="shared" si="66"/>
        <v>42813.568809540608</v>
      </c>
      <c r="BT172" s="4">
        <f t="shared" si="63"/>
        <v>-457.31106361481113</v>
      </c>
      <c r="BU172" s="4">
        <f>BS172*BP9</f>
        <v>1166.6697500599817</v>
      </c>
      <c r="BV172" s="4">
        <f>BS5*(1+BP9)^BR172</f>
        <v>709.35868644517052</v>
      </c>
      <c r="BW172" s="9">
        <f t="shared" si="62"/>
        <v>43270.87987315542</v>
      </c>
    </row>
    <row r="173" spans="12:75" x14ac:dyDescent="0.2">
      <c r="L173" s="16"/>
      <c r="M173" s="16"/>
      <c r="O173" s="16"/>
      <c r="P173" s="16"/>
      <c r="Q173" s="16"/>
      <c r="R173" s="16"/>
      <c r="S173" s="16"/>
      <c r="T173" s="16"/>
      <c r="W173" s="16"/>
      <c r="X173" s="16"/>
      <c r="Z173" s="16"/>
      <c r="AA173" s="16"/>
      <c r="AB173" s="16"/>
      <c r="AC173" s="16"/>
      <c r="AD173" s="16"/>
      <c r="AE173" s="16"/>
      <c r="AH173" s="16"/>
      <c r="AI173" s="16"/>
      <c r="AK173" s="16"/>
      <c r="AL173" s="16"/>
      <c r="AM173" s="16"/>
      <c r="AN173" s="16"/>
      <c r="AO173" s="16"/>
      <c r="AP173" s="16"/>
      <c r="AV173" s="3">
        <v>7</v>
      </c>
      <c r="AW173" s="4">
        <f t="shared" ref="AW173:AW214" si="67">BA172</f>
        <v>35473.276380294992</v>
      </c>
      <c r="AX173" s="4">
        <f t="shared" si="64"/>
        <v>461.8186034231768</v>
      </c>
      <c r="AY173" s="4">
        <f>AW173*AT9</f>
        <v>966.64678136303849</v>
      </c>
      <c r="AZ173" s="4">
        <f>AS4*(AT9/(1-(1+AT9)^-AS3))</f>
        <v>1428.4653847862153</v>
      </c>
      <c r="BA173" s="4">
        <f t="shared" si="65"/>
        <v>35011.457776871815</v>
      </c>
      <c r="BG173" s="3">
        <v>36</v>
      </c>
      <c r="BH173" s="4">
        <f t="shared" si="60"/>
        <v>40570.909570871583</v>
      </c>
      <c r="BI173" s="4">
        <f t="shared" si="59"/>
        <v>561.50138846086111</v>
      </c>
      <c r="BJ173" s="4">
        <f>BH173*BE9</f>
        <v>1105.5572858062505</v>
      </c>
      <c r="BK173" s="4">
        <f>BH5*(1+BE9)^BG173</f>
        <v>1667.0586742671117</v>
      </c>
      <c r="BL173" s="9">
        <f t="shared" si="58"/>
        <v>40009.40818241072</v>
      </c>
      <c r="BR173" s="3">
        <v>12</v>
      </c>
      <c r="BS173" s="4">
        <f t="shared" si="66"/>
        <v>43270.87987315542</v>
      </c>
      <c r="BT173" s="4">
        <f t="shared" si="63"/>
        <v>-450.44276589268372</v>
      </c>
      <c r="BU173" s="4">
        <f>BS173*BP9</f>
        <v>1179.1314765434852</v>
      </c>
      <c r="BV173" s="4">
        <f>BS5*(1+BP9)^BR173</f>
        <v>728.68871065080145</v>
      </c>
      <c r="BW173" s="9">
        <f t="shared" si="62"/>
        <v>43721.322639048107</v>
      </c>
    </row>
    <row r="174" spans="12:75" x14ac:dyDescent="0.2">
      <c r="L174" s="16"/>
      <c r="M174" s="16"/>
      <c r="O174" s="16"/>
      <c r="P174" s="16"/>
      <c r="Q174" s="16"/>
      <c r="R174" s="16"/>
      <c r="S174" s="16"/>
      <c r="T174" s="16"/>
      <c r="W174" s="16"/>
      <c r="X174" s="16"/>
      <c r="Z174" s="16"/>
      <c r="AA174" s="16"/>
      <c r="AB174" s="16"/>
      <c r="AC174" s="16"/>
      <c r="AD174" s="16"/>
      <c r="AE174" s="16"/>
      <c r="AH174" s="16"/>
      <c r="AI174" s="16"/>
      <c r="AK174" s="16"/>
      <c r="AL174" s="16"/>
      <c r="AM174" s="16"/>
      <c r="AN174" s="16"/>
      <c r="AO174" s="16"/>
      <c r="AP174" s="16"/>
      <c r="AV174" s="3">
        <v>8</v>
      </c>
      <c r="AW174" s="4">
        <f t="shared" si="67"/>
        <v>35011.457776871815</v>
      </c>
      <c r="AX174" s="4">
        <f t="shared" si="64"/>
        <v>474.40316036645834</v>
      </c>
      <c r="AY174" s="4">
        <f>AW174*AT9</f>
        <v>954.06222441975694</v>
      </c>
      <c r="AZ174" s="4">
        <f>AS4*(AT9/(1-(1+AT9)^-AS3))</f>
        <v>1428.4653847862153</v>
      </c>
      <c r="BA174" s="4">
        <f t="shared" si="65"/>
        <v>34537.05461650536</v>
      </c>
      <c r="BG174" s="3">
        <v>37</v>
      </c>
      <c r="BH174" s="4">
        <f t="shared" si="60"/>
        <v>40009.40818241072</v>
      </c>
      <c r="BI174" s="4">
        <f t="shared" si="59"/>
        <v>622.22965017019828</v>
      </c>
      <c r="BJ174" s="4">
        <f>BH174*BE9</f>
        <v>1090.2563729706922</v>
      </c>
      <c r="BK174" s="4">
        <f>BH5*(1+BE9)^BG174</f>
        <v>1712.4860231408904</v>
      </c>
      <c r="BL174" s="9">
        <f t="shared" si="58"/>
        <v>39387.178532240519</v>
      </c>
      <c r="BR174" s="3">
        <v>13</v>
      </c>
      <c r="BS174" s="4">
        <f t="shared" si="66"/>
        <v>43721.322639048107</v>
      </c>
      <c r="BT174" s="4">
        <f t="shared" si="63"/>
        <v>-442.86056389802536</v>
      </c>
      <c r="BU174" s="4">
        <f>BS174*BP9</f>
        <v>1191.406041914061</v>
      </c>
      <c r="BV174" s="4">
        <f>BS5*(1+BP9)^BR174</f>
        <v>748.54547801603564</v>
      </c>
      <c r="BW174" s="9">
        <f t="shared" si="62"/>
        <v>44164.183202946129</v>
      </c>
    </row>
    <row r="175" spans="12:75" x14ac:dyDescent="0.2">
      <c r="L175" s="16"/>
      <c r="M175" s="16"/>
      <c r="O175" s="16"/>
      <c r="P175" s="16"/>
      <c r="Q175" s="16"/>
      <c r="R175" s="16"/>
      <c r="S175" s="16"/>
      <c r="T175" s="16"/>
      <c r="W175" s="16"/>
      <c r="X175" s="16"/>
      <c r="Z175" s="16"/>
      <c r="AA175" s="16"/>
      <c r="AB175" s="16"/>
      <c r="AC175" s="16"/>
      <c r="AD175" s="16"/>
      <c r="AE175" s="16"/>
      <c r="AH175" s="16"/>
      <c r="AI175" s="16"/>
      <c r="AK175" s="16"/>
      <c r="AL175" s="16"/>
      <c r="AM175" s="16"/>
      <c r="AN175" s="16"/>
      <c r="AO175" s="16"/>
      <c r="AP175" s="16"/>
      <c r="AV175" s="3">
        <v>9</v>
      </c>
      <c r="AW175" s="4">
        <f t="shared" si="67"/>
        <v>34537.05461650536</v>
      </c>
      <c r="AX175" s="4">
        <f t="shared" si="64"/>
        <v>487.33064648644427</v>
      </c>
      <c r="AY175" s="4">
        <f>AW175*AT9</f>
        <v>941.13473829977102</v>
      </c>
      <c r="AZ175" s="4">
        <f>AS4*(AT9/(1-(1+AT9)^-AS3))</f>
        <v>1428.4653847862153</v>
      </c>
      <c r="BA175" s="4">
        <f t="shared" si="65"/>
        <v>34049.723970018917</v>
      </c>
      <c r="BG175" s="3">
        <v>38</v>
      </c>
      <c r="BH175" s="4">
        <f t="shared" si="60"/>
        <v>39387.178532240519</v>
      </c>
      <c r="BI175" s="4">
        <f t="shared" si="59"/>
        <v>685.8506522679254</v>
      </c>
      <c r="BJ175" s="4">
        <f>BH175*BE9</f>
        <v>1073.3006150035542</v>
      </c>
      <c r="BK175" s="4">
        <f>BH5*(1+BE9)^BG175</f>
        <v>1759.1512672714796</v>
      </c>
      <c r="BL175" s="9">
        <f t="shared" si="58"/>
        <v>38701.327879972596</v>
      </c>
      <c r="BR175" s="3">
        <v>14</v>
      </c>
      <c r="BS175" s="4">
        <f t="shared" si="66"/>
        <v>44164.183202946129</v>
      </c>
      <c r="BT175" s="4">
        <f t="shared" si="63"/>
        <v>-434.53064998830939</v>
      </c>
      <c r="BU175" s="4">
        <f>BS175*BP9</f>
        <v>1203.4739922802821</v>
      </c>
      <c r="BV175" s="4">
        <f>BS5*(1+BP9)^BR175</f>
        <v>768.94334229197273</v>
      </c>
      <c r="BW175" s="9">
        <f t="shared" si="62"/>
        <v>44598.713852934437</v>
      </c>
    </row>
    <row r="176" spans="12:75" x14ac:dyDescent="0.2">
      <c r="L176" s="16"/>
      <c r="M176" s="16"/>
      <c r="O176" s="16"/>
      <c r="P176" s="16"/>
      <c r="Q176" s="16"/>
      <c r="R176" s="16"/>
      <c r="S176" s="16"/>
      <c r="T176" s="16"/>
      <c r="W176" s="16"/>
      <c r="X176" s="16"/>
      <c r="Z176" s="16"/>
      <c r="AA176" s="16"/>
      <c r="AB176" s="16"/>
      <c r="AC176" s="16"/>
      <c r="AD176" s="16"/>
      <c r="AE176" s="16"/>
      <c r="AH176" s="16"/>
      <c r="AI176" s="16"/>
      <c r="AK176" s="16"/>
      <c r="AL176" s="16"/>
      <c r="AM176" s="16"/>
      <c r="AN176" s="16"/>
      <c r="AO176" s="16"/>
      <c r="AP176" s="16"/>
      <c r="AV176" s="3">
        <v>10</v>
      </c>
      <c r="AW176" s="4">
        <f t="shared" si="67"/>
        <v>34049.723970018917</v>
      </c>
      <c r="AX176" s="4">
        <f t="shared" si="64"/>
        <v>500.61040660319986</v>
      </c>
      <c r="AY176" s="4">
        <f>AW176*AT9</f>
        <v>927.85497818301542</v>
      </c>
      <c r="AZ176" s="4">
        <f>AS4*(AT9/(1-(1+AT9)^-AS3))</f>
        <v>1428.4653847862153</v>
      </c>
      <c r="BA176" s="4">
        <f t="shared" si="65"/>
        <v>33549.113563415718</v>
      </c>
      <c r="BG176" s="3">
        <v>39</v>
      </c>
      <c r="BH176" s="4">
        <f t="shared" si="60"/>
        <v>38701.327879972596</v>
      </c>
      <c r="BI176" s="4">
        <f t="shared" si="59"/>
        <v>752.47695457537407</v>
      </c>
      <c r="BJ176" s="4">
        <f>BH176*BE9</f>
        <v>1054.6111847292532</v>
      </c>
      <c r="BK176" s="4">
        <f>BH5*(1+BE9)^BG176</f>
        <v>1807.0881393046272</v>
      </c>
      <c r="BL176" s="9">
        <f t="shared" si="58"/>
        <v>37948.850925397222</v>
      </c>
      <c r="BR176" s="3">
        <v>15</v>
      </c>
      <c r="BS176" s="4">
        <f t="shared" si="66"/>
        <v>44598.713852934437</v>
      </c>
      <c r="BT176" s="4">
        <f t="shared" si="63"/>
        <v>-425.41790412303442</v>
      </c>
      <c r="BU176" s="4">
        <f>BS176*BP9</f>
        <v>1215.3149524924634</v>
      </c>
      <c r="BV176" s="4">
        <f>BS5*(1+BP9)^BR176</f>
        <v>789.89704836942894</v>
      </c>
      <c r="BW176" s="9">
        <f t="shared" si="62"/>
        <v>45024.131757057468</v>
      </c>
    </row>
    <row r="177" spans="12:75" x14ac:dyDescent="0.2">
      <c r="L177" s="16"/>
      <c r="M177" s="16"/>
      <c r="O177" s="16"/>
      <c r="P177" s="16"/>
      <c r="Q177" s="16"/>
      <c r="R177" s="16"/>
      <c r="S177" s="16"/>
      <c r="T177" s="16"/>
      <c r="W177" s="16"/>
      <c r="X177" s="16"/>
      <c r="Z177" s="16"/>
      <c r="AA177" s="16"/>
      <c r="AB177" s="16"/>
      <c r="AC177" s="16"/>
      <c r="AD177" s="16"/>
      <c r="AE177" s="16"/>
      <c r="AH177" s="16"/>
      <c r="AI177" s="16"/>
      <c r="AK177" s="16"/>
      <c r="AL177" s="16"/>
      <c r="AM177" s="16"/>
      <c r="AN177" s="16"/>
      <c r="AO177" s="16"/>
      <c r="AP177" s="16"/>
      <c r="AV177" s="3">
        <v>11</v>
      </c>
      <c r="AW177" s="4">
        <f t="shared" si="67"/>
        <v>33549.113563415718</v>
      </c>
      <c r="AX177" s="4">
        <f t="shared" si="64"/>
        <v>514.25204018313696</v>
      </c>
      <c r="AY177" s="4">
        <f>AW177*AT9</f>
        <v>914.21334460307833</v>
      </c>
      <c r="AZ177" s="4">
        <f>AS4*(AT9/(1-(1+AT9)^-AS3))</f>
        <v>1428.4653847862153</v>
      </c>
      <c r="BA177" s="4">
        <f t="shared" si="65"/>
        <v>33034.861523232583</v>
      </c>
      <c r="BG177" s="3">
        <v>40</v>
      </c>
      <c r="BH177" s="4">
        <f t="shared" si="60"/>
        <v>37948.850925397222</v>
      </c>
      <c r="BI177" s="4">
        <f t="shared" si="59"/>
        <v>822.22510338360394</v>
      </c>
      <c r="BJ177" s="4">
        <f>BH177*BE9</f>
        <v>1034.1061877170744</v>
      </c>
      <c r="BK177" s="4">
        <f>BH5*(1+BE9)^BG177</f>
        <v>1856.3312911006783</v>
      </c>
      <c r="BL177" s="9">
        <f t="shared" si="58"/>
        <v>37126.625822013615</v>
      </c>
      <c r="BR177" s="3">
        <v>16</v>
      </c>
      <c r="BS177" s="4">
        <f t="shared" si="66"/>
        <v>45024.131757057468</v>
      </c>
      <c r="BT177" s="4">
        <f t="shared" si="63"/>
        <v>-415.48584744232005</v>
      </c>
      <c r="BU177" s="4">
        <f>BS177*BP9</f>
        <v>1226.9075903798159</v>
      </c>
      <c r="BV177" s="4">
        <f>BS5*(1+BP9)^BR177</f>
        <v>811.42174293749588</v>
      </c>
      <c r="BW177" s="9">
        <f t="shared" si="62"/>
        <v>45439.617604499792</v>
      </c>
    </row>
    <row r="178" spans="12:75" x14ac:dyDescent="0.2">
      <c r="L178" s="16"/>
      <c r="M178" s="16"/>
      <c r="O178" s="16"/>
      <c r="P178" s="16"/>
      <c r="Q178" s="16"/>
      <c r="R178" s="16"/>
      <c r="S178" s="16"/>
      <c r="T178" s="16"/>
      <c r="W178" s="16"/>
      <c r="X178" s="16"/>
      <c r="Z178" s="16"/>
      <c r="AA178" s="16"/>
      <c r="AB178" s="16"/>
      <c r="AC178" s="16"/>
      <c r="AD178" s="16"/>
      <c r="AE178" s="16"/>
      <c r="AH178" s="16"/>
      <c r="AI178" s="16"/>
      <c r="AK178" s="16"/>
      <c r="AL178" s="16"/>
      <c r="AM178" s="16"/>
      <c r="AN178" s="16"/>
      <c r="AO178" s="16"/>
      <c r="AP178" s="16"/>
      <c r="AV178" s="3">
        <v>12</v>
      </c>
      <c r="AW178" s="4">
        <f t="shared" si="67"/>
        <v>33034.861523232583</v>
      </c>
      <c r="AX178" s="4">
        <f t="shared" si="64"/>
        <v>528.26540827812744</v>
      </c>
      <c r="AY178" s="4">
        <f>AW178*AT9</f>
        <v>900.19997650808784</v>
      </c>
      <c r="AZ178" s="4">
        <f>AS4*(AT9/(1-(1+AT9)^-AS3))</f>
        <v>1428.4653847862153</v>
      </c>
      <c r="BA178" s="4">
        <f t="shared" si="65"/>
        <v>32506.596114954456</v>
      </c>
      <c r="BG178" s="3">
        <v>41</v>
      </c>
      <c r="BH178" s="4">
        <f t="shared" si="60"/>
        <v>37126.625822013615</v>
      </c>
      <c r="BI178" s="4">
        <f t="shared" si="59"/>
        <v>895.21576513330081</v>
      </c>
      <c r="BJ178" s="4">
        <f>BH178*BE9</f>
        <v>1011.700553649871</v>
      </c>
      <c r="BK178" s="4">
        <f>BH5*(1+BE9)^BG178</f>
        <v>1906.9163187831718</v>
      </c>
      <c r="BL178" s="9">
        <f t="shared" si="58"/>
        <v>36231.410056880311</v>
      </c>
      <c r="BR178" s="3">
        <v>17</v>
      </c>
      <c r="BS178" s="4">
        <f t="shared" si="66"/>
        <v>45439.617604499792</v>
      </c>
      <c r="BT178" s="4">
        <f t="shared" si="63"/>
        <v>-404.69659429007663</v>
      </c>
      <c r="BU178" s="4">
        <f>BS178*BP9</f>
        <v>1238.2295797226193</v>
      </c>
      <c r="BV178" s="4">
        <f>BS5*(1+BP9)^BR178</f>
        <v>833.53298543254266</v>
      </c>
      <c r="BW178" s="9">
        <f t="shared" si="62"/>
        <v>45844.314198789871</v>
      </c>
    </row>
    <row r="179" spans="12:75" x14ac:dyDescent="0.2">
      <c r="L179" s="16"/>
      <c r="M179" s="16"/>
      <c r="O179" s="16"/>
      <c r="P179" s="16"/>
      <c r="Q179" s="16"/>
      <c r="R179" s="16"/>
      <c r="S179" s="16"/>
      <c r="T179" s="16"/>
      <c r="W179" s="16"/>
      <c r="X179" s="16"/>
      <c r="Z179" s="16"/>
      <c r="AA179" s="16"/>
      <c r="AB179" s="16"/>
      <c r="AC179" s="16"/>
      <c r="AD179" s="16"/>
      <c r="AE179" s="16"/>
      <c r="AH179" s="16"/>
      <c r="AI179" s="16"/>
      <c r="AK179" s="16"/>
      <c r="AL179" s="16"/>
      <c r="AM179" s="16"/>
      <c r="AN179" s="16"/>
      <c r="AO179" s="16"/>
      <c r="AP179" s="16"/>
      <c r="AV179" s="3">
        <v>13</v>
      </c>
      <c r="AW179" s="4">
        <f t="shared" si="67"/>
        <v>32506.596114954456</v>
      </c>
      <c r="AX179" s="4">
        <f t="shared" si="64"/>
        <v>542.66064065370631</v>
      </c>
      <c r="AY179" s="4">
        <f>AW179*AT9</f>
        <v>885.80474413250897</v>
      </c>
      <c r="AZ179" s="4">
        <f>AS4*(AT9/(1-(1+AT9)^-AS3))</f>
        <v>1428.4653847862153</v>
      </c>
      <c r="BA179" s="4">
        <f t="shared" si="65"/>
        <v>31963.93547430075</v>
      </c>
      <c r="BG179" s="3">
        <v>42</v>
      </c>
      <c r="BH179" s="4">
        <f t="shared" si="60"/>
        <v>36231.410056880311</v>
      </c>
      <c r="BI179" s="4">
        <f t="shared" si="59"/>
        <v>971.57386442002473</v>
      </c>
      <c r="BJ179" s="4">
        <f>BH179*BE9</f>
        <v>987.30592404998845</v>
      </c>
      <c r="BK179" s="4">
        <f>BH5*(1+BE9)^BG179</f>
        <v>1958.8797884700132</v>
      </c>
      <c r="BL179" s="9">
        <f t="shared" si="58"/>
        <v>35259.836192460287</v>
      </c>
      <c r="BR179" s="3">
        <v>18</v>
      </c>
      <c r="BS179" s="4">
        <f t="shared" si="66"/>
        <v>45844.314198789871</v>
      </c>
      <c r="BT179" s="4">
        <f t="shared" si="63"/>
        <v>-393.01080263144479</v>
      </c>
      <c r="BU179" s="4">
        <f>BS179*BP9</f>
        <v>1249.2575619170241</v>
      </c>
      <c r="BV179" s="4">
        <f>BS5*(1+BP9)^BR179</f>
        <v>856.24675928557929</v>
      </c>
      <c r="BW179" s="9">
        <f t="shared" si="62"/>
        <v>46237.325001421319</v>
      </c>
    </row>
    <row r="180" spans="12:75" x14ac:dyDescent="0.2">
      <c r="L180" s="16"/>
      <c r="M180" s="16"/>
      <c r="O180" s="16"/>
      <c r="P180" s="16"/>
      <c r="Q180" s="16"/>
      <c r="R180" s="16"/>
      <c r="S180" s="16"/>
      <c r="T180" s="16"/>
      <c r="W180" s="16"/>
      <c r="X180" s="16"/>
      <c r="Z180" s="16"/>
      <c r="AA180" s="16"/>
      <c r="AB180" s="16"/>
      <c r="AC180" s="16"/>
      <c r="AD180" s="16"/>
      <c r="AE180" s="16"/>
      <c r="AH180" s="16"/>
      <c r="AI180" s="16"/>
      <c r="AK180" s="16"/>
      <c r="AL180" s="16"/>
      <c r="AM180" s="16"/>
      <c r="AN180" s="16"/>
      <c r="AO180" s="16"/>
      <c r="AP180" s="16"/>
      <c r="AV180" s="3">
        <v>14</v>
      </c>
      <c r="AW180" s="4">
        <f t="shared" si="67"/>
        <v>31963.93547430075</v>
      </c>
      <c r="AX180" s="4">
        <f t="shared" si="64"/>
        <v>557.44814311151981</v>
      </c>
      <c r="AY180" s="4">
        <f>AW180*AT9</f>
        <v>871.01724167469547</v>
      </c>
      <c r="AZ180" s="4">
        <f>AS4*(AT9/(1-(1+AT9)^-AS3))</f>
        <v>1428.4653847862153</v>
      </c>
      <c r="BA180" s="4">
        <f t="shared" si="65"/>
        <v>31406.48733118923</v>
      </c>
      <c r="BG180" s="3">
        <v>43</v>
      </c>
      <c r="BH180" s="4">
        <f t="shared" si="60"/>
        <v>35259.836192460287</v>
      </c>
      <c r="BI180" s="4">
        <f t="shared" si="59"/>
        <v>1051.4287264612781</v>
      </c>
      <c r="BJ180" s="4">
        <f>BH180*BE9</f>
        <v>960.83053624454283</v>
      </c>
      <c r="BK180" s="4">
        <f>BH5*(1+BE9)^BG180</f>
        <v>2012.2592627058209</v>
      </c>
      <c r="BL180" s="9">
        <f t="shared" si="58"/>
        <v>34208.407465999007</v>
      </c>
      <c r="BR180" s="3">
        <v>19</v>
      </c>
      <c r="BS180" s="4">
        <f t="shared" si="66"/>
        <v>46237.325001421319</v>
      </c>
      <c r="BT180" s="4">
        <f t="shared" si="63"/>
        <v>-380.38762281261961</v>
      </c>
      <c r="BU180" s="4">
        <f>BS180*BP9</f>
        <v>1259.967106288731</v>
      </c>
      <c r="BV180" s="4">
        <f>BS5*(1+BP9)^BR180</f>
        <v>879.57948347611136</v>
      </c>
      <c r="BW180" s="9">
        <f t="shared" si="62"/>
        <v>46617.712624233936</v>
      </c>
    </row>
    <row r="181" spans="12:75" x14ac:dyDescent="0.2">
      <c r="L181" s="16"/>
      <c r="M181" s="16"/>
      <c r="O181" s="16"/>
      <c r="P181" s="16"/>
      <c r="Q181" s="16"/>
      <c r="R181" s="16"/>
      <c r="S181" s="16"/>
      <c r="T181" s="16"/>
      <c r="W181" s="16"/>
      <c r="X181" s="16"/>
      <c r="Z181" s="16"/>
      <c r="AA181" s="16"/>
      <c r="AB181" s="16"/>
      <c r="AC181" s="16"/>
      <c r="AD181" s="16"/>
      <c r="AE181" s="16"/>
      <c r="AH181" s="16"/>
      <c r="AI181" s="16"/>
      <c r="AK181" s="16"/>
      <c r="AL181" s="16"/>
      <c r="AM181" s="16"/>
      <c r="AN181" s="16"/>
      <c r="AO181" s="16"/>
      <c r="AP181" s="16"/>
      <c r="AV181" s="3">
        <v>15</v>
      </c>
      <c r="AW181" s="4">
        <f t="shared" si="67"/>
        <v>31406.48733118923</v>
      </c>
      <c r="AX181" s="4">
        <f t="shared" si="64"/>
        <v>572.63860501130875</v>
      </c>
      <c r="AY181" s="4">
        <f>AW181*AT9</f>
        <v>855.82677977490653</v>
      </c>
      <c r="AZ181" s="4">
        <f>AS4*(AT9/(1-(1+AT9)^-AS3))</f>
        <v>1428.4653847862153</v>
      </c>
      <c r="BA181" s="4">
        <f t="shared" si="65"/>
        <v>30833.848726177923</v>
      </c>
      <c r="BG181" s="3">
        <v>44</v>
      </c>
      <c r="BH181" s="4">
        <f t="shared" si="60"/>
        <v>34208.407465999007</v>
      </c>
      <c r="BI181" s="4">
        <f t="shared" si="59"/>
        <v>1134.9142241660818</v>
      </c>
      <c r="BJ181" s="4">
        <f>BH181*BE9</f>
        <v>932.17910344847292</v>
      </c>
      <c r="BK181" s="4">
        <f>BH5*(1+BE9)^BG181</f>
        <v>2067.0933276145547</v>
      </c>
      <c r="BL181" s="9">
        <f t="shared" si="58"/>
        <v>33073.493241832926</v>
      </c>
      <c r="BR181" s="3">
        <v>20</v>
      </c>
      <c r="BS181" s="4">
        <f t="shared" si="66"/>
        <v>46617.712624233936</v>
      </c>
      <c r="BT181" s="4">
        <f t="shared" si="63"/>
        <v>-366.78464460953933</v>
      </c>
      <c r="BU181" s="4">
        <f>BS181*BP9</f>
        <v>1270.3326690103747</v>
      </c>
      <c r="BV181" s="4">
        <f>BS5*(1+BP9)^BR181</f>
        <v>903.5480244008354</v>
      </c>
      <c r="BW181" s="9">
        <f t="shared" si="62"/>
        <v>46984.497268843479</v>
      </c>
    </row>
    <row r="182" spans="12:75" x14ac:dyDescent="0.2">
      <c r="L182" s="16"/>
      <c r="M182" s="16"/>
      <c r="O182" s="16"/>
      <c r="P182" s="16"/>
      <c r="Q182" s="16"/>
      <c r="R182" s="16"/>
      <c r="S182" s="16"/>
      <c r="T182" s="16"/>
      <c r="W182" s="16"/>
      <c r="X182" s="16"/>
      <c r="Z182" s="16"/>
      <c r="AA182" s="16"/>
      <c r="AB182" s="16"/>
      <c r="AC182" s="16"/>
      <c r="AD182" s="16"/>
      <c r="AE182" s="16"/>
      <c r="AH182" s="16"/>
      <c r="AI182" s="16"/>
      <c r="AK182" s="16"/>
      <c r="AL182" s="16"/>
      <c r="AM182" s="16"/>
      <c r="AN182" s="16"/>
      <c r="AO182" s="16"/>
      <c r="AP182" s="16"/>
      <c r="AV182" s="3">
        <v>16</v>
      </c>
      <c r="AW182" s="4">
        <f t="shared" si="67"/>
        <v>30833.848726177923</v>
      </c>
      <c r="AX182" s="4">
        <f t="shared" si="64"/>
        <v>588.24300699786693</v>
      </c>
      <c r="AY182" s="4">
        <f>AW182*AT9</f>
        <v>840.22237778834835</v>
      </c>
      <c r="AZ182" s="4">
        <f>AS4*(AT9/(1-(1+AT9)^-AS3))</f>
        <v>1428.4653847862153</v>
      </c>
      <c r="BA182" s="4">
        <f t="shared" si="65"/>
        <v>30245.605719180057</v>
      </c>
      <c r="BG182" s="3">
        <v>45</v>
      </c>
      <c r="BH182" s="4">
        <f t="shared" si="60"/>
        <v>33073.493241832926</v>
      </c>
      <c r="BI182" s="4">
        <f t="shared" si="59"/>
        <v>1222.1689299521036</v>
      </c>
      <c r="BJ182" s="4">
        <f>BH182*BE9</f>
        <v>901.25269083994726</v>
      </c>
      <c r="BK182" s="4">
        <f>BH5*(1+BE9)^BG182</f>
        <v>2123.4216207920508</v>
      </c>
      <c r="BL182" s="9">
        <f t="shared" si="58"/>
        <v>31851.324311880824</v>
      </c>
      <c r="BR182" s="3">
        <v>21</v>
      </c>
      <c r="BS182" s="4">
        <f t="shared" si="66"/>
        <v>46984.497268843479</v>
      </c>
      <c r="BT182" s="4">
        <f t="shared" si="63"/>
        <v>-352.15784251022671</v>
      </c>
      <c r="BU182" s="4">
        <f>BS182*BP9</f>
        <v>1280.3275505759848</v>
      </c>
      <c r="BV182" s="4">
        <f>BS5*(1+BP9)^BR182</f>
        <v>928.16970806575807</v>
      </c>
      <c r="BW182" s="9">
        <f t="shared" si="62"/>
        <v>47336.655111353706</v>
      </c>
    </row>
    <row r="183" spans="12:75" x14ac:dyDescent="0.2">
      <c r="L183" s="16"/>
      <c r="M183" s="16"/>
      <c r="O183" s="16"/>
      <c r="P183" s="16"/>
      <c r="Q183" s="16"/>
      <c r="R183" s="16"/>
      <c r="S183" s="16"/>
      <c r="T183" s="16"/>
      <c r="W183" s="16"/>
      <c r="X183" s="16"/>
      <c r="Z183" s="16"/>
      <c r="AA183" s="16"/>
      <c r="AB183" s="16"/>
      <c r="AC183" s="16"/>
      <c r="AD183" s="16"/>
      <c r="AE183" s="16"/>
      <c r="AH183" s="16"/>
      <c r="AI183" s="16"/>
      <c r="AK183" s="16"/>
      <c r="AL183" s="16"/>
      <c r="AM183" s="16"/>
      <c r="AN183" s="16"/>
      <c r="AO183" s="16"/>
      <c r="AP183" s="16"/>
      <c r="AV183" s="3">
        <v>17</v>
      </c>
      <c r="AW183" s="4">
        <f t="shared" si="67"/>
        <v>30245.605719180057</v>
      </c>
      <c r="AX183" s="4">
        <f t="shared" si="64"/>
        <v>604.27262893855868</v>
      </c>
      <c r="AY183" s="4">
        <f>AW183*AT9</f>
        <v>824.1927558476566</v>
      </c>
      <c r="AZ183" s="4">
        <f>AS4*(AT9/(1-(1+AT9)^-AS3))</f>
        <v>1428.4653847862153</v>
      </c>
      <c r="BA183" s="4">
        <f t="shared" si="65"/>
        <v>29641.3330902415</v>
      </c>
      <c r="BG183" s="3">
        <v>46</v>
      </c>
      <c r="BH183" s="4">
        <f t="shared" si="60"/>
        <v>31851.324311880824</v>
      </c>
      <c r="BI183" s="4">
        <f t="shared" si="59"/>
        <v>1313.3362724598821</v>
      </c>
      <c r="BJ183" s="4">
        <f>BH183*BE9</f>
        <v>867.94858749875243</v>
      </c>
      <c r="BK183" s="4">
        <f>BH5*(1+BE9)^BG183</f>
        <v>2181.2848599586346</v>
      </c>
      <c r="BL183" s="9">
        <f t="shared" si="58"/>
        <v>30537.988039420943</v>
      </c>
      <c r="BR183" s="3">
        <v>22</v>
      </c>
      <c r="BS183" s="4">
        <f t="shared" si="66"/>
        <v>47336.655111353706</v>
      </c>
      <c r="BT183" s="4">
        <f t="shared" si="63"/>
        <v>-336.4615191738385</v>
      </c>
      <c r="BU183" s="4">
        <f>BS183*BP9</f>
        <v>1289.9238517843885</v>
      </c>
      <c r="BV183" s="4">
        <f>BS5*(1+BP9)^BR183</f>
        <v>953.46233261054999</v>
      </c>
      <c r="BW183" s="9">
        <f t="shared" si="62"/>
        <v>47673.116630527547</v>
      </c>
    </row>
    <row r="184" spans="12:75" x14ac:dyDescent="0.2">
      <c r="L184" s="16"/>
      <c r="M184" s="16"/>
      <c r="O184" s="16"/>
      <c r="P184" s="16"/>
      <c r="Q184" s="16"/>
      <c r="R184" s="16"/>
      <c r="S184" s="16"/>
      <c r="T184" s="16"/>
      <c r="W184" s="16"/>
      <c r="X184" s="16"/>
      <c r="Z184" s="16"/>
      <c r="AA184" s="16"/>
      <c r="AB184" s="16"/>
      <c r="AC184" s="16"/>
      <c r="AD184" s="16"/>
      <c r="AE184" s="16"/>
      <c r="AH184" s="16"/>
      <c r="AI184" s="16"/>
      <c r="AK184" s="16"/>
      <c r="AL184" s="16"/>
      <c r="AM184" s="16"/>
      <c r="AN184" s="16"/>
      <c r="AO184" s="16"/>
      <c r="AP184" s="16"/>
      <c r="AV184" s="3">
        <v>18</v>
      </c>
      <c r="AW184" s="4">
        <f t="shared" si="67"/>
        <v>29641.3330902415</v>
      </c>
      <c r="AX184" s="4">
        <f t="shared" si="64"/>
        <v>620.73905807713436</v>
      </c>
      <c r="AY184" s="4">
        <f>AW184*AT9</f>
        <v>807.72632670908092</v>
      </c>
      <c r="AZ184" s="4">
        <f>AS4*(AT9/(1-(1+AT9)^-AS3))</f>
        <v>1428.4653847862153</v>
      </c>
      <c r="BA184" s="4">
        <f t="shared" si="65"/>
        <v>29020.594032164365</v>
      </c>
      <c r="BG184" s="3">
        <v>47</v>
      </c>
      <c r="BH184" s="4">
        <f t="shared" si="60"/>
        <v>30537.988039420943</v>
      </c>
      <c r="BI184" s="4">
        <f t="shared" si="59"/>
        <v>1408.5646983182864</v>
      </c>
      <c r="BJ184" s="4">
        <f>BH184*BE9</f>
        <v>832.16017407422066</v>
      </c>
      <c r="BK184" s="4">
        <f>BH5*(1+BE9)^BG184</f>
        <v>2240.7248723925072</v>
      </c>
      <c r="BL184" s="9">
        <f t="shared" si="58"/>
        <v>29129.423341102658</v>
      </c>
      <c r="BR184" s="3">
        <v>23</v>
      </c>
      <c r="BS184" s="4">
        <f t="shared" si="66"/>
        <v>47673.116630527547</v>
      </c>
      <c r="BT184" s="4">
        <f t="shared" si="63"/>
        <v>-319.64824700768827</v>
      </c>
      <c r="BU184" s="4">
        <f>BS184*BP9</f>
        <v>1299.0924281818757</v>
      </c>
      <c r="BV184" s="4">
        <f>BS5*(1+BP9)^BR184</f>
        <v>979.44418117418741</v>
      </c>
      <c r="BW184" s="9">
        <f t="shared" si="62"/>
        <v>47992.764877535235</v>
      </c>
    </row>
    <row r="185" spans="12:75" x14ac:dyDescent="0.2">
      <c r="L185" s="16"/>
      <c r="M185" s="16"/>
      <c r="O185" s="16"/>
      <c r="P185" s="16"/>
      <c r="Q185" s="16"/>
      <c r="R185" s="16"/>
      <c r="S185" s="16"/>
      <c r="T185" s="16"/>
      <c r="W185" s="16"/>
      <c r="X185" s="16"/>
      <c r="Z185" s="16"/>
      <c r="AA185" s="16"/>
      <c r="AB185" s="16"/>
      <c r="AC185" s="16"/>
      <c r="AD185" s="16"/>
      <c r="AE185" s="16"/>
      <c r="AH185" s="16"/>
      <c r="AI185" s="16"/>
      <c r="AK185" s="16"/>
      <c r="AL185" s="16"/>
      <c r="AM185" s="16"/>
      <c r="AN185" s="16"/>
      <c r="AO185" s="16"/>
      <c r="AP185" s="16"/>
      <c r="AV185" s="3">
        <v>19</v>
      </c>
      <c r="AW185" s="4">
        <f t="shared" si="67"/>
        <v>29020.594032164365</v>
      </c>
      <c r="AX185" s="4">
        <f t="shared" si="64"/>
        <v>637.6541974097363</v>
      </c>
      <c r="AY185" s="4">
        <f>AW185*AT9</f>
        <v>790.81118737647898</v>
      </c>
      <c r="AZ185" s="4">
        <f>AS4*(AT9/(1-(1+AT9)^-AS3))</f>
        <v>1428.4653847862153</v>
      </c>
      <c r="BA185" s="4">
        <f t="shared" si="65"/>
        <v>28382.93983475463</v>
      </c>
      <c r="BG185" s="3">
        <v>48</v>
      </c>
      <c r="BH185" s="4">
        <f t="shared" si="60"/>
        <v>29129.423341102658</v>
      </c>
      <c r="BI185" s="4">
        <f t="shared" si="59"/>
        <v>1508.0078391201557</v>
      </c>
      <c r="BJ185" s="4">
        <f>BH185*BE9</f>
        <v>793.7767860450474</v>
      </c>
      <c r="BK185" s="4">
        <f>BH5*(1+BE9)^BG185</f>
        <v>2301.7846251652031</v>
      </c>
      <c r="BL185" s="9">
        <f t="shared" si="58"/>
        <v>27621.415501982501</v>
      </c>
      <c r="BR185" s="3">
        <v>24</v>
      </c>
      <c r="BS185" s="4">
        <f t="shared" si="66"/>
        <v>47992.764877535235</v>
      </c>
      <c r="BT185" s="4">
        <f t="shared" si="63"/>
        <v>-301.66880780165104</v>
      </c>
      <c r="BU185" s="4">
        <f>BS185*BP9</f>
        <v>1307.8028429128351</v>
      </c>
      <c r="BV185" s="4">
        <f>BS5*(1+BP9)^BR185</f>
        <v>1006.1340351111841</v>
      </c>
      <c r="BW185" s="9">
        <f t="shared" si="62"/>
        <v>48294.433685336888</v>
      </c>
    </row>
    <row r="186" spans="12:75" x14ac:dyDescent="0.2">
      <c r="L186" s="16"/>
      <c r="M186" s="16"/>
      <c r="O186" s="16"/>
      <c r="P186" s="16"/>
      <c r="Q186" s="16"/>
      <c r="R186" s="16"/>
      <c r="S186" s="16"/>
      <c r="T186" s="16"/>
      <c r="W186" s="16"/>
      <c r="X186" s="16"/>
      <c r="Z186" s="16"/>
      <c r="AA186" s="16"/>
      <c r="AB186" s="16"/>
      <c r="AC186" s="16"/>
      <c r="AD186" s="16"/>
      <c r="AE186" s="16"/>
      <c r="AH186" s="16"/>
      <c r="AI186" s="16"/>
      <c r="AK186" s="16"/>
      <c r="AL186" s="16"/>
      <c r="AM186" s="16"/>
      <c r="AN186" s="16"/>
      <c r="AO186" s="16"/>
      <c r="AP186" s="16"/>
      <c r="AV186" s="3">
        <v>20</v>
      </c>
      <c r="AW186" s="4">
        <f t="shared" si="67"/>
        <v>28382.93983475463</v>
      </c>
      <c r="AX186" s="4">
        <f t="shared" si="64"/>
        <v>655.03027428915163</v>
      </c>
      <c r="AY186" s="4">
        <f>AW186*AT9</f>
        <v>773.43511049706365</v>
      </c>
      <c r="AZ186" s="4">
        <f>AS4*(AT9/(1-(1+AT9)^-AS3))</f>
        <v>1428.4653847862153</v>
      </c>
      <c r="BA186" s="4">
        <f t="shared" si="65"/>
        <v>27727.909560465479</v>
      </c>
      <c r="BG186" s="3">
        <v>49</v>
      </c>
      <c r="BH186" s="4">
        <f t="shared" si="60"/>
        <v>27621.415501982501</v>
      </c>
      <c r="BI186" s="4">
        <f t="shared" si="59"/>
        <v>1611.8246837719316</v>
      </c>
      <c r="BJ186" s="4">
        <f>BH186*BE9</f>
        <v>752.68357242902312</v>
      </c>
      <c r="BK186" s="4">
        <f>BH5*(1+BE9)^BG186</f>
        <v>2364.5082562009547</v>
      </c>
      <c r="BL186" s="9">
        <f t="shared" si="58"/>
        <v>26009.59081821057</v>
      </c>
      <c r="BR186" s="3">
        <v>25</v>
      </c>
      <c r="BS186" s="4">
        <f t="shared" si="66"/>
        <v>48294.433685336888</v>
      </c>
      <c r="BT186" s="4">
        <f t="shared" si="63"/>
        <v>-282.47213035746631</v>
      </c>
      <c r="BU186" s="4">
        <f>BS186*BP9</f>
        <v>1316.0233179254301</v>
      </c>
      <c r="BV186" s="4">
        <f>BS5*(1+BP9)^BR186</f>
        <v>1033.5511875679638</v>
      </c>
      <c r="BW186" s="9">
        <f t="shared" si="62"/>
        <v>48576.905815694357</v>
      </c>
    </row>
    <row r="187" spans="12:75" x14ac:dyDescent="0.2">
      <c r="L187" s="16"/>
      <c r="M187" s="16"/>
      <c r="O187" s="16"/>
      <c r="P187" s="16"/>
      <c r="Q187" s="16"/>
      <c r="R187" s="16"/>
      <c r="S187" s="16"/>
      <c r="T187" s="16"/>
      <c r="W187" s="16"/>
      <c r="X187" s="16"/>
      <c r="Z187" s="16"/>
      <c r="AA187" s="16"/>
      <c r="AB187" s="16"/>
      <c r="AC187" s="16"/>
      <c r="AD187" s="16"/>
      <c r="AE187" s="16"/>
      <c r="AH187" s="16"/>
      <c r="AI187" s="16"/>
      <c r="AK187" s="16"/>
      <c r="AL187" s="16"/>
      <c r="AM187" s="16"/>
      <c r="AN187" s="16"/>
      <c r="AO187" s="16"/>
      <c r="AP187" s="16"/>
      <c r="AV187" s="3">
        <v>21</v>
      </c>
      <c r="AW187" s="4">
        <f t="shared" si="67"/>
        <v>27727.909560465479</v>
      </c>
      <c r="AX187" s="4">
        <f t="shared" si="64"/>
        <v>672.87984926353101</v>
      </c>
      <c r="AY187" s="4">
        <f>AW187*AT9</f>
        <v>755.58553552268427</v>
      </c>
      <c r="AZ187" s="4">
        <f>AS4*(AT9/(1-(1+AT9)^-AS3))</f>
        <v>1428.4653847862153</v>
      </c>
      <c r="BA187" s="4">
        <f t="shared" si="65"/>
        <v>27055.029711201947</v>
      </c>
      <c r="BG187" s="3">
        <v>50</v>
      </c>
      <c r="BH187" s="4">
        <f t="shared" si="60"/>
        <v>26009.59081821057</v>
      </c>
      <c r="BI187" s="4">
        <f t="shared" si="59"/>
        <v>1720.1797563861928</v>
      </c>
      <c r="BJ187" s="4">
        <f>BH187*BE9</f>
        <v>708.76134979623805</v>
      </c>
      <c r="BK187" s="4">
        <f>BH5*(1+BE9)^BG187</f>
        <v>2428.9411061824308</v>
      </c>
      <c r="BL187" s="9">
        <f t="shared" si="58"/>
        <v>24289.411061824379</v>
      </c>
      <c r="BR187" s="3">
        <v>26</v>
      </c>
      <c r="BS187" s="4">
        <f t="shared" si="66"/>
        <v>48576.905815694357</v>
      </c>
      <c r="BT187" s="4">
        <f t="shared" si="63"/>
        <v>-262.00522604848038</v>
      </c>
      <c r="BU187" s="4">
        <f>BS187*BP9</f>
        <v>1323.7206834776712</v>
      </c>
      <c r="BV187" s="4">
        <f>BS5*(1+BP9)^BR187</f>
        <v>1061.7154574291908</v>
      </c>
      <c r="BW187" s="9">
        <f t="shared" si="62"/>
        <v>48838.911041742838</v>
      </c>
    </row>
    <row r="188" spans="12:75" x14ac:dyDescent="0.2">
      <c r="L188" s="16"/>
      <c r="M188" s="16"/>
      <c r="O188" s="16"/>
      <c r="P188" s="16"/>
      <c r="Q188" s="16"/>
      <c r="R188" s="16"/>
      <c r="S188" s="16"/>
      <c r="T188" s="16"/>
      <c r="W188" s="16"/>
      <c r="X188" s="16"/>
      <c r="Z188" s="16"/>
      <c r="AA188" s="16"/>
      <c r="AB188" s="16"/>
      <c r="AC188" s="16"/>
      <c r="AD188" s="16"/>
      <c r="AE188" s="16"/>
      <c r="AH188" s="16"/>
      <c r="AI188" s="16"/>
      <c r="AK188" s="16"/>
      <c r="AL188" s="16"/>
      <c r="AM188" s="16"/>
      <c r="AN188" s="16"/>
      <c r="AO188" s="16"/>
      <c r="AP188" s="16"/>
      <c r="AV188" s="3">
        <v>22</v>
      </c>
      <c r="AW188" s="4">
        <f t="shared" si="67"/>
        <v>27055.029711201947</v>
      </c>
      <c r="AX188" s="4">
        <f t="shared" si="64"/>
        <v>691.21582515596219</v>
      </c>
      <c r="AY188" s="4">
        <f>AW188*AT9</f>
        <v>737.24955963025309</v>
      </c>
      <c r="AZ188" s="4">
        <f>AS4*(AT9/(1-(1+AT9)^-AS3))</f>
        <v>1428.4653847862153</v>
      </c>
      <c r="BA188" s="4">
        <f t="shared" si="65"/>
        <v>26363.813886045984</v>
      </c>
      <c r="BG188" s="3">
        <v>51</v>
      </c>
      <c r="BH188" s="4">
        <f t="shared" si="60"/>
        <v>24289.411061824379</v>
      </c>
      <c r="BI188" s="4">
        <f t="shared" si="59"/>
        <v>1833.2432998911877</v>
      </c>
      <c r="BJ188" s="4">
        <f>BH188*BE9</f>
        <v>661.88645143471433</v>
      </c>
      <c r="BK188" s="4">
        <f>BH5*(1+BE9)^BG188</f>
        <v>2495.1297513259019</v>
      </c>
      <c r="BL188" s="9">
        <f t="shared" si="58"/>
        <v>22456.167761933193</v>
      </c>
      <c r="BR188" s="3">
        <v>27</v>
      </c>
      <c r="BS188" s="4">
        <f t="shared" si="66"/>
        <v>48838.911041742838</v>
      </c>
      <c r="BT188" s="4">
        <f t="shared" si="63"/>
        <v>-240.21312224335634</v>
      </c>
      <c r="BU188" s="4">
        <f>BS188*BP9</f>
        <v>1330.8603258874923</v>
      </c>
      <c r="BV188" s="4">
        <f>BS5*(1+BP9)^BR188</f>
        <v>1090.647203644136</v>
      </c>
      <c r="BW188" s="9">
        <f t="shared" si="62"/>
        <v>49079.124163986198</v>
      </c>
    </row>
    <row r="189" spans="12:75" x14ac:dyDescent="0.2">
      <c r="L189" s="16"/>
      <c r="M189" s="16"/>
      <c r="O189" s="16"/>
      <c r="P189" s="16"/>
      <c r="Q189" s="16"/>
      <c r="R189" s="16"/>
      <c r="S189" s="16"/>
      <c r="T189" s="16"/>
      <c r="W189" s="16"/>
      <c r="X189" s="16"/>
      <c r="Z189" s="16"/>
      <c r="AA189" s="16"/>
      <c r="AB189" s="16"/>
      <c r="AC189" s="16"/>
      <c r="AD189" s="16"/>
      <c r="AE189" s="16"/>
      <c r="AH189" s="16"/>
      <c r="AI189" s="16"/>
      <c r="AK189" s="16"/>
      <c r="AL189" s="16"/>
      <c r="AM189" s="16"/>
      <c r="AN189" s="16"/>
      <c r="AO189" s="16"/>
      <c r="AP189" s="16"/>
      <c r="AV189" s="3">
        <v>23</v>
      </c>
      <c r="AW189" s="4">
        <f t="shared" si="67"/>
        <v>26363.813886045984</v>
      </c>
      <c r="AX189" s="4">
        <f t="shared" si="64"/>
        <v>710.05145639146224</v>
      </c>
      <c r="AY189" s="4">
        <f>AW189*AT9</f>
        <v>718.41392839475304</v>
      </c>
      <c r="AZ189" s="4">
        <f>AS4*(AT9/(1-(1+AT9)^-AS3))</f>
        <v>1428.4653847862153</v>
      </c>
      <c r="BA189" s="4">
        <f t="shared" si="65"/>
        <v>25653.762429654522</v>
      </c>
      <c r="BG189" s="3">
        <v>52</v>
      </c>
      <c r="BH189" s="4">
        <f t="shared" si="60"/>
        <v>22456.167761933193</v>
      </c>
      <c r="BI189" s="4">
        <f t="shared" si="59"/>
        <v>1951.191465536853</v>
      </c>
      <c r="BJ189" s="4">
        <f>BH189*BE9</f>
        <v>611.93057151267953</v>
      </c>
      <c r="BK189" s="4">
        <f>BH5*(1+BE9)^BG189</f>
        <v>2563.1220370495325</v>
      </c>
      <c r="BL189" s="9">
        <f t="shared" si="58"/>
        <v>20504.97629639634</v>
      </c>
      <c r="BR189" s="3">
        <v>28</v>
      </c>
      <c r="BS189" s="4">
        <f t="shared" si="66"/>
        <v>49079.124163986198</v>
      </c>
      <c r="BT189" s="4">
        <f t="shared" si="63"/>
        <v>-217.03879352518516</v>
      </c>
      <c r="BU189" s="4">
        <f>BS189*BP9</f>
        <v>1337.4061334686239</v>
      </c>
      <c r="BV189" s="4">
        <f>BS5*(1+BP9)^BR189</f>
        <v>1120.3673399434388</v>
      </c>
      <c r="BW189" s="9">
        <f t="shared" si="62"/>
        <v>49296.162957511384</v>
      </c>
    </row>
    <row r="190" spans="12:75" x14ac:dyDescent="0.2">
      <c r="L190" s="16"/>
      <c r="M190" s="16"/>
      <c r="O190" s="16"/>
      <c r="P190" s="16"/>
      <c r="Q190" s="16"/>
      <c r="R190" s="16"/>
      <c r="S190" s="16"/>
      <c r="T190" s="16"/>
      <c r="W190" s="16"/>
      <c r="X190" s="16"/>
      <c r="Z190" s="16"/>
      <c r="AA190" s="16"/>
      <c r="AB190" s="16"/>
      <c r="AC190" s="16"/>
      <c r="AD190" s="16"/>
      <c r="AE190" s="16"/>
      <c r="AH190" s="16"/>
      <c r="AI190" s="16"/>
      <c r="AK190" s="16"/>
      <c r="AL190" s="16"/>
      <c r="AM190" s="16"/>
      <c r="AN190" s="16"/>
      <c r="AO190" s="16"/>
      <c r="AP190" s="16"/>
      <c r="AV190" s="3">
        <v>24</v>
      </c>
      <c r="AW190" s="4">
        <f t="shared" si="67"/>
        <v>25653.762429654522</v>
      </c>
      <c r="AX190" s="4">
        <f t="shared" si="64"/>
        <v>729.40035857812961</v>
      </c>
      <c r="AY190" s="4">
        <f>AW190*AT9</f>
        <v>699.06502620808567</v>
      </c>
      <c r="AZ190" s="4">
        <f>AS4*(AT9/(1-(1+AT9)^-AS3))</f>
        <v>1428.4653847862153</v>
      </c>
      <c r="BA190" s="4">
        <f t="shared" si="65"/>
        <v>24924.362071076393</v>
      </c>
      <c r="BG190" s="3">
        <v>53</v>
      </c>
      <c r="BH190" s="4">
        <f t="shared" si="60"/>
        <v>20504.97629639634</v>
      </c>
      <c r="BI190" s="4">
        <f t="shared" si="59"/>
        <v>2074.2065084823325</v>
      </c>
      <c r="BJ190" s="4">
        <f>BH190*BE9</f>
        <v>558.76060407680029</v>
      </c>
      <c r="BK190" s="4">
        <f>BH5*(1+BE9)^BG190</f>
        <v>2632.9671125591326</v>
      </c>
      <c r="BL190" s="9">
        <f t="shared" si="58"/>
        <v>18430.769787914007</v>
      </c>
      <c r="BR190" s="3">
        <v>29</v>
      </c>
      <c r="BS190" s="4">
        <f t="shared" si="66"/>
        <v>49296.162957511384</v>
      </c>
      <c r="BT190" s="4">
        <f t="shared" si="63"/>
        <v>-192.42309063528774</v>
      </c>
      <c r="BU190" s="4">
        <f>BS190*BP9</f>
        <v>1343.3204405921852</v>
      </c>
      <c r="BV190" s="4">
        <f>BS5*(1+BP9)^BR190</f>
        <v>1150.8973499568974</v>
      </c>
      <c r="BW190" s="9">
        <f t="shared" si="62"/>
        <v>49488.586048146673</v>
      </c>
    </row>
    <row r="191" spans="12:75" x14ac:dyDescent="0.2">
      <c r="L191" s="16"/>
      <c r="M191" s="16"/>
      <c r="O191" s="16"/>
      <c r="P191" s="16"/>
      <c r="Q191" s="16"/>
      <c r="R191" s="16"/>
      <c r="S191" s="16"/>
      <c r="T191" s="16"/>
      <c r="W191" s="16"/>
      <c r="X191" s="16"/>
      <c r="Z191" s="16"/>
      <c r="AA191" s="16"/>
      <c r="AB191" s="16"/>
      <c r="AC191" s="16"/>
      <c r="AD191" s="16"/>
      <c r="AE191" s="16"/>
      <c r="AH191" s="16"/>
      <c r="AI191" s="16"/>
      <c r="AK191" s="16"/>
      <c r="AL191" s="16"/>
      <c r="AM191" s="16"/>
      <c r="AN191" s="16"/>
      <c r="AO191" s="16"/>
      <c r="AP191" s="16"/>
      <c r="AV191" s="3">
        <v>25</v>
      </c>
      <c r="AW191" s="4">
        <f t="shared" si="67"/>
        <v>24924.362071076393</v>
      </c>
      <c r="AX191" s="4">
        <f t="shared" si="64"/>
        <v>749.27651834938354</v>
      </c>
      <c r="AY191" s="4">
        <f>AW191*AT9</f>
        <v>679.18886643683174</v>
      </c>
      <c r="AZ191" s="4">
        <f>AS4*(AT9/(1-(1+AT9)^-AS3))</f>
        <v>1428.4653847862153</v>
      </c>
      <c r="BA191" s="4">
        <f t="shared" si="65"/>
        <v>24175.085552727011</v>
      </c>
      <c r="BG191" s="3">
        <v>54</v>
      </c>
      <c r="BH191" s="4">
        <f t="shared" si="60"/>
        <v>18430.769787914007</v>
      </c>
      <c r="BI191" s="4">
        <f t="shared" si="59"/>
        <v>2202.4769896557118</v>
      </c>
      <c r="BJ191" s="4">
        <f>BH191*BE9</f>
        <v>502.23847672065671</v>
      </c>
      <c r="BK191" s="4">
        <f>BH5*(1+BE9)^BG191</f>
        <v>2704.7154663763686</v>
      </c>
      <c r="BL191" s="9">
        <f t="shared" si="58"/>
        <v>16228.292798258295</v>
      </c>
      <c r="BR191" s="3">
        <v>30</v>
      </c>
      <c r="BS191" s="4">
        <f t="shared" si="66"/>
        <v>49488.586048146673</v>
      </c>
      <c r="BT191" s="4">
        <f t="shared" si="63"/>
        <v>-166.30466706877382</v>
      </c>
      <c r="BU191" s="4">
        <f>BS191*BP9</f>
        <v>1348.5639698119969</v>
      </c>
      <c r="BV191" s="4">
        <f>BS5*(1+BP9)^BR191</f>
        <v>1182.2593027432231</v>
      </c>
      <c r="BW191" s="9">
        <f t="shared" si="62"/>
        <v>49654.89071521545</v>
      </c>
    </row>
    <row r="192" spans="12:75" x14ac:dyDescent="0.2">
      <c r="L192" s="16"/>
      <c r="M192" s="16"/>
      <c r="O192" s="16"/>
      <c r="P192" s="16"/>
      <c r="Q192" s="16"/>
      <c r="R192" s="16"/>
      <c r="S192" s="16"/>
      <c r="T192" s="16"/>
      <c r="W192" s="16"/>
      <c r="X192" s="16"/>
      <c r="Z192" s="16"/>
      <c r="AA192" s="16"/>
      <c r="AB192" s="16"/>
      <c r="AC192" s="16"/>
      <c r="AD192" s="16"/>
      <c r="AE192" s="16"/>
      <c r="AH192" s="16"/>
      <c r="AI192" s="16"/>
      <c r="AK192" s="16"/>
      <c r="AL192" s="16"/>
      <c r="AM192" s="16"/>
      <c r="AN192" s="16"/>
      <c r="AO192" s="16"/>
      <c r="AP192" s="16"/>
      <c r="AV192" s="3">
        <v>26</v>
      </c>
      <c r="AW192" s="4">
        <f t="shared" si="67"/>
        <v>24175.085552727011</v>
      </c>
      <c r="AX192" s="4">
        <f t="shared" si="64"/>
        <v>769.69430347440425</v>
      </c>
      <c r="AY192" s="4">
        <f>AW192*AT9</f>
        <v>658.77108131181103</v>
      </c>
      <c r="AZ192" s="4">
        <f>AS4*(AT9/(1-(1+AT9)^-AS3))</f>
        <v>1428.4653847862153</v>
      </c>
      <c r="BA192" s="4">
        <f t="shared" si="65"/>
        <v>23405.391249252607</v>
      </c>
      <c r="BG192" s="3">
        <v>55</v>
      </c>
      <c r="BH192" s="4">
        <f t="shared" si="60"/>
        <v>16228.292798258295</v>
      </c>
      <c r="BI192" s="4">
        <f t="shared" si="59"/>
        <v>2336.1979840825861</v>
      </c>
      <c r="BJ192" s="4">
        <f>BH192*BE9</f>
        <v>442.22097875253854</v>
      </c>
      <c r="BK192" s="4">
        <f>BH5*(1+BE9)^BG192</f>
        <v>2778.4189628351246</v>
      </c>
      <c r="BL192" s="9">
        <f t="shared" si="58"/>
        <v>13892.094814175709</v>
      </c>
      <c r="BR192" s="3">
        <v>31</v>
      </c>
      <c r="BS192" s="4">
        <f t="shared" si="66"/>
        <v>49654.89071521545</v>
      </c>
      <c r="BT192" s="4">
        <f t="shared" si="63"/>
        <v>-138.61990324664521</v>
      </c>
      <c r="BU192" s="4">
        <f>BS192*BP9</f>
        <v>1353.095771989621</v>
      </c>
      <c r="BV192" s="4">
        <f>BS5*(1+BP9)^BR192</f>
        <v>1214.4758687429758</v>
      </c>
      <c r="BW192" s="9">
        <f t="shared" si="62"/>
        <v>49793.510618462096</v>
      </c>
    </row>
    <row r="193" spans="12:75" x14ac:dyDescent="0.2">
      <c r="L193" s="16"/>
      <c r="M193" s="16"/>
      <c r="O193" s="16"/>
      <c r="P193" s="16"/>
      <c r="Q193" s="16"/>
      <c r="R193" s="16"/>
      <c r="S193" s="16"/>
      <c r="T193" s="16"/>
      <c r="W193" s="16"/>
      <c r="X193" s="16"/>
      <c r="Z193" s="16"/>
      <c r="AA193" s="16"/>
      <c r="AB193" s="16"/>
      <c r="AC193" s="16"/>
      <c r="AD193" s="16"/>
      <c r="AE193" s="16"/>
      <c r="AH193" s="16"/>
      <c r="AI193" s="16"/>
      <c r="AK193" s="16"/>
      <c r="AL193" s="16"/>
      <c r="AM193" s="16"/>
      <c r="AN193" s="16"/>
      <c r="AO193" s="16"/>
      <c r="AP193" s="16"/>
      <c r="AV193" s="3">
        <v>27</v>
      </c>
      <c r="AW193" s="4">
        <f t="shared" si="67"/>
        <v>23405.391249252607</v>
      </c>
      <c r="AX193" s="4">
        <f t="shared" si="64"/>
        <v>790.66847324408172</v>
      </c>
      <c r="AY193" s="4">
        <f>AW193*AT9</f>
        <v>637.79691154213356</v>
      </c>
      <c r="AZ193" s="4">
        <f>AS4*(AT9/(1-(1+AT9)^-AS3))</f>
        <v>1428.4653847862153</v>
      </c>
      <c r="BA193" s="4">
        <f t="shared" si="65"/>
        <v>22614.722776008526</v>
      </c>
      <c r="BG193" s="3">
        <v>56</v>
      </c>
      <c r="BH193" s="4">
        <f t="shared" si="60"/>
        <v>13892.094814175709</v>
      </c>
      <c r="BI193" s="4">
        <f t="shared" si="59"/>
        <v>2475.5712958860936</v>
      </c>
      <c r="BJ193" s="4">
        <f>BH193*BE9</f>
        <v>378.55958368628808</v>
      </c>
      <c r="BK193" s="4">
        <f>BH5*(1+BE9)^BG193</f>
        <v>2854.1308795723817</v>
      </c>
      <c r="BL193" s="9">
        <f t="shared" si="58"/>
        <v>11416.523518289616</v>
      </c>
      <c r="BR193" s="3">
        <v>32</v>
      </c>
      <c r="BS193" s="4">
        <f t="shared" si="66"/>
        <v>49793.510618462096</v>
      </c>
      <c r="BT193" s="4">
        <f t="shared" si="63"/>
        <v>-109.30282818687033</v>
      </c>
      <c r="BU193" s="4">
        <f>BS193*BP9</f>
        <v>1356.8731643530921</v>
      </c>
      <c r="BV193" s="4">
        <f>BS5*(1+BP9)^BR193</f>
        <v>1247.5703361662218</v>
      </c>
      <c r="BW193" s="9">
        <f t="shared" si="62"/>
        <v>49902.813446648965</v>
      </c>
    </row>
    <row r="194" spans="12:75" x14ac:dyDescent="0.2">
      <c r="L194" s="16"/>
      <c r="M194" s="16"/>
      <c r="O194" s="16"/>
      <c r="P194" s="16"/>
      <c r="Q194" s="16"/>
      <c r="R194" s="16"/>
      <c r="S194" s="16"/>
      <c r="T194" s="16"/>
      <c r="W194" s="16"/>
      <c r="X194" s="16"/>
      <c r="Z194" s="16"/>
      <c r="AA194" s="16"/>
      <c r="AB194" s="16"/>
      <c r="AC194" s="16"/>
      <c r="AD194" s="16"/>
      <c r="AE194" s="16"/>
      <c r="AH194" s="16"/>
      <c r="AI194" s="16"/>
      <c r="AK194" s="16"/>
      <c r="AL194" s="16"/>
      <c r="AM194" s="16"/>
      <c r="AN194" s="16"/>
      <c r="AO194" s="16"/>
      <c r="AP194" s="16"/>
      <c r="AV194" s="3">
        <v>28</v>
      </c>
      <c r="AW194" s="4">
        <f t="shared" si="67"/>
        <v>22614.722776008526</v>
      </c>
      <c r="AX194" s="4">
        <f t="shared" si="64"/>
        <v>812.21418913998298</v>
      </c>
      <c r="AY194" s="4">
        <f>AW194*AT9</f>
        <v>616.2511956462323</v>
      </c>
      <c r="AZ194" s="4">
        <f>AS4*(AT9/(1-(1+AT9)^-AS3))</f>
        <v>1428.4653847862153</v>
      </c>
      <c r="BA194" s="4">
        <f t="shared" si="65"/>
        <v>21802.508586868542</v>
      </c>
      <c r="BG194" s="3">
        <v>57</v>
      </c>
      <c r="BH194" s="4">
        <f t="shared" si="60"/>
        <v>11416.523518289616</v>
      </c>
      <c r="BI194" s="4">
        <f t="shared" si="59"/>
        <v>2620.8056801673374</v>
      </c>
      <c r="BJ194" s="4">
        <f>BH194*BE9</f>
        <v>311.100265873392</v>
      </c>
      <c r="BK194" s="4">
        <f>BH5*(1+BE9)^BG194</f>
        <v>2931.9059460407293</v>
      </c>
      <c r="BL194" s="9">
        <f t="shared" si="58"/>
        <v>8795.7178381222784</v>
      </c>
      <c r="BR194" s="3">
        <v>33</v>
      </c>
      <c r="BS194" s="4">
        <f t="shared" si="66"/>
        <v>49902.813446648965</v>
      </c>
      <c r="BT194" s="4">
        <f t="shared" si="63"/>
        <v>-78.285038594432763</v>
      </c>
      <c r="BU194" s="4">
        <f>BS194*BP9</f>
        <v>1359.8516664211843</v>
      </c>
      <c r="BV194" s="4">
        <f>BS5*(1+BP9)^BR194</f>
        <v>1281.5666278267515</v>
      </c>
      <c r="BW194" s="9">
        <f t="shared" si="62"/>
        <v>49981.098485243398</v>
      </c>
    </row>
    <row r="195" spans="12:75" x14ac:dyDescent="0.2">
      <c r="L195" s="16"/>
      <c r="M195" s="16"/>
      <c r="O195" s="16"/>
      <c r="P195" s="16"/>
      <c r="Q195" s="16"/>
      <c r="R195" s="16"/>
      <c r="S195" s="16"/>
      <c r="T195" s="16"/>
      <c r="W195" s="16"/>
      <c r="X195" s="16"/>
      <c r="Z195" s="16"/>
      <c r="AA195" s="16"/>
      <c r="AB195" s="16"/>
      <c r="AC195" s="16"/>
      <c r="AD195" s="16"/>
      <c r="AE195" s="16"/>
      <c r="AH195" s="16"/>
      <c r="AI195" s="16"/>
      <c r="AK195" s="16"/>
      <c r="AL195" s="16"/>
      <c r="AM195" s="16"/>
      <c r="AN195" s="16"/>
      <c r="AO195" s="16"/>
      <c r="AP195" s="16"/>
      <c r="AV195" s="3">
        <v>29</v>
      </c>
      <c r="AW195" s="4">
        <f t="shared" si="67"/>
        <v>21802.508586868542</v>
      </c>
      <c r="AX195" s="4">
        <f t="shared" si="64"/>
        <v>834.34702579404757</v>
      </c>
      <c r="AY195" s="4">
        <f>AW195*AT9</f>
        <v>594.11835899216771</v>
      </c>
      <c r="AZ195" s="4">
        <f>AS4*(AT9/(1-(1+AT9)^-AS3))</f>
        <v>1428.4653847862153</v>
      </c>
      <c r="BA195" s="4">
        <f t="shared" si="65"/>
        <v>20968.161561074496</v>
      </c>
      <c r="BG195" s="3">
        <v>58</v>
      </c>
      <c r="BH195" s="4">
        <f t="shared" si="60"/>
        <v>8795.7178381222784</v>
      </c>
      <c r="BI195" s="4">
        <f t="shared" si="59"/>
        <v>2772.1170719815073</v>
      </c>
      <c r="BJ195" s="4">
        <f>BH195*BE9</f>
        <v>239.68331108883208</v>
      </c>
      <c r="BK195" s="4">
        <f>BH5*(1+BE9)^BG195</f>
        <v>3011.8003830703392</v>
      </c>
      <c r="BL195" s="9">
        <f t="shared" si="58"/>
        <v>6023.6007661407712</v>
      </c>
      <c r="BR195" s="3">
        <v>34</v>
      </c>
      <c r="BS195" s="4">
        <f t="shared" si="66"/>
        <v>49981.098485243398</v>
      </c>
      <c r="BT195" s="4">
        <f t="shared" si="63"/>
        <v>-45.495615287852161</v>
      </c>
      <c r="BU195" s="4">
        <f>BS195*BP9</f>
        <v>1361.9849337228825</v>
      </c>
      <c r="BV195" s="4">
        <f>BS5*(1+BP9)^BR195</f>
        <v>1316.4893184350303</v>
      </c>
      <c r="BW195" s="9">
        <f t="shared" si="62"/>
        <v>50026.594100531249</v>
      </c>
    </row>
    <row r="196" spans="12:75" x14ac:dyDescent="0.2">
      <c r="L196" s="16"/>
      <c r="M196" s="16"/>
      <c r="O196" s="16"/>
      <c r="P196" s="16"/>
      <c r="Q196" s="16"/>
      <c r="R196" s="16"/>
      <c r="S196" s="16"/>
      <c r="T196" s="16"/>
      <c r="W196" s="16"/>
      <c r="X196" s="16"/>
      <c r="Z196" s="16"/>
      <c r="AA196" s="16"/>
      <c r="AB196" s="16"/>
      <c r="AC196" s="16"/>
      <c r="AD196" s="16"/>
      <c r="AE196" s="16"/>
      <c r="AH196" s="16"/>
      <c r="AI196" s="16"/>
      <c r="AK196" s="16"/>
      <c r="AL196" s="16"/>
      <c r="AM196" s="16"/>
      <c r="AN196" s="16"/>
      <c r="AO196" s="16"/>
      <c r="AP196" s="16"/>
      <c r="AV196" s="3">
        <v>30</v>
      </c>
      <c r="AW196" s="4">
        <f t="shared" si="67"/>
        <v>20968.161561074496</v>
      </c>
      <c r="AX196" s="4">
        <f t="shared" si="64"/>
        <v>857.08298224693533</v>
      </c>
      <c r="AY196" s="4">
        <f>AW196*AT9</f>
        <v>571.38240253927995</v>
      </c>
      <c r="AZ196" s="4">
        <f>AS4*(AT9/(1-(1+AT9)^-AS3))</f>
        <v>1428.4653847862153</v>
      </c>
      <c r="BA196" s="4">
        <f t="shared" si="65"/>
        <v>20111.078578827561</v>
      </c>
      <c r="BG196" s="3">
        <v>59</v>
      </c>
      <c r="BH196" s="4">
        <f t="shared" si="60"/>
        <v>6023.6007661407712</v>
      </c>
      <c r="BI196" s="4">
        <f t="shared" si="59"/>
        <v>2929.7288226316687</v>
      </c>
      <c r="BJ196" s="4">
        <f>BH196*BE9</f>
        <v>164.143120877336</v>
      </c>
      <c r="BK196" s="4">
        <f>BH5*(1+BE9)^BG196</f>
        <v>3093.8719435090047</v>
      </c>
      <c r="BL196" s="9">
        <f t="shared" si="58"/>
        <v>3093.8719435091025</v>
      </c>
      <c r="BR196" s="3">
        <v>35</v>
      </c>
      <c r="BS196" s="4">
        <f t="shared" si="66"/>
        <v>50026.594100531249</v>
      </c>
      <c r="BT196" s="4">
        <f t="shared" si="63"/>
        <v>-10.861036877091692</v>
      </c>
      <c r="BU196" s="4">
        <f>BS196*BP9</f>
        <v>1363.2246892394764</v>
      </c>
      <c r="BV196" s="4">
        <f>BS5*(1+BP9)^BR196</f>
        <v>1352.3636523623848</v>
      </c>
      <c r="BW196" s="9">
        <f t="shared" si="62"/>
        <v>50037.455137408338</v>
      </c>
    </row>
    <row r="197" spans="12:75" x14ac:dyDescent="0.2">
      <c r="L197" s="16"/>
      <c r="M197" s="16"/>
      <c r="O197" s="16"/>
      <c r="P197" s="16"/>
      <c r="Q197" s="16"/>
      <c r="R197" s="16"/>
      <c r="S197" s="16"/>
      <c r="T197" s="16"/>
      <c r="W197" s="16"/>
      <c r="X197" s="16"/>
      <c r="Z197" s="16"/>
      <c r="AA197" s="16"/>
      <c r="AB197" s="16"/>
      <c r="AC197" s="16"/>
      <c r="AD197" s="16"/>
      <c r="AE197" s="16"/>
      <c r="AH197" s="16"/>
      <c r="AI197" s="16"/>
      <c r="AK197" s="16"/>
      <c r="AL197" s="16"/>
      <c r="AM197" s="16"/>
      <c r="AN197" s="16"/>
      <c r="AO197" s="16"/>
      <c r="AP197" s="16"/>
      <c r="AV197" s="3">
        <v>31</v>
      </c>
      <c r="AW197" s="4">
        <f t="shared" si="67"/>
        <v>20111.078578827561</v>
      </c>
      <c r="AX197" s="4">
        <f t="shared" si="64"/>
        <v>880.4384935131643</v>
      </c>
      <c r="AY197" s="4">
        <f>AW197*AT9</f>
        <v>548.02689127305098</v>
      </c>
      <c r="AZ197" s="4">
        <f>AS4*(AT9/(1-(1+AT9)^-AS3))</f>
        <v>1428.4653847862153</v>
      </c>
      <c r="BA197" s="4">
        <f t="shared" si="65"/>
        <v>19230.640085314397</v>
      </c>
      <c r="BG197" s="3">
        <v>60</v>
      </c>
      <c r="BH197" s="4">
        <f t="shared" si="60"/>
        <v>3093.8719435091025</v>
      </c>
      <c r="BI197" s="4">
        <f t="shared" si="59"/>
        <v>3093.8719435090029</v>
      </c>
      <c r="BJ197" s="4">
        <f>BH197*BE9</f>
        <v>84.308010460623038</v>
      </c>
      <c r="BK197" s="4">
        <f>BH5*(1+BE9)^BG197</f>
        <v>3178.1799539696258</v>
      </c>
      <c r="BL197" s="9">
        <f t="shared" si="58"/>
        <v>9.9589669844135642E-11</v>
      </c>
      <c r="BR197" s="3">
        <v>36</v>
      </c>
      <c r="BS197" s="4">
        <f t="shared" si="66"/>
        <v>50037.455137408338</v>
      </c>
      <c r="BT197" s="4">
        <f t="shared" si="63"/>
        <v>25.694909394882643</v>
      </c>
      <c r="BU197" s="4">
        <f>BS197*BP9</f>
        <v>1363.5206524943771</v>
      </c>
      <c r="BV197" s="4">
        <f>BS5*(1+BP9)^BR197</f>
        <v>1389.2155618892598</v>
      </c>
      <c r="BW197" s="9">
        <f t="shared" si="62"/>
        <v>50011.760228013452</v>
      </c>
    </row>
    <row r="198" spans="12:75" x14ac:dyDescent="0.2">
      <c r="L198" s="16"/>
      <c r="M198" s="16"/>
      <c r="O198" s="16"/>
      <c r="P198" s="16"/>
      <c r="Q198" s="16"/>
      <c r="R198" s="16"/>
      <c r="S198" s="16"/>
      <c r="T198" s="16"/>
      <c r="W198" s="16"/>
      <c r="X198" s="16"/>
      <c r="Z198" s="16"/>
      <c r="AA198" s="16"/>
      <c r="AB198" s="16"/>
      <c r="AC198" s="16"/>
      <c r="AD198" s="16"/>
      <c r="AE198" s="16"/>
      <c r="AH198" s="16"/>
      <c r="AI198" s="16"/>
      <c r="AK198" s="16"/>
      <c r="AL198" s="16"/>
      <c r="AM198" s="16"/>
      <c r="AN198" s="16"/>
      <c r="AO198" s="16"/>
      <c r="AP198" s="16"/>
      <c r="AV198" s="3">
        <v>32</v>
      </c>
      <c r="AW198" s="4">
        <f t="shared" si="67"/>
        <v>19230.640085314397</v>
      </c>
      <c r="AX198" s="4">
        <f t="shared" si="64"/>
        <v>904.430442461398</v>
      </c>
      <c r="AY198" s="4">
        <f>AW198*AT9</f>
        <v>524.03494232481728</v>
      </c>
      <c r="AZ198" s="4">
        <f>AS4*(AT9/(1-(1+AT9)^-AS3))</f>
        <v>1428.4653847862153</v>
      </c>
      <c r="BA198" s="4">
        <f t="shared" si="65"/>
        <v>18326.209642852999</v>
      </c>
      <c r="BG198" s="3"/>
      <c r="BH198" s="3"/>
      <c r="BI198" s="3"/>
      <c r="BJ198" s="3"/>
      <c r="BK198" s="4">
        <f>SUM(BK138:BK143)</f>
        <v>4179.1211092675576</v>
      </c>
      <c r="BL198" s="3"/>
      <c r="BR198" s="3">
        <v>37</v>
      </c>
      <c r="BS198" s="4">
        <f t="shared" si="66"/>
        <v>50011.760228013452</v>
      </c>
      <c r="BT198" s="4">
        <f t="shared" si="63"/>
        <v>64.251219737375322</v>
      </c>
      <c r="BU198" s="4">
        <f>BS198*BP9</f>
        <v>1362.8204662133667</v>
      </c>
      <c r="BV198" s="4">
        <f>BS5*(1+BP9)^BR198</f>
        <v>1427.071685950742</v>
      </c>
      <c r="BW198" s="9">
        <f t="shared" si="62"/>
        <v>49947.50900827608</v>
      </c>
    </row>
    <row r="199" spans="12:75" x14ac:dyDescent="0.2">
      <c r="L199" s="16"/>
      <c r="M199" s="16"/>
      <c r="O199" s="16"/>
      <c r="P199" s="16"/>
      <c r="Q199" s="16"/>
      <c r="R199" s="16"/>
      <c r="S199" s="16"/>
      <c r="T199" s="16"/>
      <c r="W199" s="16"/>
      <c r="X199" s="16"/>
      <c r="Z199" s="16"/>
      <c r="AA199" s="16"/>
      <c r="AB199" s="16"/>
      <c r="AC199" s="16"/>
      <c r="AD199" s="16"/>
      <c r="AE199" s="16"/>
      <c r="AH199" s="16"/>
      <c r="AI199" s="16"/>
      <c r="AK199" s="16"/>
      <c r="AL199" s="16"/>
      <c r="AM199" s="16"/>
      <c r="AN199" s="16"/>
      <c r="AO199" s="16"/>
      <c r="AP199" s="16"/>
      <c r="AV199" s="3">
        <v>33</v>
      </c>
      <c r="AW199" s="4">
        <f t="shared" si="67"/>
        <v>18326.209642852999</v>
      </c>
      <c r="AX199" s="4">
        <f t="shared" si="64"/>
        <v>929.07617201847108</v>
      </c>
      <c r="AY199" s="4">
        <f>AW199*AT9</f>
        <v>499.3892127677442</v>
      </c>
      <c r="AZ199" s="4">
        <f>AS4*(AT9/(1-(1+AT9)^-AS3))</f>
        <v>1428.4653847862153</v>
      </c>
      <c r="BA199" s="4">
        <f t="shared" si="65"/>
        <v>17397.133470834528</v>
      </c>
      <c r="BR199" s="3">
        <v>38</v>
      </c>
      <c r="BS199" s="4">
        <f t="shared" si="66"/>
        <v>49947.50900827608</v>
      </c>
      <c r="BT199" s="4">
        <f t="shared" si="63"/>
        <v>104.88976891737661</v>
      </c>
      <c r="BU199" s="4">
        <f>BS199*BP9</f>
        <v>1361.0696204755232</v>
      </c>
      <c r="BV199" s="4">
        <f>BS5*(1+BP9)^BR199</f>
        <v>1465.9593893928998</v>
      </c>
      <c r="BW199" s="9">
        <f t="shared" si="62"/>
        <v>49842.619239358704</v>
      </c>
    </row>
    <row r="200" spans="12:75" x14ac:dyDescent="0.2">
      <c r="L200" s="16"/>
      <c r="M200" s="16"/>
      <c r="O200" s="16"/>
      <c r="P200" s="16"/>
      <c r="Q200" s="16"/>
      <c r="R200" s="16"/>
      <c r="S200" s="16"/>
      <c r="T200" s="16"/>
      <c r="W200" s="16"/>
      <c r="X200" s="16"/>
      <c r="Z200" s="16"/>
      <c r="AA200" s="16"/>
      <c r="AB200" s="16"/>
      <c r="AC200" s="16"/>
      <c r="AD200" s="16"/>
      <c r="AE200" s="16"/>
      <c r="AH200" s="16"/>
      <c r="AI200" s="16"/>
      <c r="AK200" s="16"/>
      <c r="AL200" s="16"/>
      <c r="AM200" s="16"/>
      <c r="AN200" s="16"/>
      <c r="AO200" s="16"/>
      <c r="AP200" s="16"/>
      <c r="AV200" s="3">
        <v>34</v>
      </c>
      <c r="AW200" s="4">
        <f t="shared" si="67"/>
        <v>17397.133470834528</v>
      </c>
      <c r="AX200" s="4">
        <f t="shared" si="64"/>
        <v>954.39349770597437</v>
      </c>
      <c r="AY200" s="4">
        <f>AW200*AT9</f>
        <v>474.07188708024086</v>
      </c>
      <c r="AZ200" s="4">
        <f>AS4*(AT9/(1-(1+AT9)^-AS3))</f>
        <v>1428.4653847862153</v>
      </c>
      <c r="BA200" s="4">
        <f t="shared" si="65"/>
        <v>16442.739973128555</v>
      </c>
      <c r="BG200" s="49" t="s">
        <v>16</v>
      </c>
      <c r="BH200" s="49"/>
      <c r="BI200" s="49"/>
      <c r="BJ200" s="49"/>
      <c r="BK200" s="49"/>
      <c r="BL200" s="49"/>
      <c r="BR200" s="3">
        <v>39</v>
      </c>
      <c r="BS200" s="4">
        <f t="shared" si="66"/>
        <v>49842.619239358704</v>
      </c>
      <c r="BT200" s="4">
        <f t="shared" si="63"/>
        <v>147.69540848133147</v>
      </c>
      <c r="BU200" s="4">
        <f>BS200*BP9</f>
        <v>1358.2113742725246</v>
      </c>
      <c r="BV200" s="4">
        <f>BS5*(1+BP9)^BR200</f>
        <v>1505.9067827538561</v>
      </c>
      <c r="BW200" s="9">
        <f t="shared" si="62"/>
        <v>49694.923830877371</v>
      </c>
    </row>
    <row r="201" spans="12:75" x14ac:dyDescent="0.2">
      <c r="L201" s="16"/>
      <c r="M201" s="16"/>
      <c r="W201" s="16"/>
      <c r="X201" s="16"/>
      <c r="Z201" s="16"/>
      <c r="AA201" s="16"/>
      <c r="AB201" s="16"/>
      <c r="AC201" s="16"/>
      <c r="AD201" s="16"/>
      <c r="AE201" s="16"/>
      <c r="AH201" s="16"/>
      <c r="AI201" s="16"/>
      <c r="AK201" s="16"/>
      <c r="AL201" s="16"/>
      <c r="AM201" s="16"/>
      <c r="AN201" s="16"/>
      <c r="AO201" s="16"/>
      <c r="AP201" s="16"/>
      <c r="AV201" s="3">
        <v>35</v>
      </c>
      <c r="AW201" s="4">
        <f t="shared" si="67"/>
        <v>16442.739973128555</v>
      </c>
      <c r="AX201" s="4">
        <f t="shared" si="64"/>
        <v>980.40072051846209</v>
      </c>
      <c r="AY201" s="4">
        <f>AW201*AT9</f>
        <v>448.06466426775313</v>
      </c>
      <c r="AZ201" s="4">
        <f>AS4*(AT9/(1-(1+AT9)^-AS3))</f>
        <v>1428.4653847862153</v>
      </c>
      <c r="BA201" s="4">
        <f t="shared" si="65"/>
        <v>15462.339252610092</v>
      </c>
      <c r="BR201" s="3">
        <v>40</v>
      </c>
      <c r="BS201" s="4">
        <f t="shared" si="66"/>
        <v>49694.923830877371</v>
      </c>
      <c r="BT201" s="4">
        <f t="shared" si="63"/>
        <v>192.75606819249037</v>
      </c>
      <c r="BU201" s="4">
        <f>BS201*BP9</f>
        <v>1354.1866743914084</v>
      </c>
      <c r="BV201" s="4">
        <f>BS5*(1+BP9)^BR201</f>
        <v>1546.9427425838987</v>
      </c>
      <c r="BW201" s="9">
        <f t="shared" si="62"/>
        <v>49502.167762684883</v>
      </c>
    </row>
    <row r="202" spans="12:75" x14ac:dyDescent="0.2">
      <c r="L202" s="16"/>
      <c r="M202" s="16"/>
      <c r="W202" s="16"/>
      <c r="X202" s="16"/>
      <c r="Z202" s="16"/>
      <c r="AA202" s="16"/>
      <c r="AB202" s="16"/>
      <c r="AC202" s="16"/>
      <c r="AD202" s="16"/>
      <c r="AE202" s="16"/>
      <c r="AH202" s="16"/>
      <c r="AI202" s="16"/>
      <c r="AK202" s="16"/>
      <c r="AL202" s="16"/>
      <c r="AM202" s="16"/>
      <c r="AN202" s="16"/>
      <c r="AO202" s="16"/>
      <c r="AP202" s="16"/>
      <c r="AV202" s="3">
        <v>36</v>
      </c>
      <c r="AW202" s="4">
        <f t="shared" si="67"/>
        <v>15462.339252610092</v>
      </c>
      <c r="AX202" s="4">
        <f t="shared" si="64"/>
        <v>1007.1166401525902</v>
      </c>
      <c r="AY202" s="4">
        <f>AW202*AT9</f>
        <v>421.34874463362502</v>
      </c>
      <c r="AZ202" s="4">
        <f>AS4*(AT9/(1-(1+AT9)^-AS3))</f>
        <v>1428.4653847862153</v>
      </c>
      <c r="BA202" s="4">
        <f t="shared" si="65"/>
        <v>14455.222612457503</v>
      </c>
      <c r="BG202" s="2" t="s">
        <v>8</v>
      </c>
      <c r="BH202" s="2" t="s">
        <v>9</v>
      </c>
      <c r="BI202" s="2" t="s">
        <v>14</v>
      </c>
      <c r="BJ202" s="2" t="s">
        <v>6</v>
      </c>
      <c r="BK202" s="2" t="s">
        <v>7</v>
      </c>
      <c r="BL202" s="2" t="s">
        <v>12</v>
      </c>
      <c r="BR202" s="3">
        <v>41</v>
      </c>
      <c r="BS202" s="4">
        <f t="shared" si="66"/>
        <v>49502.167762684883</v>
      </c>
      <c r="BT202" s="4">
        <f t="shared" si="63"/>
        <v>240.16286078614712</v>
      </c>
      <c r="BU202" s="4">
        <f>BS202*BP9</f>
        <v>1348.934071533163</v>
      </c>
      <c r="BV202" s="4">
        <f>BS5*(1+BP9)^BR202</f>
        <v>1589.0969323193101</v>
      </c>
      <c r="BW202" s="9">
        <f t="shared" si="62"/>
        <v>49262.004901898734</v>
      </c>
    </row>
    <row r="203" spans="12:75" x14ac:dyDescent="0.2">
      <c r="L203" s="16"/>
      <c r="M203" s="16"/>
      <c r="W203" s="16"/>
      <c r="X203" s="16"/>
      <c r="Z203" s="16"/>
      <c r="AA203" s="16"/>
      <c r="AB203" s="16"/>
      <c r="AC203" s="16"/>
      <c r="AD203" s="16"/>
      <c r="AE203" s="16"/>
      <c r="AH203" s="16"/>
      <c r="AI203" s="16"/>
      <c r="AK203" s="16"/>
      <c r="AL203" s="16"/>
      <c r="AM203" s="16"/>
      <c r="AN203" s="16"/>
      <c r="AO203" s="16"/>
      <c r="AP203" s="16"/>
      <c r="AV203" s="3">
        <v>37</v>
      </c>
      <c r="AW203" s="4">
        <f t="shared" si="67"/>
        <v>14455.222612457503</v>
      </c>
      <c r="AX203" s="4">
        <f t="shared" si="64"/>
        <v>1034.5605685967485</v>
      </c>
      <c r="AY203" s="4">
        <f>AW203*AT9</f>
        <v>393.90481618946694</v>
      </c>
      <c r="AZ203" s="4">
        <f>AS4*(AT9/(1-(1+AT9)^-AS3))</f>
        <v>1428.4653847862153</v>
      </c>
      <c r="BA203" s="4">
        <f t="shared" si="65"/>
        <v>13420.662043860753</v>
      </c>
      <c r="BG203" s="3">
        <v>1</v>
      </c>
      <c r="BH203" s="4">
        <f>BD4</f>
        <v>37998</v>
      </c>
      <c r="BI203" s="4">
        <f t="shared" ref="BI203:BI262" si="68">BK203-BJ203</f>
        <v>257.67330758652611</v>
      </c>
      <c r="BJ203" s="8">
        <f>BH203*BE9</f>
        <v>1035.4455</v>
      </c>
      <c r="BK203" s="4">
        <f>BD4*(BE9/(1-(1+BE9)^-BD3))</f>
        <v>1293.1188075865261</v>
      </c>
      <c r="BL203" s="4">
        <f t="shared" ref="BL203:BL262" si="69">BH203-BI203</f>
        <v>37740.326692413473</v>
      </c>
      <c r="BR203" s="3">
        <v>42</v>
      </c>
      <c r="BS203" s="4">
        <f t="shared" si="66"/>
        <v>49262.004901898734</v>
      </c>
      <c r="BT203" s="4">
        <f t="shared" si="63"/>
        <v>290.01019014827057</v>
      </c>
      <c r="BU203" s="4">
        <f>BS203*BP9</f>
        <v>1342.3896335767404</v>
      </c>
      <c r="BV203" s="4">
        <f>BS5*(1+BP9)^BR203</f>
        <v>1632.3998237250109</v>
      </c>
      <c r="BW203" s="9">
        <f t="shared" si="62"/>
        <v>48971.994711750463</v>
      </c>
    </row>
    <row r="204" spans="12:75" x14ac:dyDescent="0.2">
      <c r="L204" s="16"/>
      <c r="M204" s="16"/>
      <c r="W204" s="16"/>
      <c r="X204" s="16"/>
      <c r="Z204" s="16"/>
      <c r="AA204" s="16"/>
      <c r="AB204" s="16"/>
      <c r="AC204" s="16"/>
      <c r="AD204" s="16"/>
      <c r="AE204" s="16"/>
      <c r="AH204" s="16"/>
      <c r="AI204" s="16"/>
      <c r="AK204" s="16"/>
      <c r="AL204" s="16"/>
      <c r="AM204" s="16"/>
      <c r="AN204" s="16"/>
      <c r="AO204" s="16"/>
      <c r="AP204" s="16"/>
      <c r="AV204" s="3">
        <v>38</v>
      </c>
      <c r="AW204" s="4">
        <f t="shared" si="67"/>
        <v>13420.662043860753</v>
      </c>
      <c r="AX204" s="4">
        <f t="shared" si="64"/>
        <v>1062.7523440910097</v>
      </c>
      <c r="AY204" s="4">
        <f>AW204*AT9</f>
        <v>365.71304069520551</v>
      </c>
      <c r="AZ204" s="4">
        <f>AS4*(AT9/(1-(1+AT9)^-AS3))</f>
        <v>1428.4653847862153</v>
      </c>
      <c r="BA204" s="4">
        <f t="shared" si="65"/>
        <v>12357.909699769743</v>
      </c>
      <c r="BG204" s="3">
        <v>2</v>
      </c>
      <c r="BH204" s="4">
        <f>BL203</f>
        <v>37740.326692413473</v>
      </c>
      <c r="BI204" s="4">
        <f t="shared" si="68"/>
        <v>264.69490521825901</v>
      </c>
      <c r="BJ204" s="8">
        <f>BH204*BE9</f>
        <v>1028.4239023682671</v>
      </c>
      <c r="BK204" s="4">
        <f>BD4*(BE9/(1-(1+BE9)^-BD3))</f>
        <v>1293.1188075865261</v>
      </c>
      <c r="BL204" s="4">
        <f t="shared" si="69"/>
        <v>37475.631787195212</v>
      </c>
      <c r="BR204" s="3">
        <v>43</v>
      </c>
      <c r="BS204" s="4">
        <f t="shared" si="66"/>
        <v>48971.994711750463</v>
      </c>
      <c r="BT204" s="4">
        <f t="shared" si="63"/>
        <v>342.39586302631756</v>
      </c>
      <c r="BU204" s="4">
        <f>BS204*BP9</f>
        <v>1334.4868558952001</v>
      </c>
      <c r="BV204" s="4">
        <f>BS5*(1+BP9)^BR204</f>
        <v>1676.8827189215176</v>
      </c>
      <c r="BW204" s="9">
        <f t="shared" si="62"/>
        <v>48629.598848724148</v>
      </c>
    </row>
    <row r="205" spans="12:75" x14ac:dyDescent="0.2">
      <c r="L205" s="16"/>
      <c r="M205" s="16"/>
      <c r="W205" s="16"/>
      <c r="X205" s="16"/>
      <c r="Z205" s="16"/>
      <c r="AA205" s="16"/>
      <c r="AB205" s="16"/>
      <c r="AC205" s="16"/>
      <c r="AD205" s="16"/>
      <c r="AE205" s="16"/>
      <c r="AH205" s="16"/>
      <c r="AI205" s="16"/>
      <c r="AK205" s="16"/>
      <c r="AL205" s="16"/>
      <c r="AM205" s="16"/>
      <c r="AN205" s="16"/>
      <c r="AO205" s="16"/>
      <c r="AP205" s="16"/>
      <c r="AV205" s="3">
        <v>39</v>
      </c>
      <c r="AW205" s="4">
        <f t="shared" si="67"/>
        <v>12357.909699769743</v>
      </c>
      <c r="AX205" s="4">
        <f t="shared" si="64"/>
        <v>1091.7123454674897</v>
      </c>
      <c r="AY205" s="4">
        <f>AW205*AT9</f>
        <v>336.75303931872548</v>
      </c>
      <c r="AZ205" s="4">
        <f>AS4*(AT9/(1-(1+AT9)^-AS3))</f>
        <v>1428.4653847862153</v>
      </c>
      <c r="BA205" s="4">
        <f t="shared" si="65"/>
        <v>11266.197354302254</v>
      </c>
      <c r="BG205" s="3">
        <v>3</v>
      </c>
      <c r="BH205" s="4">
        <f>BL204</f>
        <v>37475.631787195212</v>
      </c>
      <c r="BI205" s="4">
        <f t="shared" si="68"/>
        <v>271.90784138545666</v>
      </c>
      <c r="BJ205" s="4">
        <f>BH205*BE9</f>
        <v>1021.2109662010695</v>
      </c>
      <c r="BK205" s="4">
        <f>BD4*(BE9/(1-(1+BE9)^-BD3))</f>
        <v>1293.1188075865261</v>
      </c>
      <c r="BL205" s="4">
        <f t="shared" si="69"/>
        <v>37203.723945809754</v>
      </c>
      <c r="BR205" s="3">
        <v>44</v>
      </c>
      <c r="BS205" s="4">
        <f t="shared" si="66"/>
        <v>48629.598848724148</v>
      </c>
      <c r="BT205" s="4">
        <f t="shared" si="63"/>
        <v>397.42120438439588</v>
      </c>
      <c r="BU205" s="4">
        <f>BS205*BP9</f>
        <v>1325.1565686277331</v>
      </c>
      <c r="BV205" s="4">
        <f>BS5*(1+BP9)^BR205</f>
        <v>1722.577773012129</v>
      </c>
      <c r="BW205" s="9">
        <f t="shared" si="62"/>
        <v>48232.177644339754</v>
      </c>
    </row>
    <row r="206" spans="12:75" x14ac:dyDescent="0.2">
      <c r="L206" s="16"/>
      <c r="M206" s="16"/>
      <c r="W206" s="16"/>
      <c r="X206" s="16"/>
      <c r="Z206" s="16"/>
      <c r="AA206" s="16"/>
      <c r="AB206" s="16"/>
      <c r="AC206" s="16"/>
      <c r="AD206" s="16"/>
      <c r="AE206" s="16"/>
      <c r="AH206" s="16"/>
      <c r="AI206" s="16"/>
      <c r="AK206" s="16"/>
      <c r="AL206" s="16"/>
      <c r="AM206" s="16"/>
      <c r="AN206" s="16"/>
      <c r="AO206" s="16"/>
      <c r="AP206" s="16"/>
      <c r="AV206" s="3">
        <v>40</v>
      </c>
      <c r="AW206" s="4">
        <f t="shared" si="67"/>
        <v>11266.197354302254</v>
      </c>
      <c r="AX206" s="4">
        <f t="shared" si="64"/>
        <v>1121.4615068814787</v>
      </c>
      <c r="AY206" s="4">
        <f>AW206*AT9</f>
        <v>307.00387790473644</v>
      </c>
      <c r="AZ206" s="4">
        <f>AS4*(AT9/(1-(1+AT9)^-AS3))</f>
        <v>1428.4653847862153</v>
      </c>
      <c r="BA206" s="4">
        <f t="shared" si="65"/>
        <v>10144.735847420776</v>
      </c>
      <c r="BG206" s="3">
        <v>4</v>
      </c>
      <c r="BH206" s="4">
        <f>BL205</f>
        <v>37203.723945809754</v>
      </c>
      <c r="BI206" s="4">
        <f t="shared" si="68"/>
        <v>279.31733006321031</v>
      </c>
      <c r="BJ206" s="4">
        <f>BH206*BE9</f>
        <v>1013.8014775233158</v>
      </c>
      <c r="BK206" s="4">
        <f>BD4*(BE9/(1-(1+BE9)^-BD3))</f>
        <v>1293.1188075865261</v>
      </c>
      <c r="BL206" s="4">
        <f t="shared" si="69"/>
        <v>36924.406615746542</v>
      </c>
      <c r="BR206" s="3">
        <v>45</v>
      </c>
      <c r="BS206" s="4">
        <f t="shared" si="66"/>
        <v>48232.177644339754</v>
      </c>
      <c r="BT206" s="4">
        <f t="shared" si="63"/>
        <v>455.1911765184509</v>
      </c>
      <c r="BU206" s="4">
        <f>BS206*BP9</f>
        <v>1314.3268408082583</v>
      </c>
      <c r="BV206" s="4">
        <f>BS5*(1+BP9)^BR206</f>
        <v>1769.5180173267092</v>
      </c>
      <c r="BW206" s="9">
        <f t="shared" si="62"/>
        <v>47776.986467821305</v>
      </c>
    </row>
    <row r="207" spans="12:75" x14ac:dyDescent="0.2">
      <c r="L207" s="16"/>
      <c r="M207" s="16"/>
      <c r="W207" s="16"/>
      <c r="X207" s="16"/>
      <c r="Z207" s="16"/>
      <c r="AA207" s="16"/>
      <c r="AB207" s="16"/>
      <c r="AC207" s="16"/>
      <c r="AD207" s="16"/>
      <c r="AE207" s="16"/>
      <c r="AH207" s="16"/>
      <c r="AI207" s="16"/>
      <c r="AK207" s="16"/>
      <c r="AL207" s="16"/>
      <c r="AM207" s="16"/>
      <c r="AN207" s="16"/>
      <c r="AO207" s="16"/>
      <c r="AP207" s="16"/>
      <c r="AV207" s="3">
        <v>41</v>
      </c>
      <c r="AW207" s="4">
        <f t="shared" si="67"/>
        <v>10144.735847420776</v>
      </c>
      <c r="AX207" s="4">
        <f t="shared" si="64"/>
        <v>1152.0213329439991</v>
      </c>
      <c r="AY207" s="4">
        <f>AW207*AT9</f>
        <v>276.44405184221614</v>
      </c>
      <c r="AZ207" s="4">
        <f>AS4*(AT9/(1-(1+AT9)^-AS3))</f>
        <v>1428.4653847862153</v>
      </c>
      <c r="BA207" s="4">
        <f t="shared" si="65"/>
        <v>8992.7145144767765</v>
      </c>
      <c r="BG207" s="3">
        <v>5</v>
      </c>
      <c r="BH207" s="4">
        <f>BL206</f>
        <v>36924.406615746542</v>
      </c>
      <c r="BI207" s="4">
        <f t="shared" si="68"/>
        <v>286.92872730743284</v>
      </c>
      <c r="BJ207" s="4">
        <f>BH207*BE9</f>
        <v>1006.1900802790933</v>
      </c>
      <c r="BK207" s="4">
        <f>BD4*(BE9/(1-(1+BE9)^-BD3))</f>
        <v>1293.1188075865261</v>
      </c>
      <c r="BL207" s="4">
        <f t="shared" si="69"/>
        <v>36637.477888439113</v>
      </c>
      <c r="BR207" s="3">
        <v>46</v>
      </c>
      <c r="BS207" s="4">
        <f t="shared" si="66"/>
        <v>47776.986467821305</v>
      </c>
      <c r="BT207" s="4">
        <f t="shared" si="63"/>
        <v>515.81450205073156</v>
      </c>
      <c r="BU207" s="4">
        <f>BS207*BP9</f>
        <v>1301.9228812481306</v>
      </c>
      <c r="BV207" s="4">
        <f>BS5*(1+BP9)^BR207</f>
        <v>1817.7373832988621</v>
      </c>
      <c r="BW207" s="9">
        <f t="shared" si="62"/>
        <v>47261.171965770576</v>
      </c>
    </row>
    <row r="208" spans="12:75" x14ac:dyDescent="0.2">
      <c r="L208" s="16"/>
      <c r="M208" s="16"/>
      <c r="W208" s="16"/>
      <c r="X208" s="16"/>
      <c r="Z208" s="16"/>
      <c r="AA208" s="16"/>
      <c r="AB208" s="16"/>
      <c r="AC208" s="16"/>
      <c r="AD208" s="16"/>
      <c r="AE208" s="16"/>
      <c r="AH208" s="16"/>
      <c r="AI208" s="16"/>
      <c r="AK208" s="16"/>
      <c r="AL208" s="16"/>
      <c r="AM208" s="16"/>
      <c r="AN208" s="16"/>
      <c r="AO208" s="16"/>
      <c r="AP208" s="16"/>
      <c r="AV208" s="3">
        <v>42</v>
      </c>
      <c r="AW208" s="4">
        <f t="shared" si="67"/>
        <v>8992.7145144767765</v>
      </c>
      <c r="AX208" s="4">
        <f t="shared" si="64"/>
        <v>1183.4139142667232</v>
      </c>
      <c r="AY208" s="4">
        <f>AW208*AT9</f>
        <v>245.05147051949217</v>
      </c>
      <c r="AZ208" s="4">
        <f>AS4*(AT9/(1-(1+AT9)^-AS3))</f>
        <v>1428.4653847862153</v>
      </c>
      <c r="BA208" s="4">
        <f t="shared" si="65"/>
        <v>7809.3006002100537</v>
      </c>
      <c r="BG208" s="3">
        <v>6</v>
      </c>
      <c r="BH208" s="4">
        <f>BL207</f>
        <v>36637.477888439113</v>
      </c>
      <c r="BI208" s="4">
        <f t="shared" si="68"/>
        <v>294.74753512656036</v>
      </c>
      <c r="BJ208" s="4">
        <f>BH208*BE9</f>
        <v>998.37127245996578</v>
      </c>
      <c r="BK208" s="4">
        <f>BD4*(BE9/(1-(1+BE9)^-BD3))</f>
        <v>1293.1188075865261</v>
      </c>
      <c r="BL208" s="4">
        <f t="shared" si="69"/>
        <v>36342.730353312552</v>
      </c>
      <c r="BR208" s="3">
        <v>47</v>
      </c>
      <c r="BS208" s="4">
        <f t="shared" si="66"/>
        <v>47261.171965770576</v>
      </c>
      <c r="BT208" s="4">
        <f t="shared" si="63"/>
        <v>579.40379092650801</v>
      </c>
      <c r="BU208" s="4">
        <f>BS208*BP9</f>
        <v>1287.8669360672482</v>
      </c>
      <c r="BV208" s="4">
        <f>BS5*(1+BP9)^BR208</f>
        <v>1867.2707269937562</v>
      </c>
      <c r="BW208" s="9">
        <f t="shared" si="62"/>
        <v>46681.768174844066</v>
      </c>
    </row>
    <row r="209" spans="12:75" x14ac:dyDescent="0.2">
      <c r="L209" s="16"/>
      <c r="M209" s="16"/>
      <c r="W209" s="16"/>
      <c r="X209" s="16"/>
      <c r="Z209" s="16"/>
      <c r="AA209" s="16"/>
      <c r="AB209" s="16"/>
      <c r="AC209" s="16"/>
      <c r="AD209" s="16"/>
      <c r="AE209" s="16"/>
      <c r="AH209" s="16"/>
      <c r="AI209" s="16"/>
      <c r="AK209" s="16"/>
      <c r="AL209" s="16"/>
      <c r="AM209" s="16"/>
      <c r="AN209" s="16"/>
      <c r="AO209" s="16"/>
      <c r="AP209" s="16"/>
      <c r="AV209" s="3">
        <v>43</v>
      </c>
      <c r="AW209" s="4">
        <f t="shared" si="67"/>
        <v>7809.3006002100537</v>
      </c>
      <c r="AX209" s="4">
        <f t="shared" si="64"/>
        <v>1215.6619434304912</v>
      </c>
      <c r="AY209" s="4">
        <f>AW209*AT9</f>
        <v>212.80344135572398</v>
      </c>
      <c r="AZ209" s="4">
        <f>AS4*(AT9/(1-(1+AT9)^-AS3))</f>
        <v>1428.4653847862153</v>
      </c>
      <c r="BA209" s="4">
        <f t="shared" si="65"/>
        <v>6593.6386567795626</v>
      </c>
      <c r="BG209" s="3">
        <v>7</v>
      </c>
      <c r="BH209" s="4">
        <f t="shared" ref="BH209:BH262" si="70">BL208</f>
        <v>36342.730353312552</v>
      </c>
      <c r="BI209" s="4">
        <f t="shared" si="68"/>
        <v>302.77940545875913</v>
      </c>
      <c r="BJ209" s="4">
        <f>BH209*BE9</f>
        <v>990.33940212776702</v>
      </c>
      <c r="BK209" s="4">
        <f>BD4*(BE9/(1-(1+BE9)^-BD3))</f>
        <v>1293.1188075865261</v>
      </c>
      <c r="BL209" s="4">
        <f t="shared" si="69"/>
        <v>36039.950947853795</v>
      </c>
      <c r="BR209" s="3">
        <v>48</v>
      </c>
      <c r="BS209" s="4">
        <f t="shared" si="66"/>
        <v>46681.768174844066</v>
      </c>
      <c r="BT209" s="4">
        <f t="shared" si="63"/>
        <v>646.07567153983518</v>
      </c>
      <c r="BU209" s="4">
        <f>BS209*BP9</f>
        <v>1272.0781827645008</v>
      </c>
      <c r="BV209" s="4">
        <f>BS5*(1+BP9)^BR209</f>
        <v>1918.1538543043359</v>
      </c>
      <c r="BW209" s="9">
        <f t="shared" si="62"/>
        <v>46035.692503304228</v>
      </c>
    </row>
    <row r="210" spans="12:75" x14ac:dyDescent="0.2">
      <c r="L210" s="16"/>
      <c r="M210" s="16"/>
      <c r="W210" s="16"/>
      <c r="X210" s="16"/>
      <c r="Z210" s="16"/>
      <c r="AA210" s="16"/>
      <c r="AB210" s="16"/>
      <c r="AC210" s="16"/>
      <c r="AD210" s="16"/>
      <c r="AE210" s="16"/>
      <c r="AH210" s="16"/>
      <c r="AI210" s="16"/>
      <c r="AK210" s="16"/>
      <c r="AL210" s="16"/>
      <c r="AM210" s="16"/>
      <c r="AN210" s="16"/>
      <c r="AO210" s="16"/>
      <c r="AP210" s="16"/>
      <c r="AV210" s="3">
        <v>44</v>
      </c>
      <c r="AW210" s="4">
        <f t="shared" si="67"/>
        <v>6593.6386567795626</v>
      </c>
      <c r="AX210" s="4">
        <f t="shared" si="64"/>
        <v>1248.7887313889721</v>
      </c>
      <c r="AY210" s="4">
        <f>AW210*AT9</f>
        <v>179.67665339724309</v>
      </c>
      <c r="AZ210" s="4">
        <f>AS4*(AT9/(1-(1+AT9)^-AS3))</f>
        <v>1428.4653847862153</v>
      </c>
      <c r="BA210" s="4">
        <f t="shared" si="65"/>
        <v>5344.8499253905902</v>
      </c>
      <c r="BG210" s="3">
        <v>8</v>
      </c>
      <c r="BH210" s="4">
        <f t="shared" si="70"/>
        <v>36039.950947853795</v>
      </c>
      <c r="BI210" s="4">
        <f t="shared" si="68"/>
        <v>311.03014425751019</v>
      </c>
      <c r="BJ210" s="4">
        <f>BH210*BE9</f>
        <v>982.08866332901596</v>
      </c>
      <c r="BK210" s="4">
        <f>BD4*(BE9/(1-(1+BE9)^-BD3))</f>
        <v>1293.1188075865261</v>
      </c>
      <c r="BL210" s="4">
        <f t="shared" si="69"/>
        <v>35728.920803596287</v>
      </c>
      <c r="BR210" s="3">
        <v>49</v>
      </c>
      <c r="BS210" s="4">
        <f t="shared" si="66"/>
        <v>46035.692503304228</v>
      </c>
      <c r="BT210" s="4">
        <f t="shared" si="63"/>
        <v>715.95092611908899</v>
      </c>
      <c r="BU210" s="4">
        <f>BS210*BP9</f>
        <v>1254.4726207150402</v>
      </c>
      <c r="BV210" s="4">
        <f>BS5*(1+BP9)^BR210</f>
        <v>1970.4235468341292</v>
      </c>
      <c r="BW210" s="9">
        <f t="shared" si="62"/>
        <v>45319.741577185137</v>
      </c>
    </row>
    <row r="211" spans="12:75" x14ac:dyDescent="0.2">
      <c r="L211" s="16"/>
      <c r="M211" s="16"/>
      <c r="W211" s="16"/>
      <c r="X211" s="16"/>
      <c r="Z211" s="16"/>
      <c r="AA211" s="16"/>
      <c r="AB211" s="16"/>
      <c r="AC211" s="16"/>
      <c r="AD211" s="16"/>
      <c r="AE211" s="16"/>
      <c r="AH211" s="16"/>
      <c r="AI211" s="16"/>
      <c r="AK211" s="16"/>
      <c r="AL211" s="16"/>
      <c r="AM211" s="16"/>
      <c r="AN211" s="16"/>
      <c r="AO211" s="16"/>
      <c r="AP211" s="16"/>
      <c r="AV211" s="3">
        <v>45</v>
      </c>
      <c r="AW211" s="4">
        <f t="shared" si="67"/>
        <v>5344.8499253905902</v>
      </c>
      <c r="AX211" s="4">
        <f t="shared" si="64"/>
        <v>1282.8182243193216</v>
      </c>
      <c r="AY211" s="4">
        <f>AW211*AT9</f>
        <v>145.64716046689358</v>
      </c>
      <c r="AZ211" s="4">
        <f>AS4*(AT9/(1-(1+AT9)^-AS3))</f>
        <v>1428.4653847862153</v>
      </c>
      <c r="BA211" s="4">
        <f t="shared" si="65"/>
        <v>4062.0317010712688</v>
      </c>
      <c r="BG211" s="3">
        <v>9</v>
      </c>
      <c r="BH211" s="4">
        <f t="shared" si="70"/>
        <v>35728.920803596287</v>
      </c>
      <c r="BI211" s="4">
        <f t="shared" si="68"/>
        <v>319.50571568852729</v>
      </c>
      <c r="BJ211" s="4">
        <f>BH211*BE9</f>
        <v>973.61309189799886</v>
      </c>
      <c r="BK211" s="4">
        <f>BD4*(BE9/(1-(1+BE9)^-BD3))</f>
        <v>1293.1188075865261</v>
      </c>
      <c r="BL211" s="4">
        <f t="shared" si="69"/>
        <v>35409.415087907757</v>
      </c>
      <c r="BR211" s="3">
        <v>50</v>
      </c>
      <c r="BS211" s="4">
        <f t="shared" si="66"/>
        <v>45319.741577185137</v>
      </c>
      <c r="BT211" s="4">
        <f t="shared" si="63"/>
        <v>789.15463050706398</v>
      </c>
      <c r="BU211" s="4">
        <f>BS211*BP9</f>
        <v>1234.962957978295</v>
      </c>
      <c r="BV211" s="4">
        <f>BS5*(1+BP9)^BR211</f>
        <v>2024.117588485359</v>
      </c>
      <c r="BW211" s="9">
        <f t="shared" si="62"/>
        <v>44530.586946678071</v>
      </c>
    </row>
    <row r="212" spans="12:75" x14ac:dyDescent="0.2">
      <c r="L212" s="16"/>
      <c r="M212" s="16"/>
      <c r="W212" s="16"/>
      <c r="X212" s="16"/>
      <c r="Z212" s="16"/>
      <c r="AA212" s="16"/>
      <c r="AB212" s="16"/>
      <c r="AC212" s="16"/>
      <c r="AD212" s="16"/>
      <c r="AE212" s="16"/>
      <c r="AH212" s="16"/>
      <c r="AI212" s="16"/>
      <c r="AK212" s="16"/>
      <c r="AL212" s="16"/>
      <c r="AM212" s="16"/>
      <c r="AN212" s="16"/>
      <c r="AO212" s="16"/>
      <c r="AP212" s="16"/>
      <c r="AV212" s="3">
        <v>46</v>
      </c>
      <c r="AW212" s="4">
        <f t="shared" si="67"/>
        <v>4062.0317010712688</v>
      </c>
      <c r="AX212" s="4">
        <f t="shared" si="64"/>
        <v>1317.7750209320232</v>
      </c>
      <c r="AY212" s="4">
        <f>AW212*AT9</f>
        <v>110.69036385419207</v>
      </c>
      <c r="AZ212" s="4">
        <f>AS4*(AT9/(1-(1+AT9)^-AS3))</f>
        <v>1428.4653847862153</v>
      </c>
      <c r="BA212" s="4">
        <f t="shared" si="65"/>
        <v>2744.2566801392459</v>
      </c>
      <c r="BG212" s="3">
        <v>10</v>
      </c>
      <c r="BH212" s="4">
        <f t="shared" si="70"/>
        <v>35409.415087907757</v>
      </c>
      <c r="BI212" s="4">
        <f t="shared" si="68"/>
        <v>328.21224644103972</v>
      </c>
      <c r="BJ212" s="4">
        <f>BH212*BE9</f>
        <v>964.90656114548642</v>
      </c>
      <c r="BK212" s="4">
        <f>BD4*(BE9/(1-(1+BE9)^-BD3))</f>
        <v>1293.1188075865261</v>
      </c>
      <c r="BL212" s="4">
        <f t="shared" si="69"/>
        <v>35081.202841466715</v>
      </c>
      <c r="BR212" s="3">
        <v>51</v>
      </c>
      <c r="BS212" s="4">
        <f t="shared" si="66"/>
        <v>44530.586946678071</v>
      </c>
      <c r="BT212" s="4">
        <f t="shared" si="63"/>
        <v>865.81629847460749</v>
      </c>
      <c r="BU212" s="4">
        <f>BS212*BP9</f>
        <v>1213.4584942969775</v>
      </c>
      <c r="BV212" s="4">
        <f>BS5*(1+BP9)^BR212</f>
        <v>2079.274792771585</v>
      </c>
      <c r="BW212" s="9">
        <f t="shared" si="62"/>
        <v>43664.770648203463</v>
      </c>
    </row>
    <row r="213" spans="12:75" x14ac:dyDescent="0.2">
      <c r="L213" s="16"/>
      <c r="M213" s="16"/>
      <c r="W213" s="16"/>
      <c r="X213" s="16"/>
      <c r="Z213" s="16"/>
      <c r="AA213" s="16"/>
      <c r="AB213" s="16"/>
      <c r="AC213" s="16"/>
      <c r="AD213" s="16"/>
      <c r="AE213" s="16"/>
      <c r="AH213" s="16"/>
      <c r="AI213" s="16"/>
      <c r="AK213" s="16"/>
      <c r="AL213" s="16"/>
      <c r="AM213" s="16"/>
      <c r="AN213" s="16"/>
      <c r="AO213" s="16"/>
      <c r="AP213" s="16"/>
      <c r="AV213" s="3">
        <v>47</v>
      </c>
      <c r="AW213" s="4">
        <f t="shared" si="67"/>
        <v>2744.2566801392459</v>
      </c>
      <c r="AX213" s="4">
        <f t="shared" si="64"/>
        <v>1353.6843902524208</v>
      </c>
      <c r="AY213" s="4">
        <f>AW213*AT9</f>
        <v>74.780994533794455</v>
      </c>
      <c r="AZ213" s="4">
        <f>AS4*(AT9/(1-(1+AT9)^-AS3))</f>
        <v>1428.4653847862153</v>
      </c>
      <c r="BA213" s="4">
        <f t="shared" si="65"/>
        <v>1390.572289886825</v>
      </c>
      <c r="BG213" s="3">
        <v>11</v>
      </c>
      <c r="BH213" s="4">
        <f t="shared" si="70"/>
        <v>35081.202841466715</v>
      </c>
      <c r="BI213" s="4">
        <f t="shared" si="68"/>
        <v>337.15603015655813</v>
      </c>
      <c r="BJ213" s="4">
        <f>BH213*BE9</f>
        <v>955.96277742996801</v>
      </c>
      <c r="BK213" s="4">
        <f>BD4*(BE9/(1-(1+BE9)^-BD3))</f>
        <v>1293.1188075865261</v>
      </c>
      <c r="BL213" s="4">
        <f t="shared" si="69"/>
        <v>34744.04681131016</v>
      </c>
      <c r="BR213" s="3">
        <v>52</v>
      </c>
      <c r="BS213" s="4">
        <f t="shared" si="66"/>
        <v>43664.770648203463</v>
      </c>
      <c r="BT213" s="4">
        <f t="shared" si="63"/>
        <v>946.07003071106624</v>
      </c>
      <c r="BU213" s="4">
        <f>BS213*BP9</f>
        <v>1189.8650001635444</v>
      </c>
      <c r="BV213" s="4">
        <f>BS5*(1+BP9)^BR213</f>
        <v>2135.9350308746107</v>
      </c>
      <c r="BW213" s="9">
        <f t="shared" si="62"/>
        <v>42718.700617492395</v>
      </c>
    </row>
    <row r="214" spans="12:75" x14ac:dyDescent="0.2">
      <c r="L214" s="16"/>
      <c r="M214" s="16"/>
      <c r="W214" s="16"/>
      <c r="X214" s="16"/>
      <c r="Z214" s="16"/>
      <c r="AA214" s="16"/>
      <c r="AB214" s="16"/>
      <c r="AC214" s="16"/>
      <c r="AD214" s="16"/>
      <c r="AE214" s="16"/>
      <c r="AH214" s="16"/>
      <c r="AI214" s="16"/>
      <c r="AK214" s="16"/>
      <c r="AL214" s="16"/>
      <c r="AM214" s="16"/>
      <c r="AN214" s="16"/>
      <c r="AO214" s="16"/>
      <c r="AP214" s="16"/>
      <c r="AV214" s="3">
        <v>48</v>
      </c>
      <c r="AW214" s="4">
        <f t="shared" si="67"/>
        <v>1390.572289886825</v>
      </c>
      <c r="AX214" s="4">
        <f t="shared" si="64"/>
        <v>1390.5722898867994</v>
      </c>
      <c r="AY214" s="4">
        <f>AW214*AT9</f>
        <v>37.893094899415985</v>
      </c>
      <c r="AZ214" s="4">
        <f>AS4*(AT9/(1-(1+AT9)^-AS3))</f>
        <v>1428.4653847862153</v>
      </c>
      <c r="BA214" s="4">
        <f t="shared" si="65"/>
        <v>2.5693225325085223E-11</v>
      </c>
      <c r="BG214" s="3">
        <v>12</v>
      </c>
      <c r="BH214" s="4">
        <f t="shared" si="70"/>
        <v>34744.04681131016</v>
      </c>
      <c r="BI214" s="4">
        <f t="shared" si="68"/>
        <v>346.34353197832434</v>
      </c>
      <c r="BJ214" s="4">
        <f>BH214*BE9</f>
        <v>946.77527560820181</v>
      </c>
      <c r="BK214" s="4">
        <f>BD4*(BE9/(1-(1+BE9)^-BD3))</f>
        <v>1293.1188075865261</v>
      </c>
      <c r="BL214" s="4">
        <f t="shared" si="69"/>
        <v>34397.703279331836</v>
      </c>
      <c r="BR214" s="3">
        <v>53</v>
      </c>
      <c r="BS214" s="4">
        <f t="shared" si="66"/>
        <v>42718.700617492395</v>
      </c>
      <c r="BT214" s="4">
        <f t="shared" si="63"/>
        <v>1030.0546686392763</v>
      </c>
      <c r="BU214" s="4">
        <f>BS214*BP9</f>
        <v>1164.0845918266677</v>
      </c>
      <c r="BV214" s="4">
        <f>BS5*(1+BP9)^BR214</f>
        <v>2194.1392604659441</v>
      </c>
      <c r="BW214" s="9">
        <f t="shared" si="62"/>
        <v>41688.645948853118</v>
      </c>
    </row>
    <row r="215" spans="12:75" x14ac:dyDescent="0.2">
      <c r="L215" s="16"/>
      <c r="M215" s="16"/>
      <c r="W215" s="16"/>
      <c r="X215" s="16"/>
      <c r="Z215" s="16"/>
      <c r="AA215" s="16"/>
      <c r="AB215" s="16"/>
      <c r="AC215" s="16"/>
      <c r="AD215" s="16"/>
      <c r="AE215" s="16"/>
      <c r="AH215" s="16"/>
      <c r="AI215" s="16"/>
      <c r="AK215" s="16"/>
      <c r="AL215" s="16"/>
      <c r="AM215" s="16"/>
      <c r="AN215" s="16"/>
      <c r="AO215" s="16"/>
      <c r="AP215" s="16"/>
      <c r="AV215" s="3"/>
      <c r="AW215" s="4"/>
      <c r="AX215" s="3"/>
      <c r="AY215" s="3"/>
      <c r="AZ215" s="4">
        <f>SUM(AZ167:AZ214)</f>
        <v>68566.338469738301</v>
      </c>
      <c r="BA215" s="3"/>
      <c r="BG215" s="3">
        <v>13</v>
      </c>
      <c r="BH215" s="4">
        <f t="shared" si="70"/>
        <v>34397.703279331836</v>
      </c>
      <c r="BI215" s="4">
        <f t="shared" si="68"/>
        <v>355.78139322473362</v>
      </c>
      <c r="BJ215" s="4">
        <f>BH215*BE9</f>
        <v>937.33741436179253</v>
      </c>
      <c r="BK215" s="4">
        <f>BD4*(BE9/(1-(1+BE9)^-BD3))</f>
        <v>1293.1188075865261</v>
      </c>
      <c r="BL215" s="4">
        <f t="shared" si="69"/>
        <v>34041.921886107099</v>
      </c>
      <c r="BR215" s="3">
        <v>54</v>
      </c>
      <c r="BS215" s="4">
        <f t="shared" si="66"/>
        <v>41688.645948853118</v>
      </c>
      <c r="BT215" s="4">
        <f t="shared" si="63"/>
        <v>1117.9139532073932</v>
      </c>
      <c r="BU215" s="4">
        <f>BS215*BP9</f>
        <v>1136.0156021062476</v>
      </c>
      <c r="BV215" s="4">
        <f>BS5*(1+BP9)^BR215</f>
        <v>2253.9295553136408</v>
      </c>
      <c r="BW215" s="9">
        <f t="shared" si="62"/>
        <v>40570.731995645721</v>
      </c>
    </row>
    <row r="216" spans="12:75" x14ac:dyDescent="0.2">
      <c r="L216" s="16"/>
      <c r="M216" s="16"/>
      <c r="W216" s="16"/>
      <c r="X216" s="16"/>
      <c r="Z216" s="16"/>
      <c r="AA216" s="16"/>
      <c r="AB216" s="16"/>
      <c r="AC216" s="16"/>
      <c r="AD216" s="16"/>
      <c r="AE216" s="16"/>
      <c r="AH216" s="16"/>
      <c r="AI216" s="16"/>
      <c r="AK216" s="16"/>
      <c r="AL216" s="16"/>
      <c r="AM216" s="16"/>
      <c r="AN216" s="16"/>
      <c r="AO216" s="16"/>
      <c r="AP216" s="16"/>
      <c r="AV216" s="16"/>
      <c r="AW216" s="16"/>
      <c r="AX216" s="16"/>
      <c r="AY216" s="16"/>
      <c r="AZ216" s="16"/>
      <c r="BA216" s="16"/>
      <c r="BG216" s="3">
        <v>14</v>
      </c>
      <c r="BH216" s="4">
        <f t="shared" si="70"/>
        <v>34041.921886107099</v>
      </c>
      <c r="BI216" s="4">
        <f t="shared" si="68"/>
        <v>365.47643619010773</v>
      </c>
      <c r="BJ216" s="4">
        <f>BH216*BE9</f>
        <v>927.64237139641841</v>
      </c>
      <c r="BK216" s="4">
        <f>BD4*(BE9/(1-(1+BE9)^-BD3))</f>
        <v>1293.1188075865261</v>
      </c>
      <c r="BL216" s="4">
        <f t="shared" si="69"/>
        <v>33676.445449916988</v>
      </c>
      <c r="BR216" s="3">
        <v>55</v>
      </c>
      <c r="BS216" s="4">
        <f t="shared" si="66"/>
        <v>40570.731995645721</v>
      </c>
      <c r="BT216" s="4">
        <f t="shared" si="63"/>
        <v>1209.7966888145916</v>
      </c>
      <c r="BU216" s="4">
        <f>BS216*BP9</f>
        <v>1105.552446881346</v>
      </c>
      <c r="BV216" s="4">
        <f>BS5*(1+BP9)^BR216</f>
        <v>2315.3491356959375</v>
      </c>
      <c r="BW216" s="9">
        <f t="shared" si="62"/>
        <v>39360.935306831132</v>
      </c>
    </row>
    <row r="217" spans="12:75" x14ac:dyDescent="0.2">
      <c r="L217" s="16"/>
      <c r="M217" s="16"/>
      <c r="W217" s="16"/>
      <c r="X217" s="16"/>
      <c r="Z217" s="16"/>
      <c r="AA217" s="16"/>
      <c r="AB217" s="16"/>
      <c r="AC217" s="16"/>
      <c r="AD217" s="16"/>
      <c r="AE217" s="16"/>
      <c r="AH217" s="16"/>
      <c r="AI217" s="16"/>
      <c r="AK217" s="16"/>
      <c r="AL217" s="16"/>
      <c r="AM217" s="16"/>
      <c r="AN217" s="16"/>
      <c r="AO217" s="16"/>
      <c r="AP217" s="16"/>
      <c r="AV217" s="16"/>
      <c r="AW217" s="16"/>
      <c r="AX217" s="16"/>
      <c r="AY217" s="16"/>
      <c r="AZ217" s="16"/>
      <c r="BA217" s="16"/>
      <c r="BG217" s="3">
        <v>15</v>
      </c>
      <c r="BH217" s="4">
        <f t="shared" si="70"/>
        <v>33676.445449916988</v>
      </c>
      <c r="BI217" s="4">
        <f t="shared" si="68"/>
        <v>375.43566907628826</v>
      </c>
      <c r="BJ217" s="4">
        <f>BH217*BE9</f>
        <v>917.68313851023788</v>
      </c>
      <c r="BK217" s="4">
        <f>BD4*(BE9/(1-(1+BE9)^-BD3))</f>
        <v>1293.1188075865261</v>
      </c>
      <c r="BL217" s="4">
        <f t="shared" si="69"/>
        <v>33301.009780840701</v>
      </c>
      <c r="BR217" s="3">
        <v>56</v>
      </c>
      <c r="BS217" s="4">
        <f t="shared" si="66"/>
        <v>39360.935306831132</v>
      </c>
      <c r="BT217" s="4">
        <f t="shared" si="63"/>
        <v>1305.856912532503</v>
      </c>
      <c r="BU217" s="4">
        <f>BS217*BP9</f>
        <v>1072.5854871111483</v>
      </c>
      <c r="BV217" s="4">
        <f>BS5*(1+BP9)^BR217</f>
        <v>2378.4423996436512</v>
      </c>
      <c r="BW217" s="9">
        <f t="shared" si="62"/>
        <v>38055.078394298631</v>
      </c>
    </row>
    <row r="218" spans="12:75" x14ac:dyDescent="0.2">
      <c r="L218" s="16"/>
      <c r="M218" s="16"/>
      <c r="W218" s="16"/>
      <c r="X218" s="16"/>
      <c r="Z218" s="16"/>
      <c r="AA218" s="16"/>
      <c r="AB218" s="16"/>
      <c r="AC218" s="16"/>
      <c r="AD218" s="16"/>
      <c r="AE218" s="16"/>
      <c r="AH218" s="16"/>
      <c r="AI218" s="16"/>
      <c r="AK218" s="16"/>
      <c r="AL218" s="16"/>
      <c r="AM218" s="16"/>
      <c r="AN218" s="16"/>
      <c r="AO218" s="16"/>
      <c r="AP218" s="16"/>
      <c r="AV218" s="16"/>
      <c r="AW218" s="16"/>
      <c r="AX218" s="16"/>
      <c r="AY218" s="16"/>
      <c r="AZ218" s="16"/>
      <c r="BA218" s="16"/>
      <c r="BG218" s="3">
        <v>16</v>
      </c>
      <c r="BH218" s="4">
        <f t="shared" si="70"/>
        <v>33301.009780840701</v>
      </c>
      <c r="BI218" s="4">
        <f t="shared" si="68"/>
        <v>385.66629105861705</v>
      </c>
      <c r="BJ218" s="4">
        <f>BH218*BE9</f>
        <v>907.4525165279091</v>
      </c>
      <c r="BK218" s="4">
        <f>BD4*(BE9/(1-(1+BE9)^-BD3))</f>
        <v>1293.1188075865261</v>
      </c>
      <c r="BL218" s="4">
        <f t="shared" si="69"/>
        <v>32915.343489782084</v>
      </c>
      <c r="BR218" s="3">
        <v>57</v>
      </c>
      <c r="BS218" s="4">
        <f t="shared" si="66"/>
        <v>38055.078394298631</v>
      </c>
      <c r="BT218" s="4">
        <f t="shared" si="63"/>
        <v>1406.2540687893036</v>
      </c>
      <c r="BU218" s="4">
        <f>BS218*BP9</f>
        <v>1037.0008862446377</v>
      </c>
      <c r="BV218" s="4">
        <f>BS5*(1+BP9)^BR218</f>
        <v>2443.2549550339413</v>
      </c>
      <c r="BW218" s="9">
        <f t="shared" si="62"/>
        <v>36648.824325509326</v>
      </c>
    </row>
    <row r="219" spans="12:75" x14ac:dyDescent="0.2">
      <c r="L219" s="16"/>
      <c r="M219" s="16"/>
      <c r="W219" s="16"/>
      <c r="X219" s="16"/>
      <c r="Z219" s="16"/>
      <c r="AA219" s="16"/>
      <c r="AB219" s="16"/>
      <c r="AC219" s="16"/>
      <c r="AD219" s="16"/>
      <c r="AE219" s="16"/>
      <c r="AH219" s="16"/>
      <c r="AI219" s="16"/>
      <c r="AK219" s="16"/>
      <c r="AL219" s="16"/>
      <c r="AM219" s="16"/>
      <c r="AN219" s="16"/>
      <c r="AO219" s="16"/>
      <c r="AP219" s="16"/>
      <c r="AV219" s="16"/>
      <c r="AW219" s="16"/>
      <c r="AX219" s="16"/>
      <c r="AY219" s="16"/>
      <c r="AZ219" s="16"/>
      <c r="BA219" s="16"/>
      <c r="BG219" s="3">
        <v>17</v>
      </c>
      <c r="BH219" s="4">
        <f t="shared" si="70"/>
        <v>32915.343489782084</v>
      </c>
      <c r="BI219" s="4">
        <f t="shared" si="68"/>
        <v>396.17569748996436</v>
      </c>
      <c r="BJ219" s="4">
        <f>BH219*BE9</f>
        <v>896.94311009656178</v>
      </c>
      <c r="BK219" s="4">
        <f>BD4*(BE9/(1-(1+BE9)^-BD3))</f>
        <v>1293.1188075865261</v>
      </c>
      <c r="BL219" s="4">
        <f t="shared" si="69"/>
        <v>32519.167792292119</v>
      </c>
      <c r="BR219" s="3">
        <v>58</v>
      </c>
      <c r="BS219" s="4">
        <f t="shared" si="66"/>
        <v>36648.824325509326</v>
      </c>
      <c r="BT219" s="4">
        <f t="shared" si="63"/>
        <v>1511.1531896884874</v>
      </c>
      <c r="BU219" s="4">
        <f>BS219*BP9</f>
        <v>998.68046287012908</v>
      </c>
      <c r="BV219" s="4">
        <f>BS5*(1+BP9)^BR219</f>
        <v>2509.8336525586164</v>
      </c>
      <c r="BW219" s="9">
        <f t="shared" si="62"/>
        <v>35137.671135820841</v>
      </c>
    </row>
    <row r="220" spans="12:75" x14ac:dyDescent="0.2">
      <c r="L220" s="16"/>
      <c r="M220" s="16"/>
      <c r="W220" s="16"/>
      <c r="X220" s="16"/>
      <c r="Z220" s="16"/>
      <c r="AA220" s="16"/>
      <c r="AB220" s="16"/>
      <c r="AC220" s="16"/>
      <c r="AD220" s="16"/>
      <c r="AE220" s="16"/>
      <c r="AH220" s="16"/>
      <c r="AI220" s="16"/>
      <c r="AK220" s="16"/>
      <c r="AL220" s="16"/>
      <c r="AM220" s="16"/>
      <c r="AN220" s="16"/>
      <c r="AO220" s="16"/>
      <c r="AP220" s="16"/>
      <c r="AV220" s="16"/>
      <c r="AW220" s="16"/>
      <c r="AX220" s="16"/>
      <c r="AY220" s="16"/>
      <c r="AZ220" s="16"/>
      <c r="BA220" s="16"/>
      <c r="BG220" s="3">
        <v>18</v>
      </c>
      <c r="BH220" s="4">
        <f t="shared" si="70"/>
        <v>32519.167792292119</v>
      </c>
      <c r="BI220" s="4">
        <f t="shared" si="68"/>
        <v>406.97148524656586</v>
      </c>
      <c r="BJ220" s="4">
        <f>BH220*BE9</f>
        <v>886.14732233996028</v>
      </c>
      <c r="BK220" s="4">
        <f>BD4*(BE9/(1-(1+BE9)^-BD3))</f>
        <v>1293.1188075865261</v>
      </c>
      <c r="BL220" s="4">
        <f t="shared" si="69"/>
        <v>32112.196307045553</v>
      </c>
      <c r="BR220" s="3">
        <v>59</v>
      </c>
      <c r="BS220" s="4">
        <f t="shared" si="66"/>
        <v>35137.671135820841</v>
      </c>
      <c r="BT220" s="4">
        <f t="shared" si="63"/>
        <v>1620.7250811397194</v>
      </c>
      <c r="BU220" s="4">
        <f>BS220*BP9</f>
        <v>957.50153845111788</v>
      </c>
      <c r="BV220" s="4">
        <f>BS5*(1+BP9)^BR220</f>
        <v>2578.2266195908373</v>
      </c>
      <c r="BW220" s="9">
        <f t="shared" si="62"/>
        <v>33516.946054681124</v>
      </c>
    </row>
    <row r="221" spans="12:75" x14ac:dyDescent="0.2">
      <c r="L221" s="16"/>
      <c r="M221" s="16"/>
      <c r="W221" s="16"/>
      <c r="X221" s="16"/>
      <c r="Z221" s="16"/>
      <c r="AA221" s="16"/>
      <c r="AB221" s="16"/>
      <c r="AC221" s="16"/>
      <c r="AD221" s="16"/>
      <c r="AE221" s="16"/>
      <c r="AH221" s="16"/>
      <c r="AI221" s="16"/>
      <c r="AK221" s="1"/>
      <c r="AL221" s="1"/>
      <c r="AM221" s="1"/>
      <c r="AN221" s="1"/>
      <c r="AO221" s="1"/>
      <c r="AP221" s="1"/>
      <c r="AV221" s="16"/>
      <c r="AW221" s="16"/>
      <c r="AX221" s="16"/>
      <c r="AY221" s="16"/>
      <c r="AZ221" s="16"/>
      <c r="BA221" s="16"/>
      <c r="BG221" s="3">
        <v>19</v>
      </c>
      <c r="BH221" s="4">
        <f t="shared" si="70"/>
        <v>32112.196307045553</v>
      </c>
      <c r="BI221" s="4">
        <f t="shared" si="68"/>
        <v>418.06145821953487</v>
      </c>
      <c r="BJ221" s="4">
        <f>BH221*BE9</f>
        <v>875.05734936699128</v>
      </c>
      <c r="BK221" s="4">
        <f>BD4*(BE9/(1-(1+BE9)^-BD3))</f>
        <v>1293.1188075865261</v>
      </c>
      <c r="BL221" s="4">
        <f t="shared" si="69"/>
        <v>31694.134848826019</v>
      </c>
      <c r="BR221" s="3">
        <v>60</v>
      </c>
      <c r="BS221" s="4">
        <f t="shared" si="66"/>
        <v>33516.946054681124</v>
      </c>
      <c r="BT221" s="4">
        <f t="shared" si="63"/>
        <v>1735.1465149846276</v>
      </c>
      <c r="BU221" s="4">
        <f>BS221*BP9</f>
        <v>913.33677999006068</v>
      </c>
      <c r="BV221" s="4">
        <f>BS5*(1+BP9)^BR221</f>
        <v>2648.4832949746883</v>
      </c>
      <c r="BW221" s="9">
        <f t="shared" si="62"/>
        <v>31781.799539696498</v>
      </c>
    </row>
    <row r="222" spans="12:75" x14ac:dyDescent="0.2">
      <c r="L222" s="16"/>
      <c r="M222" s="16"/>
      <c r="W222" s="16"/>
      <c r="X222" s="16"/>
      <c r="Z222" s="16"/>
      <c r="AA222" s="16"/>
      <c r="AB222" s="16"/>
      <c r="AC222" s="16"/>
      <c r="AD222" s="16"/>
      <c r="AE222" s="16"/>
      <c r="AH222" s="16"/>
      <c r="AI222" s="16"/>
      <c r="AK222" s="1"/>
      <c r="AL222" s="1"/>
      <c r="AM222" s="1"/>
      <c r="AN222" s="1"/>
      <c r="AO222" s="1"/>
      <c r="AP222" s="1"/>
      <c r="AV222" s="16"/>
      <c r="AW222" s="16"/>
      <c r="AX222" s="16"/>
      <c r="AY222" s="16"/>
      <c r="AZ222" s="16"/>
      <c r="BA222" s="16"/>
      <c r="BG222" s="3">
        <v>20</v>
      </c>
      <c r="BH222" s="4">
        <f t="shared" si="70"/>
        <v>31694.134848826019</v>
      </c>
      <c r="BI222" s="4">
        <f t="shared" si="68"/>
        <v>429.45363295601715</v>
      </c>
      <c r="BJ222" s="4">
        <f>BH222*BE9</f>
        <v>863.665174630509</v>
      </c>
      <c r="BK222" s="4">
        <f>BD4*(BE9/(1-(1+BE9)^-BD3))</f>
        <v>1293.1188075865261</v>
      </c>
      <c r="BL222" s="4">
        <f t="shared" si="69"/>
        <v>31264.681215870001</v>
      </c>
      <c r="BR222" s="3">
        <v>61</v>
      </c>
      <c r="BS222" s="4">
        <f t="shared" si="66"/>
        <v>31781.799539696498</v>
      </c>
      <c r="BT222" s="4">
        <f t="shared" si="63"/>
        <v>1854.6004273060184</v>
      </c>
      <c r="BU222" s="4">
        <f>BS222*BP9</f>
        <v>866.05403745672959</v>
      </c>
      <c r="BV222" s="4">
        <f>BS5*(1+BP9)^BR222</f>
        <v>2720.6544647627479</v>
      </c>
      <c r="BW222" s="9">
        <f t="shared" si="62"/>
        <v>29927.199112390481</v>
      </c>
    </row>
    <row r="223" spans="12:75" x14ac:dyDescent="0.2">
      <c r="L223" s="16"/>
      <c r="M223" s="16"/>
      <c r="W223" s="16"/>
      <c r="X223" s="16"/>
      <c r="Z223" s="16"/>
      <c r="AA223" s="16"/>
      <c r="AB223" s="16"/>
      <c r="AC223" s="16"/>
      <c r="AD223" s="16"/>
      <c r="AE223" s="16"/>
      <c r="AH223" s="16"/>
      <c r="AI223" s="16"/>
      <c r="AK223" s="1"/>
      <c r="AL223" s="1"/>
      <c r="AM223" s="1"/>
      <c r="AN223" s="1"/>
      <c r="AO223" s="1"/>
      <c r="AP223" s="1"/>
      <c r="AV223" s="16"/>
      <c r="AW223" s="16"/>
      <c r="AX223" s="16"/>
      <c r="AY223" s="16"/>
      <c r="AZ223" s="16"/>
      <c r="BA223" s="16"/>
      <c r="BG223" s="3">
        <v>21</v>
      </c>
      <c r="BH223" s="4">
        <f t="shared" si="70"/>
        <v>31264.681215870001</v>
      </c>
      <c r="BI223" s="4">
        <f t="shared" si="68"/>
        <v>441.15624445406866</v>
      </c>
      <c r="BJ223" s="4">
        <f>BH223*BE9</f>
        <v>851.96256313245749</v>
      </c>
      <c r="BK223" s="4">
        <f>BD4*(BE9/(1-(1+BE9)^-BD3))</f>
        <v>1293.1188075865261</v>
      </c>
      <c r="BL223" s="4">
        <f t="shared" si="69"/>
        <v>30823.524971415933</v>
      </c>
      <c r="BR223" s="3">
        <v>62</v>
      </c>
      <c r="BS223" s="4">
        <f t="shared" si="66"/>
        <v>29927.199112390481</v>
      </c>
      <c r="BT223" s="4">
        <f t="shared" si="63"/>
        <v>1979.2761231148929</v>
      </c>
      <c r="BU223" s="4">
        <f>BS223*BP9</f>
        <v>815.51617581264065</v>
      </c>
      <c r="BV223" s="4">
        <f>BS5*(1+BP9)^BR223</f>
        <v>2794.7922989275335</v>
      </c>
      <c r="BW223" s="9">
        <f t="shared" si="62"/>
        <v>27947.922989275587</v>
      </c>
    </row>
    <row r="224" spans="12:75" x14ac:dyDescent="0.2">
      <c r="L224" s="16"/>
      <c r="M224" s="16"/>
      <c r="W224" s="16"/>
      <c r="X224" s="16"/>
      <c r="Z224" s="16"/>
      <c r="AA224" s="16"/>
      <c r="AB224" s="16"/>
      <c r="AC224" s="16"/>
      <c r="AD224" s="16"/>
      <c r="AE224" s="16"/>
      <c r="AH224" s="16"/>
      <c r="AI224" s="16"/>
      <c r="AV224" s="16"/>
      <c r="AW224" s="16"/>
      <c r="AX224" s="16"/>
      <c r="AY224" s="16"/>
      <c r="AZ224" s="16"/>
      <c r="BA224" s="16"/>
      <c r="BG224" s="3">
        <v>22</v>
      </c>
      <c r="BH224" s="4">
        <f t="shared" si="70"/>
        <v>30823.524971415933</v>
      </c>
      <c r="BI224" s="4">
        <f t="shared" si="68"/>
        <v>453.17775211544199</v>
      </c>
      <c r="BJ224" s="4">
        <f>BH224*BE9</f>
        <v>839.94105547108416</v>
      </c>
      <c r="BK224" s="4">
        <f>BD4*(BE9/(1-(1+BE9)^-BD3))</f>
        <v>1293.1188075865261</v>
      </c>
      <c r="BL224" s="4">
        <f t="shared" si="69"/>
        <v>30370.347219300489</v>
      </c>
      <c r="BR224" s="3">
        <v>63</v>
      </c>
      <c r="BS224" s="4">
        <f t="shared" si="66"/>
        <v>27947.922989275587</v>
      </c>
      <c r="BT224" s="4">
        <f t="shared" si="63"/>
        <v>2109.3694876155491</v>
      </c>
      <c r="BU224" s="4">
        <f>BS224*BP9</f>
        <v>761.58090145775975</v>
      </c>
      <c r="BV224" s="4">
        <f>BS5*(1+BP9)^BR224</f>
        <v>2870.950389073309</v>
      </c>
      <c r="BW224" s="9">
        <f t="shared" si="62"/>
        <v>25838.553501660037</v>
      </c>
    </row>
    <row r="225" spans="12:75" x14ac:dyDescent="0.2">
      <c r="L225" s="16"/>
      <c r="M225" s="16"/>
      <c r="W225" s="16"/>
      <c r="X225" s="16"/>
      <c r="Z225" s="16"/>
      <c r="AA225" s="16"/>
      <c r="AB225" s="16"/>
      <c r="AC225" s="16"/>
      <c r="AD225" s="16"/>
      <c r="AE225" s="16"/>
      <c r="AH225" s="16"/>
      <c r="AI225" s="16"/>
      <c r="AV225" s="16"/>
      <c r="AW225" s="16"/>
      <c r="AX225" s="16"/>
      <c r="AY225" s="16"/>
      <c r="AZ225" s="16"/>
      <c r="BA225" s="16"/>
      <c r="BG225" s="3">
        <v>23</v>
      </c>
      <c r="BH225" s="4">
        <f t="shared" si="70"/>
        <v>30370.347219300489</v>
      </c>
      <c r="BI225" s="4">
        <f t="shared" si="68"/>
        <v>465.52684586058785</v>
      </c>
      <c r="BJ225" s="4">
        <f>BH225*BE9</f>
        <v>827.59196172593829</v>
      </c>
      <c r="BK225" s="4">
        <f>BD4*(BE9/(1-(1+BE9)^-BD3))</f>
        <v>1293.1188075865261</v>
      </c>
      <c r="BL225" s="4">
        <f t="shared" si="69"/>
        <v>29904.820373439899</v>
      </c>
      <c r="BR225" s="3">
        <v>64</v>
      </c>
      <c r="BS225" s="4">
        <f t="shared" si="66"/>
        <v>25838.553501660037</v>
      </c>
      <c r="BT225" s="4">
        <f t="shared" si="63"/>
        <v>2245.0832042553202</v>
      </c>
      <c r="BU225" s="4">
        <f>BS225*BP9</f>
        <v>704.10058292023598</v>
      </c>
      <c r="BV225" s="4">
        <f>BS5*(1+BP9)^BR225</f>
        <v>2949.1837871755561</v>
      </c>
      <c r="BW225" s="9">
        <f t="shared" si="62"/>
        <v>23593.470297404718</v>
      </c>
    </row>
    <row r="226" spans="12:75" x14ac:dyDescent="0.2">
      <c r="L226" s="16"/>
      <c r="M226" s="16"/>
      <c r="W226" s="16"/>
      <c r="X226" s="16"/>
      <c r="Z226" s="16"/>
      <c r="AA226" s="16"/>
      <c r="AB226" s="16"/>
      <c r="AC226" s="16"/>
      <c r="AD226" s="16"/>
      <c r="AE226" s="16"/>
      <c r="AV226" s="16"/>
      <c r="AW226" s="16"/>
      <c r="AX226" s="16"/>
      <c r="AY226" s="16"/>
      <c r="AZ226" s="16"/>
      <c r="BA226" s="16"/>
      <c r="BG226" s="3">
        <v>24</v>
      </c>
      <c r="BH226" s="4">
        <f t="shared" si="70"/>
        <v>29904.820373439899</v>
      </c>
      <c r="BI226" s="4">
        <f t="shared" si="68"/>
        <v>478.21245241028885</v>
      </c>
      <c r="BJ226" s="4">
        <f>BH226*BE9</f>
        <v>814.9063551762373</v>
      </c>
      <c r="BK226" s="4">
        <f>BD4*(BE9/(1-(1+BE9)^-BD3))</f>
        <v>1293.1188075865261</v>
      </c>
      <c r="BL226" s="4">
        <f t="shared" si="69"/>
        <v>29426.607921029612</v>
      </c>
      <c r="BR226" s="3">
        <v>65</v>
      </c>
      <c r="BS226" s="4">
        <f t="shared" si="66"/>
        <v>23593.470297404718</v>
      </c>
      <c r="BT226" s="4">
        <f t="shared" si="63"/>
        <v>2386.6269797718114</v>
      </c>
      <c r="BU226" s="4">
        <f>BS226*BP9</f>
        <v>642.9220656042786</v>
      </c>
      <c r="BV226" s="4">
        <f>BS5*(1+BP9)^BR226</f>
        <v>3029.5490453760899</v>
      </c>
      <c r="BW226" s="9">
        <f t="shared" si="62"/>
        <v>21206.843317632905</v>
      </c>
    </row>
    <row r="227" spans="12:75" x14ac:dyDescent="0.2">
      <c r="L227" s="16"/>
      <c r="M227" s="16"/>
      <c r="W227" s="16"/>
      <c r="X227" s="16"/>
      <c r="Z227" s="16"/>
      <c r="AA227" s="16"/>
      <c r="AB227" s="16"/>
      <c r="AC227" s="16"/>
      <c r="AD227" s="16"/>
      <c r="AE227" s="16"/>
      <c r="AV227" s="16"/>
      <c r="AW227" s="16"/>
      <c r="AX227" s="16"/>
      <c r="AY227" s="16"/>
      <c r="AZ227" s="16"/>
      <c r="BA227" s="16"/>
      <c r="BG227" s="3">
        <v>25</v>
      </c>
      <c r="BH227" s="4">
        <f t="shared" si="70"/>
        <v>29426.607921029612</v>
      </c>
      <c r="BI227" s="4">
        <f t="shared" si="68"/>
        <v>491.24374173846923</v>
      </c>
      <c r="BJ227" s="4">
        <f>BH227*BE9</f>
        <v>801.87506584805692</v>
      </c>
      <c r="BK227" s="4">
        <f>BD4*(BE9/(1-(1+BE9)^-BD3))</f>
        <v>1293.1188075865261</v>
      </c>
      <c r="BL227" s="4">
        <f t="shared" si="69"/>
        <v>28935.364179291144</v>
      </c>
      <c r="BR227" s="3">
        <v>66</v>
      </c>
      <c r="BS227" s="4">
        <f t="shared" si="66"/>
        <v>21206.843317632905</v>
      </c>
      <c r="BT227" s="4">
        <f t="shared" si="63"/>
        <v>2534.217776457092</v>
      </c>
      <c r="BU227" s="4">
        <f>BS227*BP9</f>
        <v>577.88648040549663</v>
      </c>
      <c r="BV227" s="4">
        <f>BS5*(1+BP9)^BR227</f>
        <v>3112.1042568625885</v>
      </c>
      <c r="BW227" s="9">
        <f t="shared" si="62"/>
        <v>18672.625541175814</v>
      </c>
    </row>
    <row r="228" spans="12:75" x14ac:dyDescent="0.2">
      <c r="L228" s="16"/>
      <c r="M228" s="16"/>
      <c r="W228" s="16"/>
      <c r="X228" s="16"/>
      <c r="Z228" s="16"/>
      <c r="AA228" s="16"/>
      <c r="AB228" s="16"/>
      <c r="AC228" s="16"/>
      <c r="AD228" s="16"/>
      <c r="AE228" s="16"/>
      <c r="AV228" s="16"/>
      <c r="AW228" s="16"/>
      <c r="AX228" s="16"/>
      <c r="AY228" s="16"/>
      <c r="AZ228" s="16"/>
      <c r="BA228" s="16"/>
      <c r="BG228" s="3">
        <v>26</v>
      </c>
      <c r="BH228" s="4">
        <f t="shared" si="70"/>
        <v>28935.364179291144</v>
      </c>
      <c r="BI228" s="4">
        <f t="shared" si="68"/>
        <v>504.63013370084252</v>
      </c>
      <c r="BJ228" s="4">
        <f>BH228*BE9</f>
        <v>788.48867388568362</v>
      </c>
      <c r="BK228" s="4">
        <f>BD4*(BE9/(1-(1+BE9)^-BD3))</f>
        <v>1293.1188075865261</v>
      </c>
      <c r="BL228" s="4">
        <f t="shared" si="69"/>
        <v>28430.734045590303</v>
      </c>
      <c r="BR228" s="3">
        <v>67</v>
      </c>
      <c r="BS228" s="4">
        <f t="shared" si="66"/>
        <v>18672.625541175814</v>
      </c>
      <c r="BT228" s="4">
        <f t="shared" si="63"/>
        <v>2688.0800518650531</v>
      </c>
      <c r="BU228" s="4">
        <f>BS228*BP9</f>
        <v>508.82904599704091</v>
      </c>
      <c r="BV228" s="4">
        <f>BS5*(1+BP9)^BR228</f>
        <v>3196.9090978620939</v>
      </c>
      <c r="BW228" s="9">
        <f t="shared" ref="BW228:BW233" si="71">BS228-BT228</f>
        <v>15984.54548931076</v>
      </c>
    </row>
    <row r="229" spans="12:75" x14ac:dyDescent="0.2">
      <c r="L229" s="16"/>
      <c r="M229" s="16"/>
      <c r="W229" s="16"/>
      <c r="X229" s="16"/>
      <c r="Z229" s="16"/>
      <c r="AA229" s="16"/>
      <c r="AB229" s="16"/>
      <c r="AC229" s="16"/>
      <c r="AD229" s="16"/>
      <c r="AE229" s="16"/>
      <c r="AV229" s="16"/>
      <c r="AW229" s="16"/>
      <c r="AX229" s="16"/>
      <c r="AY229" s="16"/>
      <c r="AZ229" s="16"/>
      <c r="BA229" s="16"/>
      <c r="BG229" s="3">
        <v>27</v>
      </c>
      <c r="BH229" s="4">
        <f t="shared" si="70"/>
        <v>28430.734045590303</v>
      </c>
      <c r="BI229" s="4">
        <f t="shared" si="68"/>
        <v>518.38130484419037</v>
      </c>
      <c r="BJ229" s="4">
        <f>BH229*BE9</f>
        <v>774.73750274233578</v>
      </c>
      <c r="BK229" s="4">
        <f>BD4*(BE9/(1-(1+BE9)^-BD3))</f>
        <v>1293.1188075865261</v>
      </c>
      <c r="BL229" s="4">
        <f t="shared" si="69"/>
        <v>27912.352740746112</v>
      </c>
      <c r="BR229" s="3">
        <v>68</v>
      </c>
      <c r="BS229" s="4">
        <f t="shared" si="66"/>
        <v>15984.54548931076</v>
      </c>
      <c r="BT229" s="4">
        <f>BV229-BU229</f>
        <v>2848.4460061951172</v>
      </c>
      <c r="BU229" s="4">
        <f>BS229*BP9</f>
        <v>435.5788645837182</v>
      </c>
      <c r="BV229" s="4">
        <f>BS5*(1+BP9)^BR229</f>
        <v>3284.0248707788355</v>
      </c>
      <c r="BW229" s="9">
        <f t="shared" si="71"/>
        <v>13136.099483115642</v>
      </c>
    </row>
    <row r="230" spans="12:75" x14ac:dyDescent="0.2">
      <c r="L230" s="16"/>
      <c r="M230" s="16"/>
      <c r="W230" s="16"/>
      <c r="X230" s="16"/>
      <c r="Z230" s="16"/>
      <c r="AA230" s="16"/>
      <c r="AB230" s="16"/>
      <c r="AC230" s="16"/>
      <c r="AD230" s="16"/>
      <c r="AE230" s="16"/>
      <c r="AV230" s="16"/>
      <c r="AW230" s="16"/>
      <c r="AX230" s="16"/>
      <c r="AY230" s="16"/>
      <c r="AZ230" s="16"/>
      <c r="BA230" s="16"/>
      <c r="BG230" s="3">
        <v>28</v>
      </c>
      <c r="BH230" s="4">
        <f t="shared" si="70"/>
        <v>27912.352740746112</v>
      </c>
      <c r="BI230" s="4">
        <f t="shared" si="68"/>
        <v>532.50719540119462</v>
      </c>
      <c r="BJ230" s="4">
        <f>BH230*BE9</f>
        <v>760.61161218533152</v>
      </c>
      <c r="BK230" s="4">
        <f>BD4*(BE9/(1-(1+BE9)^-BD3))</f>
        <v>1293.1188075865261</v>
      </c>
      <c r="BL230" s="4">
        <f t="shared" si="69"/>
        <v>27379.845545344917</v>
      </c>
      <c r="BR230" s="3">
        <v>69</v>
      </c>
      <c r="BS230" s="4">
        <f t="shared" si="66"/>
        <v>13136.099483115642</v>
      </c>
      <c r="BT230" s="4">
        <f>BV230-BU230</f>
        <v>3015.555837592658</v>
      </c>
      <c r="BU230" s="4">
        <f>BS230*BP9</f>
        <v>357.95871091490125</v>
      </c>
      <c r="BV230" s="4">
        <f>BS5*(1+BP9)^BR230</f>
        <v>3373.5145485075591</v>
      </c>
      <c r="BW230" s="9">
        <f t="shared" si="71"/>
        <v>10120.543645522985</v>
      </c>
    </row>
    <row r="231" spans="12:75" x14ac:dyDescent="0.2">
      <c r="L231" s="16"/>
      <c r="M231" s="16"/>
      <c r="W231" s="16"/>
      <c r="X231" s="16"/>
      <c r="Z231" s="16"/>
      <c r="AA231" s="16"/>
      <c r="AB231" s="16"/>
      <c r="AC231" s="16"/>
      <c r="AD231" s="16"/>
      <c r="AE231" s="16"/>
      <c r="AV231" s="16"/>
      <c r="AW231" s="16"/>
      <c r="AX231" s="16"/>
      <c r="AY231" s="16"/>
      <c r="AZ231" s="16"/>
      <c r="BA231" s="16"/>
      <c r="BG231" s="3">
        <v>29</v>
      </c>
      <c r="BH231" s="4">
        <f t="shared" si="70"/>
        <v>27379.845545344917</v>
      </c>
      <c r="BI231" s="4">
        <f t="shared" si="68"/>
        <v>547.01801647587718</v>
      </c>
      <c r="BJ231" s="4">
        <f>BH231*BE9</f>
        <v>746.10079111064897</v>
      </c>
      <c r="BK231" s="4">
        <f>BD4*(BE9/(1-(1+BE9)^-BD3))</f>
        <v>1293.1188075865261</v>
      </c>
      <c r="BL231" s="4">
        <f t="shared" si="69"/>
        <v>26832.827528869038</v>
      </c>
      <c r="BR231" s="3">
        <v>70</v>
      </c>
      <c r="BS231" s="4">
        <f t="shared" si="66"/>
        <v>10120.543645522985</v>
      </c>
      <c r="BT231" s="4">
        <f>BV231-BU231</f>
        <v>3189.6580056138882</v>
      </c>
      <c r="BU231" s="4">
        <f>BS231*BP9</f>
        <v>275.78481434050133</v>
      </c>
      <c r="BV231" s="4">
        <f>BS5*(1+BP9)^BR231</f>
        <v>3465.4428199543895</v>
      </c>
      <c r="BW231" s="9">
        <f t="shared" si="71"/>
        <v>6930.8856399090964</v>
      </c>
    </row>
    <row r="232" spans="12:75" x14ac:dyDescent="0.2">
      <c r="L232" s="16"/>
      <c r="M232" s="16"/>
      <c r="W232" s="16"/>
      <c r="X232" s="16"/>
      <c r="Z232" s="16"/>
      <c r="AA232" s="16"/>
      <c r="AB232" s="16"/>
      <c r="AC232" s="16"/>
      <c r="AD232" s="16"/>
      <c r="AE232" s="16"/>
      <c r="AV232" s="16"/>
      <c r="AW232" s="16"/>
      <c r="AX232" s="16"/>
      <c r="AY232" s="16"/>
      <c r="AZ232" s="16"/>
      <c r="BA232" s="16"/>
      <c r="BG232" s="3">
        <v>30</v>
      </c>
      <c r="BH232" s="4">
        <f t="shared" si="70"/>
        <v>26832.827528869038</v>
      </c>
      <c r="BI232" s="4">
        <f t="shared" si="68"/>
        <v>561.92425742484488</v>
      </c>
      <c r="BJ232" s="4">
        <f>BH232*BE9</f>
        <v>731.19455016168126</v>
      </c>
      <c r="BK232" s="4">
        <f>BD4*(BE9/(1-(1+BE9)^-BD3))</f>
        <v>1293.1188075865261</v>
      </c>
      <c r="BL232" s="4">
        <f t="shared" si="69"/>
        <v>26270.903271444193</v>
      </c>
      <c r="BR232" s="3">
        <v>71</v>
      </c>
      <c r="BS232" s="4">
        <f>BW231</f>
        <v>6930.8856399090964</v>
      </c>
      <c r="BT232" s="4">
        <f>BV232-BU232</f>
        <v>3371.0095031106239</v>
      </c>
      <c r="BU232" s="4">
        <f>BS232*BP9</f>
        <v>188.86663368752286</v>
      </c>
      <c r="BV232" s="4">
        <f>BS5*(1+BP9)^BR232</f>
        <v>3559.8761367981469</v>
      </c>
      <c r="BW232" s="9">
        <f t="shared" si="71"/>
        <v>3559.8761367984725</v>
      </c>
    </row>
    <row r="233" spans="12:75" x14ac:dyDescent="0.2">
      <c r="L233" s="16"/>
      <c r="M233" s="16"/>
      <c r="W233" s="16"/>
      <c r="X233" s="16"/>
      <c r="Z233" s="16"/>
      <c r="AA233" s="16"/>
      <c r="AB233" s="16"/>
      <c r="AC233" s="16"/>
      <c r="AD233" s="16"/>
      <c r="AE233" s="16"/>
      <c r="AV233" s="16"/>
      <c r="AW233" s="16"/>
      <c r="AX233" s="16"/>
      <c r="AY233" s="16"/>
      <c r="AZ233" s="16"/>
      <c r="BA233" s="16"/>
      <c r="BG233" s="3">
        <v>31</v>
      </c>
      <c r="BH233" s="4">
        <f t="shared" si="70"/>
        <v>26270.903271444193</v>
      </c>
      <c r="BI233" s="4">
        <f t="shared" si="68"/>
        <v>577.23669343967185</v>
      </c>
      <c r="BJ233" s="4">
        <f>BH233*BE9</f>
        <v>715.88211414685429</v>
      </c>
      <c r="BK233" s="4">
        <f>BD4*(BE9/(1-(1+BE9)^-BD3))</f>
        <v>1293.1188075865261</v>
      </c>
      <c r="BL233" s="4">
        <f t="shared" si="69"/>
        <v>25693.666578004522</v>
      </c>
      <c r="BR233" s="3">
        <v>72</v>
      </c>
      <c r="BS233" s="4">
        <f>BW232</f>
        <v>3559.8761367984725</v>
      </c>
      <c r="BT233" s="4">
        <f>BV233-BU233</f>
        <v>3559.8761367981383</v>
      </c>
      <c r="BU233" s="4">
        <f>BS233*BP9</f>
        <v>97.006624727758378</v>
      </c>
      <c r="BV233" s="4">
        <f>BS5*(1+BP9)^BR233</f>
        <v>3656.8827615258965</v>
      </c>
      <c r="BW233" s="9">
        <f t="shared" si="71"/>
        <v>3.3423930290155113E-10</v>
      </c>
    </row>
    <row r="234" spans="12:75" x14ac:dyDescent="0.2">
      <c r="L234" s="16"/>
      <c r="M234" s="16"/>
      <c r="W234" s="16"/>
      <c r="X234" s="16"/>
      <c r="Z234" s="16"/>
      <c r="AA234" s="16"/>
      <c r="AB234" s="16"/>
      <c r="AC234" s="16"/>
      <c r="AD234" s="16"/>
      <c r="AE234" s="16"/>
      <c r="AV234" s="16"/>
      <c r="AW234" s="16"/>
      <c r="AX234" s="16"/>
      <c r="AY234" s="16"/>
      <c r="AZ234" s="16"/>
      <c r="BA234" s="16"/>
      <c r="BG234" s="3">
        <v>32</v>
      </c>
      <c r="BH234" s="4">
        <f t="shared" si="70"/>
        <v>25693.666578004522</v>
      </c>
      <c r="BI234" s="4">
        <f t="shared" si="68"/>
        <v>592.96639333590292</v>
      </c>
      <c r="BJ234" s="4">
        <f>BH234*BE9</f>
        <v>700.15241425062322</v>
      </c>
      <c r="BK234" s="4">
        <f>BD4*(BE9/(1-(1+BE9)^-BD3))</f>
        <v>1293.1188075865261</v>
      </c>
      <c r="BL234" s="4">
        <f t="shared" si="69"/>
        <v>25100.700184668618</v>
      </c>
      <c r="BR234" s="3"/>
      <c r="BS234" s="3"/>
      <c r="BT234" s="3"/>
      <c r="BU234" s="3"/>
      <c r="BV234" s="4">
        <f>SUM(BV162:BV233)</f>
        <v>117959.69281752218</v>
      </c>
      <c r="BW234" s="3"/>
    </row>
    <row r="235" spans="12:75" x14ac:dyDescent="0.2">
      <c r="L235" s="16"/>
      <c r="M235" s="16"/>
      <c r="W235" s="16"/>
      <c r="X235" s="16"/>
      <c r="Z235" s="16"/>
      <c r="AA235" s="16"/>
      <c r="AB235" s="16"/>
      <c r="AC235" s="16"/>
      <c r="AD235" s="16"/>
      <c r="AE235" s="16"/>
      <c r="AV235" s="16"/>
      <c r="AW235" s="16"/>
      <c r="AX235" s="16"/>
      <c r="AY235" s="16"/>
      <c r="AZ235" s="16"/>
      <c r="BA235" s="16"/>
      <c r="BG235" s="3">
        <v>33</v>
      </c>
      <c r="BH235" s="4">
        <f t="shared" si="70"/>
        <v>25100.700184668618</v>
      </c>
      <c r="BI235" s="4">
        <f t="shared" si="68"/>
        <v>609.12472755430633</v>
      </c>
      <c r="BJ235" s="4">
        <f>BH235*BE9</f>
        <v>683.99408003221981</v>
      </c>
      <c r="BK235" s="4">
        <f>BD4*(BE9/(1-(1+BE9)^-BD3))</f>
        <v>1293.1188075865261</v>
      </c>
      <c r="BL235" s="4">
        <f t="shared" si="69"/>
        <v>24491.575457114312</v>
      </c>
    </row>
    <row r="236" spans="12:75" x14ac:dyDescent="0.2">
      <c r="W236" s="16"/>
      <c r="X236" s="16"/>
      <c r="Z236" s="16"/>
      <c r="AA236" s="16"/>
      <c r="AB236" s="16"/>
      <c r="AC236" s="16"/>
      <c r="AD236" s="16"/>
      <c r="AE236" s="16"/>
      <c r="AV236" s="16"/>
      <c r="AW236" s="16"/>
      <c r="AX236" s="16"/>
      <c r="AY236" s="16"/>
      <c r="AZ236" s="16"/>
      <c r="BA236" s="16"/>
      <c r="BG236" s="3">
        <v>34</v>
      </c>
      <c r="BH236" s="4">
        <f t="shared" si="70"/>
        <v>24491.575457114312</v>
      </c>
      <c r="BI236" s="4">
        <f t="shared" si="68"/>
        <v>625.7233763801612</v>
      </c>
      <c r="BJ236" s="4">
        <f>BH236*BE9</f>
        <v>667.39543120636495</v>
      </c>
      <c r="BK236" s="4">
        <f>BD4*(BE9/(1-(1+BE9)^-BD3))</f>
        <v>1293.1188075865261</v>
      </c>
      <c r="BL236" s="4">
        <f t="shared" si="69"/>
        <v>23865.852080734152</v>
      </c>
      <c r="BR236" s="49" t="s">
        <v>16</v>
      </c>
      <c r="BS236" s="49"/>
      <c r="BT236" s="49"/>
      <c r="BU236" s="49"/>
      <c r="BV236" s="49"/>
      <c r="BW236" s="49"/>
    </row>
    <row r="237" spans="12:75" x14ac:dyDescent="0.2">
      <c r="W237" s="16"/>
      <c r="X237" s="16"/>
      <c r="Z237" s="16"/>
      <c r="AA237" s="16"/>
      <c r="AB237" s="16"/>
      <c r="AC237" s="16"/>
      <c r="AD237" s="16"/>
      <c r="AE237" s="16"/>
      <c r="AV237" s="16"/>
      <c r="AW237" s="16"/>
      <c r="AX237" s="16"/>
      <c r="AY237" s="16"/>
      <c r="AZ237" s="16"/>
      <c r="BA237" s="16"/>
      <c r="BG237" s="3">
        <v>35</v>
      </c>
      <c r="BH237" s="4">
        <f t="shared" si="70"/>
        <v>23865.852080734152</v>
      </c>
      <c r="BI237" s="4">
        <f t="shared" si="68"/>
        <v>642.77433838652053</v>
      </c>
      <c r="BJ237" s="4">
        <f>BH237*BE9</f>
        <v>650.34446920000562</v>
      </c>
      <c r="BK237" s="4">
        <f>BD4*(BE9/(1-(1+BE9)^-BD3))</f>
        <v>1293.1188075865261</v>
      </c>
      <c r="BL237" s="4">
        <f t="shared" si="69"/>
        <v>23223.077742347632</v>
      </c>
    </row>
    <row r="238" spans="12:75" x14ac:dyDescent="0.2">
      <c r="W238" s="16"/>
      <c r="X238" s="16"/>
      <c r="Z238" s="16"/>
      <c r="AA238" s="16"/>
      <c r="AB238" s="16"/>
      <c r="AC238" s="16"/>
      <c r="AD238" s="16"/>
      <c r="AE238" s="16"/>
      <c r="AV238" s="16"/>
      <c r="AW238" s="16"/>
      <c r="AX238" s="16"/>
      <c r="AY238" s="16"/>
      <c r="AZ238" s="16"/>
      <c r="BA238" s="16"/>
      <c r="BG238" s="3">
        <v>36</v>
      </c>
      <c r="BH238" s="4">
        <f t="shared" si="70"/>
        <v>23223.077742347632</v>
      </c>
      <c r="BI238" s="4">
        <f t="shared" si="68"/>
        <v>660.28993910755321</v>
      </c>
      <c r="BJ238" s="4">
        <f>BH238*BE9</f>
        <v>632.82886847897294</v>
      </c>
      <c r="BK238" s="4">
        <f>BD4*(BE9/(1-(1+BE9)^-BD3))</f>
        <v>1293.1188075865261</v>
      </c>
      <c r="BL238" s="4">
        <f t="shared" si="69"/>
        <v>22562.78780324008</v>
      </c>
      <c r="BR238" s="2" t="s">
        <v>8</v>
      </c>
      <c r="BS238" s="2" t="s">
        <v>9</v>
      </c>
      <c r="BT238" s="2" t="s">
        <v>14</v>
      </c>
      <c r="BU238" s="2" t="s">
        <v>6</v>
      </c>
      <c r="BV238" s="2" t="s">
        <v>7</v>
      </c>
      <c r="BW238" s="2" t="s">
        <v>12</v>
      </c>
    </row>
    <row r="239" spans="12:75" x14ac:dyDescent="0.2">
      <c r="W239" s="16"/>
      <c r="X239" s="16"/>
      <c r="Z239" s="16"/>
      <c r="AA239" s="16"/>
      <c r="AB239" s="16"/>
      <c r="AC239" s="16"/>
      <c r="AD239" s="16"/>
      <c r="AE239" s="16"/>
      <c r="AV239" s="16"/>
      <c r="AW239" s="16"/>
      <c r="AX239" s="16"/>
      <c r="AY239" s="16"/>
      <c r="AZ239" s="16"/>
      <c r="BA239" s="16"/>
      <c r="BG239" s="3">
        <v>37</v>
      </c>
      <c r="BH239" s="4">
        <f t="shared" si="70"/>
        <v>22562.78780324008</v>
      </c>
      <c r="BI239" s="4">
        <f t="shared" si="68"/>
        <v>678.28283994823391</v>
      </c>
      <c r="BJ239" s="4">
        <f>BH239*BE9</f>
        <v>614.83596763829223</v>
      </c>
      <c r="BK239" s="4">
        <f>BD4*(BE9/(1-(1+BE9)^-BD3))</f>
        <v>1293.1188075865261</v>
      </c>
      <c r="BL239" s="4">
        <f t="shared" si="69"/>
        <v>21884.504963291845</v>
      </c>
      <c r="BR239" s="3">
        <v>1</v>
      </c>
      <c r="BS239" s="4">
        <f>BO4</f>
        <v>37998</v>
      </c>
      <c r="BT239" s="4">
        <f t="shared" ref="BT239:BT302" si="72">BV239-BU239</f>
        <v>174.63508399002058</v>
      </c>
      <c r="BU239" s="8">
        <f>BS239*BP9</f>
        <v>1035.4455</v>
      </c>
      <c r="BV239" s="4">
        <f>BO4*(BP9/(1-(1+BP9)^-BO3))</f>
        <v>1210.0805839900206</v>
      </c>
      <c r="BW239" s="4">
        <f t="shared" ref="BW239:BW302" si="73">BS239-BT239</f>
        <v>37823.364916009981</v>
      </c>
    </row>
    <row r="240" spans="12:75" x14ac:dyDescent="0.2">
      <c r="W240" s="16"/>
      <c r="X240" s="16"/>
      <c r="Z240" s="16"/>
      <c r="AA240" s="16"/>
      <c r="AB240" s="16"/>
      <c r="AC240" s="16"/>
      <c r="AD240" s="16"/>
      <c r="AE240" s="16"/>
      <c r="AV240" s="16"/>
      <c r="AW240" s="16"/>
      <c r="AX240" s="16"/>
      <c r="AY240" s="16"/>
      <c r="AZ240" s="16"/>
      <c r="BA240" s="16"/>
      <c r="BG240" s="3">
        <v>38</v>
      </c>
      <c r="BH240" s="4">
        <f t="shared" si="70"/>
        <v>21884.504963291845</v>
      </c>
      <c r="BI240" s="4">
        <f t="shared" si="68"/>
        <v>696.76604733682336</v>
      </c>
      <c r="BJ240" s="4">
        <f>BH240*BE9</f>
        <v>596.35276024970278</v>
      </c>
      <c r="BK240" s="4">
        <f>BD4*(BE9/(1-(1+BE9)^-BD3))</f>
        <v>1293.1188075865261</v>
      </c>
      <c r="BL240" s="4">
        <f t="shared" si="69"/>
        <v>21187.738915955022</v>
      </c>
      <c r="BR240" s="3">
        <v>2</v>
      </c>
      <c r="BS240" s="4">
        <f>BW239</f>
        <v>37823.364916009981</v>
      </c>
      <c r="BT240" s="4">
        <f t="shared" si="72"/>
        <v>179.39389002874873</v>
      </c>
      <c r="BU240" s="8">
        <f>BS240*BP9</f>
        <v>1030.6866939612719</v>
      </c>
      <c r="BV240" s="4">
        <f>BO4*(BP9/(1-(1+BP9)^-BO3))</f>
        <v>1210.0805839900206</v>
      </c>
      <c r="BW240" s="4">
        <f t="shared" si="73"/>
        <v>37643.971025981235</v>
      </c>
    </row>
    <row r="241" spans="23:75" x14ac:dyDescent="0.2">
      <c r="W241" s="16"/>
      <c r="X241" s="16"/>
      <c r="Z241" s="16"/>
      <c r="AA241" s="16"/>
      <c r="AB241" s="16"/>
      <c r="AC241" s="16"/>
      <c r="AD241" s="16"/>
      <c r="AE241" s="16"/>
      <c r="AV241" s="16"/>
      <c r="AW241" s="16"/>
      <c r="AX241" s="16"/>
      <c r="AY241" s="16"/>
      <c r="AZ241" s="16"/>
      <c r="BA241" s="16"/>
      <c r="BG241" s="3">
        <v>39</v>
      </c>
      <c r="BH241" s="4">
        <f t="shared" si="70"/>
        <v>21187.738915955022</v>
      </c>
      <c r="BI241" s="4">
        <f t="shared" si="68"/>
        <v>715.75292212675174</v>
      </c>
      <c r="BJ241" s="4">
        <f>BH241*BE9</f>
        <v>577.3658854597744</v>
      </c>
      <c r="BK241" s="4">
        <f>BD4*(BE9/(1-(1+BE9)^-BD3))</f>
        <v>1293.1188075865261</v>
      </c>
      <c r="BL241" s="4">
        <f t="shared" si="69"/>
        <v>20471.985993828272</v>
      </c>
      <c r="BR241" s="3">
        <v>3</v>
      </c>
      <c r="BS241" s="4">
        <f>BW240</f>
        <v>37643.971025981235</v>
      </c>
      <c r="BT241" s="4">
        <f t="shared" si="72"/>
        <v>184.2823735320319</v>
      </c>
      <c r="BU241" s="4">
        <f>BS241*BP9</f>
        <v>1025.7982104579887</v>
      </c>
      <c r="BV241" s="4">
        <f>BO4*(BP9/(1-(1+BP9)^-BO3))</f>
        <v>1210.0805839900206</v>
      </c>
      <c r="BW241" s="4">
        <f t="shared" si="73"/>
        <v>37459.6886524492</v>
      </c>
    </row>
    <row r="242" spans="23:75" x14ac:dyDescent="0.2">
      <c r="W242" s="16"/>
      <c r="X242" s="16"/>
      <c r="Z242" s="16"/>
      <c r="AA242" s="16"/>
      <c r="AB242" s="16"/>
      <c r="AC242" s="16"/>
      <c r="AD242" s="16"/>
      <c r="AE242" s="16"/>
      <c r="AV242" s="16"/>
      <c r="AW242" s="16"/>
      <c r="AX242" s="16"/>
      <c r="AY242" s="16"/>
      <c r="AZ242" s="16"/>
      <c r="BA242" s="16"/>
      <c r="BG242" s="3">
        <v>40</v>
      </c>
      <c r="BH242" s="4">
        <f t="shared" si="70"/>
        <v>20471.985993828272</v>
      </c>
      <c r="BI242" s="4">
        <f t="shared" si="68"/>
        <v>735.25718925470574</v>
      </c>
      <c r="BJ242" s="4">
        <f>BH242*BE9</f>
        <v>557.86161833182041</v>
      </c>
      <c r="BK242" s="4">
        <f>BD4*(BE9/(1-(1+BE9)^-BD3))</f>
        <v>1293.1188075865261</v>
      </c>
      <c r="BL242" s="4">
        <f t="shared" si="69"/>
        <v>19736.728804573566</v>
      </c>
      <c r="BR242" s="3">
        <v>4</v>
      </c>
      <c r="BS242" s="4">
        <f>BW241</f>
        <v>37459.6886524492</v>
      </c>
      <c r="BT242" s="4">
        <f t="shared" si="72"/>
        <v>189.30406821077986</v>
      </c>
      <c r="BU242" s="4">
        <f>BS242*BP9</f>
        <v>1020.7765157792408</v>
      </c>
      <c r="BV242" s="4">
        <f>BO4*(BP9/(1-(1+BP9)^-BO3))</f>
        <v>1210.0805839900206</v>
      </c>
      <c r="BW242" s="4">
        <f t="shared" si="73"/>
        <v>37270.384584238418</v>
      </c>
    </row>
    <row r="243" spans="23:75" x14ac:dyDescent="0.2">
      <c r="W243" s="16"/>
      <c r="X243" s="16"/>
      <c r="Z243" s="16"/>
      <c r="AA243" s="16"/>
      <c r="AB243" s="16"/>
      <c r="AC243" s="16"/>
      <c r="AD243" s="16"/>
      <c r="AE243" s="16"/>
      <c r="AV243" s="16"/>
      <c r="AW243" s="16"/>
      <c r="AX243" s="16"/>
      <c r="AY243" s="16"/>
      <c r="AZ243" s="16"/>
      <c r="BA243" s="16"/>
      <c r="BG243" s="3">
        <v>41</v>
      </c>
      <c r="BH243" s="4">
        <f t="shared" si="70"/>
        <v>19736.728804573566</v>
      </c>
      <c r="BI243" s="4">
        <f t="shared" si="68"/>
        <v>755.29294766189651</v>
      </c>
      <c r="BJ243" s="4">
        <f>BH243*BE9</f>
        <v>537.82585992462964</v>
      </c>
      <c r="BK243" s="4">
        <f>BD4*(BE9/(1-(1+BE9)^-BD3))</f>
        <v>1293.1188075865261</v>
      </c>
      <c r="BL243" s="4">
        <f t="shared" si="69"/>
        <v>18981.43585691167</v>
      </c>
      <c r="BR243" s="3">
        <v>5</v>
      </c>
      <c r="BS243" s="4">
        <f>BW242</f>
        <v>37270.384584238418</v>
      </c>
      <c r="BT243" s="4">
        <f t="shared" si="72"/>
        <v>194.46260406952376</v>
      </c>
      <c r="BU243" s="4">
        <f>BS243*BP9</f>
        <v>1015.6179799204969</v>
      </c>
      <c r="BV243" s="4">
        <f>BO4*(BP9/(1-(1+BP9)^-BO3))</f>
        <v>1210.0805839900206</v>
      </c>
      <c r="BW243" s="4">
        <f t="shared" si="73"/>
        <v>37075.921980168896</v>
      </c>
    </row>
    <row r="244" spans="23:75" x14ac:dyDescent="0.2">
      <c r="W244" s="16"/>
      <c r="X244" s="16"/>
      <c r="Z244" s="16"/>
      <c r="AA244" s="16"/>
      <c r="AB244" s="16"/>
      <c r="AC244" s="16"/>
      <c r="AD244" s="16"/>
      <c r="AE244" s="16"/>
      <c r="AV244" s="16"/>
      <c r="AW244" s="16"/>
      <c r="AX244" s="16"/>
      <c r="AY244" s="16"/>
      <c r="AZ244" s="16"/>
      <c r="BA244" s="16"/>
      <c r="BG244" s="3">
        <v>42</v>
      </c>
      <c r="BH244" s="4">
        <f t="shared" si="70"/>
        <v>18981.43585691167</v>
      </c>
      <c r="BI244" s="4">
        <f t="shared" si="68"/>
        <v>775.87468048568314</v>
      </c>
      <c r="BJ244" s="4">
        <f>BH244*BE9</f>
        <v>517.244127100843</v>
      </c>
      <c r="BK244" s="4">
        <f>BD4*(BE9/(1-(1+BE9)^-BD3))</f>
        <v>1293.1188075865261</v>
      </c>
      <c r="BL244" s="4">
        <f t="shared" si="69"/>
        <v>18205.561176425988</v>
      </c>
      <c r="BR244" s="3">
        <v>6</v>
      </c>
      <c r="BS244" s="4">
        <f>BW243</f>
        <v>37075.921980168896</v>
      </c>
      <c r="BT244" s="4">
        <f t="shared" si="72"/>
        <v>199.76171003041816</v>
      </c>
      <c r="BU244" s="4">
        <f>BS244*BP9</f>
        <v>1010.3188739596025</v>
      </c>
      <c r="BV244" s="4">
        <f>BO4*(BP9/(1-(1+BP9)^-BO3))</f>
        <v>1210.0805839900206</v>
      </c>
      <c r="BW244" s="4">
        <f t="shared" si="73"/>
        <v>36876.160270138476</v>
      </c>
    </row>
    <row r="245" spans="23:75" x14ac:dyDescent="0.2">
      <c r="W245" s="16"/>
      <c r="X245" s="16"/>
      <c r="Z245" s="16"/>
      <c r="AA245" s="16"/>
      <c r="AB245" s="16"/>
      <c r="AC245" s="16"/>
      <c r="AD245" s="16"/>
      <c r="AE245" s="16"/>
      <c r="AV245" s="16"/>
      <c r="AW245" s="16"/>
      <c r="AX245" s="16"/>
      <c r="AY245" s="16"/>
      <c r="AZ245" s="16"/>
      <c r="BA245" s="16"/>
      <c r="BG245" s="3">
        <v>43</v>
      </c>
      <c r="BH245" s="4">
        <f t="shared" si="70"/>
        <v>18205.561176425988</v>
      </c>
      <c r="BI245" s="4">
        <f t="shared" si="68"/>
        <v>797.01726552891796</v>
      </c>
      <c r="BJ245" s="4">
        <f>BH245*BE9</f>
        <v>496.10154205760819</v>
      </c>
      <c r="BK245" s="4">
        <f>BD4*(BE9/(1-(1+BE9)^-BD3))</f>
        <v>1293.1188075865261</v>
      </c>
      <c r="BL245" s="4">
        <f t="shared" si="69"/>
        <v>17408.543910897071</v>
      </c>
      <c r="BR245" s="3">
        <v>7</v>
      </c>
      <c r="BS245" s="4">
        <f t="shared" ref="BS245:BS308" si="74">BW244</f>
        <v>36876.160270138476</v>
      </c>
      <c r="BT245" s="4">
        <f t="shared" si="72"/>
        <v>205.20521662874717</v>
      </c>
      <c r="BU245" s="4">
        <f>BS245*BP9</f>
        <v>1004.8753673612734</v>
      </c>
      <c r="BV245" s="4">
        <f>BO4*(BP9/(1-(1+BP9)^-BO3))</f>
        <v>1210.0805839900206</v>
      </c>
      <c r="BW245" s="4">
        <f t="shared" si="73"/>
        <v>36670.95505350973</v>
      </c>
    </row>
    <row r="246" spans="23:75" x14ac:dyDescent="0.2">
      <c r="W246" s="16"/>
      <c r="X246" s="16"/>
      <c r="Z246" s="16"/>
      <c r="AA246" s="16"/>
      <c r="AB246" s="16"/>
      <c r="AC246" s="16"/>
      <c r="AD246" s="16"/>
      <c r="AE246" s="16"/>
      <c r="AV246" s="16"/>
      <c r="AW246" s="16"/>
      <c r="AX246" s="16"/>
      <c r="AY246" s="16"/>
      <c r="AZ246" s="16"/>
      <c r="BA246" s="16"/>
      <c r="BG246" s="3">
        <v>44</v>
      </c>
      <c r="BH246" s="4">
        <f t="shared" si="70"/>
        <v>17408.543910897071</v>
      </c>
      <c r="BI246" s="4">
        <f t="shared" si="68"/>
        <v>818.73598601458093</v>
      </c>
      <c r="BJ246" s="4">
        <f>BH246*BE9</f>
        <v>474.38282157194521</v>
      </c>
      <c r="BK246" s="4">
        <f>BD4*(BE9/(1-(1+BE9)^-BD3))</f>
        <v>1293.1188075865261</v>
      </c>
      <c r="BL246" s="4">
        <f t="shared" si="69"/>
        <v>16589.807924882491</v>
      </c>
      <c r="BR246" s="3">
        <v>8</v>
      </c>
      <c r="BS246" s="4">
        <f t="shared" si="74"/>
        <v>36670.95505350973</v>
      </c>
      <c r="BT246" s="4">
        <f t="shared" si="72"/>
        <v>210.79705878188054</v>
      </c>
      <c r="BU246" s="4">
        <f>BS246*BP9</f>
        <v>999.28352520814008</v>
      </c>
      <c r="BV246" s="4">
        <f>BO4*(BP9/(1-(1+BP9)^-BO3))</f>
        <v>1210.0805839900206</v>
      </c>
      <c r="BW246" s="4">
        <f t="shared" si="73"/>
        <v>36460.157994727851</v>
      </c>
    </row>
    <row r="247" spans="23:75" x14ac:dyDescent="0.2">
      <c r="W247" s="16"/>
      <c r="X247" s="16"/>
      <c r="Z247" s="16"/>
      <c r="AA247" s="16"/>
      <c r="AB247" s="16"/>
      <c r="AC247" s="16"/>
      <c r="AD247" s="16"/>
      <c r="AE247" s="16"/>
      <c r="AV247" s="16"/>
      <c r="AW247" s="16"/>
      <c r="AX247" s="16"/>
      <c r="AY247" s="16"/>
      <c r="AZ247" s="16"/>
      <c r="BA247" s="16"/>
      <c r="BG247" s="3">
        <v>45</v>
      </c>
      <c r="BH247" s="4">
        <f t="shared" si="70"/>
        <v>16589.807924882491</v>
      </c>
      <c r="BI247" s="4">
        <f t="shared" si="68"/>
        <v>841.04654163347823</v>
      </c>
      <c r="BJ247" s="4">
        <f>BH247*BE9</f>
        <v>452.07226595304786</v>
      </c>
      <c r="BK247" s="4">
        <f>BD4*(BE9/(1-(1+BE9)^-BD3))</f>
        <v>1293.1188075865261</v>
      </c>
      <c r="BL247" s="4">
        <f t="shared" si="69"/>
        <v>15748.761383249013</v>
      </c>
      <c r="BR247" s="3">
        <v>9</v>
      </c>
      <c r="BS247" s="4">
        <f t="shared" si="74"/>
        <v>36460.157994727851</v>
      </c>
      <c r="BT247" s="4">
        <f t="shared" si="72"/>
        <v>216.54127863368672</v>
      </c>
      <c r="BU247" s="4">
        <f>BS247*BP9</f>
        <v>993.5393053563339</v>
      </c>
      <c r="BV247" s="4">
        <f>BO4*(BP9/(1-(1+BP9)^-BO3))</f>
        <v>1210.0805839900206</v>
      </c>
      <c r="BW247" s="4">
        <f t="shared" si="73"/>
        <v>36243.616716094162</v>
      </c>
    </row>
    <row r="248" spans="23:75" x14ac:dyDescent="0.2">
      <c r="W248" s="16"/>
      <c r="X248" s="16"/>
      <c r="Z248" s="16"/>
      <c r="AA248" s="16"/>
      <c r="AB248" s="16"/>
      <c r="AC248" s="16"/>
      <c r="AD248" s="16"/>
      <c r="AE248" s="16"/>
      <c r="AV248" s="16"/>
      <c r="AW248" s="16"/>
      <c r="AX248" s="16"/>
      <c r="AY248" s="16"/>
      <c r="AZ248" s="16"/>
      <c r="BA248" s="16"/>
      <c r="BG248" s="3">
        <v>46</v>
      </c>
      <c r="BH248" s="4">
        <f t="shared" si="70"/>
        <v>15748.761383249013</v>
      </c>
      <c r="BI248" s="4">
        <f t="shared" si="68"/>
        <v>863.96505989299055</v>
      </c>
      <c r="BJ248" s="4">
        <f>BH248*BE9</f>
        <v>429.15374769353559</v>
      </c>
      <c r="BK248" s="4">
        <f>BD4*(BE9/(1-(1+BE9)^-BD3))</f>
        <v>1293.1188075865261</v>
      </c>
      <c r="BL248" s="4">
        <f t="shared" si="69"/>
        <v>14884.796323356022</v>
      </c>
      <c r="BR248" s="3">
        <v>10</v>
      </c>
      <c r="BS248" s="4">
        <f t="shared" si="74"/>
        <v>36243.616716094162</v>
      </c>
      <c r="BT248" s="4">
        <f t="shared" si="72"/>
        <v>222.44202847645465</v>
      </c>
      <c r="BU248" s="4">
        <f>BS248*BP9</f>
        <v>987.63855551356596</v>
      </c>
      <c r="BV248" s="4">
        <f>BO4*(BP9/(1-(1+BP9)^-BO3))</f>
        <v>1210.0805839900206</v>
      </c>
      <c r="BW248" s="4">
        <f t="shared" si="73"/>
        <v>36021.174687617706</v>
      </c>
    </row>
    <row r="249" spans="23:75" x14ac:dyDescent="0.2">
      <c r="W249" s="16"/>
      <c r="X249" s="16"/>
      <c r="Z249" s="16"/>
      <c r="AA249" s="16"/>
      <c r="AB249" s="16"/>
      <c r="AC249" s="16"/>
      <c r="AD249" s="16"/>
      <c r="AE249" s="16"/>
      <c r="AV249" s="16"/>
      <c r="AW249" s="16"/>
      <c r="AX249" s="16"/>
      <c r="AY249" s="16"/>
      <c r="AZ249" s="16"/>
      <c r="BA249" s="16"/>
      <c r="BG249" s="3">
        <v>47</v>
      </c>
      <c r="BH249" s="4">
        <f t="shared" si="70"/>
        <v>14884.796323356022</v>
      </c>
      <c r="BI249" s="4">
        <f t="shared" si="68"/>
        <v>887.50810777507456</v>
      </c>
      <c r="BJ249" s="4">
        <f>BH249*BE9</f>
        <v>405.61069981145158</v>
      </c>
      <c r="BK249" s="4">
        <f>BD4*(BE9/(1-(1+BE9)^-BD3))</f>
        <v>1293.1188075865261</v>
      </c>
      <c r="BL249" s="4">
        <f t="shared" si="69"/>
        <v>13997.288215580948</v>
      </c>
      <c r="BR249" s="3">
        <v>11</v>
      </c>
      <c r="BS249" s="4">
        <f t="shared" si="74"/>
        <v>36021.174687617706</v>
      </c>
      <c r="BT249" s="4">
        <f t="shared" si="72"/>
        <v>228.50357375243811</v>
      </c>
      <c r="BU249" s="4">
        <f>BS249*BP9</f>
        <v>981.5770102375825</v>
      </c>
      <c r="BV249" s="4">
        <f>BO4*(BP9/(1-(1+BP9)^-BO3))</f>
        <v>1210.0805839900206</v>
      </c>
      <c r="BW249" s="4">
        <f t="shared" si="73"/>
        <v>35792.671113865268</v>
      </c>
    </row>
    <row r="250" spans="23:75" x14ac:dyDescent="0.2">
      <c r="W250" s="16"/>
      <c r="X250" s="16"/>
      <c r="Z250" s="16"/>
      <c r="AA250" s="16"/>
      <c r="AB250" s="16"/>
      <c r="AC250" s="16"/>
      <c r="AD250" s="16"/>
      <c r="AE250" s="16"/>
      <c r="AV250" s="16"/>
      <c r="AW250" s="16"/>
      <c r="AX250" s="16"/>
      <c r="AY250" s="16"/>
      <c r="AZ250" s="16"/>
      <c r="BA250" s="16"/>
      <c r="BG250" s="3">
        <v>48</v>
      </c>
      <c r="BH250" s="4">
        <f t="shared" si="70"/>
        <v>13997.288215580948</v>
      </c>
      <c r="BI250" s="4">
        <f t="shared" si="68"/>
        <v>911.69270371194534</v>
      </c>
      <c r="BJ250" s="4">
        <f>BH250*BE9</f>
        <v>381.4261038745808</v>
      </c>
      <c r="BK250" s="4">
        <f>BD4*(BE9/(1-(1+BE9)^-BD3))</f>
        <v>1293.1188075865261</v>
      </c>
      <c r="BL250" s="4">
        <f t="shared" si="69"/>
        <v>13085.595511869002</v>
      </c>
      <c r="BR250" s="3">
        <v>12</v>
      </c>
      <c r="BS250" s="4">
        <f t="shared" si="74"/>
        <v>35792.671113865268</v>
      </c>
      <c r="BT250" s="4">
        <f t="shared" si="72"/>
        <v>234.73029613719211</v>
      </c>
      <c r="BU250" s="4">
        <f>BS250*BP9</f>
        <v>975.3502878528285</v>
      </c>
      <c r="BV250" s="4">
        <f>BO4*(BP9/(1-(1+BP9)^-BO3))</f>
        <v>1210.0805839900206</v>
      </c>
      <c r="BW250" s="4">
        <f t="shared" si="73"/>
        <v>35557.940817728078</v>
      </c>
    </row>
    <row r="251" spans="23:75" x14ac:dyDescent="0.2">
      <c r="W251" s="16"/>
      <c r="X251" s="16"/>
      <c r="Z251" s="16"/>
      <c r="AA251" s="16"/>
      <c r="AB251" s="16"/>
      <c r="AC251" s="16"/>
      <c r="AD251" s="16"/>
      <c r="AE251" s="16"/>
      <c r="AV251" s="16"/>
      <c r="AW251" s="16"/>
      <c r="AX251" s="16"/>
      <c r="AY251" s="16"/>
      <c r="AZ251" s="16"/>
      <c r="BA251" s="16"/>
      <c r="BG251" s="3">
        <v>49</v>
      </c>
      <c r="BH251" s="4">
        <f t="shared" si="70"/>
        <v>13085.595511869002</v>
      </c>
      <c r="BI251" s="4">
        <f t="shared" si="68"/>
        <v>936.53632988809591</v>
      </c>
      <c r="BJ251" s="4">
        <f>BH251*BE9</f>
        <v>356.5824776984303</v>
      </c>
      <c r="BK251" s="4">
        <f>BD4*(BE9/(1-(1+BE9)^-BD3))</f>
        <v>1293.1188075865261</v>
      </c>
      <c r="BL251" s="4">
        <f t="shared" si="69"/>
        <v>12149.059181980905</v>
      </c>
      <c r="BR251" s="3">
        <v>13</v>
      </c>
      <c r="BS251" s="4">
        <f t="shared" si="74"/>
        <v>35557.940817728078</v>
      </c>
      <c r="BT251" s="4">
        <f t="shared" si="72"/>
        <v>241.12669670693049</v>
      </c>
      <c r="BU251" s="4">
        <f>BS251*BP9</f>
        <v>968.95388728309013</v>
      </c>
      <c r="BV251" s="4">
        <f>BO4*(BP9/(1-(1+BP9)^-BO3))</f>
        <v>1210.0805839900206</v>
      </c>
      <c r="BW251" s="4">
        <f t="shared" si="73"/>
        <v>35316.814121021147</v>
      </c>
    </row>
    <row r="252" spans="23:75" x14ac:dyDescent="0.2">
      <c r="W252" s="16"/>
      <c r="X252" s="16"/>
      <c r="Z252" s="16"/>
      <c r="AA252" s="16"/>
      <c r="AB252" s="16"/>
      <c r="AC252" s="16"/>
      <c r="AD252" s="16"/>
      <c r="AE252" s="16"/>
      <c r="AV252" s="16"/>
      <c r="AW252" s="16"/>
      <c r="AX252" s="16"/>
      <c r="AY252" s="16"/>
      <c r="AZ252" s="16"/>
      <c r="BA252" s="16"/>
      <c r="BG252" s="3">
        <v>50</v>
      </c>
      <c r="BH252" s="4">
        <f t="shared" si="70"/>
        <v>12149.059181980905</v>
      </c>
      <c r="BI252" s="4">
        <f t="shared" si="68"/>
        <v>962.05694487754647</v>
      </c>
      <c r="BJ252" s="4">
        <f>BH252*BE9</f>
        <v>331.06186270897967</v>
      </c>
      <c r="BK252" s="4">
        <f>BD4*(BE9/(1-(1+BE9)^-BD3))</f>
        <v>1293.1188075865261</v>
      </c>
      <c r="BL252" s="4">
        <f t="shared" si="69"/>
        <v>11187.002237103359</v>
      </c>
      <c r="BR252" s="3">
        <v>14</v>
      </c>
      <c r="BS252" s="4">
        <f t="shared" si="74"/>
        <v>35316.814121021147</v>
      </c>
      <c r="BT252" s="4">
        <f t="shared" si="72"/>
        <v>247.69739919219433</v>
      </c>
      <c r="BU252" s="4">
        <f>BS252*BP9</f>
        <v>962.38318479782629</v>
      </c>
      <c r="BV252" s="4">
        <f>BO4*(BP9/(1-(1+BP9)^-BO3))</f>
        <v>1210.0805839900206</v>
      </c>
      <c r="BW252" s="4">
        <f t="shared" si="73"/>
        <v>35069.116721828956</v>
      </c>
    </row>
    <row r="253" spans="23:75" x14ac:dyDescent="0.2">
      <c r="W253" s="16"/>
      <c r="X253" s="16"/>
      <c r="Z253" s="16"/>
      <c r="AA253" s="16"/>
      <c r="AB253" s="16"/>
      <c r="AC253" s="16"/>
      <c r="AD253" s="16"/>
      <c r="AE253" s="16"/>
      <c r="AV253" s="16"/>
      <c r="AW253" s="16"/>
      <c r="AX253" s="16"/>
      <c r="AY253" s="16"/>
      <c r="AZ253" s="16"/>
      <c r="BA253" s="16"/>
      <c r="BG253" s="3">
        <v>51</v>
      </c>
      <c r="BH253" s="4">
        <f t="shared" si="70"/>
        <v>11187.002237103359</v>
      </c>
      <c r="BI253" s="4">
        <f t="shared" si="68"/>
        <v>988.27299662545965</v>
      </c>
      <c r="BJ253" s="4">
        <f>BH253*BE9</f>
        <v>304.84581096106655</v>
      </c>
      <c r="BK253" s="4">
        <f>BD4*(BE9/(1-(1+BE9)^-BD3))</f>
        <v>1293.1188075865261</v>
      </c>
      <c r="BL253" s="4">
        <f t="shared" si="69"/>
        <v>10198.7292404779</v>
      </c>
      <c r="BR253" s="3">
        <v>15</v>
      </c>
      <c r="BS253" s="4">
        <f t="shared" si="74"/>
        <v>35069.116721828956</v>
      </c>
      <c r="BT253" s="4">
        <f t="shared" si="72"/>
        <v>254.44715332018154</v>
      </c>
      <c r="BU253" s="4">
        <f>BS253*BP9</f>
        <v>955.63343066983907</v>
      </c>
      <c r="BV253" s="4">
        <f>BO4*(BP9/(1-(1+BP9)^-BO3))</f>
        <v>1210.0805839900206</v>
      </c>
      <c r="BW253" s="4">
        <f t="shared" si="73"/>
        <v>34814.669568508776</v>
      </c>
    </row>
    <row r="254" spans="23:75" x14ac:dyDescent="0.2">
      <c r="W254" s="16"/>
      <c r="X254" s="16"/>
      <c r="Z254" s="16"/>
      <c r="AA254" s="16"/>
      <c r="AB254" s="16"/>
      <c r="AC254" s="16"/>
      <c r="AD254" s="16"/>
      <c r="AE254" s="16"/>
      <c r="AV254" s="16"/>
      <c r="AW254" s="16"/>
      <c r="AX254" s="16"/>
      <c r="AY254" s="16"/>
      <c r="AZ254" s="16"/>
      <c r="BA254" s="16"/>
      <c r="BG254" s="3">
        <v>52</v>
      </c>
      <c r="BH254" s="4">
        <f t="shared" si="70"/>
        <v>10198.7292404779</v>
      </c>
      <c r="BI254" s="4">
        <f t="shared" si="68"/>
        <v>1015.2034357835034</v>
      </c>
      <c r="BJ254" s="4">
        <f>BH254*BE9</f>
        <v>277.91537180302277</v>
      </c>
      <c r="BK254" s="4">
        <f>BD4*(BE9/(1-(1+BE9)^-BD3))</f>
        <v>1293.1188075865261</v>
      </c>
      <c r="BL254" s="4">
        <f t="shared" si="69"/>
        <v>9183.5258046943964</v>
      </c>
      <c r="BR254" s="3">
        <v>16</v>
      </c>
      <c r="BS254" s="4">
        <f t="shared" si="74"/>
        <v>34814.669568508776</v>
      </c>
      <c r="BT254" s="4">
        <f t="shared" si="72"/>
        <v>261.38083824815646</v>
      </c>
      <c r="BU254" s="4">
        <f>BS254*BP9</f>
        <v>948.69974574186415</v>
      </c>
      <c r="BV254" s="4">
        <f>BO4*(BP9/(1-(1+BP9)^-BO3))</f>
        <v>1210.0805839900206</v>
      </c>
      <c r="BW254" s="4">
        <f t="shared" si="73"/>
        <v>34553.288730260618</v>
      </c>
    </row>
    <row r="255" spans="23:75" x14ac:dyDescent="0.2">
      <c r="W255" s="16"/>
      <c r="X255" s="16"/>
      <c r="Z255" s="16"/>
      <c r="AA255" s="16"/>
      <c r="AB255" s="16"/>
      <c r="AC255" s="16"/>
      <c r="AD255" s="16"/>
      <c r="AE255" s="16"/>
      <c r="AV255" s="16"/>
      <c r="AW255" s="16"/>
      <c r="AX255" s="16"/>
      <c r="AY255" s="16"/>
      <c r="AZ255" s="16"/>
      <c r="BA255" s="16"/>
      <c r="BG255" s="3">
        <v>53</v>
      </c>
      <c r="BH255" s="4">
        <f t="shared" si="70"/>
        <v>9183.5258046943964</v>
      </c>
      <c r="BI255" s="4">
        <f t="shared" si="68"/>
        <v>1042.8677294086037</v>
      </c>
      <c r="BJ255" s="4">
        <f>BH255*BE9</f>
        <v>250.2510781779223</v>
      </c>
      <c r="BK255" s="4">
        <f>BD4*(BE9/(1-(1+BE9)^-BD3))</f>
        <v>1293.1188075865261</v>
      </c>
      <c r="BL255" s="4">
        <f t="shared" si="69"/>
        <v>8140.6580752857926</v>
      </c>
      <c r="BR255" s="3">
        <v>17</v>
      </c>
      <c r="BS255" s="4">
        <f t="shared" si="74"/>
        <v>34553.288730260618</v>
      </c>
      <c r="BT255" s="4">
        <f t="shared" si="72"/>
        <v>268.50346609041878</v>
      </c>
      <c r="BU255" s="4">
        <f>BS255*BP9</f>
        <v>941.57711789960183</v>
      </c>
      <c r="BV255" s="4">
        <f>BO4*(BP9/(1-(1+BP9)^-BO3))</f>
        <v>1210.0805839900206</v>
      </c>
      <c r="BW255" s="4">
        <f t="shared" si="73"/>
        <v>34284.785264170197</v>
      </c>
    </row>
    <row r="256" spans="23:75" x14ac:dyDescent="0.2">
      <c r="W256" s="16"/>
      <c r="X256" s="16"/>
      <c r="Z256" s="16"/>
      <c r="AA256" s="16"/>
      <c r="AB256" s="16"/>
      <c r="AC256" s="16"/>
      <c r="AD256" s="16"/>
      <c r="AE256" s="16"/>
      <c r="AV256" s="16"/>
      <c r="AW256" s="16"/>
      <c r="AX256" s="16"/>
      <c r="AY256" s="16"/>
      <c r="AZ256" s="16"/>
      <c r="BA256" s="16"/>
      <c r="BG256" s="3">
        <v>54</v>
      </c>
      <c r="BH256" s="4">
        <f t="shared" si="70"/>
        <v>8140.6580752857926</v>
      </c>
      <c r="BI256" s="4">
        <f t="shared" si="68"/>
        <v>1071.2858750349883</v>
      </c>
      <c r="BJ256" s="4">
        <f>BH256*BE9</f>
        <v>221.83293255153785</v>
      </c>
      <c r="BK256" s="4">
        <f>BD4*(BE9/(1-(1+BE9)^-BD3))</f>
        <v>1293.1188075865261</v>
      </c>
      <c r="BL256" s="4">
        <f t="shared" si="69"/>
        <v>7069.3722002508039</v>
      </c>
      <c r="BR256" s="3">
        <v>18</v>
      </c>
      <c r="BS256" s="4">
        <f t="shared" si="74"/>
        <v>34284.785264170197</v>
      </c>
      <c r="BT256" s="4">
        <f t="shared" si="72"/>
        <v>275.82018554138278</v>
      </c>
      <c r="BU256" s="4">
        <f>BS256*BP9</f>
        <v>934.26039844863783</v>
      </c>
      <c r="BV256" s="4">
        <f>BO4*(BP9/(1-(1+BP9)^-BO3))</f>
        <v>1210.0805839900206</v>
      </c>
      <c r="BW256" s="4">
        <f t="shared" si="73"/>
        <v>34008.965078628811</v>
      </c>
    </row>
    <row r="257" spans="23:75" x14ac:dyDescent="0.2">
      <c r="W257" s="16"/>
      <c r="X257" s="16"/>
      <c r="Z257" s="16"/>
      <c r="AA257" s="16"/>
      <c r="AB257" s="16"/>
      <c r="AC257" s="16"/>
      <c r="AD257" s="16"/>
      <c r="AE257" s="16"/>
      <c r="AV257" s="16"/>
      <c r="AW257" s="16"/>
      <c r="AX257" s="16"/>
      <c r="AY257" s="16"/>
      <c r="AZ257" s="16"/>
      <c r="BA257" s="16"/>
      <c r="BG257" s="3">
        <v>55</v>
      </c>
      <c r="BH257" s="4">
        <f t="shared" si="70"/>
        <v>7069.3722002508039</v>
      </c>
      <c r="BI257" s="4">
        <f t="shared" si="68"/>
        <v>1100.4784151296917</v>
      </c>
      <c r="BJ257" s="4">
        <f>BH257*BE9</f>
        <v>192.64039245683441</v>
      </c>
      <c r="BK257" s="4">
        <f>BD4*(BE9/(1-(1+BE9)^-BD3))</f>
        <v>1293.1188075865261</v>
      </c>
      <c r="BL257" s="4">
        <f t="shared" si="69"/>
        <v>5968.8937851211122</v>
      </c>
      <c r="BR257" s="3">
        <v>19</v>
      </c>
      <c r="BS257" s="4">
        <f t="shared" si="74"/>
        <v>34008.965078628811</v>
      </c>
      <c r="BT257" s="4">
        <f t="shared" si="72"/>
        <v>283.33628559738554</v>
      </c>
      <c r="BU257" s="4">
        <f>BS257*BP9</f>
        <v>926.74429839263507</v>
      </c>
      <c r="BV257" s="4">
        <f>BO4*(BP9/(1-(1+BP9)^-BO3))</f>
        <v>1210.0805839900206</v>
      </c>
      <c r="BW257" s="4">
        <f t="shared" si="73"/>
        <v>33725.628793031428</v>
      </c>
    </row>
    <row r="258" spans="23:75" x14ac:dyDescent="0.2">
      <c r="W258" s="16"/>
      <c r="X258" s="16"/>
      <c r="Z258" s="16"/>
      <c r="AA258" s="16"/>
      <c r="AB258" s="16"/>
      <c r="AC258" s="16"/>
      <c r="AD258" s="16"/>
      <c r="AE258" s="16"/>
      <c r="AV258" s="16"/>
      <c r="AW258" s="16"/>
      <c r="AX258" s="16"/>
      <c r="AY258" s="16"/>
      <c r="AZ258" s="16"/>
      <c r="BA258" s="16"/>
      <c r="BG258" s="3">
        <v>56</v>
      </c>
      <c r="BH258" s="4">
        <f t="shared" si="70"/>
        <v>5968.8937851211122</v>
      </c>
      <c r="BI258" s="4">
        <f t="shared" si="68"/>
        <v>1130.4664519419757</v>
      </c>
      <c r="BJ258" s="4">
        <f>BH258*BE9</f>
        <v>162.65235564455031</v>
      </c>
      <c r="BK258" s="4">
        <f>BD4*(BE9/(1-(1+BE9)^-BD3))</f>
        <v>1293.1188075865261</v>
      </c>
      <c r="BL258" s="4">
        <f t="shared" si="69"/>
        <v>4838.4273331791364</v>
      </c>
      <c r="BR258" s="3">
        <v>20</v>
      </c>
      <c r="BS258" s="4">
        <f t="shared" si="74"/>
        <v>33725.628793031428</v>
      </c>
      <c r="BT258" s="4">
        <f t="shared" si="72"/>
        <v>291.05719937991421</v>
      </c>
      <c r="BU258" s="4">
        <f>BS258*BP9</f>
        <v>919.0233846101064</v>
      </c>
      <c r="BV258" s="4">
        <f>BO4*(BP9/(1-(1+BP9)^-BO3))</f>
        <v>1210.0805839900206</v>
      </c>
      <c r="BW258" s="4">
        <f t="shared" si="73"/>
        <v>33434.571593651512</v>
      </c>
    </row>
    <row r="259" spans="23:75" x14ac:dyDescent="0.2">
      <c r="W259" s="16"/>
      <c r="X259" s="16"/>
      <c r="Z259" s="16"/>
      <c r="AA259" s="16"/>
      <c r="AB259" s="16"/>
      <c r="AC259" s="16"/>
      <c r="AD259" s="16"/>
      <c r="AE259" s="16"/>
      <c r="AV259" s="16"/>
      <c r="AW259" s="16"/>
      <c r="AX259" s="16"/>
      <c r="AY259" s="16"/>
      <c r="AZ259" s="16"/>
      <c r="BA259" s="16"/>
      <c r="BG259" s="3">
        <v>57</v>
      </c>
      <c r="BH259" s="4">
        <f t="shared" si="70"/>
        <v>4838.4273331791364</v>
      </c>
      <c r="BI259" s="4">
        <f t="shared" si="68"/>
        <v>1161.2716627573946</v>
      </c>
      <c r="BJ259" s="4">
        <f>BH259*BE9</f>
        <v>131.84714482913148</v>
      </c>
      <c r="BK259" s="4">
        <f>BD4*(BE9/(1-(1+BE9)^-BD3))</f>
        <v>1293.1188075865261</v>
      </c>
      <c r="BL259" s="4">
        <f t="shared" si="69"/>
        <v>3677.1556704217419</v>
      </c>
      <c r="BR259" s="3">
        <v>21</v>
      </c>
      <c r="BS259" s="4">
        <f t="shared" si="74"/>
        <v>33434.571593651512</v>
      </c>
      <c r="BT259" s="4">
        <f t="shared" si="72"/>
        <v>298.98850806301698</v>
      </c>
      <c r="BU259" s="4">
        <f>BS259*BP9</f>
        <v>911.09207592700363</v>
      </c>
      <c r="BV259" s="4">
        <f>BO4*(BP9/(1-(1+BP9)^-BO3))</f>
        <v>1210.0805839900206</v>
      </c>
      <c r="BW259" s="4">
        <f t="shared" si="73"/>
        <v>33135.583085588492</v>
      </c>
    </row>
    <row r="260" spans="23:75" x14ac:dyDescent="0.2">
      <c r="W260" s="16"/>
      <c r="X260" s="16"/>
      <c r="Z260" s="16"/>
      <c r="AA260" s="16"/>
      <c r="AB260" s="16"/>
      <c r="AC260" s="16"/>
      <c r="AD260" s="16"/>
      <c r="AE260" s="16"/>
      <c r="AV260" s="16"/>
      <c r="AW260" s="16"/>
      <c r="AX260" s="16"/>
      <c r="AY260" s="16"/>
      <c r="AZ260" s="16"/>
      <c r="BA260" s="16"/>
      <c r="BG260" s="3">
        <v>58</v>
      </c>
      <c r="BH260" s="4">
        <f t="shared" si="70"/>
        <v>3677.1556704217419</v>
      </c>
      <c r="BI260" s="4">
        <f t="shared" si="68"/>
        <v>1192.9163155675337</v>
      </c>
      <c r="BJ260" s="4">
        <f>BH260*BE9</f>
        <v>100.20249201899247</v>
      </c>
      <c r="BK260" s="4">
        <f>BD4*(BE9/(1-(1+BE9)^-BD3))</f>
        <v>1293.1188075865261</v>
      </c>
      <c r="BL260" s="4">
        <f t="shared" si="69"/>
        <v>2484.2393548542082</v>
      </c>
      <c r="BR260" s="3">
        <v>22</v>
      </c>
      <c r="BS260" s="4">
        <f t="shared" si="74"/>
        <v>33135.583085588492</v>
      </c>
      <c r="BT260" s="4">
        <f t="shared" si="72"/>
        <v>307.13594490773414</v>
      </c>
      <c r="BU260" s="4">
        <f>BS260*BP9</f>
        <v>902.94463908228647</v>
      </c>
      <c r="BV260" s="4">
        <f>BO4*(BP9/(1-(1+BP9)^-BO3))</f>
        <v>1210.0805839900206</v>
      </c>
      <c r="BW260" s="4">
        <f t="shared" si="73"/>
        <v>32828.447140680757</v>
      </c>
    </row>
    <row r="261" spans="23:75" x14ac:dyDescent="0.2">
      <c r="W261" s="16"/>
      <c r="X261" s="16"/>
      <c r="Z261" s="16"/>
      <c r="AA261" s="16"/>
      <c r="AB261" s="16"/>
      <c r="AC261" s="16"/>
      <c r="AD261" s="16"/>
      <c r="AE261" s="16"/>
      <c r="AV261" s="16"/>
      <c r="AW261" s="16"/>
      <c r="AX261" s="16"/>
      <c r="AY261" s="16"/>
      <c r="AZ261" s="16"/>
      <c r="BA261" s="16"/>
      <c r="BG261" s="3">
        <v>59</v>
      </c>
      <c r="BH261" s="4">
        <f t="shared" si="70"/>
        <v>2484.2393548542082</v>
      </c>
      <c r="BI261" s="4">
        <f t="shared" si="68"/>
        <v>1225.4232851667489</v>
      </c>
      <c r="BJ261" s="4">
        <f>BH261*BE9</f>
        <v>67.695522419777177</v>
      </c>
      <c r="BK261" s="4">
        <f>BD4*(BE9/(1-(1+BE9)^-BD3))</f>
        <v>1293.1188075865261</v>
      </c>
      <c r="BL261" s="4">
        <f t="shared" si="69"/>
        <v>1258.8160696874593</v>
      </c>
      <c r="BR261" s="3">
        <v>23</v>
      </c>
      <c r="BS261" s="4">
        <f t="shared" si="74"/>
        <v>32828.447140680757</v>
      </c>
      <c r="BT261" s="4">
        <f t="shared" si="72"/>
        <v>315.50539940647002</v>
      </c>
      <c r="BU261" s="4">
        <f>BS261*BP9</f>
        <v>894.57518458355059</v>
      </c>
      <c r="BV261" s="4">
        <f>BO4*(BP9/(1-(1+BP9)^-BO3))</f>
        <v>1210.0805839900206</v>
      </c>
      <c r="BW261" s="4">
        <f t="shared" si="73"/>
        <v>32512.941741274288</v>
      </c>
    </row>
    <row r="262" spans="23:75" x14ac:dyDescent="0.2">
      <c r="W262" s="16"/>
      <c r="X262" s="16"/>
      <c r="Z262" s="16"/>
      <c r="AA262" s="16"/>
      <c r="AB262" s="16"/>
      <c r="AC262" s="16"/>
      <c r="AD262" s="16"/>
      <c r="AE262" s="16"/>
      <c r="AV262" s="16"/>
      <c r="AW262" s="16"/>
      <c r="AX262" s="16"/>
      <c r="AY262" s="16"/>
      <c r="AZ262" s="16"/>
      <c r="BA262" s="16"/>
      <c r="BG262" s="3">
        <v>60</v>
      </c>
      <c r="BH262" s="4">
        <f t="shared" si="70"/>
        <v>1258.8160696874593</v>
      </c>
      <c r="BI262" s="4">
        <f t="shared" si="68"/>
        <v>1258.8160696875429</v>
      </c>
      <c r="BJ262" s="4">
        <f>BH262*BE9</f>
        <v>34.302737898983267</v>
      </c>
      <c r="BK262" s="4">
        <f>BD4*(BE9/(1-(1+BE9)^-BD3))</f>
        <v>1293.1188075865261</v>
      </c>
      <c r="BL262" s="4">
        <f t="shared" si="69"/>
        <v>-8.3673512563109398E-11</v>
      </c>
      <c r="BR262" s="3">
        <v>24</v>
      </c>
      <c r="BS262" s="4">
        <f t="shared" si="74"/>
        <v>32512.941741274288</v>
      </c>
      <c r="BT262" s="4">
        <f t="shared" si="72"/>
        <v>324.10292154029628</v>
      </c>
      <c r="BU262" s="4">
        <f>BS262*BP9</f>
        <v>885.97766244972433</v>
      </c>
      <c r="BV262" s="4">
        <f>BO4*(BP9/(1-(1+BP9)^-BO3))</f>
        <v>1210.0805839900206</v>
      </c>
      <c r="BW262" s="4">
        <f t="shared" si="73"/>
        <v>32188.838819733992</v>
      </c>
    </row>
    <row r="263" spans="23:75" x14ac:dyDescent="0.2">
      <c r="W263" s="16"/>
      <c r="X263" s="16"/>
      <c r="Z263" s="16"/>
      <c r="AA263" s="16"/>
      <c r="AB263" s="16"/>
      <c r="AC263" s="16"/>
      <c r="AD263" s="16"/>
      <c r="AE263" s="16"/>
      <c r="AV263" s="16"/>
      <c r="AW263" s="16"/>
      <c r="AX263" s="16"/>
      <c r="AY263" s="16"/>
      <c r="AZ263" s="16"/>
      <c r="BA263" s="16"/>
      <c r="BG263" s="3"/>
      <c r="BH263" s="4"/>
      <c r="BI263" s="3"/>
      <c r="BJ263" s="3"/>
      <c r="BK263" s="4">
        <f>SUM(BK203:BK208)</f>
        <v>7758.7128455191578</v>
      </c>
      <c r="BL263" s="3"/>
      <c r="BR263" s="3">
        <v>25</v>
      </c>
      <c r="BS263" s="4">
        <f t="shared" si="74"/>
        <v>32188.838819733992</v>
      </c>
      <c r="BT263" s="4">
        <f t="shared" si="72"/>
        <v>332.93472615226938</v>
      </c>
      <c r="BU263" s="4">
        <f>BS263*BP9</f>
        <v>877.14585783775124</v>
      </c>
      <c r="BV263" s="4">
        <f>BO4*(BP9/(1-(1+BP9)^-BO3))</f>
        <v>1210.0805839900206</v>
      </c>
      <c r="BW263" s="4">
        <f t="shared" si="73"/>
        <v>31855.904093581721</v>
      </c>
    </row>
    <row r="264" spans="23:75" x14ac:dyDescent="0.2">
      <c r="W264" s="16"/>
      <c r="X264" s="16"/>
      <c r="Z264" s="16"/>
      <c r="AA264" s="16"/>
      <c r="AB264" s="16"/>
      <c r="AC264" s="16"/>
      <c r="AD264" s="16"/>
      <c r="AE264" s="16"/>
      <c r="AV264" s="16"/>
      <c r="AW264" s="16"/>
      <c r="AX264" s="16"/>
      <c r="AY264" s="16"/>
      <c r="AZ264" s="16"/>
      <c r="BA264" s="16"/>
      <c r="BG264" s="16"/>
      <c r="BH264" s="16"/>
      <c r="BI264" s="16"/>
      <c r="BJ264" s="16"/>
      <c r="BK264" s="16"/>
      <c r="BL264" s="16"/>
      <c r="BR264" s="3">
        <v>26</v>
      </c>
      <c r="BS264" s="4">
        <f t="shared" si="74"/>
        <v>31855.904093581721</v>
      </c>
      <c r="BT264" s="4">
        <f t="shared" si="72"/>
        <v>342.00719743991874</v>
      </c>
      <c r="BU264" s="4">
        <f>BS264*BP9</f>
        <v>868.07338655010187</v>
      </c>
      <c r="BV264" s="4">
        <f>BO4*(BP9/(1-(1+BP9)^-BO3))</f>
        <v>1210.0805839900206</v>
      </c>
      <c r="BW264" s="4">
        <f t="shared" si="73"/>
        <v>31513.896896141803</v>
      </c>
    </row>
    <row r="265" spans="23:75" x14ac:dyDescent="0.2">
      <c r="W265" s="16"/>
      <c r="X265" s="16"/>
      <c r="Z265" s="16"/>
      <c r="AA265" s="16"/>
      <c r="AB265" s="16"/>
      <c r="AC265" s="16"/>
      <c r="AD265" s="16"/>
      <c r="AE265" s="16"/>
      <c r="AV265" s="16"/>
      <c r="AW265" s="16"/>
      <c r="AX265" s="16"/>
      <c r="AY265" s="16"/>
      <c r="AZ265" s="16"/>
      <c r="BA265" s="16"/>
      <c r="BG265" s="16"/>
      <c r="BH265" s="16"/>
      <c r="BI265" s="16"/>
      <c r="BJ265" s="16"/>
      <c r="BK265" s="16"/>
      <c r="BL265" s="16"/>
      <c r="BR265" s="3">
        <v>27</v>
      </c>
      <c r="BS265" s="4">
        <f t="shared" si="74"/>
        <v>31513.896896141803</v>
      </c>
      <c r="BT265" s="4">
        <f t="shared" si="72"/>
        <v>351.32689357015647</v>
      </c>
      <c r="BU265" s="4">
        <f>BS265*BP9</f>
        <v>858.75369041986414</v>
      </c>
      <c r="BV265" s="4">
        <f>BO4*(BP9/(1-(1+BP9)^-BO3))</f>
        <v>1210.0805839900206</v>
      </c>
      <c r="BW265" s="4">
        <f t="shared" si="73"/>
        <v>31162.570002571647</v>
      </c>
    </row>
    <row r="266" spans="23:75" x14ac:dyDescent="0.2">
      <c r="W266" s="16"/>
      <c r="X266" s="16"/>
      <c r="Z266" s="16"/>
      <c r="AA266" s="16"/>
      <c r="AB266" s="16"/>
      <c r="AC266" s="16"/>
      <c r="AD266" s="16"/>
      <c r="AE266" s="16"/>
      <c r="AV266" s="16"/>
      <c r="AW266" s="16"/>
      <c r="AX266" s="16"/>
      <c r="AY266" s="16"/>
      <c r="AZ266" s="16"/>
      <c r="BA266" s="16"/>
      <c r="BG266" s="16"/>
      <c r="BH266" s="16"/>
      <c r="BI266" s="16"/>
      <c r="BJ266" s="16"/>
      <c r="BK266" s="16"/>
      <c r="BL266" s="16"/>
      <c r="BR266" s="3">
        <v>28</v>
      </c>
      <c r="BS266" s="4">
        <f t="shared" si="74"/>
        <v>31162.570002571647</v>
      </c>
      <c r="BT266" s="4">
        <f t="shared" si="72"/>
        <v>360.90055141994321</v>
      </c>
      <c r="BU266" s="4">
        <f>BS266*BP9</f>
        <v>849.1800325700774</v>
      </c>
      <c r="BV266" s="4">
        <f>BO4*(BP9/(1-(1+BP9)^-BO3))</f>
        <v>1210.0805839900206</v>
      </c>
      <c r="BW266" s="4">
        <f t="shared" si="73"/>
        <v>30801.669451151705</v>
      </c>
    </row>
    <row r="267" spans="23:75" x14ac:dyDescent="0.2">
      <c r="W267" s="16"/>
      <c r="X267" s="16"/>
      <c r="Z267" s="16"/>
      <c r="AA267" s="16"/>
      <c r="AB267" s="16"/>
      <c r="AC267" s="16"/>
      <c r="AD267" s="16"/>
      <c r="AE267" s="16"/>
      <c r="AV267" s="16"/>
      <c r="AW267" s="16"/>
      <c r="AX267" s="16"/>
      <c r="AY267" s="16"/>
      <c r="AZ267" s="16"/>
      <c r="BA267" s="16"/>
      <c r="BG267" s="16"/>
      <c r="BH267" s="16"/>
      <c r="BI267" s="16"/>
      <c r="BJ267" s="16"/>
      <c r="BK267" s="16"/>
      <c r="BL267" s="16"/>
      <c r="BR267" s="3">
        <v>29</v>
      </c>
      <c r="BS267" s="4">
        <f t="shared" si="74"/>
        <v>30801.669451151705</v>
      </c>
      <c r="BT267" s="4">
        <f t="shared" si="72"/>
        <v>370.73509144613661</v>
      </c>
      <c r="BU267" s="4">
        <f>BS267*BP9</f>
        <v>839.34549254388401</v>
      </c>
      <c r="BV267" s="4">
        <f>BO4*(BP9/(1-(1+BP9)^-BO3))</f>
        <v>1210.0805839900206</v>
      </c>
      <c r="BW267" s="4">
        <f t="shared" si="73"/>
        <v>30430.93435970557</v>
      </c>
    </row>
    <row r="268" spans="23:75" x14ac:dyDescent="0.2">
      <c r="W268" s="16"/>
      <c r="X268" s="16"/>
      <c r="Z268" s="16"/>
      <c r="AA268" s="16"/>
      <c r="AB268" s="16"/>
      <c r="AC268" s="16"/>
      <c r="AD268" s="16"/>
      <c r="AE268" s="16"/>
      <c r="AV268" s="16"/>
      <c r="AW268" s="16"/>
      <c r="AX268" s="16"/>
      <c r="AY268" s="16"/>
      <c r="AZ268" s="16"/>
      <c r="BA268" s="16"/>
      <c r="BG268" s="16"/>
      <c r="BH268" s="16"/>
      <c r="BI268" s="16"/>
      <c r="BJ268" s="16"/>
      <c r="BK268" s="16"/>
      <c r="BL268" s="16"/>
      <c r="BR268" s="3">
        <v>30</v>
      </c>
      <c r="BS268" s="4">
        <f t="shared" si="74"/>
        <v>30430.93435970557</v>
      </c>
      <c r="BT268" s="4">
        <f t="shared" si="72"/>
        <v>380.83762268804378</v>
      </c>
      <c r="BU268" s="4">
        <f>BS268*BP9</f>
        <v>829.24296130197683</v>
      </c>
      <c r="BV268" s="4">
        <f>BO4*(BP9/(1-(1+BP9)^-BO3))</f>
        <v>1210.0805839900206</v>
      </c>
      <c r="BW268" s="4">
        <f t="shared" si="73"/>
        <v>30050.096737017528</v>
      </c>
    </row>
    <row r="269" spans="23:75" x14ac:dyDescent="0.2">
      <c r="W269" s="16"/>
      <c r="X269" s="16"/>
      <c r="Z269" s="16"/>
      <c r="AA269" s="16"/>
      <c r="AB269" s="16"/>
      <c r="AC269" s="16"/>
      <c r="AD269" s="16"/>
      <c r="AE269" s="16"/>
      <c r="AV269" s="1"/>
      <c r="AW269" s="1"/>
      <c r="AX269" s="1"/>
      <c r="AY269" s="1"/>
      <c r="AZ269" s="1"/>
      <c r="BA269" s="1"/>
      <c r="BG269" s="16"/>
      <c r="BH269" s="16"/>
      <c r="BI269" s="16"/>
      <c r="BJ269" s="16"/>
      <c r="BK269" s="16"/>
      <c r="BL269" s="16"/>
      <c r="BR269" s="3">
        <v>31</v>
      </c>
      <c r="BS269" s="4">
        <f t="shared" si="74"/>
        <v>30050.096737017528</v>
      </c>
      <c r="BT269" s="4">
        <f t="shared" si="72"/>
        <v>391.21544790629298</v>
      </c>
      <c r="BU269" s="4">
        <f>BS269*BP9</f>
        <v>818.86513608372763</v>
      </c>
      <c r="BV269" s="4">
        <f>BO4*(BP9/(1-(1+BP9)^-BO3))</f>
        <v>1210.0805839900206</v>
      </c>
      <c r="BW269" s="4">
        <f t="shared" si="73"/>
        <v>29658.881289111236</v>
      </c>
    </row>
    <row r="270" spans="23:75" x14ac:dyDescent="0.2">
      <c r="W270" s="16"/>
      <c r="X270" s="16"/>
      <c r="Z270" s="16"/>
      <c r="AA270" s="16"/>
      <c r="AB270" s="16"/>
      <c r="AC270" s="16"/>
      <c r="AD270" s="16"/>
      <c r="AE270" s="16"/>
      <c r="AV270" s="1"/>
      <c r="AW270" s="1"/>
      <c r="AX270" s="1"/>
      <c r="AY270" s="1"/>
      <c r="AZ270" s="1"/>
      <c r="BA270" s="1"/>
      <c r="BG270" s="16"/>
      <c r="BH270" s="16"/>
      <c r="BI270" s="16"/>
      <c r="BJ270" s="16"/>
      <c r="BK270" s="16"/>
      <c r="BL270" s="16"/>
      <c r="BR270" s="3">
        <v>32</v>
      </c>
      <c r="BS270" s="4">
        <f t="shared" si="74"/>
        <v>29658.881289111236</v>
      </c>
      <c r="BT270" s="4">
        <f t="shared" si="72"/>
        <v>401.87606886173944</v>
      </c>
      <c r="BU270" s="4">
        <f>BS270*BP9</f>
        <v>808.20451512828117</v>
      </c>
      <c r="BV270" s="4">
        <f>BO4*(BP9/(1-(1+BP9)^-BO3))</f>
        <v>1210.0805839900206</v>
      </c>
      <c r="BW270" s="4">
        <f t="shared" si="73"/>
        <v>29257.005220249495</v>
      </c>
    </row>
    <row r="271" spans="23:75" x14ac:dyDescent="0.2">
      <c r="W271" s="16"/>
      <c r="X271" s="16"/>
      <c r="Z271" s="16"/>
      <c r="AA271" s="16"/>
      <c r="AB271" s="16"/>
      <c r="AC271" s="16"/>
      <c r="AD271" s="16"/>
      <c r="AE271" s="16"/>
      <c r="AV271" s="1"/>
      <c r="AW271" s="1"/>
      <c r="AX271" s="1"/>
      <c r="AY271" s="1"/>
      <c r="AZ271" s="1"/>
      <c r="BA271" s="1"/>
      <c r="BG271" s="16"/>
      <c r="BH271" s="16"/>
      <c r="BI271" s="16"/>
      <c r="BJ271" s="16"/>
      <c r="BK271" s="16"/>
      <c r="BL271" s="16"/>
      <c r="BR271" s="3">
        <v>33</v>
      </c>
      <c r="BS271" s="4">
        <f t="shared" si="74"/>
        <v>29257.005220249495</v>
      </c>
      <c r="BT271" s="4">
        <f t="shared" si="72"/>
        <v>412.82719173822181</v>
      </c>
      <c r="BU271" s="4">
        <f>BS271*BP9</f>
        <v>797.2533922517988</v>
      </c>
      <c r="BV271" s="4">
        <f>BO4*(BP9/(1-(1+BP9)^-BO3))</f>
        <v>1210.0805839900206</v>
      </c>
      <c r="BW271" s="4">
        <f t="shared" si="73"/>
        <v>28844.178028511273</v>
      </c>
    </row>
    <row r="272" spans="23:75" x14ac:dyDescent="0.2">
      <c r="W272" s="16"/>
      <c r="X272" s="16"/>
      <c r="Z272" s="16"/>
      <c r="AA272" s="16"/>
      <c r="AB272" s="16"/>
      <c r="AC272" s="16"/>
      <c r="AD272" s="16"/>
      <c r="AE272" s="16"/>
      <c r="BG272" s="16"/>
      <c r="BH272" s="16"/>
      <c r="BI272" s="16"/>
      <c r="BJ272" s="16"/>
      <c r="BK272" s="16"/>
      <c r="BL272" s="16"/>
      <c r="BR272" s="3">
        <v>34</v>
      </c>
      <c r="BS272" s="4">
        <f t="shared" si="74"/>
        <v>28844.178028511273</v>
      </c>
      <c r="BT272" s="4">
        <f t="shared" si="72"/>
        <v>424.0767327130884</v>
      </c>
      <c r="BU272" s="4">
        <f>BS272*BP9</f>
        <v>786.00385127693221</v>
      </c>
      <c r="BV272" s="4">
        <f>BO4*(BP9/(1-(1+BP9)^-BO3))</f>
        <v>1210.0805839900206</v>
      </c>
      <c r="BW272" s="4">
        <f t="shared" si="73"/>
        <v>28420.101295798184</v>
      </c>
    </row>
    <row r="273" spans="23:75" x14ac:dyDescent="0.2">
      <c r="W273" s="16"/>
      <c r="X273" s="16"/>
      <c r="Z273" s="16"/>
      <c r="AA273" s="16"/>
      <c r="AB273" s="16"/>
      <c r="AC273" s="16"/>
      <c r="AD273" s="16"/>
      <c r="AE273" s="16"/>
      <c r="BG273" s="16"/>
      <c r="BH273" s="16"/>
      <c r="BI273" s="16"/>
      <c r="BJ273" s="16"/>
      <c r="BK273" s="16"/>
      <c r="BL273" s="16"/>
      <c r="BR273" s="3">
        <v>35</v>
      </c>
      <c r="BS273" s="4">
        <f t="shared" si="74"/>
        <v>28420.101295798184</v>
      </c>
      <c r="BT273" s="4">
        <f t="shared" si="72"/>
        <v>435.63282367952013</v>
      </c>
      <c r="BU273" s="4">
        <f>BS273*BP9</f>
        <v>774.44776031050048</v>
      </c>
      <c r="BV273" s="4">
        <f>BO4*(BP9/(1-(1+BP9)^-BO3))</f>
        <v>1210.0805839900206</v>
      </c>
      <c r="BW273" s="4">
        <f t="shared" si="73"/>
        <v>27984.468472118664</v>
      </c>
    </row>
    <row r="274" spans="23:75" x14ac:dyDescent="0.2">
      <c r="W274" s="16"/>
      <c r="X274" s="16"/>
      <c r="Z274" s="16"/>
      <c r="AA274" s="16"/>
      <c r="AB274" s="16"/>
      <c r="AC274" s="16"/>
      <c r="AD274" s="16"/>
      <c r="AE274" s="16"/>
      <c r="BG274" s="16"/>
      <c r="BH274" s="16"/>
      <c r="BI274" s="16"/>
      <c r="BJ274" s="16"/>
      <c r="BK274" s="16"/>
      <c r="BL274" s="16"/>
      <c r="BR274" s="3">
        <v>36</v>
      </c>
      <c r="BS274" s="4">
        <f t="shared" si="74"/>
        <v>27984.468472118664</v>
      </c>
      <c r="BT274" s="4">
        <f t="shared" si="72"/>
        <v>447.50381812478702</v>
      </c>
      <c r="BU274" s="4">
        <f>BS274*BP9</f>
        <v>762.5767658652336</v>
      </c>
      <c r="BV274" s="4">
        <f>BO4*(BP9/(1-(1+BP9)^-BO3))</f>
        <v>1210.0805839900206</v>
      </c>
      <c r="BW274" s="4">
        <f t="shared" si="73"/>
        <v>27536.964653993877</v>
      </c>
    </row>
    <row r="275" spans="23:75" x14ac:dyDescent="0.2">
      <c r="W275" s="16"/>
      <c r="X275" s="16"/>
      <c r="Z275" s="16"/>
      <c r="AA275" s="16"/>
      <c r="AB275" s="16"/>
      <c r="AC275" s="16"/>
      <c r="AD275" s="16"/>
      <c r="AE275" s="16"/>
      <c r="BG275" s="16"/>
      <c r="BH275" s="16"/>
      <c r="BI275" s="16"/>
      <c r="BJ275" s="16"/>
      <c r="BK275" s="16"/>
      <c r="BL275" s="16"/>
      <c r="BR275" s="3">
        <v>37</v>
      </c>
      <c r="BS275" s="4">
        <f t="shared" si="74"/>
        <v>27536.964653993877</v>
      </c>
      <c r="BT275" s="4">
        <f t="shared" si="72"/>
        <v>459.69829716868753</v>
      </c>
      <c r="BU275" s="4">
        <f>BS275*BP9</f>
        <v>750.38228682133308</v>
      </c>
      <c r="BV275" s="4">
        <f>BO4*(BP9/(1-(1+BP9)^-BO3))</f>
        <v>1210.0805839900206</v>
      </c>
      <c r="BW275" s="4">
        <f t="shared" si="73"/>
        <v>27077.266356825188</v>
      </c>
    </row>
    <row r="276" spans="23:75" x14ac:dyDescent="0.2">
      <c r="W276" s="16"/>
      <c r="X276" s="16"/>
      <c r="Z276" s="16"/>
      <c r="AA276" s="16"/>
      <c r="AB276" s="16"/>
      <c r="AC276" s="16"/>
      <c r="AD276" s="16"/>
      <c r="AE276" s="16"/>
      <c r="BG276" s="16"/>
      <c r="BH276" s="16"/>
      <c r="BI276" s="16"/>
      <c r="BJ276" s="16"/>
      <c r="BK276" s="16"/>
      <c r="BL276" s="16"/>
      <c r="BR276" s="3">
        <v>38</v>
      </c>
      <c r="BS276" s="4">
        <f t="shared" si="74"/>
        <v>27077.266356825188</v>
      </c>
      <c r="BT276" s="4">
        <f t="shared" si="72"/>
        <v>472.22507576653425</v>
      </c>
      <c r="BU276" s="4">
        <f>BS276*BP9</f>
        <v>737.85550822348637</v>
      </c>
      <c r="BV276" s="4">
        <f>BO4*(BP9/(1-(1+BP9)^-BO3))</f>
        <v>1210.0805839900206</v>
      </c>
      <c r="BW276" s="4">
        <f t="shared" si="73"/>
        <v>26605.041281058653</v>
      </c>
    </row>
    <row r="277" spans="23:75" x14ac:dyDescent="0.2">
      <c r="W277" s="16"/>
      <c r="X277" s="16"/>
      <c r="Z277" s="16"/>
      <c r="AA277" s="16"/>
      <c r="AB277" s="16"/>
      <c r="AC277" s="16"/>
      <c r="AD277" s="16"/>
      <c r="AE277" s="16"/>
      <c r="BG277" s="16"/>
      <c r="BH277" s="16"/>
      <c r="BI277" s="16"/>
      <c r="BJ277" s="16"/>
      <c r="BK277" s="16"/>
      <c r="BL277" s="16"/>
      <c r="BR277" s="3">
        <v>39</v>
      </c>
      <c r="BS277" s="4">
        <f t="shared" si="74"/>
        <v>26605.041281058653</v>
      </c>
      <c r="BT277" s="4">
        <f t="shared" si="72"/>
        <v>485.09320908117229</v>
      </c>
      <c r="BU277" s="4">
        <f>BS277*BP9</f>
        <v>724.98737490884832</v>
      </c>
      <c r="BV277" s="4">
        <f>BO4*(BP9/(1-(1+BP9)^-BO3))</f>
        <v>1210.0805839900206</v>
      </c>
      <c r="BW277" s="4">
        <f t="shared" si="73"/>
        <v>26119.94807197748</v>
      </c>
    </row>
    <row r="278" spans="23:75" x14ac:dyDescent="0.2">
      <c r="W278" s="16"/>
      <c r="X278" s="16"/>
      <c r="Z278" s="16"/>
      <c r="AA278" s="16"/>
      <c r="AB278" s="16"/>
      <c r="AC278" s="16"/>
      <c r="AD278" s="16"/>
      <c r="AE278" s="16"/>
      <c r="BG278" s="16"/>
      <c r="BH278" s="16"/>
      <c r="BI278" s="16"/>
      <c r="BJ278" s="16"/>
      <c r="BK278" s="16"/>
      <c r="BL278" s="16"/>
      <c r="BR278" s="3">
        <v>40</v>
      </c>
      <c r="BS278" s="4">
        <f t="shared" si="74"/>
        <v>26119.94807197748</v>
      </c>
      <c r="BT278" s="4">
        <f t="shared" si="72"/>
        <v>498.31199902863432</v>
      </c>
      <c r="BU278" s="4">
        <f>BS278*BP9</f>
        <v>711.7685849613863</v>
      </c>
      <c r="BV278" s="4">
        <f>BO4*(BP9/(1-(1+BP9)^-BO3))</f>
        <v>1210.0805839900206</v>
      </c>
      <c r="BW278" s="4">
        <f t="shared" si="73"/>
        <v>25621.636072948844</v>
      </c>
    </row>
    <row r="279" spans="23:75" x14ac:dyDescent="0.2">
      <c r="W279" s="16"/>
      <c r="X279" s="16"/>
      <c r="Z279" s="16"/>
      <c r="AA279" s="16"/>
      <c r="AB279" s="16"/>
      <c r="AC279" s="16"/>
      <c r="AD279" s="16"/>
      <c r="AE279" s="16"/>
      <c r="BG279" s="16"/>
      <c r="BH279" s="16"/>
      <c r="BI279" s="16"/>
      <c r="BJ279" s="16"/>
      <c r="BK279" s="16"/>
      <c r="BL279" s="16"/>
      <c r="BR279" s="3">
        <v>41</v>
      </c>
      <c r="BS279" s="4">
        <f t="shared" si="74"/>
        <v>25621.636072948844</v>
      </c>
      <c r="BT279" s="4">
        <f t="shared" si="72"/>
        <v>511.89100100216456</v>
      </c>
      <c r="BU279" s="4">
        <f>BS279*BP9</f>
        <v>698.18958298785606</v>
      </c>
      <c r="BV279" s="4">
        <f>BO4*(BP9/(1-(1+BP9)^-BO3))</f>
        <v>1210.0805839900206</v>
      </c>
      <c r="BW279" s="4">
        <f t="shared" si="73"/>
        <v>25109.74507194668</v>
      </c>
    </row>
    <row r="280" spans="23:75" x14ac:dyDescent="0.2">
      <c r="W280" s="16"/>
      <c r="X280" s="16"/>
      <c r="Z280" s="16"/>
      <c r="AA280" s="16"/>
      <c r="AB280" s="16"/>
      <c r="AC280" s="16"/>
      <c r="AD280" s="16"/>
      <c r="AE280" s="16"/>
      <c r="BG280" s="16"/>
      <c r="BH280" s="16"/>
      <c r="BI280" s="16"/>
      <c r="BJ280" s="16"/>
      <c r="BK280" s="16"/>
      <c r="BL280" s="16"/>
      <c r="BR280" s="3">
        <v>42</v>
      </c>
      <c r="BS280" s="4">
        <f t="shared" si="74"/>
        <v>25109.74507194668</v>
      </c>
      <c r="BT280" s="4">
        <f t="shared" si="72"/>
        <v>525.84003077947364</v>
      </c>
      <c r="BU280" s="4">
        <f>BS280*BP9</f>
        <v>684.24055321054698</v>
      </c>
      <c r="BV280" s="4">
        <f>BO4*(BP9/(1-(1+BP9)^-BO3))</f>
        <v>1210.0805839900206</v>
      </c>
      <c r="BW280" s="4">
        <f t="shared" si="73"/>
        <v>24583.905041167207</v>
      </c>
    </row>
    <row r="281" spans="23:75" x14ac:dyDescent="0.2">
      <c r="W281" s="16"/>
      <c r="X281" s="16"/>
      <c r="Z281" s="16"/>
      <c r="AA281" s="16"/>
      <c r="AB281" s="16"/>
      <c r="AC281" s="16"/>
      <c r="AD281" s="16"/>
      <c r="AE281" s="16"/>
      <c r="BG281" s="16"/>
      <c r="BH281" s="16"/>
      <c r="BI281" s="16"/>
      <c r="BJ281" s="16"/>
      <c r="BK281" s="16"/>
      <c r="BL281" s="16"/>
      <c r="BR281" s="3">
        <v>43</v>
      </c>
      <c r="BS281" s="4">
        <f t="shared" si="74"/>
        <v>24583.905041167207</v>
      </c>
      <c r="BT281" s="4">
        <f t="shared" si="72"/>
        <v>540.16917161821425</v>
      </c>
      <c r="BU281" s="4">
        <f>BS281*BP9</f>
        <v>669.91141237180636</v>
      </c>
      <c r="BV281" s="4">
        <f>BO4*(BP9/(1-(1+BP9)^-BO3))</f>
        <v>1210.0805839900206</v>
      </c>
      <c r="BW281" s="4">
        <f t="shared" si="73"/>
        <v>24043.735869548993</v>
      </c>
    </row>
    <row r="282" spans="23:75" x14ac:dyDescent="0.2">
      <c r="W282" s="16"/>
      <c r="X282" s="16"/>
      <c r="Z282" s="16"/>
      <c r="AA282" s="16"/>
      <c r="AB282" s="16"/>
      <c r="AC282" s="16"/>
      <c r="AD282" s="16"/>
      <c r="AE282" s="16"/>
      <c r="BG282" s="16"/>
      <c r="BH282" s="16"/>
      <c r="BI282" s="16"/>
      <c r="BJ282" s="16"/>
      <c r="BK282" s="16"/>
      <c r="BL282" s="16"/>
      <c r="BR282" s="3">
        <v>44</v>
      </c>
      <c r="BS282" s="4">
        <f t="shared" si="74"/>
        <v>24043.735869548993</v>
      </c>
      <c r="BT282" s="4">
        <f t="shared" si="72"/>
        <v>554.88878154481051</v>
      </c>
      <c r="BU282" s="4">
        <f>BS282*BP9</f>
        <v>655.1918024452101</v>
      </c>
      <c r="BV282" s="4">
        <f>BO4*(BP9/(1-(1+BP9)^-BO3))</f>
        <v>1210.0805839900206</v>
      </c>
      <c r="BW282" s="4">
        <f t="shared" si="73"/>
        <v>23488.847088004182</v>
      </c>
    </row>
    <row r="283" spans="23:75" x14ac:dyDescent="0.2">
      <c r="W283" s="16"/>
      <c r="X283" s="16"/>
      <c r="Z283" s="16"/>
      <c r="AA283" s="16"/>
      <c r="AB283" s="16"/>
      <c r="AC283" s="16"/>
      <c r="AD283" s="16"/>
      <c r="AE283" s="16"/>
      <c r="BG283" s="16"/>
      <c r="BH283" s="16"/>
      <c r="BI283" s="16"/>
      <c r="BJ283" s="16"/>
      <c r="BK283" s="16"/>
      <c r="BL283" s="16"/>
      <c r="BR283" s="3">
        <v>45</v>
      </c>
      <c r="BS283" s="4">
        <f t="shared" si="74"/>
        <v>23488.847088004182</v>
      </c>
      <c r="BT283" s="4">
        <f t="shared" si="72"/>
        <v>570.00950084190663</v>
      </c>
      <c r="BU283" s="4">
        <f>BS283*BP9</f>
        <v>640.07108314811398</v>
      </c>
      <c r="BV283" s="4">
        <f>BO4*(BP9/(1-(1+BP9)^-BO3))</f>
        <v>1210.0805839900206</v>
      </c>
      <c r="BW283" s="4">
        <f t="shared" si="73"/>
        <v>22918.837587162277</v>
      </c>
    </row>
    <row r="284" spans="23:75" x14ac:dyDescent="0.2">
      <c r="W284" s="16"/>
      <c r="X284" s="16"/>
      <c r="Z284" s="16"/>
      <c r="AA284" s="16"/>
      <c r="AB284" s="16"/>
      <c r="AC284" s="16"/>
      <c r="AD284" s="16"/>
      <c r="AE284" s="16"/>
      <c r="BG284" s="16"/>
      <c r="BH284" s="16"/>
      <c r="BI284" s="16"/>
      <c r="BJ284" s="16"/>
      <c r="BK284" s="16"/>
      <c r="BL284" s="16"/>
      <c r="BR284" s="3">
        <v>46</v>
      </c>
      <c r="BS284" s="4">
        <f t="shared" si="74"/>
        <v>22918.837587162277</v>
      </c>
      <c r="BT284" s="4">
        <f t="shared" si="72"/>
        <v>585.54225973984853</v>
      </c>
      <c r="BU284" s="4">
        <f>BS284*BP9</f>
        <v>624.53832425017208</v>
      </c>
      <c r="BV284" s="4">
        <f>BO4*(BP9/(1-(1+BP9)^-BO3))</f>
        <v>1210.0805839900206</v>
      </c>
      <c r="BW284" s="4">
        <f t="shared" si="73"/>
        <v>22333.295327422427</v>
      </c>
    </row>
    <row r="285" spans="23:75" x14ac:dyDescent="0.2">
      <c r="W285" s="16"/>
      <c r="X285" s="16"/>
      <c r="Z285" s="16"/>
      <c r="AA285" s="16"/>
      <c r="AB285" s="16"/>
      <c r="AC285" s="16"/>
      <c r="AD285" s="16"/>
      <c r="AE285" s="16"/>
      <c r="BG285" s="16"/>
      <c r="BH285" s="16"/>
      <c r="BI285" s="16"/>
      <c r="BJ285" s="16"/>
      <c r="BK285" s="16"/>
      <c r="BL285" s="16"/>
      <c r="BR285" s="3">
        <v>47</v>
      </c>
      <c r="BS285" s="4">
        <f t="shared" si="74"/>
        <v>22333.295327422427</v>
      </c>
      <c r="BT285" s="4">
        <f t="shared" si="72"/>
        <v>601.49828631775949</v>
      </c>
      <c r="BU285" s="4">
        <f>BS285*BP9</f>
        <v>608.58229767226112</v>
      </c>
      <c r="BV285" s="4">
        <f>BO4*(BP9/(1-(1+BP9)^-BO3))</f>
        <v>1210.0805839900206</v>
      </c>
      <c r="BW285" s="4">
        <f t="shared" si="73"/>
        <v>21731.797041104666</v>
      </c>
    </row>
    <row r="286" spans="23:75" x14ac:dyDescent="0.2">
      <c r="W286" s="16"/>
      <c r="X286" s="16"/>
      <c r="Z286" s="16"/>
      <c r="AA286" s="16"/>
      <c r="AB286" s="16"/>
      <c r="AC286" s="16"/>
      <c r="AD286" s="16"/>
      <c r="AE286" s="16"/>
      <c r="BG286" s="16"/>
      <c r="BH286" s="16"/>
      <c r="BI286" s="16"/>
      <c r="BJ286" s="16"/>
      <c r="BK286" s="16"/>
      <c r="BL286" s="16"/>
      <c r="BR286" s="3">
        <v>48</v>
      </c>
      <c r="BS286" s="4">
        <f t="shared" si="74"/>
        <v>21731.797041104666</v>
      </c>
      <c r="BT286" s="4">
        <f t="shared" si="72"/>
        <v>617.88911461991847</v>
      </c>
      <c r="BU286" s="4">
        <f>BS286*BP9</f>
        <v>592.19146937010214</v>
      </c>
      <c r="BV286" s="4">
        <f>BO4*(BP9/(1-(1+BP9)^-BO3))</f>
        <v>1210.0805839900206</v>
      </c>
      <c r="BW286" s="4">
        <f t="shared" si="73"/>
        <v>21113.907926484746</v>
      </c>
    </row>
    <row r="287" spans="23:75" x14ac:dyDescent="0.2">
      <c r="W287" s="16"/>
      <c r="X287" s="16"/>
      <c r="Z287" s="16"/>
      <c r="AA287" s="16"/>
      <c r="AB287" s="16"/>
      <c r="AC287" s="16"/>
      <c r="AD287" s="16"/>
      <c r="AE287" s="16"/>
      <c r="BG287" s="16"/>
      <c r="BH287" s="16"/>
      <c r="BI287" s="16"/>
      <c r="BJ287" s="16"/>
      <c r="BK287" s="16"/>
      <c r="BL287" s="16"/>
      <c r="BR287" s="3">
        <v>49</v>
      </c>
      <c r="BS287" s="4">
        <f t="shared" si="74"/>
        <v>21113.907926484746</v>
      </c>
      <c r="BT287" s="4">
        <f t="shared" si="72"/>
        <v>634.72659299331133</v>
      </c>
      <c r="BU287" s="4">
        <f>BS287*BP9</f>
        <v>575.35399099670929</v>
      </c>
      <c r="BV287" s="4">
        <f>BO4*(BP9/(1-(1+BP9)^-BO3))</f>
        <v>1210.0805839900206</v>
      </c>
      <c r="BW287" s="4">
        <f t="shared" si="73"/>
        <v>20479.181333491433</v>
      </c>
    </row>
    <row r="288" spans="23:75" x14ac:dyDescent="0.2">
      <c r="W288" s="16"/>
      <c r="X288" s="16"/>
      <c r="Z288" s="16"/>
      <c r="AA288" s="16"/>
      <c r="AB288" s="16"/>
      <c r="AC288" s="16"/>
      <c r="AD288" s="16"/>
      <c r="AE288" s="16"/>
      <c r="BG288" s="16"/>
      <c r="BH288" s="16"/>
      <c r="BI288" s="16"/>
      <c r="BJ288" s="16"/>
      <c r="BK288" s="16"/>
      <c r="BL288" s="16"/>
      <c r="BR288" s="3">
        <v>50</v>
      </c>
      <c r="BS288" s="4">
        <f t="shared" si="74"/>
        <v>20479.181333491433</v>
      </c>
      <c r="BT288" s="4">
        <f t="shared" si="72"/>
        <v>652.02289265237903</v>
      </c>
      <c r="BU288" s="4">
        <f>BS288*BP9</f>
        <v>558.05769133764159</v>
      </c>
      <c r="BV288" s="4">
        <f>BO4*(BP9/(1-(1+BP9)^-BO3))</f>
        <v>1210.0805839900206</v>
      </c>
      <c r="BW288" s="4">
        <f t="shared" si="73"/>
        <v>19827.158440839055</v>
      </c>
    </row>
    <row r="289" spans="23:75" x14ac:dyDescent="0.2">
      <c r="W289" s="16"/>
      <c r="X289" s="16"/>
      <c r="Z289" s="16"/>
      <c r="AA289" s="16"/>
      <c r="AB289" s="16"/>
      <c r="AC289" s="16"/>
      <c r="AD289" s="16"/>
      <c r="AE289" s="16"/>
      <c r="BG289" s="16"/>
      <c r="BH289" s="16"/>
      <c r="BI289" s="16"/>
      <c r="BJ289" s="16"/>
      <c r="BK289" s="16"/>
      <c r="BL289" s="16"/>
      <c r="BR289" s="3">
        <v>51</v>
      </c>
      <c r="BS289" s="4">
        <f t="shared" si="74"/>
        <v>19827.158440839055</v>
      </c>
      <c r="BT289" s="4">
        <f t="shared" si="72"/>
        <v>669.7905164771563</v>
      </c>
      <c r="BU289" s="4">
        <f>BS289*BP9</f>
        <v>540.29006751286431</v>
      </c>
      <c r="BV289" s="4">
        <f>BO4*(BP9/(1-(1+BP9)^-BO3))</f>
        <v>1210.0805839900206</v>
      </c>
      <c r="BW289" s="4">
        <f t="shared" si="73"/>
        <v>19157.367924361901</v>
      </c>
    </row>
    <row r="290" spans="23:75" x14ac:dyDescent="0.2">
      <c r="W290" s="16"/>
      <c r="X290" s="16"/>
      <c r="Z290" s="16"/>
      <c r="AA290" s="16"/>
      <c r="AB290" s="16"/>
      <c r="AC290" s="16"/>
      <c r="AD290" s="16"/>
      <c r="AE290" s="16"/>
      <c r="BG290" s="16"/>
      <c r="BH290" s="16"/>
      <c r="BI290" s="16"/>
      <c r="BJ290" s="16"/>
      <c r="BK290" s="16"/>
      <c r="BL290" s="16"/>
      <c r="BR290" s="3">
        <v>52</v>
      </c>
      <c r="BS290" s="4">
        <f t="shared" si="74"/>
        <v>19157.367924361901</v>
      </c>
      <c r="BT290" s="4">
        <f t="shared" si="72"/>
        <v>688.04230805115878</v>
      </c>
      <c r="BU290" s="4">
        <f>BS290*BP9</f>
        <v>522.03827593886183</v>
      </c>
      <c r="BV290" s="4">
        <f>BO4*(BP9/(1-(1+BP9)^-BO3))</f>
        <v>1210.0805839900206</v>
      </c>
      <c r="BW290" s="4">
        <f t="shared" si="73"/>
        <v>18469.325616310743</v>
      </c>
    </row>
    <row r="291" spans="23:75" x14ac:dyDescent="0.2">
      <c r="W291" s="16"/>
      <c r="X291" s="16"/>
      <c r="Z291" s="16"/>
      <c r="AA291" s="16"/>
      <c r="AB291" s="16"/>
      <c r="AC291" s="16"/>
      <c r="AD291" s="16"/>
      <c r="AE291" s="16"/>
      <c r="BG291" s="16"/>
      <c r="BH291" s="16"/>
      <c r="BI291" s="16"/>
      <c r="BJ291" s="16"/>
      <c r="BK291" s="16"/>
      <c r="BL291" s="16"/>
      <c r="BR291" s="3">
        <v>53</v>
      </c>
      <c r="BS291" s="4">
        <f t="shared" si="74"/>
        <v>18469.325616310743</v>
      </c>
      <c r="BT291" s="4">
        <f t="shared" si="72"/>
        <v>706.7914609455529</v>
      </c>
      <c r="BU291" s="4">
        <f>BS291*BP9</f>
        <v>503.28912304446777</v>
      </c>
      <c r="BV291" s="4">
        <f>BO4*(BP9/(1-(1+BP9)^-BO3))</f>
        <v>1210.0805839900206</v>
      </c>
      <c r="BW291" s="4">
        <f t="shared" si="73"/>
        <v>17762.534155365189</v>
      </c>
    </row>
    <row r="292" spans="23:75" x14ac:dyDescent="0.2">
      <c r="W292" s="16"/>
      <c r="X292" s="16"/>
      <c r="Z292" s="16"/>
      <c r="AA292" s="16"/>
      <c r="AB292" s="16"/>
      <c r="AC292" s="16"/>
      <c r="AD292" s="16"/>
      <c r="AE292" s="16"/>
      <c r="BG292" s="16"/>
      <c r="BH292" s="16"/>
      <c r="BI292" s="16"/>
      <c r="BJ292" s="16"/>
      <c r="BK292" s="16"/>
      <c r="BL292" s="16"/>
      <c r="BR292" s="3">
        <v>54</v>
      </c>
      <c r="BS292" s="4">
        <f t="shared" si="74"/>
        <v>17762.534155365189</v>
      </c>
      <c r="BT292" s="4">
        <f t="shared" si="72"/>
        <v>726.05152825631922</v>
      </c>
      <c r="BU292" s="4">
        <f>BS292*BP9</f>
        <v>484.0290557337014</v>
      </c>
      <c r="BV292" s="4">
        <f>BO4*(BP9/(1-(1+BP9)^-BO3))</f>
        <v>1210.0805839900206</v>
      </c>
      <c r="BW292" s="4">
        <f t="shared" si="73"/>
        <v>17036.482627108868</v>
      </c>
    </row>
    <row r="293" spans="23:75" x14ac:dyDescent="0.2">
      <c r="W293" s="16"/>
      <c r="X293" s="16"/>
      <c r="Z293" s="16"/>
      <c r="AA293" s="16"/>
      <c r="AB293" s="16"/>
      <c r="AC293" s="16"/>
      <c r="AD293" s="16"/>
      <c r="AE293" s="16"/>
      <c r="BG293" s="16"/>
      <c r="BH293" s="16"/>
      <c r="BI293" s="16"/>
      <c r="BJ293" s="16"/>
      <c r="BK293" s="16"/>
      <c r="BL293" s="16"/>
      <c r="BR293" s="3">
        <v>55</v>
      </c>
      <c r="BS293" s="4">
        <f t="shared" si="74"/>
        <v>17036.482627108868</v>
      </c>
      <c r="BT293" s="4">
        <f t="shared" si="72"/>
        <v>745.83643240130391</v>
      </c>
      <c r="BU293" s="4">
        <f>BS293*BP9</f>
        <v>464.24415158871665</v>
      </c>
      <c r="BV293" s="4">
        <f>BO4*(BP9/(1-(1+BP9)^-BO3))</f>
        <v>1210.0805839900206</v>
      </c>
      <c r="BW293" s="4">
        <f t="shared" si="73"/>
        <v>16290.646194707564</v>
      </c>
    </row>
    <row r="294" spans="23:75" x14ac:dyDescent="0.2">
      <c r="W294" s="16"/>
      <c r="X294" s="16"/>
      <c r="Z294" s="16"/>
      <c r="AA294" s="16"/>
      <c r="AB294" s="16"/>
      <c r="AC294" s="16"/>
      <c r="AD294" s="16"/>
      <c r="AE294" s="16"/>
      <c r="BG294" s="16"/>
      <c r="BH294" s="16"/>
      <c r="BI294" s="16"/>
      <c r="BJ294" s="16"/>
      <c r="BK294" s="16"/>
      <c r="BL294" s="16"/>
      <c r="BR294" s="3">
        <v>56</v>
      </c>
      <c r="BS294" s="4">
        <f t="shared" si="74"/>
        <v>16290.646194707564</v>
      </c>
      <c r="BT294" s="4">
        <f t="shared" si="72"/>
        <v>766.16047518423943</v>
      </c>
      <c r="BU294" s="4">
        <f>BS294*BP9</f>
        <v>443.92010880578113</v>
      </c>
      <c r="BV294" s="4">
        <f>BO4*(BP9/(1-(1+BP9)^-BO3))</f>
        <v>1210.0805839900206</v>
      </c>
      <c r="BW294" s="4">
        <f t="shared" si="73"/>
        <v>15524.485719523325</v>
      </c>
    </row>
    <row r="295" spans="23:75" x14ac:dyDescent="0.2">
      <c r="W295" s="16"/>
      <c r="X295" s="16"/>
      <c r="Z295" s="16"/>
      <c r="AA295" s="16"/>
      <c r="AB295" s="16"/>
      <c r="AC295" s="16"/>
      <c r="AD295" s="16"/>
      <c r="AE295" s="16"/>
      <c r="BG295" s="16"/>
      <c r="BH295" s="16"/>
      <c r="BI295" s="16"/>
      <c r="BJ295" s="16"/>
      <c r="BK295" s="16"/>
      <c r="BL295" s="16"/>
      <c r="BR295" s="3">
        <v>57</v>
      </c>
      <c r="BS295" s="4">
        <f t="shared" si="74"/>
        <v>15524.485719523325</v>
      </c>
      <c r="BT295" s="4">
        <f t="shared" si="72"/>
        <v>787.03834813301</v>
      </c>
      <c r="BU295" s="4">
        <f>BS295*BP9</f>
        <v>423.04223585701061</v>
      </c>
      <c r="BV295" s="4">
        <f>BO4*(BP9/(1-(1+BP9)^-BO3))</f>
        <v>1210.0805839900206</v>
      </c>
      <c r="BW295" s="4">
        <f t="shared" si="73"/>
        <v>14737.447371390315</v>
      </c>
    </row>
    <row r="296" spans="23:75" x14ac:dyDescent="0.2">
      <c r="W296" s="16"/>
      <c r="X296" s="16"/>
      <c r="Z296" s="16"/>
      <c r="AA296" s="16"/>
      <c r="AB296" s="16"/>
      <c r="AC296" s="16"/>
      <c r="AD296" s="16"/>
      <c r="AE296" s="16"/>
      <c r="BG296" s="16"/>
      <c r="BH296" s="16"/>
      <c r="BI296" s="16"/>
      <c r="BJ296" s="16"/>
      <c r="BK296" s="16"/>
      <c r="BL296" s="16"/>
      <c r="BR296" s="3">
        <v>58</v>
      </c>
      <c r="BS296" s="4">
        <f t="shared" si="74"/>
        <v>14737.447371390315</v>
      </c>
      <c r="BT296" s="4">
        <f t="shared" si="72"/>
        <v>808.48514311963459</v>
      </c>
      <c r="BU296" s="4">
        <f>BS296*BP9</f>
        <v>401.59544087038608</v>
      </c>
      <c r="BV296" s="4">
        <f>BO4*(BP9/(1-(1+BP9)^-BO3))</f>
        <v>1210.0805839900206</v>
      </c>
      <c r="BW296" s="4">
        <f t="shared" si="73"/>
        <v>13928.96222827068</v>
      </c>
    </row>
    <row r="297" spans="23:75" x14ac:dyDescent="0.2">
      <c r="W297" s="16"/>
      <c r="X297" s="16"/>
      <c r="Z297" s="16"/>
      <c r="AA297" s="16"/>
      <c r="AB297" s="16"/>
      <c r="AC297" s="16"/>
      <c r="AD297" s="16"/>
      <c r="AE297" s="16"/>
      <c r="BG297" s="16"/>
      <c r="BH297" s="16"/>
      <c r="BI297" s="16"/>
      <c r="BJ297" s="16"/>
      <c r="BK297" s="16"/>
      <c r="BL297" s="16"/>
      <c r="BR297" s="3">
        <v>59</v>
      </c>
      <c r="BS297" s="4">
        <f t="shared" si="74"/>
        <v>13928.96222827068</v>
      </c>
      <c r="BT297" s="4">
        <f t="shared" si="72"/>
        <v>830.51636326964456</v>
      </c>
      <c r="BU297" s="4">
        <f>BS297*BP9</f>
        <v>379.56422072037606</v>
      </c>
      <c r="BV297" s="4">
        <f>BO4*(BP9/(1-(1+BP9)^-BO3))</f>
        <v>1210.0805839900206</v>
      </c>
      <c r="BW297" s="4">
        <f t="shared" si="73"/>
        <v>13098.445865001037</v>
      </c>
    </row>
    <row r="298" spans="23:75" x14ac:dyDescent="0.2">
      <c r="W298" s="16"/>
      <c r="X298" s="16"/>
      <c r="Z298" s="16"/>
      <c r="AA298" s="16"/>
      <c r="AB298" s="16"/>
      <c r="AC298" s="16"/>
      <c r="AD298" s="16"/>
      <c r="AE298" s="16"/>
      <c r="BG298" s="16"/>
      <c r="BH298" s="16"/>
      <c r="BI298" s="16"/>
      <c r="BJ298" s="16"/>
      <c r="BK298" s="16"/>
      <c r="BL298" s="16"/>
      <c r="BR298" s="3">
        <v>60</v>
      </c>
      <c r="BS298" s="4">
        <f t="shared" si="74"/>
        <v>13098.445865001037</v>
      </c>
      <c r="BT298" s="4">
        <f t="shared" si="72"/>
        <v>853.14793416874238</v>
      </c>
      <c r="BU298" s="4">
        <f>BS298*BP9</f>
        <v>356.93264982127823</v>
      </c>
      <c r="BV298" s="4">
        <f>BO4*(BP9/(1-(1+BP9)^-BO3))</f>
        <v>1210.0805839900206</v>
      </c>
      <c r="BW298" s="4">
        <f t="shared" si="73"/>
        <v>12245.297930832294</v>
      </c>
    </row>
    <row r="299" spans="23:75" x14ac:dyDescent="0.2">
      <c r="W299" s="16"/>
      <c r="X299" s="16"/>
      <c r="Z299" s="16"/>
      <c r="AA299" s="16"/>
      <c r="AB299" s="16"/>
      <c r="AC299" s="16"/>
      <c r="AD299" s="16"/>
      <c r="AE299" s="16"/>
      <c r="BG299" s="16"/>
      <c r="BH299" s="16"/>
      <c r="BI299" s="16"/>
      <c r="BJ299" s="16"/>
      <c r="BK299" s="16"/>
      <c r="BL299" s="16"/>
      <c r="BR299" s="3">
        <v>61</v>
      </c>
      <c r="BS299" s="4">
        <f t="shared" si="74"/>
        <v>12245.297930832294</v>
      </c>
      <c r="BT299" s="4">
        <f t="shared" si="72"/>
        <v>876.39621537484061</v>
      </c>
      <c r="BU299" s="4">
        <f>BS299*BP9</f>
        <v>333.68436861518001</v>
      </c>
      <c r="BV299" s="4">
        <f>BO4*(BP9/(1-(1+BP9)^-BO3))</f>
        <v>1210.0805839900206</v>
      </c>
      <c r="BW299" s="4">
        <f t="shared" si="73"/>
        <v>11368.901715457454</v>
      </c>
    </row>
    <row r="300" spans="23:75" x14ac:dyDescent="0.2">
      <c r="X300" s="16"/>
      <c r="Z300" s="16"/>
      <c r="AA300" s="16"/>
      <c r="AB300" s="16"/>
      <c r="AC300" s="16"/>
      <c r="AD300" s="16"/>
      <c r="AE300" s="16"/>
      <c r="BG300" s="16"/>
      <c r="BH300" s="16"/>
      <c r="BI300" s="16"/>
      <c r="BJ300" s="16"/>
      <c r="BK300" s="16"/>
      <c r="BL300" s="16"/>
      <c r="BR300" s="3">
        <v>62</v>
      </c>
      <c r="BS300" s="4">
        <f t="shared" si="74"/>
        <v>11368.901715457454</v>
      </c>
      <c r="BT300" s="4">
        <f t="shared" si="72"/>
        <v>900.27801224380505</v>
      </c>
      <c r="BU300" s="4">
        <f>BS300*BP9</f>
        <v>309.80257174621562</v>
      </c>
      <c r="BV300" s="4">
        <f>BO4*(BP9/(1-(1+BP9)^-BO3))</f>
        <v>1210.0805839900206</v>
      </c>
      <c r="BW300" s="4">
        <f t="shared" si="73"/>
        <v>10468.623703213649</v>
      </c>
    </row>
    <row r="301" spans="23:75" x14ac:dyDescent="0.2">
      <c r="X301" s="16"/>
      <c r="Z301" s="16"/>
      <c r="AA301" s="16"/>
      <c r="AB301" s="16"/>
      <c r="AC301" s="16"/>
      <c r="AD301" s="16"/>
      <c r="AE301" s="16"/>
      <c r="BG301" s="16"/>
      <c r="BH301" s="16"/>
      <c r="BI301" s="16"/>
      <c r="BJ301" s="16"/>
      <c r="BK301" s="16"/>
      <c r="BL301" s="16"/>
      <c r="BR301" s="3">
        <v>63</v>
      </c>
      <c r="BS301" s="4">
        <f t="shared" si="74"/>
        <v>10468.623703213649</v>
      </c>
      <c r="BT301" s="4">
        <f t="shared" si="72"/>
        <v>924.81058807744876</v>
      </c>
      <c r="BU301" s="4">
        <f>BS301*BP9</f>
        <v>285.26999591257191</v>
      </c>
      <c r="BV301" s="4">
        <f>BO4*(BP9/(1-(1+BP9)^-BO3))</f>
        <v>1210.0805839900206</v>
      </c>
      <c r="BW301" s="4">
        <f t="shared" si="73"/>
        <v>9543.8131151361995</v>
      </c>
    </row>
    <row r="302" spans="23:75" x14ac:dyDescent="0.2">
      <c r="X302" s="16"/>
      <c r="Z302" s="16"/>
      <c r="AA302" s="16"/>
      <c r="AB302" s="16"/>
      <c r="AC302" s="16"/>
      <c r="AD302" s="16"/>
      <c r="AE302" s="16"/>
      <c r="BG302" s="16"/>
      <c r="BH302" s="16"/>
      <c r="BI302" s="16"/>
      <c r="BJ302" s="16"/>
      <c r="BK302" s="16"/>
      <c r="BL302" s="16"/>
      <c r="BR302" s="3">
        <v>64</v>
      </c>
      <c r="BS302" s="4">
        <f t="shared" si="74"/>
        <v>9543.8131151361995</v>
      </c>
      <c r="BT302" s="4">
        <f t="shared" si="72"/>
        <v>950.01167660255919</v>
      </c>
      <c r="BU302" s="4">
        <f>BS302*BP9</f>
        <v>260.06890738746142</v>
      </c>
      <c r="BV302" s="4">
        <f>BO4*(BP9/(1-(1+BP9)^-BO3))</f>
        <v>1210.0805839900206</v>
      </c>
      <c r="BW302" s="4">
        <f t="shared" si="73"/>
        <v>8593.801438533641</v>
      </c>
    </row>
    <row r="303" spans="23:75" x14ac:dyDescent="0.2">
      <c r="X303" s="16"/>
      <c r="Z303" s="16"/>
      <c r="AA303" s="16"/>
      <c r="AB303" s="16"/>
      <c r="AC303" s="16"/>
      <c r="AD303" s="16"/>
      <c r="AE303" s="16"/>
      <c r="BG303" s="16"/>
      <c r="BH303" s="16"/>
      <c r="BI303" s="16"/>
      <c r="BJ303" s="16"/>
      <c r="BK303" s="16"/>
      <c r="BL303" s="16"/>
      <c r="BR303" s="3">
        <v>65</v>
      </c>
      <c r="BS303" s="4">
        <f t="shared" si="74"/>
        <v>8593.801438533641</v>
      </c>
      <c r="BT303" s="4">
        <f t="shared" ref="BT303:BT310" si="75">BV303-BU303</f>
        <v>975.89949478997892</v>
      </c>
      <c r="BU303" s="4">
        <f>BS303*BP9</f>
        <v>234.18108920004173</v>
      </c>
      <c r="BV303" s="4">
        <f>BO4*(BP9/(1-(1+BP9)^-BO3))</f>
        <v>1210.0805839900206</v>
      </c>
      <c r="BW303" s="4">
        <f t="shared" ref="BW303:BW310" si="76">BS303-BT303</f>
        <v>7617.9019437436618</v>
      </c>
    </row>
    <row r="304" spans="23:75" x14ac:dyDescent="0.2">
      <c r="X304" s="16"/>
      <c r="Z304" s="16"/>
      <c r="AA304" s="16"/>
      <c r="AB304" s="16"/>
      <c r="AC304" s="16"/>
      <c r="AD304" s="16"/>
      <c r="AE304" s="16"/>
      <c r="BG304" s="16"/>
      <c r="BH304" s="16"/>
      <c r="BI304" s="16"/>
      <c r="BJ304" s="16"/>
      <c r="BK304" s="16"/>
      <c r="BL304" s="16"/>
      <c r="BR304" s="3">
        <v>66</v>
      </c>
      <c r="BS304" s="4">
        <f t="shared" si="74"/>
        <v>7617.9019437436618</v>
      </c>
      <c r="BT304" s="4">
        <f t="shared" si="75"/>
        <v>1002.4927560230058</v>
      </c>
      <c r="BU304" s="4">
        <f>BS304*BP9</f>
        <v>207.58782796701479</v>
      </c>
      <c r="BV304" s="4">
        <f>BO4*(BP9/(1-(1+BP9)^-BO3))</f>
        <v>1210.0805839900206</v>
      </c>
      <c r="BW304" s="4">
        <f t="shared" si="76"/>
        <v>6615.4091877206556</v>
      </c>
    </row>
    <row r="305" spans="24:75" x14ac:dyDescent="0.2">
      <c r="X305" s="16"/>
      <c r="Z305" s="16"/>
      <c r="AA305" s="16"/>
      <c r="AB305" s="16"/>
      <c r="AC305" s="16"/>
      <c r="AD305" s="16"/>
      <c r="AE305" s="16"/>
      <c r="BG305" s="16"/>
      <c r="BH305" s="16"/>
      <c r="BI305" s="16"/>
      <c r="BJ305" s="16"/>
      <c r="BK305" s="16"/>
      <c r="BL305" s="16"/>
      <c r="BR305" s="3">
        <v>67</v>
      </c>
      <c r="BS305" s="4">
        <f t="shared" si="74"/>
        <v>6615.4091877206556</v>
      </c>
      <c r="BT305" s="4">
        <f t="shared" si="75"/>
        <v>1029.8106836246327</v>
      </c>
      <c r="BU305" s="4">
        <f>BS305*BP9</f>
        <v>180.26990036538785</v>
      </c>
      <c r="BV305" s="4">
        <f>BO4*(BP9/(1-(1+BP9)^-BO3))</f>
        <v>1210.0805839900206</v>
      </c>
      <c r="BW305" s="4">
        <f t="shared" si="76"/>
        <v>5585.5985040960231</v>
      </c>
    </row>
    <row r="306" spans="24:75" x14ac:dyDescent="0.2">
      <c r="X306" s="16"/>
      <c r="Z306" s="16"/>
      <c r="AA306" s="16"/>
      <c r="AB306" s="16"/>
      <c r="AC306" s="16"/>
      <c r="AD306" s="16"/>
      <c r="AE306" s="16"/>
      <c r="BG306" s="16"/>
      <c r="BH306" s="16"/>
      <c r="BI306" s="16"/>
      <c r="BJ306" s="16"/>
      <c r="BK306" s="16"/>
      <c r="BL306" s="16"/>
      <c r="BR306" s="3">
        <v>68</v>
      </c>
      <c r="BS306" s="4">
        <f t="shared" si="74"/>
        <v>5585.5985040960231</v>
      </c>
      <c r="BT306" s="4">
        <f t="shared" si="75"/>
        <v>1057.873024753404</v>
      </c>
      <c r="BU306" s="4">
        <f>BS306*BP9</f>
        <v>152.20755923661662</v>
      </c>
      <c r="BV306" s="4">
        <f>BO4*(BP9/(1-(1+BP9)^-BO3))</f>
        <v>1210.0805839900206</v>
      </c>
      <c r="BW306" s="4">
        <f t="shared" si="76"/>
        <v>4527.7254793426191</v>
      </c>
    </row>
    <row r="307" spans="24:75" x14ac:dyDescent="0.2">
      <c r="X307" s="16"/>
      <c r="Z307" s="16"/>
      <c r="AA307" s="16"/>
      <c r="AB307" s="16"/>
      <c r="AC307" s="16"/>
      <c r="AD307" s="16"/>
      <c r="AE307" s="16"/>
      <c r="BG307" s="16"/>
      <c r="BH307" s="16"/>
      <c r="BI307" s="16"/>
      <c r="BJ307" s="16"/>
      <c r="BK307" s="16"/>
      <c r="BL307" s="16"/>
      <c r="BR307" s="3">
        <v>69</v>
      </c>
      <c r="BS307" s="4">
        <f t="shared" si="74"/>
        <v>4527.7254793426191</v>
      </c>
      <c r="BT307" s="4">
        <f t="shared" si="75"/>
        <v>1086.7000646779343</v>
      </c>
      <c r="BU307" s="4">
        <f>BS307*BP9</f>
        <v>123.38051931208636</v>
      </c>
      <c r="BV307" s="4">
        <f>BO4*(BP9/(1-(1+BP9)^-BO3))</f>
        <v>1210.0805839900206</v>
      </c>
      <c r="BW307" s="4">
        <f t="shared" si="76"/>
        <v>3441.0254146646848</v>
      </c>
    </row>
    <row r="308" spans="24:75" x14ac:dyDescent="0.2">
      <c r="BG308" s="16"/>
      <c r="BH308" s="16"/>
      <c r="BI308" s="16"/>
      <c r="BJ308" s="16"/>
      <c r="BK308" s="16"/>
      <c r="BL308" s="16"/>
      <c r="BR308" s="3">
        <v>70</v>
      </c>
      <c r="BS308" s="4">
        <f t="shared" si="74"/>
        <v>3441.0254146646848</v>
      </c>
      <c r="BT308" s="4">
        <f t="shared" si="75"/>
        <v>1116.312641440408</v>
      </c>
      <c r="BU308" s="4">
        <f>BS308*BP9</f>
        <v>93.767942549612656</v>
      </c>
      <c r="BV308" s="4">
        <f>BO4*(BP9/(1-(1+BP9)^-BO3))</f>
        <v>1210.0805839900206</v>
      </c>
      <c r="BW308" s="4">
        <f t="shared" si="76"/>
        <v>2324.712773224277</v>
      </c>
    </row>
    <row r="309" spans="24:75" x14ac:dyDescent="0.2">
      <c r="BG309" s="16"/>
      <c r="BH309" s="16"/>
      <c r="BI309" s="16"/>
      <c r="BJ309" s="16"/>
      <c r="BK309" s="16"/>
      <c r="BL309" s="16"/>
      <c r="BR309" s="3">
        <v>71</v>
      </c>
      <c r="BS309" s="4">
        <f>BW308</f>
        <v>2324.712773224277</v>
      </c>
      <c r="BT309" s="4">
        <f t="shared" si="75"/>
        <v>1146.732160919659</v>
      </c>
      <c r="BU309" s="4">
        <f>BS309*BP9</f>
        <v>63.348423070361548</v>
      </c>
      <c r="BV309" s="4">
        <f>BO4*(BP9/(1-(1+BP9)^-BO3))</f>
        <v>1210.0805839900206</v>
      </c>
      <c r="BW309" s="4">
        <f t="shared" si="76"/>
        <v>1177.980612304618</v>
      </c>
    </row>
    <row r="310" spans="24:75" x14ac:dyDescent="0.2">
      <c r="BG310" s="16"/>
      <c r="BH310" s="16"/>
      <c r="BI310" s="16"/>
      <c r="BJ310" s="16"/>
      <c r="BK310" s="16"/>
      <c r="BL310" s="16"/>
      <c r="BR310" s="3">
        <v>72</v>
      </c>
      <c r="BS310" s="4">
        <f>BW309</f>
        <v>1177.980612304618</v>
      </c>
      <c r="BT310" s="4">
        <f t="shared" si="75"/>
        <v>1177.9806123047197</v>
      </c>
      <c r="BU310" s="4">
        <f>BS310*BP9</f>
        <v>32.099971685300844</v>
      </c>
      <c r="BV310" s="4">
        <f>BO4*(BP9/(1-(1+BP9)^-BO3))</f>
        <v>1210.0805839900206</v>
      </c>
      <c r="BW310" s="4">
        <f t="shared" si="76"/>
        <v>-1.0163603292312473E-10</v>
      </c>
    </row>
    <row r="311" spans="24:75" x14ac:dyDescent="0.2">
      <c r="BG311" s="16"/>
      <c r="BH311" s="16"/>
      <c r="BI311" s="16"/>
      <c r="BJ311" s="16"/>
      <c r="BK311" s="16"/>
      <c r="BL311" s="16"/>
      <c r="BR311" s="3"/>
      <c r="BS311" s="4"/>
      <c r="BT311" s="3"/>
      <c r="BU311" s="3"/>
      <c r="BV311" s="4">
        <f>SUM(BV239:BV310)</f>
        <v>87125.802047281599</v>
      </c>
      <c r="BW311" s="3"/>
    </row>
    <row r="312" spans="24:75" x14ac:dyDescent="0.2">
      <c r="BG312" s="16"/>
      <c r="BH312" s="16"/>
      <c r="BI312" s="16"/>
      <c r="BJ312" s="16"/>
      <c r="BK312" s="16"/>
      <c r="BL312" s="16"/>
      <c r="BR312" s="16"/>
      <c r="BS312" s="16"/>
      <c r="BT312" s="16"/>
      <c r="BU312" s="16"/>
      <c r="BV312" s="16"/>
      <c r="BW312" s="16"/>
    </row>
    <row r="313" spans="24:75" x14ac:dyDescent="0.2">
      <c r="BG313" s="16"/>
      <c r="BH313" s="16"/>
      <c r="BI313" s="16"/>
      <c r="BJ313" s="16"/>
      <c r="BK313" s="16"/>
      <c r="BL313" s="16"/>
      <c r="BR313" s="16"/>
      <c r="BS313" s="16"/>
      <c r="BT313" s="16"/>
      <c r="BU313" s="16"/>
      <c r="BV313" s="16"/>
      <c r="BW313" s="16"/>
    </row>
    <row r="314" spans="24:75" x14ac:dyDescent="0.2">
      <c r="BG314" s="16"/>
      <c r="BH314" s="16"/>
      <c r="BI314" s="16"/>
      <c r="BJ314" s="16"/>
      <c r="BK314" s="16"/>
      <c r="BL314" s="16"/>
      <c r="BR314" s="16"/>
      <c r="BS314" s="16"/>
      <c r="BT314" s="16"/>
      <c r="BU314" s="16"/>
      <c r="BV314" s="16"/>
      <c r="BW314" s="16"/>
    </row>
    <row r="315" spans="24:75" x14ac:dyDescent="0.2">
      <c r="BG315" s="16"/>
      <c r="BH315" s="16"/>
      <c r="BI315" s="16"/>
      <c r="BJ315" s="16"/>
      <c r="BK315" s="16"/>
      <c r="BL315" s="16"/>
      <c r="BR315" s="16"/>
      <c r="BS315" s="16"/>
      <c r="BT315" s="16"/>
      <c r="BU315" s="16"/>
      <c r="BV315" s="16"/>
      <c r="BW315" s="16"/>
    </row>
    <row r="316" spans="24:75" x14ac:dyDescent="0.2">
      <c r="BG316" s="16"/>
      <c r="BH316" s="16"/>
      <c r="BI316" s="16"/>
      <c r="BJ316" s="16"/>
      <c r="BK316" s="16"/>
      <c r="BL316" s="16"/>
      <c r="BR316" s="16"/>
      <c r="BS316" s="16"/>
      <c r="BT316" s="16"/>
      <c r="BU316" s="16"/>
      <c r="BV316" s="16"/>
      <c r="BW316" s="16"/>
    </row>
    <row r="317" spans="24:75" x14ac:dyDescent="0.2">
      <c r="BG317" s="1"/>
      <c r="BH317" s="1"/>
      <c r="BI317" s="1"/>
      <c r="BJ317" s="1"/>
      <c r="BK317" s="1"/>
      <c r="BL317" s="1"/>
      <c r="BR317" s="16"/>
      <c r="BS317" s="16"/>
      <c r="BT317" s="16"/>
      <c r="BU317" s="16"/>
      <c r="BV317" s="16"/>
      <c r="BW317" s="16"/>
    </row>
    <row r="318" spans="24:75" x14ac:dyDescent="0.2">
      <c r="BG318" s="1"/>
      <c r="BH318" s="1"/>
      <c r="BI318" s="1"/>
      <c r="BJ318" s="1"/>
      <c r="BK318" s="1"/>
      <c r="BL318" s="1"/>
      <c r="BR318" s="16"/>
      <c r="BS318" s="16"/>
      <c r="BT318" s="16"/>
      <c r="BU318" s="16"/>
      <c r="BV318" s="16"/>
      <c r="BW318" s="16"/>
    </row>
    <row r="319" spans="24:75" x14ac:dyDescent="0.2">
      <c r="BG319" s="1"/>
      <c r="BH319" s="1"/>
      <c r="BI319" s="1"/>
      <c r="BJ319" s="1"/>
      <c r="BK319" s="1"/>
      <c r="BL319" s="1"/>
      <c r="BR319" s="16"/>
      <c r="BS319" s="16"/>
      <c r="BT319" s="16"/>
      <c r="BU319" s="16"/>
      <c r="BV319" s="16"/>
      <c r="BW319" s="16"/>
    </row>
    <row r="320" spans="24:75" x14ac:dyDescent="0.2">
      <c r="BR320" s="16"/>
      <c r="BS320" s="16"/>
      <c r="BT320" s="16"/>
      <c r="BU320" s="16"/>
      <c r="BV320" s="16"/>
      <c r="BW320" s="16"/>
    </row>
    <row r="321" spans="70:75" x14ac:dyDescent="0.2">
      <c r="BR321" s="16"/>
      <c r="BS321" s="16"/>
      <c r="BT321" s="16"/>
      <c r="BU321" s="16"/>
      <c r="BV321" s="16"/>
      <c r="BW321" s="16"/>
    </row>
    <row r="322" spans="70:75" x14ac:dyDescent="0.2">
      <c r="BR322" s="16"/>
      <c r="BS322" s="16"/>
      <c r="BT322" s="16"/>
      <c r="BU322" s="16"/>
      <c r="BV322" s="16"/>
      <c r="BW322" s="16"/>
    </row>
    <row r="323" spans="70:75" x14ac:dyDescent="0.2">
      <c r="BR323" s="16"/>
      <c r="BS323" s="16"/>
      <c r="BT323" s="16"/>
      <c r="BU323" s="16"/>
      <c r="BV323" s="16"/>
      <c r="BW323" s="16"/>
    </row>
    <row r="324" spans="70:75" x14ac:dyDescent="0.2">
      <c r="BR324" s="16"/>
      <c r="BS324" s="16"/>
      <c r="BT324" s="16"/>
      <c r="BU324" s="16"/>
      <c r="BV324" s="16"/>
      <c r="BW324" s="16"/>
    </row>
    <row r="325" spans="70:75" x14ac:dyDescent="0.2">
      <c r="BR325" s="16"/>
      <c r="BS325" s="16"/>
      <c r="BT325" s="16"/>
      <c r="BU325" s="16"/>
      <c r="BV325" s="16"/>
      <c r="BW325" s="16"/>
    </row>
    <row r="326" spans="70:75" x14ac:dyDescent="0.2">
      <c r="BR326" s="16"/>
      <c r="BS326" s="16"/>
      <c r="BT326" s="16"/>
      <c r="BU326" s="16"/>
      <c r="BV326" s="16"/>
      <c r="BW326" s="16"/>
    </row>
    <row r="327" spans="70:75" x14ac:dyDescent="0.2">
      <c r="BR327" s="16"/>
      <c r="BS327" s="16"/>
      <c r="BT327" s="16"/>
      <c r="BU327" s="16"/>
      <c r="BV327" s="16"/>
      <c r="BW327" s="16"/>
    </row>
    <row r="328" spans="70:75" x14ac:dyDescent="0.2">
      <c r="BR328" s="16"/>
      <c r="BS328" s="16"/>
      <c r="BT328" s="16"/>
      <c r="BU328" s="16"/>
      <c r="BV328" s="16"/>
      <c r="BW328" s="16"/>
    </row>
    <row r="329" spans="70:75" x14ac:dyDescent="0.2">
      <c r="BR329" s="16"/>
      <c r="BS329" s="16"/>
      <c r="BT329" s="16"/>
      <c r="BU329" s="16"/>
      <c r="BV329" s="16"/>
      <c r="BW329" s="16"/>
    </row>
    <row r="330" spans="70:75" x14ac:dyDescent="0.2">
      <c r="BR330" s="16"/>
      <c r="BS330" s="16"/>
      <c r="BT330" s="16"/>
      <c r="BU330" s="16"/>
      <c r="BV330" s="16"/>
      <c r="BW330" s="16"/>
    </row>
    <row r="331" spans="70:75" x14ac:dyDescent="0.2">
      <c r="BR331" s="16"/>
      <c r="BS331" s="16"/>
      <c r="BT331" s="16"/>
      <c r="BU331" s="16"/>
      <c r="BV331" s="16"/>
      <c r="BW331" s="16"/>
    </row>
    <row r="332" spans="70:75" x14ac:dyDescent="0.2">
      <c r="BR332" s="16"/>
      <c r="BS332" s="16"/>
      <c r="BT332" s="16"/>
      <c r="BU332" s="16"/>
      <c r="BV332" s="16"/>
      <c r="BW332" s="16"/>
    </row>
    <row r="333" spans="70:75" x14ac:dyDescent="0.2">
      <c r="BR333" s="16"/>
      <c r="BS333" s="16"/>
      <c r="BT333" s="16"/>
      <c r="BU333" s="16"/>
      <c r="BV333" s="16"/>
      <c r="BW333" s="16"/>
    </row>
    <row r="334" spans="70:75" x14ac:dyDescent="0.2">
      <c r="BR334" s="16"/>
      <c r="BS334" s="16"/>
      <c r="BT334" s="16"/>
      <c r="BU334" s="16"/>
      <c r="BV334" s="16"/>
      <c r="BW334" s="16"/>
    </row>
    <row r="335" spans="70:75" x14ac:dyDescent="0.2">
      <c r="BR335" s="16"/>
      <c r="BS335" s="16"/>
      <c r="BT335" s="16"/>
      <c r="BU335" s="16"/>
      <c r="BV335" s="16"/>
      <c r="BW335" s="16"/>
    </row>
    <row r="336" spans="70:75" x14ac:dyDescent="0.2">
      <c r="BR336" s="16"/>
      <c r="BS336" s="16"/>
      <c r="BT336" s="16"/>
      <c r="BU336" s="16"/>
      <c r="BV336" s="16"/>
      <c r="BW336" s="16"/>
    </row>
    <row r="337" spans="70:75" x14ac:dyDescent="0.2">
      <c r="BR337" s="16"/>
      <c r="BS337" s="16"/>
      <c r="BT337" s="16"/>
      <c r="BU337" s="16"/>
      <c r="BV337" s="16"/>
      <c r="BW337" s="16"/>
    </row>
    <row r="338" spans="70:75" x14ac:dyDescent="0.2">
      <c r="BR338" s="16"/>
      <c r="BS338" s="16"/>
      <c r="BT338" s="16"/>
      <c r="BU338" s="16"/>
      <c r="BV338" s="16"/>
      <c r="BW338" s="16"/>
    </row>
    <row r="339" spans="70:75" x14ac:dyDescent="0.2">
      <c r="BR339" s="16"/>
      <c r="BS339" s="16"/>
      <c r="BT339" s="16"/>
      <c r="BU339" s="16"/>
      <c r="BV339" s="16"/>
      <c r="BW339" s="16"/>
    </row>
    <row r="340" spans="70:75" x14ac:dyDescent="0.2">
      <c r="BR340" s="16"/>
      <c r="BS340" s="16"/>
      <c r="BT340" s="16"/>
      <c r="BU340" s="16"/>
      <c r="BV340" s="16"/>
      <c r="BW340" s="16"/>
    </row>
    <row r="341" spans="70:75" x14ac:dyDescent="0.2">
      <c r="BR341" s="16"/>
      <c r="BS341" s="16"/>
      <c r="BT341" s="16"/>
      <c r="BU341" s="16"/>
      <c r="BV341" s="16"/>
      <c r="BW341" s="16"/>
    </row>
    <row r="342" spans="70:75" x14ac:dyDescent="0.2">
      <c r="BR342" s="16"/>
      <c r="BS342" s="16"/>
      <c r="BT342" s="16"/>
      <c r="BU342" s="16"/>
      <c r="BV342" s="16"/>
      <c r="BW342" s="16"/>
    </row>
    <row r="343" spans="70:75" x14ac:dyDescent="0.2">
      <c r="BR343" s="16"/>
      <c r="BS343" s="16"/>
      <c r="BT343" s="16"/>
      <c r="BU343" s="16"/>
      <c r="BV343" s="16"/>
      <c r="BW343" s="16"/>
    </row>
    <row r="344" spans="70:75" x14ac:dyDescent="0.2">
      <c r="BR344" s="16"/>
      <c r="BS344" s="16"/>
      <c r="BT344" s="16"/>
      <c r="BU344" s="16"/>
      <c r="BV344" s="16"/>
      <c r="BW344" s="16"/>
    </row>
    <row r="345" spans="70:75" x14ac:dyDescent="0.2">
      <c r="BR345" s="16"/>
      <c r="BS345" s="16"/>
      <c r="BT345" s="16"/>
      <c r="BU345" s="16"/>
      <c r="BV345" s="16"/>
      <c r="BW345" s="16"/>
    </row>
    <row r="346" spans="70:75" x14ac:dyDescent="0.2">
      <c r="BR346" s="16"/>
      <c r="BS346" s="16"/>
      <c r="BT346" s="16"/>
      <c r="BU346" s="16"/>
      <c r="BV346" s="16"/>
      <c r="BW346" s="16"/>
    </row>
    <row r="347" spans="70:75" x14ac:dyDescent="0.2">
      <c r="BR347" s="16"/>
      <c r="BS347" s="16"/>
      <c r="BT347" s="16"/>
      <c r="BU347" s="16"/>
      <c r="BV347" s="16"/>
      <c r="BW347" s="16"/>
    </row>
    <row r="348" spans="70:75" x14ac:dyDescent="0.2">
      <c r="BR348" s="16"/>
      <c r="BS348" s="16"/>
      <c r="BT348" s="16"/>
      <c r="BU348" s="16"/>
      <c r="BV348" s="16"/>
      <c r="BW348" s="16"/>
    </row>
    <row r="349" spans="70:75" x14ac:dyDescent="0.2">
      <c r="BR349" s="16"/>
      <c r="BS349" s="16"/>
      <c r="BT349" s="16"/>
      <c r="BU349" s="16"/>
      <c r="BV349" s="16"/>
      <c r="BW349" s="16"/>
    </row>
    <row r="350" spans="70:75" x14ac:dyDescent="0.2">
      <c r="BR350" s="16"/>
      <c r="BS350" s="16"/>
      <c r="BT350" s="16"/>
      <c r="BU350" s="16"/>
      <c r="BV350" s="16"/>
      <c r="BW350" s="16"/>
    </row>
    <row r="351" spans="70:75" x14ac:dyDescent="0.2">
      <c r="BR351" s="16"/>
      <c r="BS351" s="16"/>
      <c r="BT351" s="16"/>
      <c r="BU351" s="16"/>
      <c r="BV351" s="16"/>
      <c r="BW351" s="16"/>
    </row>
    <row r="352" spans="70:75" x14ac:dyDescent="0.2">
      <c r="BR352" s="16"/>
      <c r="BS352" s="16"/>
      <c r="BT352" s="16"/>
      <c r="BU352" s="16"/>
      <c r="BV352" s="16"/>
      <c r="BW352" s="16"/>
    </row>
    <row r="353" spans="70:75" x14ac:dyDescent="0.2">
      <c r="BR353" s="16"/>
      <c r="BS353" s="16"/>
      <c r="BT353" s="16"/>
      <c r="BU353" s="16"/>
      <c r="BV353" s="16"/>
      <c r="BW353" s="16"/>
    </row>
    <row r="354" spans="70:75" x14ac:dyDescent="0.2">
      <c r="BR354" s="16"/>
      <c r="BS354" s="16"/>
      <c r="BT354" s="16"/>
      <c r="BU354" s="16"/>
      <c r="BV354" s="16"/>
      <c r="BW354" s="16"/>
    </row>
    <row r="355" spans="70:75" x14ac:dyDescent="0.2">
      <c r="BR355" s="16"/>
      <c r="BS355" s="16"/>
      <c r="BT355" s="16"/>
      <c r="BU355" s="16"/>
      <c r="BV355" s="16"/>
      <c r="BW355" s="16"/>
    </row>
    <row r="356" spans="70:75" x14ac:dyDescent="0.2">
      <c r="BR356" s="16"/>
      <c r="BS356" s="16"/>
      <c r="BT356" s="16"/>
      <c r="BU356" s="16"/>
      <c r="BV356" s="16"/>
      <c r="BW356" s="16"/>
    </row>
    <row r="357" spans="70:75" x14ac:dyDescent="0.2">
      <c r="BR357" s="16"/>
      <c r="BS357" s="16"/>
      <c r="BT357" s="16"/>
      <c r="BU357" s="16"/>
      <c r="BV357" s="16"/>
      <c r="BW357" s="16"/>
    </row>
    <row r="358" spans="70:75" x14ac:dyDescent="0.2">
      <c r="BR358" s="16"/>
      <c r="BS358" s="16"/>
      <c r="BT358" s="16"/>
      <c r="BU358" s="16"/>
      <c r="BV358" s="16"/>
      <c r="BW358" s="16"/>
    </row>
    <row r="359" spans="70:75" x14ac:dyDescent="0.2">
      <c r="BR359" s="16"/>
      <c r="BS359" s="16"/>
      <c r="BT359" s="16"/>
      <c r="BU359" s="16"/>
      <c r="BV359" s="16"/>
      <c r="BW359" s="16"/>
    </row>
    <row r="360" spans="70:75" x14ac:dyDescent="0.2">
      <c r="BR360" s="16"/>
      <c r="BS360" s="16"/>
      <c r="BT360" s="16"/>
      <c r="BU360" s="16"/>
      <c r="BV360" s="16"/>
      <c r="BW360" s="16"/>
    </row>
    <row r="361" spans="70:75" x14ac:dyDescent="0.2">
      <c r="BR361" s="16"/>
      <c r="BS361" s="16"/>
      <c r="BT361" s="16"/>
      <c r="BU361" s="16"/>
      <c r="BV361" s="16"/>
      <c r="BW361" s="16"/>
    </row>
    <row r="362" spans="70:75" x14ac:dyDescent="0.2">
      <c r="BR362" s="16"/>
      <c r="BS362" s="16"/>
      <c r="BT362" s="16"/>
      <c r="BU362" s="16"/>
      <c r="BV362" s="16"/>
      <c r="BW362" s="16"/>
    </row>
    <row r="363" spans="70:75" x14ac:dyDescent="0.2">
      <c r="BR363" s="16"/>
      <c r="BS363" s="16"/>
      <c r="BT363" s="16"/>
      <c r="BU363" s="16"/>
      <c r="BV363" s="16"/>
      <c r="BW363" s="16"/>
    </row>
    <row r="364" spans="70:75" x14ac:dyDescent="0.2">
      <c r="BR364" s="16"/>
      <c r="BS364" s="16"/>
      <c r="BT364" s="16"/>
      <c r="BU364" s="16"/>
      <c r="BV364" s="16"/>
      <c r="BW364" s="16"/>
    </row>
    <row r="365" spans="70:75" x14ac:dyDescent="0.2">
      <c r="BR365" s="16"/>
      <c r="BS365" s="16"/>
      <c r="BT365" s="16"/>
      <c r="BU365" s="16"/>
      <c r="BV365" s="16"/>
      <c r="BW365" s="16"/>
    </row>
    <row r="366" spans="70:75" x14ac:dyDescent="0.2">
      <c r="BR366" s="16"/>
      <c r="BS366" s="16"/>
      <c r="BT366" s="16"/>
      <c r="BU366" s="16"/>
      <c r="BV366" s="16"/>
      <c r="BW366" s="16"/>
    </row>
    <row r="367" spans="70:75" x14ac:dyDescent="0.2">
      <c r="BR367" s="16"/>
      <c r="BS367" s="16"/>
      <c r="BT367" s="16"/>
      <c r="BU367" s="16"/>
      <c r="BV367" s="16"/>
      <c r="BW367" s="16"/>
    </row>
    <row r="368" spans="70:75" x14ac:dyDescent="0.2">
      <c r="BR368" s="16"/>
      <c r="BS368" s="16"/>
      <c r="BT368" s="16"/>
      <c r="BU368" s="16"/>
      <c r="BV368" s="16"/>
      <c r="BW368" s="16"/>
    </row>
    <row r="369" spans="70:75" x14ac:dyDescent="0.2">
      <c r="BR369" s="16"/>
      <c r="BS369" s="16"/>
      <c r="BT369" s="16"/>
      <c r="BU369" s="16"/>
      <c r="BV369" s="16"/>
      <c r="BW369" s="16"/>
    </row>
    <row r="370" spans="70:75" x14ac:dyDescent="0.2">
      <c r="BR370" s="16"/>
      <c r="BS370" s="16"/>
      <c r="BT370" s="16"/>
      <c r="BU370" s="16"/>
      <c r="BV370" s="16"/>
      <c r="BW370" s="16"/>
    </row>
    <row r="371" spans="70:75" x14ac:dyDescent="0.2">
      <c r="BR371" s="16"/>
      <c r="BS371" s="16"/>
      <c r="BT371" s="16"/>
      <c r="BU371" s="16"/>
      <c r="BV371" s="16"/>
      <c r="BW371" s="16"/>
    </row>
    <row r="372" spans="70:75" x14ac:dyDescent="0.2">
      <c r="BR372" s="16"/>
      <c r="BS372" s="16"/>
      <c r="BT372" s="16"/>
      <c r="BU372" s="16"/>
      <c r="BV372" s="16"/>
      <c r="BW372" s="16"/>
    </row>
    <row r="373" spans="70:75" x14ac:dyDescent="0.2">
      <c r="BR373" s="16"/>
      <c r="BS373" s="16"/>
      <c r="BT373" s="16"/>
      <c r="BU373" s="16"/>
      <c r="BV373" s="16"/>
      <c r="BW373" s="16"/>
    </row>
    <row r="374" spans="70:75" x14ac:dyDescent="0.2">
      <c r="BR374" s="16"/>
      <c r="BS374" s="16"/>
      <c r="BT374" s="16"/>
      <c r="BU374" s="16"/>
      <c r="BV374" s="16"/>
      <c r="BW374" s="16"/>
    </row>
    <row r="375" spans="70:75" x14ac:dyDescent="0.2">
      <c r="BR375" s="16"/>
      <c r="BS375" s="16"/>
      <c r="BT375" s="16"/>
      <c r="BU375" s="16"/>
      <c r="BV375" s="16"/>
      <c r="BW375" s="16"/>
    </row>
    <row r="376" spans="70:75" x14ac:dyDescent="0.2">
      <c r="BR376" s="16"/>
      <c r="BS376" s="16"/>
      <c r="BT376" s="16"/>
      <c r="BU376" s="16"/>
      <c r="BV376" s="16"/>
      <c r="BW376" s="16"/>
    </row>
    <row r="377" spans="70:75" x14ac:dyDescent="0.2">
      <c r="BR377" s="16"/>
      <c r="BS377" s="16"/>
      <c r="BT377" s="16"/>
      <c r="BU377" s="16"/>
      <c r="BV377" s="16"/>
      <c r="BW377" s="16"/>
    </row>
    <row r="378" spans="70:75" x14ac:dyDescent="0.2">
      <c r="BR378" s="16"/>
      <c r="BS378" s="16"/>
      <c r="BT378" s="16"/>
      <c r="BU378" s="16"/>
      <c r="BV378" s="16"/>
      <c r="BW378" s="16"/>
    </row>
  </sheetData>
  <mergeCells count="82">
    <mergeCell ref="AS8:AT8"/>
    <mergeCell ref="BD3:BE3"/>
    <mergeCell ref="BD4:BE4"/>
    <mergeCell ref="BD6:BE6"/>
    <mergeCell ref="BD8:BE8"/>
    <mergeCell ref="D17:E17"/>
    <mergeCell ref="L2:M2"/>
    <mergeCell ref="L5:M5"/>
    <mergeCell ref="L7:M7"/>
    <mergeCell ref="G2:H2"/>
    <mergeCell ref="G3:H4"/>
    <mergeCell ref="G5:H5"/>
    <mergeCell ref="L3:M3"/>
    <mergeCell ref="L4:M4"/>
    <mergeCell ref="O3:T3"/>
    <mergeCell ref="O22:T22"/>
    <mergeCell ref="O39:T39"/>
    <mergeCell ref="O56:T56"/>
    <mergeCell ref="O1:T1"/>
    <mergeCell ref="W2:X2"/>
    <mergeCell ref="W5:X5"/>
    <mergeCell ref="W7:X7"/>
    <mergeCell ref="Z1:AE1"/>
    <mergeCell ref="Z3:AE3"/>
    <mergeCell ref="W3:X3"/>
    <mergeCell ref="W4:X4"/>
    <mergeCell ref="W6:X6"/>
    <mergeCell ref="AK1:AP1"/>
    <mergeCell ref="AK3:AP3"/>
    <mergeCell ref="AK46:AP46"/>
    <mergeCell ref="AK87:AP87"/>
    <mergeCell ref="AK128:AP128"/>
    <mergeCell ref="Z63:AE63"/>
    <mergeCell ref="Z92:AE92"/>
    <mergeCell ref="AH2:AI2"/>
    <mergeCell ref="AH5:AI5"/>
    <mergeCell ref="AH7:AI7"/>
    <mergeCell ref="Z34:AE34"/>
    <mergeCell ref="AH3:AI3"/>
    <mergeCell ref="AH4:AI4"/>
    <mergeCell ref="AH6:AI6"/>
    <mergeCell ref="AH8:AI8"/>
    <mergeCell ref="AS2:AT2"/>
    <mergeCell ref="AS5:AT5"/>
    <mergeCell ref="AS7:AT7"/>
    <mergeCell ref="AV1:BA1"/>
    <mergeCell ref="AV3:BA3"/>
    <mergeCell ref="AS3:AT3"/>
    <mergeCell ref="AS4:AT4"/>
    <mergeCell ref="AS6:AT6"/>
    <mergeCell ref="BR1:BW1"/>
    <mergeCell ref="BR3:BW3"/>
    <mergeCell ref="BR82:BW82"/>
    <mergeCell ref="AV111:BA111"/>
    <mergeCell ref="AV164:BA164"/>
    <mergeCell ref="BD2:BE2"/>
    <mergeCell ref="BD5:BE5"/>
    <mergeCell ref="BD7:BE7"/>
    <mergeCell ref="BG1:BL1"/>
    <mergeCell ref="BG3:BL3"/>
    <mergeCell ref="BG70:BL70"/>
    <mergeCell ref="BG135:BL135"/>
    <mergeCell ref="BO3:BP3"/>
    <mergeCell ref="BO4:BP4"/>
    <mergeCell ref="BO6:BP6"/>
    <mergeCell ref="BO8:BP8"/>
    <mergeCell ref="BG200:BL200"/>
    <mergeCell ref="AV58:BA58"/>
    <mergeCell ref="BR159:BW159"/>
    <mergeCell ref="BR236:BW236"/>
    <mergeCell ref="BO2:BP2"/>
    <mergeCell ref="BO5:BP5"/>
    <mergeCell ref="BO7:BP7"/>
    <mergeCell ref="W8:X8"/>
    <mergeCell ref="G6:H6"/>
    <mergeCell ref="G7:H7"/>
    <mergeCell ref="G9:H9"/>
    <mergeCell ref="G11:H11"/>
    <mergeCell ref="L6:M6"/>
    <mergeCell ref="L8:M8"/>
    <mergeCell ref="G8:H8"/>
    <mergeCell ref="G10:H10"/>
  </mergeCells>
  <pageMargins left="0.7" right="0.7" top="0.75" bottom="0.75" header="0.3" footer="0.3"/>
  <pageSetup paperSize="9" orientation="portrait" r:id="rId1"/>
  <drawing r:id="rId2"/>
  <picture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378"/>
  <sheetViews>
    <sheetView zoomScaleNormal="100" workbookViewId="0"/>
  </sheetViews>
  <sheetFormatPr baseColWidth="10" defaultRowHeight="14.25" x14ac:dyDescent="0.2"/>
  <cols>
    <col min="3" max="3" width="22.5" style="16" customWidth="1"/>
    <col min="4" max="4" width="15.875" style="16" customWidth="1"/>
    <col min="5" max="5" width="37" style="16" customWidth="1"/>
    <col min="6" max="6" width="13.625" style="16" customWidth="1"/>
    <col min="7" max="7" width="12.5" style="16" customWidth="1"/>
    <col min="8" max="8" width="13.375" style="16" customWidth="1"/>
    <col min="9" max="11" width="22.5" style="16" customWidth="1"/>
    <col min="12" max="12" width="12.75" style="1" bestFit="1" customWidth="1"/>
    <col min="13" max="13" width="8.375" style="1" bestFit="1" customWidth="1"/>
    <col min="14" max="14" width="1.875" style="16" customWidth="1"/>
    <col min="16" max="16" width="15.5" customWidth="1"/>
    <col min="17" max="17" width="13.625" customWidth="1"/>
    <col min="18" max="19" width="11.875" customWidth="1"/>
    <col min="20" max="20" width="12.125" customWidth="1"/>
    <col min="21" max="22" width="25.625" style="16" customWidth="1"/>
    <col min="23" max="23" width="12.75" style="1" bestFit="1" customWidth="1"/>
    <col min="24" max="24" width="8.375" style="1" bestFit="1" customWidth="1"/>
    <col min="25" max="25" width="11" style="16" customWidth="1"/>
    <col min="26" max="26" width="11" style="1"/>
    <col min="27" max="27" width="15.625" style="1" bestFit="1" customWidth="1"/>
    <col min="28" max="28" width="13.625" style="1" customWidth="1"/>
    <col min="29" max="29" width="12.75" style="1" bestFit="1" customWidth="1"/>
    <col min="30" max="30" width="11.875" style="1" customWidth="1"/>
    <col min="31" max="31" width="12.75" style="1" bestFit="1" customWidth="1"/>
    <col min="32" max="33" width="25.625" style="16" customWidth="1"/>
    <col min="34" max="34" width="12.75" style="1" bestFit="1" customWidth="1"/>
    <col min="36" max="36" width="11" style="16"/>
    <col min="38" max="38" width="15.625" bestFit="1" customWidth="1"/>
    <col min="39" max="39" width="13.75" bestFit="1" customWidth="1"/>
    <col min="40" max="42" width="12.75" bestFit="1" customWidth="1"/>
    <col min="43" max="44" width="25.625" style="16" customWidth="1"/>
    <col min="45" max="45" width="12.75" bestFit="1" customWidth="1"/>
    <col min="46" max="46" width="8.375" bestFit="1" customWidth="1"/>
    <col min="47" max="47" width="11" style="16"/>
    <col min="48" max="48" width="8.75" bestFit="1" customWidth="1"/>
    <col min="49" max="49" width="15.625" bestFit="1" customWidth="1"/>
    <col min="50" max="50" width="13.75" bestFit="1" customWidth="1"/>
    <col min="51" max="53" width="12.75" bestFit="1" customWidth="1"/>
    <col min="54" max="55" width="25.625" style="16" customWidth="1"/>
    <col min="56" max="56" width="12.75" bestFit="1" customWidth="1"/>
    <col min="58" max="58" width="11" style="16"/>
    <col min="60" max="60" width="15.625" bestFit="1" customWidth="1"/>
    <col min="61" max="61" width="13.75" bestFit="1" customWidth="1"/>
    <col min="62" max="64" width="12.75" bestFit="1" customWidth="1"/>
    <col min="65" max="66" width="25.625" style="16" customWidth="1"/>
    <col min="67" max="67" width="12.75" bestFit="1" customWidth="1"/>
    <col min="68" max="68" width="8.375" bestFit="1" customWidth="1"/>
    <col min="69" max="69" width="11" style="16"/>
    <col min="70" max="70" width="8.75" bestFit="1" customWidth="1"/>
    <col min="71" max="71" width="15.625" bestFit="1" customWidth="1"/>
    <col min="72" max="72" width="13.75" bestFit="1" customWidth="1"/>
    <col min="73" max="75" width="12.75" bestFit="1" customWidth="1"/>
    <col min="76" max="77" width="25.625" style="16" customWidth="1"/>
    <col min="82" max="82" width="11" style="16"/>
  </cols>
  <sheetData>
    <row r="1" spans="1:102" s="11" customFormat="1" ht="15" thickBot="1" x14ac:dyDescent="0.25">
      <c r="A1" s="16"/>
      <c r="B1" s="16"/>
      <c r="C1" s="16"/>
      <c r="D1" s="16"/>
      <c r="E1" s="16"/>
      <c r="F1" s="16"/>
      <c r="G1" s="16"/>
      <c r="H1" s="16"/>
      <c r="I1" s="16"/>
      <c r="J1" s="16"/>
      <c r="K1" s="16"/>
      <c r="L1" s="20"/>
      <c r="M1" s="16"/>
      <c r="N1" s="16"/>
      <c r="O1" s="48"/>
      <c r="P1" s="48"/>
      <c r="Q1" s="48"/>
      <c r="R1" s="48"/>
      <c r="S1" s="48"/>
      <c r="T1" s="48"/>
      <c r="U1" s="16"/>
      <c r="V1" s="16"/>
      <c r="W1" s="16"/>
      <c r="X1" s="16"/>
      <c r="Y1" s="16"/>
      <c r="Z1" s="62" t="s">
        <v>17</v>
      </c>
      <c r="AA1" s="62"/>
      <c r="AB1" s="62"/>
      <c r="AC1" s="62"/>
      <c r="AD1" s="62"/>
      <c r="AE1" s="62"/>
      <c r="AF1" s="16"/>
      <c r="AG1" s="16"/>
      <c r="AH1" s="16"/>
      <c r="AI1" s="16"/>
      <c r="AJ1" s="16"/>
      <c r="AK1" s="62" t="s">
        <v>17</v>
      </c>
      <c r="AL1" s="62"/>
      <c r="AM1" s="62"/>
      <c r="AN1" s="62"/>
      <c r="AO1" s="62"/>
      <c r="AP1" s="62"/>
      <c r="AQ1" s="16"/>
      <c r="AR1" s="16"/>
      <c r="AS1" s="16"/>
      <c r="AT1" s="16"/>
      <c r="AU1" s="16"/>
      <c r="AV1" s="62" t="s">
        <v>17</v>
      </c>
      <c r="AW1" s="62"/>
      <c r="AX1" s="62"/>
      <c r="AY1" s="62"/>
      <c r="AZ1" s="62"/>
      <c r="BA1" s="62"/>
      <c r="BB1" s="16"/>
      <c r="BC1" s="16"/>
      <c r="BD1" s="16"/>
      <c r="BE1" s="16"/>
      <c r="BF1" s="16"/>
      <c r="BG1" s="62" t="s">
        <v>17</v>
      </c>
      <c r="BH1" s="62"/>
      <c r="BI1" s="62"/>
      <c r="BJ1" s="62"/>
      <c r="BK1" s="62"/>
      <c r="BL1" s="62"/>
      <c r="BM1" s="16"/>
      <c r="BN1" s="16"/>
      <c r="BO1" s="16"/>
      <c r="BP1" s="16"/>
      <c r="BQ1" s="16"/>
      <c r="BR1" s="62" t="s">
        <v>17</v>
      </c>
      <c r="BS1" s="62"/>
      <c r="BT1" s="62"/>
      <c r="BU1" s="62"/>
      <c r="BV1" s="62"/>
      <c r="BW1" s="62"/>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row>
    <row r="2" spans="1:102" ht="15" thickTop="1" x14ac:dyDescent="0.2">
      <c r="A2" s="16"/>
      <c r="B2" s="16"/>
      <c r="G2" s="52" t="s">
        <v>18</v>
      </c>
      <c r="H2" s="53"/>
      <c r="L2" s="39" t="s">
        <v>5</v>
      </c>
      <c r="M2" s="40"/>
      <c r="O2" s="16"/>
      <c r="P2" s="16"/>
      <c r="Q2" s="16"/>
      <c r="R2" s="16"/>
      <c r="S2" s="16"/>
      <c r="T2" s="16"/>
      <c r="W2" s="39" t="s">
        <v>5</v>
      </c>
      <c r="X2" s="40"/>
      <c r="Z2" s="16"/>
      <c r="AA2" s="16"/>
      <c r="AB2" s="16"/>
      <c r="AC2" s="16"/>
      <c r="AD2" s="16"/>
      <c r="AE2" s="16"/>
      <c r="AH2" s="39" t="s">
        <v>5</v>
      </c>
      <c r="AI2" s="40"/>
      <c r="AK2" s="16"/>
      <c r="AL2" s="16"/>
      <c r="AM2" s="16"/>
      <c r="AN2" s="16"/>
      <c r="AO2" s="16"/>
      <c r="AP2" s="16"/>
      <c r="AS2" s="39" t="s">
        <v>5</v>
      </c>
      <c r="AT2" s="40"/>
      <c r="AV2" s="16"/>
      <c r="AW2" s="16"/>
      <c r="AX2" s="16"/>
      <c r="AY2" s="16"/>
      <c r="AZ2" s="16"/>
      <c r="BA2" s="16"/>
      <c r="BD2" s="39" t="s">
        <v>5</v>
      </c>
      <c r="BE2" s="40"/>
      <c r="BG2" s="16"/>
      <c r="BH2" s="16"/>
      <c r="BI2" s="16"/>
      <c r="BJ2" s="16"/>
      <c r="BK2" s="16"/>
      <c r="BL2" s="16"/>
      <c r="BO2" s="39" t="s">
        <v>5</v>
      </c>
      <c r="BP2" s="40"/>
      <c r="BR2" s="16"/>
      <c r="BS2" s="16"/>
      <c r="BT2" s="16"/>
      <c r="BU2" s="16"/>
      <c r="BV2" s="16"/>
      <c r="BW2" s="16"/>
      <c r="BZ2" s="16"/>
      <c r="CA2" s="16"/>
      <c r="CB2" s="16"/>
      <c r="CC2" s="16"/>
    </row>
    <row r="3" spans="1:102" x14ac:dyDescent="0.2">
      <c r="A3" s="16"/>
      <c r="B3" s="16"/>
      <c r="G3" s="54" t="s">
        <v>19</v>
      </c>
      <c r="H3" s="55"/>
      <c r="L3" s="35">
        <v>12</v>
      </c>
      <c r="M3" s="36"/>
      <c r="O3" s="49" t="s">
        <v>3</v>
      </c>
      <c r="P3" s="49"/>
      <c r="Q3" s="49"/>
      <c r="R3" s="49"/>
      <c r="S3" s="49"/>
      <c r="T3" s="49"/>
      <c r="W3" s="35">
        <v>24</v>
      </c>
      <c r="X3" s="36"/>
      <c r="Z3" s="49" t="s">
        <v>3</v>
      </c>
      <c r="AA3" s="49"/>
      <c r="AB3" s="49"/>
      <c r="AC3" s="49"/>
      <c r="AD3" s="49"/>
      <c r="AE3" s="49"/>
      <c r="AH3" s="35">
        <v>36</v>
      </c>
      <c r="AI3" s="36"/>
      <c r="AK3" s="49" t="s">
        <v>3</v>
      </c>
      <c r="AL3" s="49"/>
      <c r="AM3" s="49"/>
      <c r="AN3" s="49"/>
      <c r="AO3" s="49"/>
      <c r="AP3" s="49"/>
      <c r="AS3" s="35">
        <v>48</v>
      </c>
      <c r="AT3" s="36"/>
      <c r="AV3" s="49" t="s">
        <v>3</v>
      </c>
      <c r="AW3" s="49"/>
      <c r="AX3" s="49"/>
      <c r="AY3" s="49"/>
      <c r="AZ3" s="49"/>
      <c r="BA3" s="49"/>
      <c r="BD3" s="35">
        <v>60</v>
      </c>
      <c r="BE3" s="36"/>
      <c r="BG3" s="49" t="s">
        <v>3</v>
      </c>
      <c r="BH3" s="49"/>
      <c r="BI3" s="49"/>
      <c r="BJ3" s="49"/>
      <c r="BK3" s="49"/>
      <c r="BL3" s="49"/>
      <c r="BO3" s="35">
        <v>72</v>
      </c>
      <c r="BP3" s="36"/>
      <c r="BR3" s="49" t="s">
        <v>3</v>
      </c>
      <c r="BS3" s="49"/>
      <c r="BT3" s="49"/>
      <c r="BU3" s="49"/>
      <c r="BV3" s="49"/>
      <c r="BW3" s="49"/>
      <c r="BZ3" s="16"/>
      <c r="CA3" s="16"/>
      <c r="CB3" s="16"/>
      <c r="CC3" s="16"/>
    </row>
    <row r="4" spans="1:102" x14ac:dyDescent="0.2">
      <c r="A4" s="16"/>
      <c r="B4" s="16"/>
      <c r="G4" s="56"/>
      <c r="H4" s="57"/>
      <c r="L4" s="37">
        <f>G7</f>
        <v>69999</v>
      </c>
      <c r="M4" s="38"/>
      <c r="O4" s="16"/>
      <c r="P4" s="16" t="s">
        <v>4</v>
      </c>
      <c r="Q4" s="16"/>
      <c r="R4" s="16"/>
      <c r="S4" s="16" t="s">
        <v>6</v>
      </c>
      <c r="T4" s="16"/>
      <c r="W4" s="37">
        <f>G7</f>
        <v>69999</v>
      </c>
      <c r="X4" s="38"/>
      <c r="Z4" s="16"/>
      <c r="AA4" s="16" t="s">
        <v>4</v>
      </c>
      <c r="AB4" s="16"/>
      <c r="AC4" s="16"/>
      <c r="AD4" s="16" t="s">
        <v>6</v>
      </c>
      <c r="AE4" s="16"/>
      <c r="AH4" s="37">
        <f>G7</f>
        <v>69999</v>
      </c>
      <c r="AI4" s="38"/>
      <c r="AK4" s="16"/>
      <c r="AL4" s="16" t="s">
        <v>4</v>
      </c>
      <c r="AM4" s="16"/>
      <c r="AN4" s="16"/>
      <c r="AO4" s="16" t="s">
        <v>6</v>
      </c>
      <c r="AP4" s="16"/>
      <c r="AS4" s="37">
        <f>G7</f>
        <v>69999</v>
      </c>
      <c r="AT4" s="38"/>
      <c r="AV4" s="16"/>
      <c r="AW4" s="16" t="s">
        <v>4</v>
      </c>
      <c r="AX4" s="16"/>
      <c r="AY4" s="16"/>
      <c r="AZ4" s="16" t="s">
        <v>6</v>
      </c>
      <c r="BA4" s="16"/>
      <c r="BD4" s="37">
        <f>G7</f>
        <v>69999</v>
      </c>
      <c r="BE4" s="38"/>
      <c r="BG4" s="16"/>
      <c r="BH4" s="16" t="s">
        <v>4</v>
      </c>
      <c r="BI4" s="16"/>
      <c r="BJ4" s="16"/>
      <c r="BK4" s="16" t="s">
        <v>6</v>
      </c>
      <c r="BL4" s="16"/>
      <c r="BO4" s="37">
        <f>G7</f>
        <v>69999</v>
      </c>
      <c r="BP4" s="38"/>
      <c r="BR4" s="16"/>
      <c r="BS4" s="16" t="s">
        <v>4</v>
      </c>
      <c r="BT4" s="16"/>
      <c r="BU4" s="16"/>
      <c r="BV4" s="16" t="s">
        <v>6</v>
      </c>
      <c r="BW4" s="16"/>
      <c r="BZ4" s="16"/>
      <c r="CA4" s="16"/>
      <c r="CB4" s="16"/>
      <c r="CC4" s="16"/>
    </row>
    <row r="5" spans="1:102" x14ac:dyDescent="0.2">
      <c r="A5" s="16"/>
      <c r="B5" s="16"/>
      <c r="G5" s="50" t="s">
        <v>21</v>
      </c>
      <c r="H5" s="51"/>
      <c r="L5" s="39" t="s">
        <v>0</v>
      </c>
      <c r="M5" s="40"/>
      <c r="O5" s="16"/>
      <c r="P5" s="22">
        <f>L4/L3</f>
        <v>5833.25</v>
      </c>
      <c r="Q5" s="16"/>
      <c r="R5" s="16"/>
      <c r="S5" s="21">
        <f>L4*M9</f>
        <v>3068.2895000000003</v>
      </c>
      <c r="T5" s="16"/>
      <c r="W5" s="39" t="s">
        <v>0</v>
      </c>
      <c r="X5" s="40"/>
      <c r="Z5" s="16"/>
      <c r="AA5" s="22">
        <f>W4/W3</f>
        <v>2916.625</v>
      </c>
      <c r="AB5" s="16"/>
      <c r="AC5" s="16"/>
      <c r="AD5" s="21">
        <f>W4*X9</f>
        <v>3068.2895000000003</v>
      </c>
      <c r="AE5" s="16"/>
      <c r="AH5" s="39" t="s">
        <v>0</v>
      </c>
      <c r="AI5" s="40"/>
      <c r="AK5" s="16"/>
      <c r="AL5" s="22">
        <f>AH4/AH3</f>
        <v>1944.4166666666667</v>
      </c>
      <c r="AM5" s="16"/>
      <c r="AN5" s="16"/>
      <c r="AO5" s="21">
        <f>AH4*AI9</f>
        <v>3068.2895000000003</v>
      </c>
      <c r="AP5" s="16"/>
      <c r="AS5" s="39" t="s">
        <v>0</v>
      </c>
      <c r="AT5" s="40"/>
      <c r="AV5" s="16"/>
      <c r="AW5" s="22">
        <f>AS4/AS3</f>
        <v>1458.3125</v>
      </c>
      <c r="AX5" s="16"/>
      <c r="AY5" s="16"/>
      <c r="AZ5" s="21">
        <f>AS4*AT9</f>
        <v>3068.2895000000003</v>
      </c>
      <c r="BA5" s="16"/>
      <c r="BD5" s="39" t="s">
        <v>0</v>
      </c>
      <c r="BE5" s="40"/>
      <c r="BG5" s="16"/>
      <c r="BH5" s="22">
        <f>BD4/BD3</f>
        <v>1166.6500000000001</v>
      </c>
      <c r="BI5" s="16"/>
      <c r="BJ5" s="16"/>
      <c r="BK5" s="21">
        <f>BD4*BE9</f>
        <v>3068.2895000000003</v>
      </c>
      <c r="BL5" s="16"/>
      <c r="BO5" s="39" t="s">
        <v>0</v>
      </c>
      <c r="BP5" s="40"/>
      <c r="BR5" s="16"/>
      <c r="BS5" s="22">
        <f>BO4/BO3</f>
        <v>972.20833333333337</v>
      </c>
      <c r="BT5" s="16"/>
      <c r="BU5" s="16"/>
      <c r="BV5" s="21">
        <f>BO4*BP9</f>
        <v>3068.2895000000003</v>
      </c>
      <c r="BW5" s="16"/>
      <c r="BZ5" s="16"/>
      <c r="CA5" s="16"/>
      <c r="CB5" s="16"/>
      <c r="CC5" s="16"/>
    </row>
    <row r="6" spans="1:102" x14ac:dyDescent="0.2">
      <c r="A6" s="16"/>
      <c r="B6" s="16"/>
      <c r="E6" s="23"/>
      <c r="G6" s="43">
        <v>6</v>
      </c>
      <c r="H6" s="44"/>
      <c r="L6" s="33">
        <f>G9</f>
        <v>0.52600000000000002</v>
      </c>
      <c r="M6" s="34"/>
      <c r="O6" s="16"/>
      <c r="P6" s="16"/>
      <c r="Q6" s="16"/>
      <c r="R6" s="16"/>
      <c r="S6" s="16"/>
      <c r="T6" s="16"/>
      <c r="W6" s="33">
        <f>G9</f>
        <v>0.52600000000000002</v>
      </c>
      <c r="X6" s="34"/>
      <c r="Z6" s="16"/>
      <c r="AA6" s="16"/>
      <c r="AB6" s="16"/>
      <c r="AC6" s="16"/>
      <c r="AD6" s="16"/>
      <c r="AE6" s="16"/>
      <c r="AH6" s="33">
        <f>G9</f>
        <v>0.52600000000000002</v>
      </c>
      <c r="AI6" s="34"/>
      <c r="AK6" s="16"/>
      <c r="AL6" s="16"/>
      <c r="AM6" s="16"/>
      <c r="AN6" s="16"/>
      <c r="AO6" s="16"/>
      <c r="AP6" s="16"/>
      <c r="AS6" s="33">
        <f>G9</f>
        <v>0.52600000000000002</v>
      </c>
      <c r="AT6" s="34"/>
      <c r="AV6" s="16"/>
      <c r="AW6" s="16"/>
      <c r="AX6" s="16"/>
      <c r="AY6" s="16"/>
      <c r="AZ6" s="16"/>
      <c r="BA6" s="16"/>
      <c r="BD6" s="33">
        <f>G9</f>
        <v>0.52600000000000002</v>
      </c>
      <c r="BE6" s="34"/>
      <c r="BG6" s="16"/>
      <c r="BH6" s="16"/>
      <c r="BI6" s="16"/>
      <c r="BJ6" s="16"/>
      <c r="BK6" s="16"/>
      <c r="BL6" s="16"/>
      <c r="BO6" s="33">
        <f>G9</f>
        <v>0.52600000000000002</v>
      </c>
      <c r="BP6" s="34"/>
      <c r="BR6" s="16"/>
      <c r="BS6" s="16"/>
      <c r="BT6" s="16"/>
      <c r="BU6" s="16"/>
      <c r="BV6" s="16"/>
      <c r="BW6" s="16"/>
      <c r="BZ6" s="16"/>
      <c r="CA6" s="16"/>
      <c r="CB6" s="16"/>
      <c r="CC6" s="16"/>
    </row>
    <row r="7" spans="1:102" x14ac:dyDescent="0.2">
      <c r="A7" s="16"/>
      <c r="B7" s="16"/>
      <c r="E7" s="23"/>
      <c r="G7" s="60">
        <v>69999</v>
      </c>
      <c r="H7" s="61"/>
      <c r="L7" s="39" t="s">
        <v>1</v>
      </c>
      <c r="M7" s="40"/>
      <c r="O7" s="2" t="s">
        <v>8</v>
      </c>
      <c r="P7" s="2" t="s">
        <v>9</v>
      </c>
      <c r="Q7" s="2" t="s">
        <v>10</v>
      </c>
      <c r="R7" s="2" t="s">
        <v>11</v>
      </c>
      <c r="S7" s="2" t="s">
        <v>7</v>
      </c>
      <c r="T7" s="2" t="s">
        <v>12</v>
      </c>
      <c r="W7" s="39" t="s">
        <v>1</v>
      </c>
      <c r="X7" s="40"/>
      <c r="Z7" s="2" t="s">
        <v>8</v>
      </c>
      <c r="AA7" s="2" t="s">
        <v>9</v>
      </c>
      <c r="AB7" s="2" t="s">
        <v>10</v>
      </c>
      <c r="AC7" s="2" t="s">
        <v>11</v>
      </c>
      <c r="AD7" s="2" t="s">
        <v>7</v>
      </c>
      <c r="AE7" s="2" t="s">
        <v>12</v>
      </c>
      <c r="AH7" s="39" t="s">
        <v>1</v>
      </c>
      <c r="AI7" s="40"/>
      <c r="AK7" s="2" t="s">
        <v>8</v>
      </c>
      <c r="AL7" s="2" t="s">
        <v>9</v>
      </c>
      <c r="AM7" s="2" t="s">
        <v>10</v>
      </c>
      <c r="AN7" s="2" t="s">
        <v>11</v>
      </c>
      <c r="AO7" s="2" t="s">
        <v>7</v>
      </c>
      <c r="AP7" s="2" t="s">
        <v>12</v>
      </c>
      <c r="AS7" s="39" t="s">
        <v>1</v>
      </c>
      <c r="AT7" s="40"/>
      <c r="AV7" s="2" t="s">
        <v>8</v>
      </c>
      <c r="AW7" s="2" t="s">
        <v>9</v>
      </c>
      <c r="AX7" s="2" t="s">
        <v>10</v>
      </c>
      <c r="AY7" s="2" t="s">
        <v>11</v>
      </c>
      <c r="AZ7" s="2" t="s">
        <v>7</v>
      </c>
      <c r="BA7" s="2" t="s">
        <v>12</v>
      </c>
      <c r="BD7" s="39" t="s">
        <v>1</v>
      </c>
      <c r="BE7" s="40"/>
      <c r="BG7" s="2" t="s">
        <v>8</v>
      </c>
      <c r="BH7" s="2" t="s">
        <v>9</v>
      </c>
      <c r="BI7" s="2" t="s">
        <v>10</v>
      </c>
      <c r="BJ7" s="2" t="s">
        <v>11</v>
      </c>
      <c r="BK7" s="2" t="s">
        <v>7</v>
      </c>
      <c r="BL7" s="2" t="s">
        <v>12</v>
      </c>
      <c r="BO7" s="39" t="s">
        <v>1</v>
      </c>
      <c r="BP7" s="40"/>
      <c r="BR7" s="2" t="s">
        <v>8</v>
      </c>
      <c r="BS7" s="2" t="s">
        <v>9</v>
      </c>
      <c r="BT7" s="2" t="s">
        <v>10</v>
      </c>
      <c r="BU7" s="2" t="s">
        <v>11</v>
      </c>
      <c r="BV7" s="2" t="s">
        <v>7</v>
      </c>
      <c r="BW7" s="2" t="s">
        <v>12</v>
      </c>
      <c r="BZ7" s="16"/>
      <c r="CA7" s="16"/>
      <c r="CB7" s="16"/>
      <c r="CC7" s="16"/>
    </row>
    <row r="8" spans="1:102" x14ac:dyDescent="0.2">
      <c r="A8" s="16"/>
      <c r="B8" s="16"/>
      <c r="E8" s="23"/>
      <c r="G8" s="50" t="s">
        <v>0</v>
      </c>
      <c r="H8" s="51"/>
      <c r="L8" s="35">
        <f>G11</f>
        <v>30</v>
      </c>
      <c r="M8" s="36"/>
      <c r="O8" s="3">
        <v>1</v>
      </c>
      <c r="P8" s="15">
        <f>L4</f>
        <v>69999</v>
      </c>
      <c r="Q8" s="15">
        <f>P5</f>
        <v>5833.25</v>
      </c>
      <c r="R8" s="15">
        <f>S5</f>
        <v>3068.2895000000003</v>
      </c>
      <c r="S8" s="15">
        <f t="shared" ref="S8:S19" si="0">Q8+R8</f>
        <v>8901.5395000000008</v>
      </c>
      <c r="T8" s="15">
        <f t="shared" ref="T8:T19" si="1">P8-Q8</f>
        <v>64165.75</v>
      </c>
      <c r="W8" s="35">
        <f>G11</f>
        <v>30</v>
      </c>
      <c r="X8" s="36"/>
      <c r="Z8" s="3">
        <v>1</v>
      </c>
      <c r="AA8" s="4">
        <f>W4</f>
        <v>69999</v>
      </c>
      <c r="AB8" s="4">
        <f>AA5</f>
        <v>2916.625</v>
      </c>
      <c r="AC8" s="4">
        <f>AD5</f>
        <v>3068.2895000000003</v>
      </c>
      <c r="AD8" s="4">
        <f t="shared" ref="AD8:AD31" si="2">AB8+AC8</f>
        <v>5984.9145000000008</v>
      </c>
      <c r="AE8" s="4">
        <f t="shared" ref="AE8:AE31" si="3">AA8-AB8</f>
        <v>67082.375</v>
      </c>
      <c r="AH8" s="64">
        <f>G11</f>
        <v>30</v>
      </c>
      <c r="AI8" s="65"/>
      <c r="AK8" s="3">
        <v>1</v>
      </c>
      <c r="AL8" s="4">
        <f>AH4</f>
        <v>69999</v>
      </c>
      <c r="AM8" s="4">
        <f>AL5</f>
        <v>1944.4166666666667</v>
      </c>
      <c r="AN8" s="4">
        <f>AO5</f>
        <v>3068.2895000000003</v>
      </c>
      <c r="AO8" s="4">
        <f t="shared" ref="AO8:AO43" si="4">AM8+AN8</f>
        <v>5012.7061666666668</v>
      </c>
      <c r="AP8" s="4">
        <f t="shared" ref="AP8:AP43" si="5">AL8-AM8</f>
        <v>68054.583333333328</v>
      </c>
      <c r="AS8" s="35">
        <f>G11</f>
        <v>30</v>
      </c>
      <c r="AT8" s="36"/>
      <c r="AV8" s="3">
        <v>1</v>
      </c>
      <c r="AW8" s="4">
        <f>AS4</f>
        <v>69999</v>
      </c>
      <c r="AX8" s="4">
        <f>AW5</f>
        <v>1458.3125</v>
      </c>
      <c r="AY8" s="4">
        <f>AZ5</f>
        <v>3068.2895000000003</v>
      </c>
      <c r="AZ8" s="4">
        <f t="shared" ref="AZ8:AZ55" si="6">AX8+AY8</f>
        <v>4526.6020000000008</v>
      </c>
      <c r="BA8" s="4">
        <f t="shared" ref="BA8:BA55" si="7">AW8-AX8</f>
        <v>68540.6875</v>
      </c>
      <c r="BD8" s="35">
        <f>G11</f>
        <v>30</v>
      </c>
      <c r="BE8" s="36"/>
      <c r="BG8" s="3">
        <v>1</v>
      </c>
      <c r="BH8" s="4">
        <f>BD4</f>
        <v>69999</v>
      </c>
      <c r="BI8" s="4">
        <f>BH5</f>
        <v>1166.6500000000001</v>
      </c>
      <c r="BJ8" s="4">
        <f>BK5</f>
        <v>3068.2895000000003</v>
      </c>
      <c r="BK8" s="4">
        <f t="shared" ref="BK8:BK67" si="8">BI8+BJ8</f>
        <v>4234.9395000000004</v>
      </c>
      <c r="BL8" s="4">
        <f t="shared" ref="BL8:BL67" si="9">BH8-BI8</f>
        <v>68832.350000000006</v>
      </c>
      <c r="BO8" s="35">
        <f>G11</f>
        <v>30</v>
      </c>
      <c r="BP8" s="36"/>
      <c r="BR8" s="3">
        <v>1</v>
      </c>
      <c r="BS8" s="4">
        <f>BO4</f>
        <v>69999</v>
      </c>
      <c r="BT8" s="5">
        <f>BS5</f>
        <v>972.20833333333337</v>
      </c>
      <c r="BU8" s="4">
        <f>BV5</f>
        <v>3068.2895000000003</v>
      </c>
      <c r="BV8" s="4">
        <f t="shared" ref="BV8:BV71" si="10">BT8+BU8</f>
        <v>4040.4978333333338</v>
      </c>
      <c r="BW8" s="4">
        <f t="shared" ref="BW8:BW71" si="11">BS8-BT8</f>
        <v>69026.791666666672</v>
      </c>
      <c r="BZ8" s="16"/>
      <c r="CA8" s="16"/>
      <c r="CB8" s="16"/>
      <c r="CC8" s="16"/>
    </row>
    <row r="9" spans="1:102" x14ac:dyDescent="0.2">
      <c r="A9" s="16"/>
      <c r="B9" s="16"/>
      <c r="G9" s="58">
        <v>0.52600000000000002</v>
      </c>
      <c r="H9" s="59"/>
      <c r="L9" s="17" t="s">
        <v>2</v>
      </c>
      <c r="M9" s="18">
        <f>L6*(L8/360)</f>
        <v>4.3833333333333335E-2</v>
      </c>
      <c r="O9" s="3">
        <v>2</v>
      </c>
      <c r="P9" s="15">
        <f>T8</f>
        <v>64165.75</v>
      </c>
      <c r="Q9" s="15">
        <f>P5</f>
        <v>5833.25</v>
      </c>
      <c r="R9" s="15">
        <f>P9*M9</f>
        <v>2812.5987083333334</v>
      </c>
      <c r="S9" s="15">
        <f t="shared" si="0"/>
        <v>8645.848708333333</v>
      </c>
      <c r="T9" s="15">
        <f t="shared" si="1"/>
        <v>58332.5</v>
      </c>
      <c r="W9" s="12" t="s">
        <v>2</v>
      </c>
      <c r="X9" s="10">
        <f>W6*(W8/360)</f>
        <v>4.3833333333333335E-2</v>
      </c>
      <c r="Z9" s="3">
        <v>2</v>
      </c>
      <c r="AA9" s="4">
        <f>AE8</f>
        <v>67082.375</v>
      </c>
      <c r="AB9" s="4">
        <f>AA5</f>
        <v>2916.625</v>
      </c>
      <c r="AC9" s="4">
        <f>AA9*X9</f>
        <v>2940.4441041666669</v>
      </c>
      <c r="AD9" s="4">
        <f t="shared" si="2"/>
        <v>5857.0691041666669</v>
      </c>
      <c r="AE9" s="4">
        <f t="shared" si="3"/>
        <v>64165.75</v>
      </c>
      <c r="AH9" s="12" t="s">
        <v>2</v>
      </c>
      <c r="AI9" s="10">
        <f>AH6*(AH8/360)</f>
        <v>4.3833333333333335E-2</v>
      </c>
      <c r="AK9" s="3">
        <v>2</v>
      </c>
      <c r="AL9" s="4">
        <f>AP8</f>
        <v>68054.583333333328</v>
      </c>
      <c r="AM9" s="4">
        <f>AL5</f>
        <v>1944.4166666666667</v>
      </c>
      <c r="AN9" s="4">
        <f>AL9*AI9</f>
        <v>2983.0592361111112</v>
      </c>
      <c r="AO9" s="4">
        <f t="shared" si="4"/>
        <v>4927.4759027777782</v>
      </c>
      <c r="AP9" s="4">
        <f t="shared" si="5"/>
        <v>66110.166666666657</v>
      </c>
      <c r="AS9" s="12" t="s">
        <v>2</v>
      </c>
      <c r="AT9" s="10">
        <f>AS6*(AS8/360)</f>
        <v>4.3833333333333335E-2</v>
      </c>
      <c r="AV9" s="3">
        <v>2</v>
      </c>
      <c r="AW9" s="4">
        <f>BA8</f>
        <v>68540.6875</v>
      </c>
      <c r="AX9" s="4">
        <f>AW5</f>
        <v>1458.3125</v>
      </c>
      <c r="AY9" s="4">
        <f>AW9*AT9</f>
        <v>3004.3668020833334</v>
      </c>
      <c r="AZ9" s="4">
        <f t="shared" si="6"/>
        <v>4462.6793020833338</v>
      </c>
      <c r="BA9" s="4">
        <f t="shared" si="7"/>
        <v>67082.375</v>
      </c>
      <c r="BD9" s="12" t="s">
        <v>2</v>
      </c>
      <c r="BE9" s="10">
        <f>BD6*(BD8/360)</f>
        <v>4.3833333333333335E-2</v>
      </c>
      <c r="BG9" s="3">
        <v>2</v>
      </c>
      <c r="BH9" s="4">
        <f>BL8</f>
        <v>68832.350000000006</v>
      </c>
      <c r="BI9" s="4">
        <f>BH5</f>
        <v>1166.6500000000001</v>
      </c>
      <c r="BJ9" s="4">
        <f>BH9*BE9</f>
        <v>3017.1513416666671</v>
      </c>
      <c r="BK9" s="4">
        <f t="shared" si="8"/>
        <v>4183.8013416666672</v>
      </c>
      <c r="BL9" s="4">
        <f t="shared" si="9"/>
        <v>67665.700000000012</v>
      </c>
      <c r="BO9" s="12" t="s">
        <v>2</v>
      </c>
      <c r="BP9" s="10">
        <f>BO6*(BO8/360)</f>
        <v>4.3833333333333335E-2</v>
      </c>
      <c r="BR9" s="3">
        <v>2</v>
      </c>
      <c r="BS9" s="4">
        <f>BW8</f>
        <v>69026.791666666672</v>
      </c>
      <c r="BT9" s="5">
        <f>BS5</f>
        <v>972.20833333333337</v>
      </c>
      <c r="BU9" s="4">
        <f>BS9*BP9</f>
        <v>3025.674368055556</v>
      </c>
      <c r="BV9" s="4">
        <f t="shared" si="10"/>
        <v>3997.8827013888895</v>
      </c>
      <c r="BW9" s="4">
        <f t="shared" si="11"/>
        <v>68054.583333333343</v>
      </c>
      <c r="BZ9" s="16"/>
      <c r="CA9" s="16"/>
      <c r="CB9" s="16"/>
      <c r="CC9" s="16"/>
    </row>
    <row r="10" spans="1:102" x14ac:dyDescent="0.2">
      <c r="A10" s="16"/>
      <c r="B10" s="16"/>
      <c r="G10" s="50" t="s">
        <v>1</v>
      </c>
      <c r="H10" s="51"/>
      <c r="L10" s="19"/>
      <c r="M10" s="16"/>
      <c r="O10" s="3">
        <v>3</v>
      </c>
      <c r="P10" s="15">
        <f>T9</f>
        <v>58332.5</v>
      </c>
      <c r="Q10" s="15">
        <f>P5</f>
        <v>5833.25</v>
      </c>
      <c r="R10" s="15">
        <f>P10*M9</f>
        <v>2556.907916666667</v>
      </c>
      <c r="S10" s="15">
        <f t="shared" si="0"/>
        <v>8390.157916666667</v>
      </c>
      <c r="T10" s="15">
        <f t="shared" si="1"/>
        <v>52499.25</v>
      </c>
      <c r="W10" s="16"/>
      <c r="X10" s="16"/>
      <c r="Z10" s="3">
        <v>3</v>
      </c>
      <c r="AA10" s="4">
        <f>AE9</f>
        <v>64165.75</v>
      </c>
      <c r="AB10" s="4">
        <f>AA5</f>
        <v>2916.625</v>
      </c>
      <c r="AC10" s="4">
        <f>AA10*X9</f>
        <v>2812.5987083333334</v>
      </c>
      <c r="AD10" s="4">
        <f t="shared" si="2"/>
        <v>5729.223708333333</v>
      </c>
      <c r="AE10" s="4">
        <f t="shared" si="3"/>
        <v>61249.125</v>
      </c>
      <c r="AH10" s="16"/>
      <c r="AI10" s="16"/>
      <c r="AK10" s="3">
        <v>3</v>
      </c>
      <c r="AL10" s="4">
        <f>AP9</f>
        <v>66110.166666666657</v>
      </c>
      <c r="AM10" s="4">
        <f>AL5</f>
        <v>1944.4166666666667</v>
      </c>
      <c r="AN10" s="4">
        <f>AL10*AI9</f>
        <v>2897.8289722222221</v>
      </c>
      <c r="AO10" s="4">
        <f t="shared" si="4"/>
        <v>4842.2456388888886</v>
      </c>
      <c r="AP10" s="4">
        <f t="shared" si="5"/>
        <v>64165.749999999993</v>
      </c>
      <c r="AS10" s="16"/>
      <c r="AT10" s="16"/>
      <c r="AV10" s="3">
        <v>3</v>
      </c>
      <c r="AW10" s="4">
        <f>BA9</f>
        <v>67082.375</v>
      </c>
      <c r="AX10" s="4">
        <f>AW5</f>
        <v>1458.3125</v>
      </c>
      <c r="AY10" s="4">
        <f>AW10*AT9</f>
        <v>2940.4441041666669</v>
      </c>
      <c r="AZ10" s="4">
        <f t="shared" si="6"/>
        <v>4398.7566041666669</v>
      </c>
      <c r="BA10" s="4">
        <f t="shared" si="7"/>
        <v>65624.0625</v>
      </c>
      <c r="BD10" s="16"/>
      <c r="BE10" s="16"/>
      <c r="BG10" s="3">
        <v>3</v>
      </c>
      <c r="BH10" s="4">
        <f>BL9</f>
        <v>67665.700000000012</v>
      </c>
      <c r="BI10" s="4">
        <f>BH5</f>
        <v>1166.6500000000001</v>
      </c>
      <c r="BJ10" s="4">
        <f>BH10*BE9</f>
        <v>2966.0131833333339</v>
      </c>
      <c r="BK10" s="4">
        <f t="shared" si="8"/>
        <v>4132.663183333334</v>
      </c>
      <c r="BL10" s="4">
        <f t="shared" si="9"/>
        <v>66499.050000000017</v>
      </c>
      <c r="BO10" s="16"/>
      <c r="BP10" s="16"/>
      <c r="BR10" s="3">
        <v>3</v>
      </c>
      <c r="BS10" s="4">
        <f>BW9</f>
        <v>68054.583333333343</v>
      </c>
      <c r="BT10" s="5">
        <f>BS5</f>
        <v>972.20833333333337</v>
      </c>
      <c r="BU10" s="6">
        <f>BS10*BP9</f>
        <v>2983.0592361111117</v>
      </c>
      <c r="BV10" s="4">
        <f t="shared" si="10"/>
        <v>3955.2675694444451</v>
      </c>
      <c r="BW10" s="7">
        <f t="shared" si="11"/>
        <v>67082.375000000015</v>
      </c>
      <c r="BZ10" s="16"/>
      <c r="CA10" s="16"/>
      <c r="CB10" s="16"/>
      <c r="CC10" s="16"/>
    </row>
    <row r="11" spans="1:102" ht="15" thickBot="1" x14ac:dyDescent="0.25">
      <c r="A11" s="16"/>
      <c r="B11" s="16"/>
      <c r="G11" s="41">
        <v>30</v>
      </c>
      <c r="H11" s="42"/>
      <c r="L11" s="16"/>
      <c r="M11" s="16"/>
      <c r="O11" s="3">
        <v>4</v>
      </c>
      <c r="P11" s="15">
        <f>T10</f>
        <v>52499.25</v>
      </c>
      <c r="Q11" s="15">
        <f>P5</f>
        <v>5833.25</v>
      </c>
      <c r="R11" s="15">
        <f>P11*M9</f>
        <v>2301.2171250000001</v>
      </c>
      <c r="S11" s="15">
        <f t="shared" si="0"/>
        <v>8134.4671250000001</v>
      </c>
      <c r="T11" s="15">
        <f t="shared" si="1"/>
        <v>46666</v>
      </c>
      <c r="W11" s="16"/>
      <c r="X11" s="16"/>
      <c r="Z11" s="3">
        <v>4</v>
      </c>
      <c r="AA11" s="4">
        <f>AE10</f>
        <v>61249.125</v>
      </c>
      <c r="AB11" s="4">
        <f>AA5</f>
        <v>2916.625</v>
      </c>
      <c r="AC11" s="4">
        <f>AA11*X9</f>
        <v>2684.7533125</v>
      </c>
      <c r="AD11" s="4">
        <f t="shared" si="2"/>
        <v>5601.3783125</v>
      </c>
      <c r="AE11" s="4">
        <f t="shared" si="3"/>
        <v>58332.5</v>
      </c>
      <c r="AH11" s="16"/>
      <c r="AI11" s="16"/>
      <c r="AK11" s="3">
        <v>4</v>
      </c>
      <c r="AL11" s="4">
        <f>AP10</f>
        <v>64165.749999999993</v>
      </c>
      <c r="AM11" s="4">
        <f>AL5</f>
        <v>1944.4166666666667</v>
      </c>
      <c r="AN11" s="4">
        <f>AL11*AI9</f>
        <v>2812.598708333333</v>
      </c>
      <c r="AO11" s="4">
        <f t="shared" si="4"/>
        <v>4757.0153749999999</v>
      </c>
      <c r="AP11" s="4">
        <f t="shared" si="5"/>
        <v>62221.333333333328</v>
      </c>
      <c r="AS11" s="16"/>
      <c r="AT11" s="16"/>
      <c r="AV11" s="3">
        <v>4</v>
      </c>
      <c r="AW11" s="4">
        <f>BA10</f>
        <v>65624.0625</v>
      </c>
      <c r="AX11" s="4">
        <f>AW5</f>
        <v>1458.3125</v>
      </c>
      <c r="AY11" s="4">
        <f>AW11*AT9</f>
        <v>2876.5214062499999</v>
      </c>
      <c r="AZ11" s="4">
        <f t="shared" si="6"/>
        <v>4334.8339062499999</v>
      </c>
      <c r="BA11" s="4">
        <f t="shared" si="7"/>
        <v>64165.75</v>
      </c>
      <c r="BD11" s="16"/>
      <c r="BE11" s="16"/>
      <c r="BG11" s="3">
        <v>4</v>
      </c>
      <c r="BH11" s="4">
        <f>BL10</f>
        <v>66499.050000000017</v>
      </c>
      <c r="BI11" s="4">
        <f>BH5</f>
        <v>1166.6500000000001</v>
      </c>
      <c r="BJ11" s="4">
        <f>BH11*BE9</f>
        <v>2914.8750250000007</v>
      </c>
      <c r="BK11" s="4">
        <f t="shared" si="8"/>
        <v>4081.5250250000008</v>
      </c>
      <c r="BL11" s="4">
        <f t="shared" si="9"/>
        <v>65332.400000000016</v>
      </c>
      <c r="BO11" s="16"/>
      <c r="BP11" s="16"/>
      <c r="BR11" s="3">
        <v>4</v>
      </c>
      <c r="BS11" s="7">
        <f>BW10</f>
        <v>67082.375000000015</v>
      </c>
      <c r="BT11" s="5">
        <f>BS5</f>
        <v>972.20833333333337</v>
      </c>
      <c r="BU11" s="4">
        <f>BS11*BP9</f>
        <v>2940.4441041666673</v>
      </c>
      <c r="BV11" s="4">
        <f t="shared" si="10"/>
        <v>3912.6524375000008</v>
      </c>
      <c r="BW11" s="7">
        <f t="shared" si="11"/>
        <v>66110.166666666686</v>
      </c>
      <c r="BZ11" s="16"/>
      <c r="CA11" s="16"/>
      <c r="CB11" s="16"/>
      <c r="CC11" s="16"/>
    </row>
    <row r="12" spans="1:102" ht="15" thickTop="1" x14ac:dyDescent="0.2">
      <c r="A12" s="16"/>
      <c r="B12" s="16"/>
      <c r="L12" s="16"/>
      <c r="M12" s="16"/>
      <c r="O12" s="3">
        <v>5</v>
      </c>
      <c r="P12" s="15">
        <f>T11</f>
        <v>46666</v>
      </c>
      <c r="Q12" s="15">
        <f>P5</f>
        <v>5833.25</v>
      </c>
      <c r="R12" s="15">
        <f>P12*M9</f>
        <v>2045.5263333333335</v>
      </c>
      <c r="S12" s="15">
        <f t="shared" si="0"/>
        <v>7878.7763333333332</v>
      </c>
      <c r="T12" s="15">
        <f t="shared" si="1"/>
        <v>40832.75</v>
      </c>
      <c r="W12" s="16"/>
      <c r="X12" s="16"/>
      <c r="Z12" s="3">
        <v>5</v>
      </c>
      <c r="AA12" s="4">
        <f>AE11</f>
        <v>58332.5</v>
      </c>
      <c r="AB12" s="4">
        <f>AA5</f>
        <v>2916.625</v>
      </c>
      <c r="AC12" s="4">
        <f>AA12*X9</f>
        <v>2556.907916666667</v>
      </c>
      <c r="AD12" s="4">
        <f t="shared" si="2"/>
        <v>5473.532916666667</v>
      </c>
      <c r="AE12" s="4">
        <f t="shared" si="3"/>
        <v>55415.875</v>
      </c>
      <c r="AH12" s="16"/>
      <c r="AI12" s="16"/>
      <c r="AK12" s="3">
        <v>5</v>
      </c>
      <c r="AL12" s="4">
        <f>AP11</f>
        <v>62221.333333333328</v>
      </c>
      <c r="AM12" s="4">
        <f>AL5</f>
        <v>1944.4166666666667</v>
      </c>
      <c r="AN12" s="4">
        <f>AL12*AI9</f>
        <v>2727.3684444444443</v>
      </c>
      <c r="AO12" s="4">
        <f t="shared" si="4"/>
        <v>4671.7851111111113</v>
      </c>
      <c r="AP12" s="4">
        <f t="shared" si="5"/>
        <v>60276.916666666664</v>
      </c>
      <c r="AS12" s="16"/>
      <c r="AT12" s="16"/>
      <c r="AV12" s="3">
        <v>5</v>
      </c>
      <c r="AW12" s="4">
        <f>BA11</f>
        <v>64165.75</v>
      </c>
      <c r="AX12" s="4">
        <f>AW5</f>
        <v>1458.3125</v>
      </c>
      <c r="AY12" s="4">
        <f>AW12*AT9</f>
        <v>2812.5987083333334</v>
      </c>
      <c r="AZ12" s="4">
        <f t="shared" si="6"/>
        <v>4270.911208333333</v>
      </c>
      <c r="BA12" s="4">
        <f t="shared" si="7"/>
        <v>62707.4375</v>
      </c>
      <c r="BD12" s="16"/>
      <c r="BE12" s="16"/>
      <c r="BG12" s="3">
        <v>5</v>
      </c>
      <c r="BH12" s="4">
        <f>BL11</f>
        <v>65332.400000000016</v>
      </c>
      <c r="BI12" s="4">
        <f>BH5</f>
        <v>1166.6500000000001</v>
      </c>
      <c r="BJ12" s="4">
        <f>BH12*BE9</f>
        <v>2863.7368666666675</v>
      </c>
      <c r="BK12" s="4">
        <f t="shared" si="8"/>
        <v>4030.3868666666676</v>
      </c>
      <c r="BL12" s="4">
        <f t="shared" si="9"/>
        <v>64165.750000000015</v>
      </c>
      <c r="BO12" s="16"/>
      <c r="BP12" s="16"/>
      <c r="BR12" s="3">
        <v>5</v>
      </c>
      <c r="BS12" s="7">
        <f>BW11</f>
        <v>66110.166666666686</v>
      </c>
      <c r="BT12" s="5">
        <f>BS5</f>
        <v>972.20833333333337</v>
      </c>
      <c r="BU12" s="4">
        <f>BS12*BP9</f>
        <v>2897.828972222223</v>
      </c>
      <c r="BV12" s="4">
        <f t="shared" si="10"/>
        <v>3870.0373055555565</v>
      </c>
      <c r="BW12" s="7">
        <f t="shared" si="11"/>
        <v>65137.95833333335</v>
      </c>
      <c r="BZ12" s="16"/>
      <c r="CA12" s="16"/>
      <c r="CB12" s="16"/>
      <c r="CC12" s="16"/>
    </row>
    <row r="13" spans="1:102" x14ac:dyDescent="0.2">
      <c r="A13" s="16"/>
      <c r="B13" s="16"/>
      <c r="L13" s="16"/>
      <c r="M13" s="16"/>
      <c r="O13" s="3">
        <v>6</v>
      </c>
      <c r="P13" s="15">
        <f>T12</f>
        <v>40832.75</v>
      </c>
      <c r="Q13" s="15">
        <f>P5</f>
        <v>5833.25</v>
      </c>
      <c r="R13" s="15">
        <f>P13*M9</f>
        <v>1789.8355416666668</v>
      </c>
      <c r="S13" s="15">
        <f t="shared" si="0"/>
        <v>7623.0855416666673</v>
      </c>
      <c r="T13" s="15">
        <f t="shared" si="1"/>
        <v>34999.5</v>
      </c>
      <c r="W13" s="16"/>
      <c r="X13" s="16"/>
      <c r="Z13" s="3">
        <v>6</v>
      </c>
      <c r="AA13" s="4">
        <f>AE12</f>
        <v>55415.875</v>
      </c>
      <c r="AB13" s="4">
        <f>AA5</f>
        <v>2916.625</v>
      </c>
      <c r="AC13" s="4">
        <f>AA13*X9</f>
        <v>2429.0625208333336</v>
      </c>
      <c r="AD13" s="4">
        <f t="shared" si="2"/>
        <v>5345.6875208333331</v>
      </c>
      <c r="AE13" s="4">
        <f t="shared" si="3"/>
        <v>52499.25</v>
      </c>
      <c r="AH13" s="16"/>
      <c r="AI13" s="16"/>
      <c r="AK13" s="3">
        <v>6</v>
      </c>
      <c r="AL13" s="4">
        <f>AP12</f>
        <v>60276.916666666664</v>
      </c>
      <c r="AM13" s="4">
        <f>AL5</f>
        <v>1944.4166666666667</v>
      </c>
      <c r="AN13" s="4">
        <f>AL13*AI9</f>
        <v>2642.1381805555557</v>
      </c>
      <c r="AO13" s="4">
        <f t="shared" si="4"/>
        <v>4586.5548472222226</v>
      </c>
      <c r="AP13" s="4">
        <f t="shared" si="5"/>
        <v>58332.5</v>
      </c>
      <c r="AS13" s="16"/>
      <c r="AT13" s="16"/>
      <c r="AV13" s="3">
        <v>6</v>
      </c>
      <c r="AW13" s="4">
        <f>BA12</f>
        <v>62707.4375</v>
      </c>
      <c r="AX13" s="4">
        <f>AW5</f>
        <v>1458.3125</v>
      </c>
      <c r="AY13" s="4">
        <f>AW13*AT9</f>
        <v>2748.6760104166669</v>
      </c>
      <c r="AZ13" s="4">
        <f t="shared" si="6"/>
        <v>4206.9885104166669</v>
      </c>
      <c r="BA13" s="4">
        <f t="shared" si="7"/>
        <v>61249.125</v>
      </c>
      <c r="BD13" s="16"/>
      <c r="BE13" s="16"/>
      <c r="BG13" s="3">
        <v>6</v>
      </c>
      <c r="BH13" s="4">
        <f>BL12</f>
        <v>64165.750000000015</v>
      </c>
      <c r="BI13" s="4">
        <f>BH5</f>
        <v>1166.6500000000001</v>
      </c>
      <c r="BJ13" s="4">
        <f>BH13*BE9</f>
        <v>2812.5987083333339</v>
      </c>
      <c r="BK13" s="4">
        <f t="shared" si="8"/>
        <v>3979.248708333334</v>
      </c>
      <c r="BL13" s="4">
        <f t="shared" si="9"/>
        <v>62999.100000000013</v>
      </c>
      <c r="BO13" s="16"/>
      <c r="BP13" s="16"/>
      <c r="BR13" s="3">
        <v>6</v>
      </c>
      <c r="BS13" s="7">
        <f>BW12</f>
        <v>65137.95833333335</v>
      </c>
      <c r="BT13" s="5">
        <f>BS5</f>
        <v>972.20833333333337</v>
      </c>
      <c r="BU13" s="4">
        <f>BS13*BP9</f>
        <v>2855.2138402777787</v>
      </c>
      <c r="BV13" s="4">
        <f t="shared" si="10"/>
        <v>3827.4221736111122</v>
      </c>
      <c r="BW13" s="7">
        <f t="shared" si="11"/>
        <v>64165.750000000015</v>
      </c>
      <c r="BZ13" s="16"/>
      <c r="CA13" s="16"/>
      <c r="CB13" s="16"/>
      <c r="CC13" s="16"/>
    </row>
    <row r="14" spans="1:102" x14ac:dyDescent="0.2">
      <c r="A14" s="16"/>
      <c r="B14" s="16"/>
      <c r="L14" s="16"/>
      <c r="M14" s="16"/>
      <c r="O14" s="3">
        <v>7</v>
      </c>
      <c r="P14" s="15">
        <f t="shared" ref="P14:P19" si="12">T13</f>
        <v>34999.5</v>
      </c>
      <c r="Q14" s="15">
        <f>P5</f>
        <v>5833.25</v>
      </c>
      <c r="R14" s="15">
        <f>P14*M9</f>
        <v>1534.1447500000002</v>
      </c>
      <c r="S14" s="15">
        <f t="shared" si="0"/>
        <v>7367.3947500000004</v>
      </c>
      <c r="T14" s="15">
        <f t="shared" si="1"/>
        <v>29166.25</v>
      </c>
      <c r="W14" s="16"/>
      <c r="X14" s="16"/>
      <c r="Z14" s="3">
        <v>7</v>
      </c>
      <c r="AA14" s="4">
        <f t="shared" ref="AA14:AA31" si="13">AE13</f>
        <v>52499.25</v>
      </c>
      <c r="AB14" s="4">
        <f>AA5</f>
        <v>2916.625</v>
      </c>
      <c r="AC14" s="4">
        <f>AA14*X9</f>
        <v>2301.2171250000001</v>
      </c>
      <c r="AD14" s="4">
        <f t="shared" si="2"/>
        <v>5217.8421250000001</v>
      </c>
      <c r="AE14" s="4">
        <f t="shared" si="3"/>
        <v>49582.625</v>
      </c>
      <c r="AH14" s="16"/>
      <c r="AI14" s="16"/>
      <c r="AK14" s="3">
        <v>7</v>
      </c>
      <c r="AL14" s="4">
        <f t="shared" ref="AL14:AL43" si="14">AP13</f>
        <v>58332.5</v>
      </c>
      <c r="AM14" s="4">
        <f>AL5</f>
        <v>1944.4166666666667</v>
      </c>
      <c r="AN14" s="4">
        <f>AL14*AI9</f>
        <v>2556.907916666667</v>
      </c>
      <c r="AO14" s="4">
        <f t="shared" si="4"/>
        <v>4501.324583333334</v>
      </c>
      <c r="AP14" s="4">
        <f t="shared" si="5"/>
        <v>56388.083333333336</v>
      </c>
      <c r="AS14" s="16"/>
      <c r="AT14" s="16"/>
      <c r="AV14" s="3">
        <v>7</v>
      </c>
      <c r="AW14" s="4">
        <f t="shared" ref="AW14:AW55" si="15">BA13</f>
        <v>61249.125</v>
      </c>
      <c r="AX14" s="4">
        <f>AW5</f>
        <v>1458.3125</v>
      </c>
      <c r="AY14" s="4">
        <f>AW14*AT9</f>
        <v>2684.7533125</v>
      </c>
      <c r="AZ14" s="4">
        <f t="shared" si="6"/>
        <v>4143.0658125</v>
      </c>
      <c r="BA14" s="4">
        <f t="shared" si="7"/>
        <v>59790.8125</v>
      </c>
      <c r="BD14" s="16"/>
      <c r="BE14" s="16"/>
      <c r="BG14" s="3">
        <v>7</v>
      </c>
      <c r="BH14" s="4">
        <f t="shared" ref="BH14:BH67" si="16">BL13</f>
        <v>62999.100000000013</v>
      </c>
      <c r="BI14" s="4">
        <f>BH5</f>
        <v>1166.6500000000001</v>
      </c>
      <c r="BJ14" s="4">
        <f>BH14*BE9</f>
        <v>2761.4605500000007</v>
      </c>
      <c r="BK14" s="4">
        <f t="shared" si="8"/>
        <v>3928.1105500000008</v>
      </c>
      <c r="BL14" s="4">
        <f t="shared" si="9"/>
        <v>61832.450000000012</v>
      </c>
      <c r="BO14" s="16"/>
      <c r="BP14" s="16"/>
      <c r="BR14" s="3">
        <v>7</v>
      </c>
      <c r="BS14" s="7">
        <f t="shared" ref="BS14:BS77" si="17">BW13</f>
        <v>64165.750000000015</v>
      </c>
      <c r="BT14" s="5">
        <f>BS5</f>
        <v>972.20833333333337</v>
      </c>
      <c r="BU14" s="4">
        <f>BS14*BP9</f>
        <v>2812.5987083333339</v>
      </c>
      <c r="BV14" s="4">
        <f t="shared" si="10"/>
        <v>3784.8070416666674</v>
      </c>
      <c r="BW14" s="7">
        <f t="shared" si="11"/>
        <v>63193.541666666679</v>
      </c>
      <c r="BZ14" s="16"/>
      <c r="CA14" s="16"/>
      <c r="CB14" s="16"/>
      <c r="CC14" s="16"/>
    </row>
    <row r="15" spans="1:102" ht="14.25" customHeight="1" x14ac:dyDescent="0.2">
      <c r="A15" s="16"/>
      <c r="B15" s="16"/>
      <c r="E15" s="30"/>
      <c r="L15" s="20"/>
      <c r="M15" s="16"/>
      <c r="O15" s="3">
        <v>8</v>
      </c>
      <c r="P15" s="15">
        <f t="shared" si="12"/>
        <v>29166.25</v>
      </c>
      <c r="Q15" s="15">
        <f>P5</f>
        <v>5833.25</v>
      </c>
      <c r="R15" s="15">
        <f>P15*M9</f>
        <v>1278.4539583333335</v>
      </c>
      <c r="S15" s="15">
        <f t="shared" si="0"/>
        <v>7111.7039583333335</v>
      </c>
      <c r="T15" s="15">
        <f t="shared" si="1"/>
        <v>23333</v>
      </c>
      <c r="W15" s="16"/>
      <c r="X15" s="16"/>
      <c r="Z15" s="3">
        <v>8</v>
      </c>
      <c r="AA15" s="4">
        <f t="shared" si="13"/>
        <v>49582.625</v>
      </c>
      <c r="AB15" s="4">
        <f>AA5</f>
        <v>2916.625</v>
      </c>
      <c r="AC15" s="4">
        <f>AA15*X9</f>
        <v>2173.3717291666667</v>
      </c>
      <c r="AD15" s="4">
        <f t="shared" si="2"/>
        <v>5089.9967291666671</v>
      </c>
      <c r="AE15" s="4">
        <f t="shared" si="3"/>
        <v>46666</v>
      </c>
      <c r="AH15" s="16"/>
      <c r="AI15" s="16"/>
      <c r="AK15" s="3">
        <v>8</v>
      </c>
      <c r="AL15" s="4">
        <f t="shared" si="14"/>
        <v>56388.083333333336</v>
      </c>
      <c r="AM15" s="4">
        <f>AL5</f>
        <v>1944.4166666666667</v>
      </c>
      <c r="AN15" s="4">
        <f>AL15*AI9</f>
        <v>2471.6776527777779</v>
      </c>
      <c r="AO15" s="4">
        <f t="shared" si="4"/>
        <v>4416.0943194444444</v>
      </c>
      <c r="AP15" s="4">
        <f t="shared" si="5"/>
        <v>54443.666666666672</v>
      </c>
      <c r="AS15" s="16"/>
      <c r="AT15" s="16"/>
      <c r="AV15" s="3">
        <v>8</v>
      </c>
      <c r="AW15" s="4">
        <f t="shared" si="15"/>
        <v>59790.8125</v>
      </c>
      <c r="AX15" s="4">
        <f>AW5</f>
        <v>1458.3125</v>
      </c>
      <c r="AY15" s="4">
        <f>AW15*AT9</f>
        <v>2620.8306145833335</v>
      </c>
      <c r="AZ15" s="4">
        <f t="shared" si="6"/>
        <v>4079.1431145833335</v>
      </c>
      <c r="BA15" s="4">
        <f t="shared" si="7"/>
        <v>58332.5</v>
      </c>
      <c r="BD15" s="16"/>
      <c r="BE15" s="16"/>
      <c r="BG15" s="3">
        <v>8</v>
      </c>
      <c r="BH15" s="4">
        <f t="shared" si="16"/>
        <v>61832.450000000012</v>
      </c>
      <c r="BI15" s="4">
        <f>BH5</f>
        <v>1166.6500000000001</v>
      </c>
      <c r="BJ15" s="4">
        <f>BH15*BE9</f>
        <v>2710.3223916666675</v>
      </c>
      <c r="BK15" s="4">
        <f t="shared" si="8"/>
        <v>3876.9723916666676</v>
      </c>
      <c r="BL15" s="4">
        <f t="shared" si="9"/>
        <v>60665.80000000001</v>
      </c>
      <c r="BO15" s="16"/>
      <c r="BP15" s="16"/>
      <c r="BR15" s="3">
        <v>8</v>
      </c>
      <c r="BS15" s="7">
        <f t="shared" si="17"/>
        <v>63193.541666666679</v>
      </c>
      <c r="BT15" s="5">
        <f>BS5</f>
        <v>972.20833333333337</v>
      </c>
      <c r="BU15" s="4">
        <f>BS15*BP9</f>
        <v>2769.9835763888896</v>
      </c>
      <c r="BV15" s="4">
        <f t="shared" si="10"/>
        <v>3742.191909722223</v>
      </c>
      <c r="BW15" s="7">
        <f t="shared" si="11"/>
        <v>62221.333333333343</v>
      </c>
      <c r="BZ15" s="16"/>
      <c r="CA15" s="16"/>
      <c r="CB15" s="16"/>
      <c r="CC15" s="16"/>
    </row>
    <row r="16" spans="1:102" x14ac:dyDescent="0.2">
      <c r="A16" s="16"/>
      <c r="B16" s="16"/>
      <c r="E16" s="30"/>
      <c r="L16" s="20"/>
      <c r="M16" s="16"/>
      <c r="O16" s="3">
        <v>9</v>
      </c>
      <c r="P16" s="15">
        <f t="shared" si="12"/>
        <v>23333</v>
      </c>
      <c r="Q16" s="15">
        <f>P5</f>
        <v>5833.25</v>
      </c>
      <c r="R16" s="15">
        <f>P16*M9</f>
        <v>1022.7631666666667</v>
      </c>
      <c r="S16" s="15">
        <f t="shared" si="0"/>
        <v>6856.0131666666666</v>
      </c>
      <c r="T16" s="15">
        <f t="shared" si="1"/>
        <v>17499.75</v>
      </c>
      <c r="W16" s="16"/>
      <c r="X16" s="16"/>
      <c r="Z16" s="3">
        <v>9</v>
      </c>
      <c r="AA16" s="4">
        <f t="shared" si="13"/>
        <v>46666</v>
      </c>
      <c r="AB16" s="4">
        <f>AA5</f>
        <v>2916.625</v>
      </c>
      <c r="AC16" s="4">
        <f>AA16*X9</f>
        <v>2045.5263333333335</v>
      </c>
      <c r="AD16" s="4">
        <f t="shared" si="2"/>
        <v>4962.1513333333332</v>
      </c>
      <c r="AE16" s="4">
        <f t="shared" si="3"/>
        <v>43749.375</v>
      </c>
      <c r="AH16" s="16"/>
      <c r="AI16" s="16"/>
      <c r="AK16" s="3">
        <v>9</v>
      </c>
      <c r="AL16" s="4">
        <f t="shared" si="14"/>
        <v>54443.666666666672</v>
      </c>
      <c r="AM16" s="4">
        <f>AL5</f>
        <v>1944.4166666666667</v>
      </c>
      <c r="AN16" s="4">
        <f>AL16*AI9</f>
        <v>2386.4473888888892</v>
      </c>
      <c r="AO16" s="4">
        <f t="shared" si="4"/>
        <v>4330.8640555555558</v>
      </c>
      <c r="AP16" s="4">
        <f t="shared" si="5"/>
        <v>52499.250000000007</v>
      </c>
      <c r="AS16" s="16"/>
      <c r="AT16" s="16"/>
      <c r="AV16" s="3">
        <v>9</v>
      </c>
      <c r="AW16" s="4">
        <f t="shared" si="15"/>
        <v>58332.5</v>
      </c>
      <c r="AX16" s="4">
        <f>AW5</f>
        <v>1458.3125</v>
      </c>
      <c r="AY16" s="4">
        <f>AW16*AT9</f>
        <v>2556.907916666667</v>
      </c>
      <c r="AZ16" s="4">
        <f t="shared" si="6"/>
        <v>4015.220416666667</v>
      </c>
      <c r="BA16" s="4">
        <f t="shared" si="7"/>
        <v>56874.1875</v>
      </c>
      <c r="BD16" s="16"/>
      <c r="BE16" s="16"/>
      <c r="BG16" s="3">
        <v>9</v>
      </c>
      <c r="BH16" s="4">
        <f t="shared" si="16"/>
        <v>60665.80000000001</v>
      </c>
      <c r="BI16" s="4">
        <f>BH5</f>
        <v>1166.6500000000001</v>
      </c>
      <c r="BJ16" s="4">
        <f>BH16*BE9</f>
        <v>2659.1842333333339</v>
      </c>
      <c r="BK16" s="4">
        <f t="shared" si="8"/>
        <v>3825.8342333333339</v>
      </c>
      <c r="BL16" s="4">
        <f t="shared" si="9"/>
        <v>59499.150000000009</v>
      </c>
      <c r="BO16" s="16"/>
      <c r="BP16" s="16"/>
      <c r="BR16" s="3">
        <v>9</v>
      </c>
      <c r="BS16" s="7">
        <f t="shared" si="17"/>
        <v>62221.333333333343</v>
      </c>
      <c r="BT16" s="5">
        <f>BS5</f>
        <v>972.20833333333337</v>
      </c>
      <c r="BU16" s="4">
        <f>BS16*BP9</f>
        <v>2727.3684444444448</v>
      </c>
      <c r="BV16" s="4">
        <f t="shared" si="10"/>
        <v>3699.5767777777783</v>
      </c>
      <c r="BW16" s="7">
        <f t="shared" si="11"/>
        <v>61249.125000000007</v>
      </c>
      <c r="BZ16" s="16"/>
      <c r="CA16" s="16"/>
      <c r="CB16" s="16"/>
      <c r="CC16" s="16"/>
    </row>
    <row r="17" spans="1:81" ht="26.25" customHeight="1" x14ac:dyDescent="0.2">
      <c r="A17" s="16"/>
      <c r="B17" s="16"/>
      <c r="D17" s="66" t="s">
        <v>23</v>
      </c>
      <c r="E17" s="66"/>
      <c r="L17" s="20"/>
      <c r="M17" s="16"/>
      <c r="O17" s="3">
        <v>10</v>
      </c>
      <c r="P17" s="15">
        <f t="shared" si="12"/>
        <v>17499.75</v>
      </c>
      <c r="Q17" s="15">
        <f>P5</f>
        <v>5833.25</v>
      </c>
      <c r="R17" s="15">
        <f>P17*M9</f>
        <v>767.07237500000008</v>
      </c>
      <c r="S17" s="15">
        <f t="shared" si="0"/>
        <v>6600.3223749999997</v>
      </c>
      <c r="T17" s="15">
        <f t="shared" si="1"/>
        <v>11666.5</v>
      </c>
      <c r="W17" s="16"/>
      <c r="X17" s="16"/>
      <c r="Z17" s="3">
        <v>10</v>
      </c>
      <c r="AA17" s="4">
        <f t="shared" si="13"/>
        <v>43749.375</v>
      </c>
      <c r="AB17" s="4">
        <f>AA5</f>
        <v>2916.625</v>
      </c>
      <c r="AC17" s="4">
        <f>AA17*X9</f>
        <v>1917.6809375</v>
      </c>
      <c r="AD17" s="4">
        <f t="shared" si="2"/>
        <v>4834.3059375000003</v>
      </c>
      <c r="AE17" s="4">
        <f t="shared" si="3"/>
        <v>40832.75</v>
      </c>
      <c r="AH17" s="16"/>
      <c r="AI17" s="16"/>
      <c r="AK17" s="3">
        <v>10</v>
      </c>
      <c r="AL17" s="4">
        <f t="shared" si="14"/>
        <v>52499.250000000007</v>
      </c>
      <c r="AM17" s="4">
        <f>AL5</f>
        <v>1944.4166666666667</v>
      </c>
      <c r="AN17" s="4">
        <f>AL17*AI9</f>
        <v>2301.2171250000006</v>
      </c>
      <c r="AO17" s="4">
        <f t="shared" si="4"/>
        <v>4245.6337916666671</v>
      </c>
      <c r="AP17" s="4">
        <f t="shared" si="5"/>
        <v>50554.833333333343</v>
      </c>
      <c r="AS17" s="16"/>
      <c r="AT17" s="16"/>
      <c r="AV17" s="3">
        <v>10</v>
      </c>
      <c r="AW17" s="4">
        <f t="shared" si="15"/>
        <v>56874.1875</v>
      </c>
      <c r="AX17" s="4">
        <f>AW5</f>
        <v>1458.3125</v>
      </c>
      <c r="AY17" s="4">
        <f>AW17*AT9</f>
        <v>2492.9852187500001</v>
      </c>
      <c r="AZ17" s="4">
        <f t="shared" si="6"/>
        <v>3951.2977187500001</v>
      </c>
      <c r="BA17" s="4">
        <f t="shared" si="7"/>
        <v>55415.875</v>
      </c>
      <c r="BD17" s="16"/>
      <c r="BE17" s="16"/>
      <c r="BG17" s="3">
        <v>10</v>
      </c>
      <c r="BH17" s="4">
        <f t="shared" si="16"/>
        <v>59499.150000000009</v>
      </c>
      <c r="BI17" s="4">
        <f>BH5</f>
        <v>1166.6500000000001</v>
      </c>
      <c r="BJ17" s="4">
        <f>BH17*BE9</f>
        <v>2608.0460750000007</v>
      </c>
      <c r="BK17" s="4">
        <f t="shared" si="8"/>
        <v>3774.6960750000007</v>
      </c>
      <c r="BL17" s="4">
        <f t="shared" si="9"/>
        <v>58332.500000000007</v>
      </c>
      <c r="BO17" s="16"/>
      <c r="BP17" s="16"/>
      <c r="BR17" s="3">
        <v>10</v>
      </c>
      <c r="BS17" s="7">
        <f t="shared" si="17"/>
        <v>61249.125000000007</v>
      </c>
      <c r="BT17" s="5">
        <f>BS5</f>
        <v>972.20833333333337</v>
      </c>
      <c r="BU17" s="4">
        <f>BS17*BP9</f>
        <v>2684.7533125000004</v>
      </c>
      <c r="BV17" s="4">
        <f t="shared" si="10"/>
        <v>3656.9616458333339</v>
      </c>
      <c r="BW17" s="7">
        <f t="shared" si="11"/>
        <v>60276.916666666672</v>
      </c>
      <c r="BZ17" s="16"/>
      <c r="CA17" s="16"/>
      <c r="CB17" s="16"/>
      <c r="CC17" s="16"/>
    </row>
    <row r="18" spans="1:81" x14ac:dyDescent="0.2">
      <c r="A18" s="16"/>
      <c r="B18" s="16"/>
      <c r="D18" s="66"/>
      <c r="E18" s="66"/>
      <c r="L18" s="20"/>
      <c r="M18" s="16"/>
      <c r="O18" s="3">
        <v>11</v>
      </c>
      <c r="P18" s="15">
        <f t="shared" si="12"/>
        <v>11666.5</v>
      </c>
      <c r="Q18" s="15">
        <f>P5</f>
        <v>5833.25</v>
      </c>
      <c r="R18" s="15">
        <f>P18*M9</f>
        <v>511.38158333333337</v>
      </c>
      <c r="S18" s="15">
        <f t="shared" si="0"/>
        <v>6344.6315833333338</v>
      </c>
      <c r="T18" s="15">
        <f t="shared" si="1"/>
        <v>5833.25</v>
      </c>
      <c r="W18" s="16"/>
      <c r="X18" s="16"/>
      <c r="Z18" s="3">
        <v>11</v>
      </c>
      <c r="AA18" s="4">
        <f t="shared" si="13"/>
        <v>40832.75</v>
      </c>
      <c r="AB18" s="4">
        <f>AA5</f>
        <v>2916.625</v>
      </c>
      <c r="AC18" s="4">
        <f>AA18*X9</f>
        <v>1789.8355416666668</v>
      </c>
      <c r="AD18" s="4">
        <f t="shared" si="2"/>
        <v>4706.4605416666673</v>
      </c>
      <c r="AE18" s="4">
        <f t="shared" si="3"/>
        <v>37916.125</v>
      </c>
      <c r="AH18" s="16"/>
      <c r="AI18" s="16"/>
      <c r="AK18" s="3">
        <v>11</v>
      </c>
      <c r="AL18" s="4">
        <f t="shared" si="14"/>
        <v>50554.833333333343</v>
      </c>
      <c r="AM18" s="4">
        <f>AL5</f>
        <v>1944.4166666666667</v>
      </c>
      <c r="AN18" s="4">
        <f>AL18*AI9</f>
        <v>2215.9868611111115</v>
      </c>
      <c r="AO18" s="4">
        <f t="shared" si="4"/>
        <v>4160.4035277777784</v>
      </c>
      <c r="AP18" s="4">
        <f t="shared" si="5"/>
        <v>48610.416666666679</v>
      </c>
      <c r="AS18" s="16"/>
      <c r="AT18" s="16"/>
      <c r="AV18" s="3">
        <v>11</v>
      </c>
      <c r="AW18" s="4">
        <f t="shared" si="15"/>
        <v>55415.875</v>
      </c>
      <c r="AX18" s="4">
        <f>AW5</f>
        <v>1458.3125</v>
      </c>
      <c r="AY18" s="4">
        <f>AW18*AT9</f>
        <v>2429.0625208333336</v>
      </c>
      <c r="AZ18" s="4">
        <f t="shared" si="6"/>
        <v>3887.3750208333336</v>
      </c>
      <c r="BA18" s="4">
        <f t="shared" si="7"/>
        <v>53957.5625</v>
      </c>
      <c r="BD18" s="16"/>
      <c r="BE18" s="16"/>
      <c r="BG18" s="3">
        <v>11</v>
      </c>
      <c r="BH18" s="4">
        <f t="shared" si="16"/>
        <v>58332.500000000007</v>
      </c>
      <c r="BI18" s="4">
        <f>BH5</f>
        <v>1166.6500000000001</v>
      </c>
      <c r="BJ18" s="4">
        <f>BH18*BE9</f>
        <v>2556.907916666667</v>
      </c>
      <c r="BK18" s="4">
        <f t="shared" si="8"/>
        <v>3723.5579166666671</v>
      </c>
      <c r="BL18" s="4">
        <f t="shared" si="9"/>
        <v>57165.850000000006</v>
      </c>
      <c r="BO18" s="16"/>
      <c r="BP18" s="16"/>
      <c r="BR18" s="3">
        <v>11</v>
      </c>
      <c r="BS18" s="7">
        <f t="shared" si="17"/>
        <v>60276.916666666672</v>
      </c>
      <c r="BT18" s="5">
        <f>BS5</f>
        <v>972.20833333333337</v>
      </c>
      <c r="BU18" s="4">
        <f>BS18*BP9</f>
        <v>2642.1381805555557</v>
      </c>
      <c r="BV18" s="4">
        <f t="shared" si="10"/>
        <v>3614.3465138888891</v>
      </c>
      <c r="BW18" s="7">
        <f t="shared" si="11"/>
        <v>59304.708333333336</v>
      </c>
      <c r="BZ18" s="16"/>
      <c r="CA18" s="16"/>
      <c r="CB18" s="16"/>
      <c r="CC18" s="16"/>
    </row>
    <row r="19" spans="1:81" x14ac:dyDescent="0.2">
      <c r="A19" s="16"/>
      <c r="B19" s="16"/>
      <c r="L19" s="20"/>
      <c r="M19" s="16"/>
      <c r="O19" s="3">
        <v>12</v>
      </c>
      <c r="P19" s="15">
        <f t="shared" si="12"/>
        <v>5833.25</v>
      </c>
      <c r="Q19" s="15">
        <f>P5</f>
        <v>5833.25</v>
      </c>
      <c r="R19" s="15">
        <f>P19*M9</f>
        <v>255.69079166666668</v>
      </c>
      <c r="S19" s="15">
        <f t="shared" si="0"/>
        <v>6088.9407916666669</v>
      </c>
      <c r="T19" s="15">
        <f t="shared" si="1"/>
        <v>0</v>
      </c>
      <c r="W19" s="16"/>
      <c r="X19" s="16"/>
      <c r="Z19" s="3">
        <v>12</v>
      </c>
      <c r="AA19" s="4">
        <f t="shared" si="13"/>
        <v>37916.125</v>
      </c>
      <c r="AB19" s="4">
        <f>AA5</f>
        <v>2916.625</v>
      </c>
      <c r="AC19" s="4">
        <f>AA19*X9</f>
        <v>1661.9901458333334</v>
      </c>
      <c r="AD19" s="4">
        <f t="shared" si="2"/>
        <v>4578.6151458333334</v>
      </c>
      <c r="AE19" s="4">
        <f t="shared" si="3"/>
        <v>34999.5</v>
      </c>
      <c r="AH19" s="16"/>
      <c r="AI19" s="16"/>
      <c r="AK19" s="3">
        <v>12</v>
      </c>
      <c r="AL19" s="4">
        <f t="shared" si="14"/>
        <v>48610.416666666679</v>
      </c>
      <c r="AM19" s="4">
        <f>AL5</f>
        <v>1944.4166666666667</v>
      </c>
      <c r="AN19" s="4">
        <f>AL19*AI9</f>
        <v>2130.7565972222228</v>
      </c>
      <c r="AO19" s="4">
        <f t="shared" si="4"/>
        <v>4075.1732638888898</v>
      </c>
      <c r="AP19" s="4">
        <f t="shared" si="5"/>
        <v>46666.000000000015</v>
      </c>
      <c r="AS19" s="16"/>
      <c r="AT19" s="16"/>
      <c r="AV19" s="3">
        <v>12</v>
      </c>
      <c r="AW19" s="4">
        <f t="shared" si="15"/>
        <v>53957.5625</v>
      </c>
      <c r="AX19" s="4">
        <f>AW5</f>
        <v>1458.3125</v>
      </c>
      <c r="AY19" s="4">
        <f>AW19*AT9</f>
        <v>2365.1398229166666</v>
      </c>
      <c r="AZ19" s="4">
        <f t="shared" si="6"/>
        <v>3823.4523229166666</v>
      </c>
      <c r="BA19" s="4">
        <f t="shared" si="7"/>
        <v>52499.25</v>
      </c>
      <c r="BD19" s="16"/>
      <c r="BE19" s="16"/>
      <c r="BG19" s="3">
        <v>12</v>
      </c>
      <c r="BH19" s="4">
        <f t="shared" si="16"/>
        <v>57165.850000000006</v>
      </c>
      <c r="BI19" s="4">
        <f>BH5</f>
        <v>1166.6500000000001</v>
      </c>
      <c r="BJ19" s="4">
        <f>BH19*BE9</f>
        <v>2505.7697583333338</v>
      </c>
      <c r="BK19" s="4">
        <f t="shared" si="8"/>
        <v>3672.4197583333339</v>
      </c>
      <c r="BL19" s="4">
        <f t="shared" si="9"/>
        <v>55999.200000000004</v>
      </c>
      <c r="BO19" s="16"/>
      <c r="BP19" s="16"/>
      <c r="BR19" s="3">
        <v>12</v>
      </c>
      <c r="BS19" s="7">
        <f t="shared" si="17"/>
        <v>59304.708333333336</v>
      </c>
      <c r="BT19" s="5">
        <f>BS5</f>
        <v>972.20833333333337</v>
      </c>
      <c r="BU19" s="4">
        <f>BS19*BP9</f>
        <v>2599.5230486111113</v>
      </c>
      <c r="BV19" s="4">
        <f t="shared" si="10"/>
        <v>3571.7313819444448</v>
      </c>
      <c r="BW19" s="7">
        <f t="shared" si="11"/>
        <v>58332.5</v>
      </c>
      <c r="BZ19" s="16"/>
      <c r="CA19" s="16"/>
      <c r="CB19" s="16"/>
      <c r="CC19" s="16"/>
    </row>
    <row r="20" spans="1:81" x14ac:dyDescent="0.2">
      <c r="A20" s="16"/>
      <c r="B20" s="16"/>
      <c r="L20" s="20"/>
      <c r="M20" s="16"/>
      <c r="O20" s="3"/>
      <c r="P20" s="15"/>
      <c r="Q20" s="15"/>
      <c r="R20" s="15"/>
      <c r="S20" s="15">
        <f>SUM(S8:S19)</f>
        <v>89942.881750000015</v>
      </c>
      <c r="T20" s="15"/>
      <c r="W20" s="16"/>
      <c r="X20" s="16"/>
      <c r="Z20" s="3">
        <v>13</v>
      </c>
      <c r="AA20" s="4">
        <f t="shared" si="13"/>
        <v>34999.5</v>
      </c>
      <c r="AB20" s="4">
        <f>AA5</f>
        <v>2916.625</v>
      </c>
      <c r="AC20" s="4">
        <f>AA20*X9</f>
        <v>1534.1447500000002</v>
      </c>
      <c r="AD20" s="4">
        <f t="shared" si="2"/>
        <v>4450.7697500000004</v>
      </c>
      <c r="AE20" s="4">
        <f t="shared" si="3"/>
        <v>32082.875</v>
      </c>
      <c r="AH20" s="16"/>
      <c r="AI20" s="16"/>
      <c r="AK20" s="3">
        <v>13</v>
      </c>
      <c r="AL20" s="4">
        <f t="shared" si="14"/>
        <v>46666.000000000015</v>
      </c>
      <c r="AM20" s="4">
        <f>AL5</f>
        <v>1944.4166666666667</v>
      </c>
      <c r="AN20" s="4">
        <f>AL20*AI9</f>
        <v>2045.5263333333342</v>
      </c>
      <c r="AO20" s="4">
        <f t="shared" si="4"/>
        <v>3989.9430000000011</v>
      </c>
      <c r="AP20" s="4">
        <f t="shared" si="5"/>
        <v>44721.58333333335</v>
      </c>
      <c r="AS20" s="16"/>
      <c r="AT20" s="16"/>
      <c r="AV20" s="3">
        <v>13</v>
      </c>
      <c r="AW20" s="4">
        <f t="shared" si="15"/>
        <v>52499.25</v>
      </c>
      <c r="AX20" s="4">
        <f>AW5</f>
        <v>1458.3125</v>
      </c>
      <c r="AY20" s="4">
        <f>AW20*AT9</f>
        <v>2301.2171250000001</v>
      </c>
      <c r="AZ20" s="4">
        <f t="shared" si="6"/>
        <v>3759.5296250000001</v>
      </c>
      <c r="BA20" s="4">
        <f t="shared" si="7"/>
        <v>51040.9375</v>
      </c>
      <c r="BD20" s="16"/>
      <c r="BE20" s="16"/>
      <c r="BG20" s="3">
        <v>13</v>
      </c>
      <c r="BH20" s="4">
        <f t="shared" si="16"/>
        <v>55999.200000000004</v>
      </c>
      <c r="BI20" s="4">
        <f>BH5</f>
        <v>1166.6500000000001</v>
      </c>
      <c r="BJ20" s="4">
        <f>BH20*BE9</f>
        <v>2454.6316000000002</v>
      </c>
      <c r="BK20" s="4">
        <f t="shared" si="8"/>
        <v>3621.2816000000003</v>
      </c>
      <c r="BL20" s="4">
        <f t="shared" si="9"/>
        <v>54832.55</v>
      </c>
      <c r="BO20" s="16"/>
      <c r="BP20" s="16"/>
      <c r="BR20" s="3">
        <v>13</v>
      </c>
      <c r="BS20" s="7">
        <f t="shared" si="17"/>
        <v>58332.5</v>
      </c>
      <c r="BT20" s="5">
        <f>BS5</f>
        <v>972.20833333333337</v>
      </c>
      <c r="BU20" s="4">
        <f>BS20*BP9</f>
        <v>2556.907916666667</v>
      </c>
      <c r="BV20" s="4">
        <f t="shared" si="10"/>
        <v>3529.1162500000005</v>
      </c>
      <c r="BW20" s="7">
        <f t="shared" si="11"/>
        <v>57360.291666666664</v>
      </c>
      <c r="BZ20" s="16"/>
      <c r="CA20" s="16"/>
      <c r="CB20" s="16"/>
      <c r="CC20" s="16"/>
    </row>
    <row r="21" spans="1:81" x14ac:dyDescent="0.2">
      <c r="A21" s="16"/>
      <c r="B21" s="16"/>
      <c r="L21" s="20"/>
      <c r="M21" s="16"/>
      <c r="O21" s="16"/>
      <c r="P21" s="16"/>
      <c r="Q21" s="16"/>
      <c r="R21" s="16"/>
      <c r="S21" s="21"/>
      <c r="T21" s="16"/>
      <c r="W21" s="16"/>
      <c r="X21" s="16"/>
      <c r="Z21" s="3">
        <v>14</v>
      </c>
      <c r="AA21" s="4">
        <f t="shared" si="13"/>
        <v>32082.875</v>
      </c>
      <c r="AB21" s="4">
        <f>AA5</f>
        <v>2916.625</v>
      </c>
      <c r="AC21" s="4">
        <f>AA21*X9</f>
        <v>1406.2993541666667</v>
      </c>
      <c r="AD21" s="4">
        <f t="shared" si="2"/>
        <v>4322.9243541666665</v>
      </c>
      <c r="AE21" s="4">
        <f t="shared" si="3"/>
        <v>29166.25</v>
      </c>
      <c r="AH21" s="16"/>
      <c r="AI21" s="16"/>
      <c r="AK21" s="3">
        <v>14</v>
      </c>
      <c r="AL21" s="4">
        <f t="shared" si="14"/>
        <v>44721.58333333335</v>
      </c>
      <c r="AM21" s="4">
        <f>AL5</f>
        <v>1944.4166666666667</v>
      </c>
      <c r="AN21" s="4">
        <f>AL21*AI9</f>
        <v>1960.2960694444453</v>
      </c>
      <c r="AO21" s="4">
        <f t="shared" si="4"/>
        <v>3904.712736111112</v>
      </c>
      <c r="AP21" s="4">
        <f t="shared" si="5"/>
        <v>42777.166666666686</v>
      </c>
      <c r="AS21" s="16"/>
      <c r="AT21" s="16"/>
      <c r="AV21" s="3">
        <v>14</v>
      </c>
      <c r="AW21" s="4">
        <f t="shared" si="15"/>
        <v>51040.9375</v>
      </c>
      <c r="AX21" s="4">
        <f>AW5</f>
        <v>1458.3125</v>
      </c>
      <c r="AY21" s="4">
        <f>AW21*AT9</f>
        <v>2237.2944270833336</v>
      </c>
      <c r="AZ21" s="4">
        <f t="shared" si="6"/>
        <v>3695.6069270833336</v>
      </c>
      <c r="BA21" s="4">
        <f t="shared" si="7"/>
        <v>49582.625</v>
      </c>
      <c r="BD21" s="16"/>
      <c r="BE21" s="16"/>
      <c r="BG21" s="3">
        <v>14</v>
      </c>
      <c r="BH21" s="4">
        <f t="shared" si="16"/>
        <v>54832.55</v>
      </c>
      <c r="BI21" s="4">
        <f>BH5</f>
        <v>1166.6500000000001</v>
      </c>
      <c r="BJ21" s="4">
        <f>BH21*BE9</f>
        <v>2403.493441666667</v>
      </c>
      <c r="BK21" s="4">
        <f t="shared" si="8"/>
        <v>3570.1434416666671</v>
      </c>
      <c r="BL21" s="4">
        <f t="shared" si="9"/>
        <v>53665.9</v>
      </c>
      <c r="BO21" s="16"/>
      <c r="BP21" s="16"/>
      <c r="BR21" s="3">
        <v>14</v>
      </c>
      <c r="BS21" s="7">
        <f t="shared" si="17"/>
        <v>57360.291666666664</v>
      </c>
      <c r="BT21" s="5">
        <f>BS5</f>
        <v>972.20833333333337</v>
      </c>
      <c r="BU21" s="4">
        <f>BS21*BP9</f>
        <v>2514.2927847222222</v>
      </c>
      <c r="BV21" s="4">
        <f t="shared" si="10"/>
        <v>3486.5011180555557</v>
      </c>
      <c r="BW21" s="7">
        <f t="shared" si="11"/>
        <v>56388.083333333328</v>
      </c>
      <c r="BZ21" s="16"/>
      <c r="CA21" s="16"/>
      <c r="CB21" s="16"/>
      <c r="CC21" s="16"/>
    </row>
    <row r="22" spans="1:81" x14ac:dyDescent="0.2">
      <c r="A22" s="16"/>
      <c r="B22" s="16"/>
      <c r="L22" s="20"/>
      <c r="M22" s="16"/>
      <c r="O22" s="49" t="s">
        <v>13</v>
      </c>
      <c r="P22" s="49"/>
      <c r="Q22" s="49"/>
      <c r="R22" s="49"/>
      <c r="S22" s="49"/>
      <c r="T22" s="49"/>
      <c r="W22" s="16"/>
      <c r="X22" s="16"/>
      <c r="Z22" s="3">
        <v>15</v>
      </c>
      <c r="AA22" s="4">
        <f t="shared" si="13"/>
        <v>29166.25</v>
      </c>
      <c r="AB22" s="4">
        <f>AA5</f>
        <v>2916.625</v>
      </c>
      <c r="AC22" s="4">
        <f>AA22*X9</f>
        <v>1278.4539583333335</v>
      </c>
      <c r="AD22" s="4">
        <f t="shared" si="2"/>
        <v>4195.0789583333335</v>
      </c>
      <c r="AE22" s="4">
        <f t="shared" si="3"/>
        <v>26249.625</v>
      </c>
      <c r="AH22" s="16"/>
      <c r="AI22" s="16"/>
      <c r="AK22" s="3">
        <v>15</v>
      </c>
      <c r="AL22" s="4">
        <f t="shared" si="14"/>
        <v>42777.166666666686</v>
      </c>
      <c r="AM22" s="4">
        <f>AL5</f>
        <v>1944.4166666666667</v>
      </c>
      <c r="AN22" s="4">
        <f>AL22*AI9</f>
        <v>1875.0658055555564</v>
      </c>
      <c r="AO22" s="4">
        <f t="shared" si="4"/>
        <v>3819.4824722222229</v>
      </c>
      <c r="AP22" s="4">
        <f t="shared" si="5"/>
        <v>40832.750000000022</v>
      </c>
      <c r="AS22" s="16"/>
      <c r="AT22" s="16"/>
      <c r="AV22" s="3">
        <v>15</v>
      </c>
      <c r="AW22" s="4">
        <f t="shared" si="15"/>
        <v>49582.625</v>
      </c>
      <c r="AX22" s="4">
        <f>AW5</f>
        <v>1458.3125</v>
      </c>
      <c r="AY22" s="4">
        <f>AW22*AT9</f>
        <v>2173.3717291666667</v>
      </c>
      <c r="AZ22" s="4">
        <f t="shared" si="6"/>
        <v>3631.6842291666667</v>
      </c>
      <c r="BA22" s="4">
        <f t="shared" si="7"/>
        <v>48124.3125</v>
      </c>
      <c r="BD22" s="16"/>
      <c r="BE22" s="16"/>
      <c r="BG22" s="3">
        <v>15</v>
      </c>
      <c r="BH22" s="4">
        <f t="shared" si="16"/>
        <v>53665.9</v>
      </c>
      <c r="BI22" s="4">
        <f>BH5</f>
        <v>1166.6500000000001</v>
      </c>
      <c r="BJ22" s="4">
        <f>BH22*BE9</f>
        <v>2352.3552833333333</v>
      </c>
      <c r="BK22" s="4">
        <f t="shared" si="8"/>
        <v>3519.0052833333334</v>
      </c>
      <c r="BL22" s="4">
        <f t="shared" si="9"/>
        <v>52499.25</v>
      </c>
      <c r="BO22" s="16"/>
      <c r="BP22" s="16"/>
      <c r="BR22" s="3">
        <v>15</v>
      </c>
      <c r="BS22" s="7">
        <f t="shared" si="17"/>
        <v>56388.083333333328</v>
      </c>
      <c r="BT22" s="5">
        <f>BS5</f>
        <v>972.20833333333337</v>
      </c>
      <c r="BU22" s="4">
        <f>BS22*BP9</f>
        <v>2471.6776527777779</v>
      </c>
      <c r="BV22" s="4">
        <f t="shared" si="10"/>
        <v>3443.8859861111114</v>
      </c>
      <c r="BW22" s="7">
        <f t="shared" si="11"/>
        <v>55415.874999999993</v>
      </c>
      <c r="BZ22" s="16"/>
      <c r="CA22" s="16"/>
      <c r="CB22" s="16"/>
      <c r="CC22" s="16"/>
    </row>
    <row r="23" spans="1:81" x14ac:dyDescent="0.2">
      <c r="A23" s="16"/>
      <c r="B23" s="16"/>
      <c r="L23" s="20"/>
      <c r="M23" s="16"/>
      <c r="O23" s="16"/>
      <c r="P23" s="16"/>
      <c r="Q23" s="16"/>
      <c r="R23" s="16"/>
      <c r="S23" s="16"/>
      <c r="T23" s="16"/>
      <c r="W23" s="16"/>
      <c r="X23" s="16"/>
      <c r="Z23" s="3">
        <v>16</v>
      </c>
      <c r="AA23" s="4">
        <f t="shared" si="13"/>
        <v>26249.625</v>
      </c>
      <c r="AB23" s="4">
        <f>AA5</f>
        <v>2916.625</v>
      </c>
      <c r="AC23" s="4">
        <f>AA23*X9</f>
        <v>1150.6085625000001</v>
      </c>
      <c r="AD23" s="4">
        <f t="shared" si="2"/>
        <v>4067.2335625000001</v>
      </c>
      <c r="AE23" s="4">
        <f t="shared" si="3"/>
        <v>23333</v>
      </c>
      <c r="AH23" s="16"/>
      <c r="AI23" s="16"/>
      <c r="AK23" s="3">
        <v>16</v>
      </c>
      <c r="AL23" s="4">
        <f t="shared" si="14"/>
        <v>40832.750000000022</v>
      </c>
      <c r="AM23" s="4">
        <f>AL5</f>
        <v>1944.4166666666667</v>
      </c>
      <c r="AN23" s="4">
        <f>AL23*AI9</f>
        <v>1789.8355416666677</v>
      </c>
      <c r="AO23" s="4">
        <f t="shared" si="4"/>
        <v>3734.2522083333342</v>
      </c>
      <c r="AP23" s="4">
        <f t="shared" si="5"/>
        <v>38888.333333333358</v>
      </c>
      <c r="AS23" s="16"/>
      <c r="AT23" s="16"/>
      <c r="AV23" s="3">
        <v>16</v>
      </c>
      <c r="AW23" s="4">
        <f t="shared" si="15"/>
        <v>48124.3125</v>
      </c>
      <c r="AX23" s="4">
        <f>AW5</f>
        <v>1458.3125</v>
      </c>
      <c r="AY23" s="4">
        <f>AW23*AT9</f>
        <v>2109.4490312500002</v>
      </c>
      <c r="AZ23" s="4">
        <f t="shared" si="6"/>
        <v>3567.7615312500002</v>
      </c>
      <c r="BA23" s="4">
        <f t="shared" si="7"/>
        <v>46666</v>
      </c>
      <c r="BD23" s="16"/>
      <c r="BE23" s="16"/>
      <c r="BG23" s="3">
        <v>16</v>
      </c>
      <c r="BH23" s="4">
        <f t="shared" si="16"/>
        <v>52499.25</v>
      </c>
      <c r="BI23" s="4">
        <f>BH5</f>
        <v>1166.6500000000001</v>
      </c>
      <c r="BJ23" s="4">
        <f>BH23*BE9</f>
        <v>2301.2171250000001</v>
      </c>
      <c r="BK23" s="4">
        <f t="shared" si="8"/>
        <v>3467.8671250000002</v>
      </c>
      <c r="BL23" s="4">
        <f t="shared" si="9"/>
        <v>51332.6</v>
      </c>
      <c r="BO23" s="16"/>
      <c r="BP23" s="16"/>
      <c r="BR23" s="3">
        <v>16</v>
      </c>
      <c r="BS23" s="7">
        <f t="shared" si="17"/>
        <v>55415.874999999993</v>
      </c>
      <c r="BT23" s="5">
        <f>BS5</f>
        <v>972.20833333333337</v>
      </c>
      <c r="BU23" s="4">
        <f>BS23*BP9</f>
        <v>2429.0625208333331</v>
      </c>
      <c r="BV23" s="4">
        <f t="shared" si="10"/>
        <v>3401.2708541666666</v>
      </c>
      <c r="BW23" s="7">
        <f t="shared" si="11"/>
        <v>54443.666666666657</v>
      </c>
      <c r="BZ23" s="16"/>
      <c r="CA23" s="16"/>
      <c r="CB23" s="16"/>
      <c r="CC23" s="16"/>
    </row>
    <row r="24" spans="1:81" x14ac:dyDescent="0.2">
      <c r="A24" s="16"/>
      <c r="B24" s="16"/>
      <c r="L24" s="20"/>
      <c r="M24" s="16"/>
      <c r="O24" s="2" t="s">
        <v>8</v>
      </c>
      <c r="P24" s="2" t="s">
        <v>9</v>
      </c>
      <c r="Q24" s="2" t="s">
        <v>10</v>
      </c>
      <c r="R24" s="2" t="s">
        <v>6</v>
      </c>
      <c r="S24" s="2" t="s">
        <v>7</v>
      </c>
      <c r="T24" s="2" t="s">
        <v>12</v>
      </c>
      <c r="W24" s="16"/>
      <c r="X24" s="16"/>
      <c r="Z24" s="3">
        <v>17</v>
      </c>
      <c r="AA24" s="4">
        <f t="shared" si="13"/>
        <v>23333</v>
      </c>
      <c r="AB24" s="4">
        <f>AA5</f>
        <v>2916.625</v>
      </c>
      <c r="AC24" s="4">
        <f>AA24*X9</f>
        <v>1022.7631666666667</v>
      </c>
      <c r="AD24" s="4">
        <f t="shared" si="2"/>
        <v>3939.3881666666666</v>
      </c>
      <c r="AE24" s="4">
        <f t="shared" si="3"/>
        <v>20416.375</v>
      </c>
      <c r="AH24" s="16"/>
      <c r="AI24" s="16"/>
      <c r="AK24" s="3">
        <v>17</v>
      </c>
      <c r="AL24" s="4">
        <f t="shared" si="14"/>
        <v>38888.333333333358</v>
      </c>
      <c r="AM24" s="4">
        <f>AL5</f>
        <v>1944.4166666666667</v>
      </c>
      <c r="AN24" s="4">
        <f>AL24*AI9</f>
        <v>1704.6052777777788</v>
      </c>
      <c r="AO24" s="4">
        <f t="shared" si="4"/>
        <v>3649.0219444444456</v>
      </c>
      <c r="AP24" s="4">
        <f t="shared" si="5"/>
        <v>36943.916666666693</v>
      </c>
      <c r="AS24" s="16"/>
      <c r="AT24" s="16"/>
      <c r="AV24" s="3">
        <v>17</v>
      </c>
      <c r="AW24" s="4">
        <f t="shared" si="15"/>
        <v>46666</v>
      </c>
      <c r="AX24" s="4">
        <f>AW5</f>
        <v>1458.3125</v>
      </c>
      <c r="AY24" s="4">
        <f>AW24*AT9</f>
        <v>2045.5263333333335</v>
      </c>
      <c r="AZ24" s="4">
        <f t="shared" si="6"/>
        <v>3503.8388333333332</v>
      </c>
      <c r="BA24" s="4">
        <f t="shared" si="7"/>
        <v>45207.6875</v>
      </c>
      <c r="BD24" s="16"/>
      <c r="BE24" s="16"/>
      <c r="BG24" s="3">
        <v>17</v>
      </c>
      <c r="BH24" s="4">
        <f t="shared" si="16"/>
        <v>51332.6</v>
      </c>
      <c r="BI24" s="4">
        <f>BH5</f>
        <v>1166.6500000000001</v>
      </c>
      <c r="BJ24" s="4">
        <f>BH24*BE9</f>
        <v>2250.0789666666669</v>
      </c>
      <c r="BK24" s="4">
        <f t="shared" si="8"/>
        <v>3416.728966666667</v>
      </c>
      <c r="BL24" s="4">
        <f t="shared" si="9"/>
        <v>50165.95</v>
      </c>
      <c r="BO24" s="16"/>
      <c r="BP24" s="16"/>
      <c r="BR24" s="3">
        <v>17</v>
      </c>
      <c r="BS24" s="7">
        <f t="shared" si="17"/>
        <v>54443.666666666657</v>
      </c>
      <c r="BT24" s="5">
        <f>BS5</f>
        <v>972.20833333333337</v>
      </c>
      <c r="BU24" s="4">
        <f>BS24*BP9</f>
        <v>2386.4473888888888</v>
      </c>
      <c r="BV24" s="4">
        <f t="shared" si="10"/>
        <v>3358.6557222222223</v>
      </c>
      <c r="BW24" s="7">
        <f t="shared" si="11"/>
        <v>53471.458333333321</v>
      </c>
      <c r="BZ24" s="16"/>
      <c r="CA24" s="16"/>
      <c r="CB24" s="16"/>
      <c r="CC24" s="16"/>
    </row>
    <row r="25" spans="1:81" x14ac:dyDescent="0.2">
      <c r="L25" s="20"/>
      <c r="M25" s="16"/>
      <c r="O25" s="3">
        <v>1</v>
      </c>
      <c r="P25" s="13">
        <f>L4</f>
        <v>69999</v>
      </c>
      <c r="Q25" s="13">
        <v>0</v>
      </c>
      <c r="R25" s="13">
        <f>S5</f>
        <v>3068.2895000000003</v>
      </c>
      <c r="S25" s="13">
        <f>Q25+R25</f>
        <v>3068.2895000000003</v>
      </c>
      <c r="T25" s="13">
        <f>P25-Q25</f>
        <v>69999</v>
      </c>
      <c r="W25" s="16"/>
      <c r="X25" s="16"/>
      <c r="Z25" s="3">
        <v>18</v>
      </c>
      <c r="AA25" s="4">
        <f t="shared" si="13"/>
        <v>20416.375</v>
      </c>
      <c r="AB25" s="4">
        <f>AA5</f>
        <v>2916.625</v>
      </c>
      <c r="AC25" s="4">
        <f>AA25*X9</f>
        <v>894.91777083333341</v>
      </c>
      <c r="AD25" s="4">
        <f t="shared" si="2"/>
        <v>3811.5427708333336</v>
      </c>
      <c r="AE25" s="4">
        <f t="shared" si="3"/>
        <v>17499.75</v>
      </c>
      <c r="AH25" s="16"/>
      <c r="AI25" s="16"/>
      <c r="AK25" s="3">
        <v>18</v>
      </c>
      <c r="AL25" s="4">
        <f t="shared" si="14"/>
        <v>36943.916666666693</v>
      </c>
      <c r="AM25" s="4">
        <f>AL5</f>
        <v>1944.4166666666667</v>
      </c>
      <c r="AN25" s="4">
        <f>AL25*AI9</f>
        <v>1619.3750138888902</v>
      </c>
      <c r="AO25" s="4">
        <f t="shared" si="4"/>
        <v>3563.7916805555569</v>
      </c>
      <c r="AP25" s="4">
        <f t="shared" si="5"/>
        <v>34999.500000000029</v>
      </c>
      <c r="AS25" s="16"/>
      <c r="AT25" s="16"/>
      <c r="AV25" s="3">
        <v>18</v>
      </c>
      <c r="AW25" s="4">
        <f t="shared" si="15"/>
        <v>45207.6875</v>
      </c>
      <c r="AX25" s="4">
        <f>AW5</f>
        <v>1458.3125</v>
      </c>
      <c r="AY25" s="4">
        <f>AW25*AT9</f>
        <v>1981.6036354166667</v>
      </c>
      <c r="AZ25" s="4">
        <f t="shared" si="6"/>
        <v>3439.9161354166667</v>
      </c>
      <c r="BA25" s="4">
        <f t="shared" si="7"/>
        <v>43749.375</v>
      </c>
      <c r="BD25" s="16"/>
      <c r="BE25" s="16"/>
      <c r="BG25" s="3">
        <v>18</v>
      </c>
      <c r="BH25" s="4">
        <f t="shared" si="16"/>
        <v>50165.95</v>
      </c>
      <c r="BI25" s="4">
        <f>BH5</f>
        <v>1166.6500000000001</v>
      </c>
      <c r="BJ25" s="4">
        <f>BH25*BE9</f>
        <v>2198.9408083333333</v>
      </c>
      <c r="BK25" s="4">
        <f t="shared" si="8"/>
        <v>3365.5908083333334</v>
      </c>
      <c r="BL25" s="4">
        <f t="shared" si="9"/>
        <v>48999.299999999996</v>
      </c>
      <c r="BO25" s="16"/>
      <c r="BP25" s="16"/>
      <c r="BR25" s="3">
        <v>18</v>
      </c>
      <c r="BS25" s="7">
        <f t="shared" si="17"/>
        <v>53471.458333333321</v>
      </c>
      <c r="BT25" s="5">
        <f>BS5</f>
        <v>972.20833333333337</v>
      </c>
      <c r="BU25" s="4">
        <f>BS25*BP9</f>
        <v>2343.832256944444</v>
      </c>
      <c r="BV25" s="4">
        <f t="shared" si="10"/>
        <v>3316.0405902777775</v>
      </c>
      <c r="BW25" s="7">
        <f t="shared" si="11"/>
        <v>52499.249999999985</v>
      </c>
      <c r="BZ25" s="16"/>
      <c r="CA25" s="16"/>
      <c r="CB25" s="16"/>
      <c r="CC25" s="16"/>
    </row>
    <row r="26" spans="1:81" x14ac:dyDescent="0.2">
      <c r="E26"/>
      <c r="L26" s="20"/>
      <c r="M26" s="16"/>
      <c r="O26" s="3">
        <v>2</v>
      </c>
      <c r="P26" s="13">
        <f>L4</f>
        <v>69999</v>
      </c>
      <c r="Q26" s="13">
        <v>0</v>
      </c>
      <c r="R26" s="13">
        <f>S5</f>
        <v>3068.2895000000003</v>
      </c>
      <c r="S26" s="13">
        <f t="shared" ref="S26:S36" si="18">Q26+R26</f>
        <v>3068.2895000000003</v>
      </c>
      <c r="T26" s="13">
        <f t="shared" ref="T26:T36" si="19">P26-Q26</f>
        <v>69999</v>
      </c>
      <c r="W26" s="16"/>
      <c r="X26" s="16"/>
      <c r="Z26" s="3">
        <v>19</v>
      </c>
      <c r="AA26" s="4">
        <f t="shared" si="13"/>
        <v>17499.75</v>
      </c>
      <c r="AB26" s="4">
        <f>AA5</f>
        <v>2916.625</v>
      </c>
      <c r="AC26" s="4">
        <f>AA26*X9</f>
        <v>767.07237500000008</v>
      </c>
      <c r="AD26" s="4">
        <f t="shared" si="2"/>
        <v>3683.6973750000002</v>
      </c>
      <c r="AE26" s="4">
        <f t="shared" si="3"/>
        <v>14583.125</v>
      </c>
      <c r="AH26" s="16"/>
      <c r="AI26" s="16"/>
      <c r="AK26" s="3">
        <v>19</v>
      </c>
      <c r="AL26" s="4">
        <f t="shared" si="14"/>
        <v>34999.500000000029</v>
      </c>
      <c r="AM26" s="4">
        <f>AL5</f>
        <v>1944.4166666666667</v>
      </c>
      <c r="AN26" s="4">
        <f>AL26*AI9</f>
        <v>1534.1447500000013</v>
      </c>
      <c r="AO26" s="4">
        <f t="shared" si="4"/>
        <v>3478.5614166666683</v>
      </c>
      <c r="AP26" s="4">
        <f t="shared" si="5"/>
        <v>33055.083333333365</v>
      </c>
      <c r="AS26" s="16"/>
      <c r="AT26" s="16"/>
      <c r="AV26" s="3">
        <v>19</v>
      </c>
      <c r="AW26" s="4">
        <f t="shared" si="15"/>
        <v>43749.375</v>
      </c>
      <c r="AX26" s="4">
        <f>AW5</f>
        <v>1458.3125</v>
      </c>
      <c r="AY26" s="4">
        <f>AW26*AT9</f>
        <v>1917.6809375</v>
      </c>
      <c r="AZ26" s="4">
        <f t="shared" si="6"/>
        <v>3375.9934375000003</v>
      </c>
      <c r="BA26" s="4">
        <f t="shared" si="7"/>
        <v>42291.0625</v>
      </c>
      <c r="BD26" s="16"/>
      <c r="BE26" s="16"/>
      <c r="BG26" s="3">
        <v>19</v>
      </c>
      <c r="BH26" s="4">
        <f t="shared" si="16"/>
        <v>48999.299999999996</v>
      </c>
      <c r="BI26" s="4">
        <f>BH5</f>
        <v>1166.6500000000001</v>
      </c>
      <c r="BJ26" s="4">
        <f>BH26*BE9</f>
        <v>2147.8026500000001</v>
      </c>
      <c r="BK26" s="4">
        <f t="shared" si="8"/>
        <v>3314.4526500000002</v>
      </c>
      <c r="BL26" s="4">
        <f t="shared" si="9"/>
        <v>47832.649999999994</v>
      </c>
      <c r="BO26" s="16"/>
      <c r="BP26" s="16"/>
      <c r="BR26" s="3">
        <v>19</v>
      </c>
      <c r="BS26" s="7">
        <f t="shared" si="17"/>
        <v>52499.249999999985</v>
      </c>
      <c r="BT26" s="5">
        <f>BS5</f>
        <v>972.20833333333337</v>
      </c>
      <c r="BU26" s="4">
        <f>BS26*BP9</f>
        <v>2301.2171249999997</v>
      </c>
      <c r="BV26" s="4">
        <f t="shared" si="10"/>
        <v>3273.4254583333332</v>
      </c>
      <c r="BW26" s="7">
        <f t="shared" si="11"/>
        <v>51527.04166666665</v>
      </c>
      <c r="BZ26" s="16"/>
      <c r="CA26" s="16"/>
      <c r="CB26" s="16"/>
      <c r="CC26" s="16"/>
    </row>
    <row r="27" spans="1:81" x14ac:dyDescent="0.2">
      <c r="L27" s="20"/>
      <c r="M27" s="21"/>
      <c r="O27" s="3">
        <v>3</v>
      </c>
      <c r="P27" s="13">
        <f>L4</f>
        <v>69999</v>
      </c>
      <c r="Q27" s="13">
        <v>0</v>
      </c>
      <c r="R27" s="13">
        <f>S5</f>
        <v>3068.2895000000003</v>
      </c>
      <c r="S27" s="13">
        <f t="shared" si="18"/>
        <v>3068.2895000000003</v>
      </c>
      <c r="T27" s="13">
        <f t="shared" si="19"/>
        <v>69999</v>
      </c>
      <c r="W27" s="16"/>
      <c r="X27" s="16"/>
      <c r="Z27" s="3">
        <v>20</v>
      </c>
      <c r="AA27" s="4">
        <f t="shared" si="13"/>
        <v>14583.125</v>
      </c>
      <c r="AB27" s="4">
        <f>AA5</f>
        <v>2916.625</v>
      </c>
      <c r="AC27" s="4">
        <f>AA27*X9</f>
        <v>639.22697916666675</v>
      </c>
      <c r="AD27" s="4">
        <f t="shared" si="2"/>
        <v>3555.8519791666668</v>
      </c>
      <c r="AE27" s="4">
        <f t="shared" si="3"/>
        <v>11666.5</v>
      </c>
      <c r="AH27" s="16"/>
      <c r="AI27" s="16"/>
      <c r="AK27" s="3">
        <v>20</v>
      </c>
      <c r="AL27" s="4">
        <f t="shared" si="14"/>
        <v>33055.083333333365</v>
      </c>
      <c r="AM27" s="4">
        <f>AL5</f>
        <v>1944.4166666666667</v>
      </c>
      <c r="AN27" s="4">
        <f>AL27*AI9</f>
        <v>1448.9144861111126</v>
      </c>
      <c r="AO27" s="4">
        <f t="shared" si="4"/>
        <v>3393.3311527777796</v>
      </c>
      <c r="AP27" s="4">
        <f t="shared" si="5"/>
        <v>31110.666666666697</v>
      </c>
      <c r="AS27" s="16"/>
      <c r="AT27" s="16"/>
      <c r="AV27" s="3">
        <v>20</v>
      </c>
      <c r="AW27" s="4">
        <f t="shared" si="15"/>
        <v>42291.0625</v>
      </c>
      <c r="AX27" s="4">
        <f>AW5</f>
        <v>1458.3125</v>
      </c>
      <c r="AY27" s="4">
        <f>AW27*AT9</f>
        <v>1853.7582395833333</v>
      </c>
      <c r="AZ27" s="4">
        <f t="shared" si="6"/>
        <v>3312.0707395833333</v>
      </c>
      <c r="BA27" s="4">
        <f t="shared" si="7"/>
        <v>40832.75</v>
      </c>
      <c r="BD27" s="16"/>
      <c r="BE27" s="16"/>
      <c r="BG27" s="3">
        <v>20</v>
      </c>
      <c r="BH27" s="4">
        <f t="shared" si="16"/>
        <v>47832.649999999994</v>
      </c>
      <c r="BI27" s="4">
        <f>BH5</f>
        <v>1166.6500000000001</v>
      </c>
      <c r="BJ27" s="4">
        <f>BH27*BE9</f>
        <v>2096.6644916666664</v>
      </c>
      <c r="BK27" s="4">
        <f t="shared" si="8"/>
        <v>3263.3144916666665</v>
      </c>
      <c r="BL27" s="4">
        <f t="shared" si="9"/>
        <v>46665.999999999993</v>
      </c>
      <c r="BO27" s="16"/>
      <c r="BP27" s="16"/>
      <c r="BR27" s="3">
        <v>20</v>
      </c>
      <c r="BS27" s="7">
        <f t="shared" si="17"/>
        <v>51527.04166666665</v>
      </c>
      <c r="BT27" s="5">
        <f>BS5</f>
        <v>972.20833333333337</v>
      </c>
      <c r="BU27" s="4">
        <f>BS27*BP9</f>
        <v>2258.6019930555549</v>
      </c>
      <c r="BV27" s="4">
        <f t="shared" si="10"/>
        <v>3230.8103263888884</v>
      </c>
      <c r="BW27" s="7">
        <f t="shared" si="11"/>
        <v>50554.833333333314</v>
      </c>
      <c r="BZ27" s="16"/>
      <c r="CA27" s="16"/>
      <c r="CB27" s="16"/>
      <c r="CC27" s="16"/>
    </row>
    <row r="28" spans="1:81" x14ac:dyDescent="0.2">
      <c r="E28"/>
      <c r="L28" s="20"/>
      <c r="M28" s="16"/>
      <c r="O28" s="3">
        <v>4</v>
      </c>
      <c r="P28" s="13">
        <f>L4</f>
        <v>69999</v>
      </c>
      <c r="Q28" s="13">
        <v>0</v>
      </c>
      <c r="R28" s="13">
        <f>S5</f>
        <v>3068.2895000000003</v>
      </c>
      <c r="S28" s="13">
        <f t="shared" si="18"/>
        <v>3068.2895000000003</v>
      </c>
      <c r="T28" s="13">
        <f t="shared" si="19"/>
        <v>69999</v>
      </c>
      <c r="W28" s="16"/>
      <c r="X28" s="16"/>
      <c r="Z28" s="3">
        <v>21</v>
      </c>
      <c r="AA28" s="4">
        <f t="shared" si="13"/>
        <v>11666.5</v>
      </c>
      <c r="AB28" s="4">
        <f>AA5</f>
        <v>2916.625</v>
      </c>
      <c r="AC28" s="4">
        <f>AA28*X9</f>
        <v>511.38158333333337</v>
      </c>
      <c r="AD28" s="4">
        <f t="shared" si="2"/>
        <v>3428.0065833333333</v>
      </c>
      <c r="AE28" s="4">
        <f t="shared" si="3"/>
        <v>8749.875</v>
      </c>
      <c r="AH28" s="16"/>
      <c r="AI28" s="16"/>
      <c r="AK28" s="3">
        <v>21</v>
      </c>
      <c r="AL28" s="4">
        <f t="shared" si="14"/>
        <v>31110.666666666697</v>
      </c>
      <c r="AM28" s="4">
        <f>AL5</f>
        <v>1944.4166666666667</v>
      </c>
      <c r="AN28" s="4">
        <f>AL28*AI9</f>
        <v>1363.6842222222235</v>
      </c>
      <c r="AO28" s="4">
        <f t="shared" si="4"/>
        <v>3308.10088888889</v>
      </c>
      <c r="AP28" s="4">
        <f t="shared" si="5"/>
        <v>29166.250000000029</v>
      </c>
      <c r="AS28" s="16"/>
      <c r="AT28" s="16"/>
      <c r="AV28" s="3">
        <v>21</v>
      </c>
      <c r="AW28" s="4">
        <f t="shared" si="15"/>
        <v>40832.75</v>
      </c>
      <c r="AX28" s="4">
        <f>AW5</f>
        <v>1458.3125</v>
      </c>
      <c r="AY28" s="4">
        <f>AW28*AT9</f>
        <v>1789.8355416666668</v>
      </c>
      <c r="AZ28" s="4">
        <f t="shared" si="6"/>
        <v>3248.1480416666668</v>
      </c>
      <c r="BA28" s="4">
        <f t="shared" si="7"/>
        <v>39374.4375</v>
      </c>
      <c r="BD28" s="16"/>
      <c r="BE28" s="16"/>
      <c r="BG28" s="3">
        <v>21</v>
      </c>
      <c r="BH28" s="4">
        <f t="shared" si="16"/>
        <v>46665.999999999993</v>
      </c>
      <c r="BI28" s="4">
        <f>BH5</f>
        <v>1166.6500000000001</v>
      </c>
      <c r="BJ28" s="4">
        <f>BH28*BE9</f>
        <v>2045.526333333333</v>
      </c>
      <c r="BK28" s="4">
        <f t="shared" si="8"/>
        <v>3212.1763333333329</v>
      </c>
      <c r="BL28" s="4">
        <f t="shared" si="9"/>
        <v>45499.349999999991</v>
      </c>
      <c r="BO28" s="16"/>
      <c r="BP28" s="16"/>
      <c r="BR28" s="3">
        <v>21</v>
      </c>
      <c r="BS28" s="7">
        <f t="shared" si="17"/>
        <v>50554.833333333314</v>
      </c>
      <c r="BT28" s="5">
        <f>BS5</f>
        <v>972.20833333333337</v>
      </c>
      <c r="BU28" s="4">
        <f>BS28*BP9</f>
        <v>2215.9868611111106</v>
      </c>
      <c r="BV28" s="4">
        <f t="shared" si="10"/>
        <v>3188.195194444444</v>
      </c>
      <c r="BW28" s="7">
        <f t="shared" si="11"/>
        <v>49582.624999999978</v>
      </c>
      <c r="BZ28" s="16"/>
      <c r="CA28" s="16"/>
      <c r="CB28" s="16"/>
      <c r="CC28" s="16"/>
    </row>
    <row r="29" spans="1:81" x14ac:dyDescent="0.2">
      <c r="L29" s="20"/>
      <c r="M29" s="16"/>
      <c r="O29" s="3">
        <v>5</v>
      </c>
      <c r="P29" s="13">
        <f>L4</f>
        <v>69999</v>
      </c>
      <c r="Q29" s="13">
        <v>0</v>
      </c>
      <c r="R29" s="13">
        <f>S5</f>
        <v>3068.2895000000003</v>
      </c>
      <c r="S29" s="13">
        <f t="shared" si="18"/>
        <v>3068.2895000000003</v>
      </c>
      <c r="T29" s="13">
        <f t="shared" si="19"/>
        <v>69999</v>
      </c>
      <c r="W29" s="16"/>
      <c r="X29" s="16"/>
      <c r="Z29" s="3">
        <v>22</v>
      </c>
      <c r="AA29" s="4">
        <f t="shared" si="13"/>
        <v>8749.875</v>
      </c>
      <c r="AB29" s="4">
        <f>AA5</f>
        <v>2916.625</v>
      </c>
      <c r="AC29" s="4">
        <f>AA29*X9</f>
        <v>383.53618750000004</v>
      </c>
      <c r="AD29" s="4">
        <f t="shared" si="2"/>
        <v>3300.1611874999999</v>
      </c>
      <c r="AE29" s="4">
        <f t="shared" si="3"/>
        <v>5833.25</v>
      </c>
      <c r="AH29" s="16"/>
      <c r="AI29" s="16"/>
      <c r="AK29" s="3">
        <v>22</v>
      </c>
      <c r="AL29" s="4">
        <f t="shared" si="14"/>
        <v>29166.250000000029</v>
      </c>
      <c r="AM29" s="4">
        <f>AL5</f>
        <v>1944.4166666666667</v>
      </c>
      <c r="AN29" s="4">
        <f>AL29*AI9</f>
        <v>1278.4539583333346</v>
      </c>
      <c r="AO29" s="4">
        <f t="shared" si="4"/>
        <v>3222.8706250000014</v>
      </c>
      <c r="AP29" s="4">
        <f t="shared" si="5"/>
        <v>27221.833333333361</v>
      </c>
      <c r="AS29" s="16"/>
      <c r="AT29" s="16"/>
      <c r="AV29" s="3">
        <v>22</v>
      </c>
      <c r="AW29" s="4">
        <f t="shared" si="15"/>
        <v>39374.4375</v>
      </c>
      <c r="AX29" s="4">
        <f>AW5</f>
        <v>1458.3125</v>
      </c>
      <c r="AY29" s="4">
        <f>AW29*AT9</f>
        <v>1725.9128437500001</v>
      </c>
      <c r="AZ29" s="4">
        <f t="shared" si="6"/>
        <v>3184.2253437500003</v>
      </c>
      <c r="BA29" s="4">
        <f t="shared" si="7"/>
        <v>37916.125</v>
      </c>
      <c r="BD29" s="16"/>
      <c r="BE29" s="16"/>
      <c r="BG29" s="3">
        <v>22</v>
      </c>
      <c r="BH29" s="4">
        <f t="shared" si="16"/>
        <v>45499.349999999991</v>
      </c>
      <c r="BI29" s="4">
        <f>BH5</f>
        <v>1166.6500000000001</v>
      </c>
      <c r="BJ29" s="4">
        <f>BH29*BE9</f>
        <v>1994.3881749999996</v>
      </c>
      <c r="BK29" s="4">
        <f t="shared" si="8"/>
        <v>3161.0381749999997</v>
      </c>
      <c r="BL29" s="4">
        <f t="shared" si="9"/>
        <v>44332.69999999999</v>
      </c>
      <c r="BO29" s="16"/>
      <c r="BP29" s="16"/>
      <c r="BR29" s="3">
        <v>22</v>
      </c>
      <c r="BS29" s="7">
        <f t="shared" si="17"/>
        <v>49582.624999999978</v>
      </c>
      <c r="BT29" s="5">
        <f>BS5</f>
        <v>972.20833333333337</v>
      </c>
      <c r="BU29" s="4">
        <f>BS29*BP9</f>
        <v>2173.3717291666658</v>
      </c>
      <c r="BV29" s="4">
        <f t="shared" si="10"/>
        <v>3145.5800624999993</v>
      </c>
      <c r="BW29" s="7">
        <f t="shared" si="11"/>
        <v>48610.416666666642</v>
      </c>
      <c r="BZ29" s="16"/>
      <c r="CA29" s="16"/>
      <c r="CB29" s="16"/>
      <c r="CC29" s="16"/>
    </row>
    <row r="30" spans="1:81" x14ac:dyDescent="0.2">
      <c r="L30" s="20"/>
      <c r="M30" s="16"/>
      <c r="O30" s="3">
        <v>6</v>
      </c>
      <c r="P30" s="13">
        <f>L4</f>
        <v>69999</v>
      </c>
      <c r="Q30" s="13">
        <v>0</v>
      </c>
      <c r="R30" s="13">
        <f>S5</f>
        <v>3068.2895000000003</v>
      </c>
      <c r="S30" s="13">
        <f>Q30+R30</f>
        <v>3068.2895000000003</v>
      </c>
      <c r="T30" s="13">
        <f t="shared" si="19"/>
        <v>69999</v>
      </c>
      <c r="W30" s="16"/>
      <c r="X30" s="16"/>
      <c r="Z30" s="3">
        <v>23</v>
      </c>
      <c r="AA30" s="4">
        <f t="shared" si="13"/>
        <v>5833.25</v>
      </c>
      <c r="AB30" s="4">
        <f>AA5</f>
        <v>2916.625</v>
      </c>
      <c r="AC30" s="4">
        <f>AA30*X9</f>
        <v>255.69079166666668</v>
      </c>
      <c r="AD30" s="4">
        <f>AB30+AC30</f>
        <v>3172.3157916666669</v>
      </c>
      <c r="AE30" s="4">
        <f t="shared" si="3"/>
        <v>2916.625</v>
      </c>
      <c r="AH30" s="16"/>
      <c r="AI30" s="16"/>
      <c r="AK30" s="3">
        <v>23</v>
      </c>
      <c r="AL30" s="4">
        <f t="shared" si="14"/>
        <v>27221.833333333361</v>
      </c>
      <c r="AM30" s="4">
        <f>AL5</f>
        <v>1944.4166666666667</v>
      </c>
      <c r="AN30" s="4">
        <f>AL30*AI9</f>
        <v>1193.2236944444458</v>
      </c>
      <c r="AO30" s="4">
        <f t="shared" si="4"/>
        <v>3137.6403611111127</v>
      </c>
      <c r="AP30" s="4">
        <f t="shared" si="5"/>
        <v>25277.416666666693</v>
      </c>
      <c r="AS30" s="16"/>
      <c r="AT30" s="16"/>
      <c r="AV30" s="3">
        <v>23</v>
      </c>
      <c r="AW30" s="4">
        <f t="shared" si="15"/>
        <v>37916.125</v>
      </c>
      <c r="AX30" s="4">
        <f>AW5</f>
        <v>1458.3125</v>
      </c>
      <c r="AY30" s="4">
        <f>AW30*AT9</f>
        <v>1661.9901458333334</v>
      </c>
      <c r="AZ30" s="4">
        <f t="shared" si="6"/>
        <v>3120.3026458333334</v>
      </c>
      <c r="BA30" s="4">
        <f t="shared" si="7"/>
        <v>36457.8125</v>
      </c>
      <c r="BD30" s="16"/>
      <c r="BE30" s="16"/>
      <c r="BG30" s="3">
        <v>23</v>
      </c>
      <c r="BH30" s="4">
        <f t="shared" si="16"/>
        <v>44332.69999999999</v>
      </c>
      <c r="BI30" s="4">
        <f>BH5</f>
        <v>1166.6500000000001</v>
      </c>
      <c r="BJ30" s="4">
        <f>BH30*BE9</f>
        <v>1943.2500166666664</v>
      </c>
      <c r="BK30" s="4">
        <f t="shared" si="8"/>
        <v>3109.9000166666665</v>
      </c>
      <c r="BL30" s="4">
        <f t="shared" si="9"/>
        <v>43166.049999999988</v>
      </c>
      <c r="BO30" s="16"/>
      <c r="BP30" s="16"/>
      <c r="BR30" s="3">
        <v>23</v>
      </c>
      <c r="BS30" s="7">
        <f t="shared" si="17"/>
        <v>48610.416666666642</v>
      </c>
      <c r="BT30" s="5">
        <f>BS5</f>
        <v>972.20833333333337</v>
      </c>
      <c r="BU30" s="4">
        <f>BS30*BP9</f>
        <v>2130.7565972222214</v>
      </c>
      <c r="BV30" s="4">
        <f t="shared" si="10"/>
        <v>3102.9649305555549</v>
      </c>
      <c r="BW30" s="7">
        <f t="shared" si="11"/>
        <v>47638.208333333307</v>
      </c>
      <c r="BZ30" s="16"/>
      <c r="CA30" s="16"/>
      <c r="CB30" s="16"/>
      <c r="CC30" s="16"/>
    </row>
    <row r="31" spans="1:81" x14ac:dyDescent="0.2">
      <c r="L31" s="20"/>
      <c r="M31" s="16"/>
      <c r="O31" s="3">
        <v>7</v>
      </c>
      <c r="P31" s="13">
        <f>L4</f>
        <v>69999</v>
      </c>
      <c r="Q31" s="13">
        <v>0</v>
      </c>
      <c r="R31" s="13">
        <f>S5</f>
        <v>3068.2895000000003</v>
      </c>
      <c r="S31" s="13">
        <f t="shared" si="18"/>
        <v>3068.2895000000003</v>
      </c>
      <c r="T31" s="13">
        <f t="shared" si="19"/>
        <v>69999</v>
      </c>
      <c r="W31" s="16"/>
      <c r="X31" s="16"/>
      <c r="Z31" s="3">
        <v>24</v>
      </c>
      <c r="AA31" s="4">
        <f t="shared" si="13"/>
        <v>2916.625</v>
      </c>
      <c r="AB31" s="4">
        <f>AA5</f>
        <v>2916.625</v>
      </c>
      <c r="AC31" s="4">
        <f>AA31*X9</f>
        <v>127.84539583333334</v>
      </c>
      <c r="AD31" s="4">
        <f t="shared" si="2"/>
        <v>3044.4703958333334</v>
      </c>
      <c r="AE31" s="4">
        <f t="shared" si="3"/>
        <v>0</v>
      </c>
      <c r="AH31" s="16"/>
      <c r="AI31" s="16"/>
      <c r="AK31" s="3">
        <v>24</v>
      </c>
      <c r="AL31" s="4">
        <f t="shared" si="14"/>
        <v>25277.416666666693</v>
      </c>
      <c r="AM31" s="4">
        <f>AL5</f>
        <v>1944.4166666666667</v>
      </c>
      <c r="AN31" s="4">
        <f>AL31*AI9</f>
        <v>1107.9934305555569</v>
      </c>
      <c r="AO31" s="4">
        <f t="shared" si="4"/>
        <v>3052.4100972222236</v>
      </c>
      <c r="AP31" s="4">
        <f t="shared" si="5"/>
        <v>23333.000000000025</v>
      </c>
      <c r="AS31" s="16"/>
      <c r="AT31" s="16"/>
      <c r="AV31" s="3">
        <v>24</v>
      </c>
      <c r="AW31" s="4">
        <f t="shared" si="15"/>
        <v>36457.8125</v>
      </c>
      <c r="AX31" s="4">
        <f>AW5</f>
        <v>1458.3125</v>
      </c>
      <c r="AY31" s="4">
        <f>AW31*AT9</f>
        <v>1598.0674479166667</v>
      </c>
      <c r="AZ31" s="4">
        <f t="shared" si="6"/>
        <v>3056.3799479166664</v>
      </c>
      <c r="BA31" s="4">
        <f t="shared" si="7"/>
        <v>34999.5</v>
      </c>
      <c r="BD31" s="16"/>
      <c r="BE31" s="16"/>
      <c r="BG31" s="3">
        <v>24</v>
      </c>
      <c r="BH31" s="4">
        <f t="shared" si="16"/>
        <v>43166.049999999988</v>
      </c>
      <c r="BI31" s="4">
        <f>BH5</f>
        <v>1166.6500000000001</v>
      </c>
      <c r="BJ31" s="4">
        <f>BH31*BE9</f>
        <v>1892.111858333333</v>
      </c>
      <c r="BK31" s="4">
        <f t="shared" si="8"/>
        <v>3058.7618583333333</v>
      </c>
      <c r="BL31" s="4">
        <f t="shared" si="9"/>
        <v>41999.399999999987</v>
      </c>
      <c r="BO31" s="16"/>
      <c r="BP31" s="16"/>
      <c r="BR31" s="3">
        <v>24</v>
      </c>
      <c r="BS31" s="7">
        <f t="shared" si="17"/>
        <v>47638.208333333307</v>
      </c>
      <c r="BT31" s="5">
        <f>BS5</f>
        <v>972.20833333333337</v>
      </c>
      <c r="BU31" s="4">
        <f>BS31*BP9</f>
        <v>2088.1414652777767</v>
      </c>
      <c r="BV31" s="4">
        <f t="shared" si="10"/>
        <v>3060.3497986111101</v>
      </c>
      <c r="BW31" s="7">
        <f t="shared" si="11"/>
        <v>46665.999999999971</v>
      </c>
      <c r="BZ31" s="16"/>
      <c r="CA31" s="16"/>
      <c r="CB31" s="16"/>
      <c r="CC31" s="16"/>
    </row>
    <row r="32" spans="1:81" x14ac:dyDescent="0.2">
      <c r="L32" s="20"/>
      <c r="M32" s="16"/>
      <c r="O32" s="3">
        <v>8</v>
      </c>
      <c r="P32" s="13">
        <f>L4</f>
        <v>69999</v>
      </c>
      <c r="Q32" s="13">
        <v>0</v>
      </c>
      <c r="R32" s="13">
        <f>S5</f>
        <v>3068.2895000000003</v>
      </c>
      <c r="S32" s="13">
        <f t="shared" si="18"/>
        <v>3068.2895000000003</v>
      </c>
      <c r="T32" s="13">
        <f t="shared" si="19"/>
        <v>69999</v>
      </c>
      <c r="W32" s="16"/>
      <c r="X32" s="16"/>
      <c r="Z32" s="3"/>
      <c r="AA32" s="4"/>
      <c r="AB32" s="4"/>
      <c r="AC32" s="4"/>
      <c r="AD32" s="4">
        <f>SUM(AD8:AD31)</f>
        <v>108352.61875000001</v>
      </c>
      <c r="AE32" s="4"/>
      <c r="AH32" s="16"/>
      <c r="AI32" s="16"/>
      <c r="AK32" s="3">
        <v>25</v>
      </c>
      <c r="AL32" s="4">
        <f t="shared" si="14"/>
        <v>23333.000000000025</v>
      </c>
      <c r="AM32" s="4">
        <f>AL5</f>
        <v>1944.4166666666667</v>
      </c>
      <c r="AN32" s="4">
        <f>AL32*AI9</f>
        <v>1022.7631666666679</v>
      </c>
      <c r="AO32" s="4">
        <f t="shared" si="4"/>
        <v>2967.1798333333345</v>
      </c>
      <c r="AP32" s="4">
        <f t="shared" si="5"/>
        <v>21388.583333333358</v>
      </c>
      <c r="AS32" s="16"/>
      <c r="AT32" s="16"/>
      <c r="AV32" s="3">
        <v>25</v>
      </c>
      <c r="AW32" s="4">
        <f t="shared" si="15"/>
        <v>34999.5</v>
      </c>
      <c r="AX32" s="4">
        <f>AW5</f>
        <v>1458.3125</v>
      </c>
      <c r="AY32" s="4">
        <f>AW32*AT9</f>
        <v>1534.1447500000002</v>
      </c>
      <c r="AZ32" s="4">
        <f t="shared" si="6"/>
        <v>2992.4572500000004</v>
      </c>
      <c r="BA32" s="4">
        <f t="shared" si="7"/>
        <v>33541.1875</v>
      </c>
      <c r="BD32" s="16"/>
      <c r="BE32" s="16"/>
      <c r="BG32" s="3">
        <v>25</v>
      </c>
      <c r="BH32" s="4">
        <f t="shared" si="16"/>
        <v>41999.399999999987</v>
      </c>
      <c r="BI32" s="4">
        <f>BH5</f>
        <v>1166.6500000000001</v>
      </c>
      <c r="BJ32" s="4">
        <f>BH32*BE9</f>
        <v>1840.9736999999996</v>
      </c>
      <c r="BK32" s="4">
        <f t="shared" si="8"/>
        <v>3007.6236999999996</v>
      </c>
      <c r="BL32" s="4">
        <f t="shared" si="9"/>
        <v>40832.749999999985</v>
      </c>
      <c r="BO32" s="16"/>
      <c r="BP32" s="16"/>
      <c r="BR32" s="3">
        <v>25</v>
      </c>
      <c r="BS32" s="7">
        <f t="shared" si="17"/>
        <v>46665.999999999971</v>
      </c>
      <c r="BT32" s="5">
        <f>BS5</f>
        <v>972.20833333333337</v>
      </c>
      <c r="BU32" s="4">
        <f>BS32*BP9</f>
        <v>2045.5263333333321</v>
      </c>
      <c r="BV32" s="4">
        <f t="shared" si="10"/>
        <v>3017.7346666666654</v>
      </c>
      <c r="BW32" s="7">
        <f t="shared" si="11"/>
        <v>45693.791666666635</v>
      </c>
      <c r="BZ32" s="16"/>
      <c r="CA32" s="16"/>
      <c r="CB32" s="16"/>
      <c r="CC32" s="16"/>
    </row>
    <row r="33" spans="12:81" x14ac:dyDescent="0.2">
      <c r="L33" s="20"/>
      <c r="M33" s="16"/>
      <c r="O33" s="3">
        <v>9</v>
      </c>
      <c r="P33" s="13">
        <f>L4</f>
        <v>69999</v>
      </c>
      <c r="Q33" s="13">
        <v>0</v>
      </c>
      <c r="R33" s="13">
        <f>S5</f>
        <v>3068.2895000000003</v>
      </c>
      <c r="S33" s="13">
        <f t="shared" si="18"/>
        <v>3068.2895000000003</v>
      </c>
      <c r="T33" s="13">
        <f t="shared" si="19"/>
        <v>69999</v>
      </c>
      <c r="W33" s="16"/>
      <c r="X33" s="16"/>
      <c r="Z33" s="16"/>
      <c r="AA33" s="16"/>
      <c r="AB33" s="16"/>
      <c r="AC33" s="16"/>
      <c r="AD33" s="21"/>
      <c r="AE33" s="16"/>
      <c r="AH33" s="16"/>
      <c r="AI33" s="16"/>
      <c r="AK33" s="3">
        <v>26</v>
      </c>
      <c r="AL33" s="4">
        <f t="shared" si="14"/>
        <v>21388.583333333358</v>
      </c>
      <c r="AM33" s="4">
        <f>AL5</f>
        <v>1944.4166666666667</v>
      </c>
      <c r="AN33" s="4">
        <f>AL33*AI9</f>
        <v>937.53290277777887</v>
      </c>
      <c r="AO33" s="4">
        <f t="shared" si="4"/>
        <v>2881.9495694444458</v>
      </c>
      <c r="AP33" s="4">
        <f t="shared" si="5"/>
        <v>19444.16666666669</v>
      </c>
      <c r="AS33" s="16"/>
      <c r="AT33" s="16"/>
      <c r="AV33" s="3">
        <v>26</v>
      </c>
      <c r="AW33" s="4">
        <f t="shared" si="15"/>
        <v>33541.1875</v>
      </c>
      <c r="AX33" s="4">
        <f>AW5</f>
        <v>1458.3125</v>
      </c>
      <c r="AY33" s="4">
        <f>AW33*AT9</f>
        <v>1470.2220520833334</v>
      </c>
      <c r="AZ33" s="4">
        <f t="shared" si="6"/>
        <v>2928.5345520833334</v>
      </c>
      <c r="BA33" s="4">
        <f t="shared" si="7"/>
        <v>32082.875</v>
      </c>
      <c r="BD33" s="16"/>
      <c r="BE33" s="16"/>
      <c r="BG33" s="3">
        <v>26</v>
      </c>
      <c r="BH33" s="4">
        <f t="shared" si="16"/>
        <v>40832.749999999985</v>
      </c>
      <c r="BI33" s="4">
        <f>BH5</f>
        <v>1166.6500000000001</v>
      </c>
      <c r="BJ33" s="4">
        <f>BH33*BE9</f>
        <v>1789.8355416666661</v>
      </c>
      <c r="BK33" s="4">
        <f t="shared" si="8"/>
        <v>2956.485541666666</v>
      </c>
      <c r="BL33" s="4">
        <f t="shared" si="9"/>
        <v>39666.099999999984</v>
      </c>
      <c r="BO33" s="16"/>
      <c r="BP33" s="16"/>
      <c r="BR33" s="3">
        <v>26</v>
      </c>
      <c r="BS33" s="7">
        <f t="shared" si="17"/>
        <v>45693.791666666635</v>
      </c>
      <c r="BT33" s="5">
        <f>BS5</f>
        <v>972.20833333333337</v>
      </c>
      <c r="BU33" s="4">
        <f>BS33*BP9</f>
        <v>2002.9112013888875</v>
      </c>
      <c r="BV33" s="4">
        <f t="shared" si="10"/>
        <v>2975.119534722221</v>
      </c>
      <c r="BW33" s="7">
        <f t="shared" si="11"/>
        <v>44721.583333333299</v>
      </c>
      <c r="BZ33" s="16"/>
      <c r="CA33" s="16"/>
      <c r="CB33" s="16"/>
      <c r="CC33" s="16"/>
    </row>
    <row r="34" spans="12:81" x14ac:dyDescent="0.2">
      <c r="L34" s="20"/>
      <c r="M34" s="16"/>
      <c r="O34" s="3">
        <v>10</v>
      </c>
      <c r="P34" s="13">
        <f>L4</f>
        <v>69999</v>
      </c>
      <c r="Q34" s="13">
        <v>0</v>
      </c>
      <c r="R34" s="13">
        <f>S5</f>
        <v>3068.2895000000003</v>
      </c>
      <c r="S34" s="13">
        <f t="shared" si="18"/>
        <v>3068.2895000000003</v>
      </c>
      <c r="T34" s="13">
        <f t="shared" si="19"/>
        <v>69999</v>
      </c>
      <c r="W34" s="16"/>
      <c r="X34" s="16"/>
      <c r="Z34" s="49" t="s">
        <v>13</v>
      </c>
      <c r="AA34" s="49"/>
      <c r="AB34" s="49"/>
      <c r="AC34" s="49"/>
      <c r="AD34" s="49"/>
      <c r="AE34" s="49"/>
      <c r="AH34" s="16"/>
      <c r="AI34" s="16"/>
      <c r="AK34" s="3">
        <v>27</v>
      </c>
      <c r="AL34" s="4">
        <f t="shared" si="14"/>
        <v>19444.16666666669</v>
      </c>
      <c r="AM34" s="4">
        <f>AL5</f>
        <v>1944.4166666666667</v>
      </c>
      <c r="AN34" s="4">
        <f>AL34*AI9</f>
        <v>852.30263888888999</v>
      </c>
      <c r="AO34" s="4">
        <f t="shared" si="4"/>
        <v>2796.7193055555567</v>
      </c>
      <c r="AP34" s="4">
        <f t="shared" si="5"/>
        <v>17499.750000000022</v>
      </c>
      <c r="AS34" s="16"/>
      <c r="AT34" s="16"/>
      <c r="AV34" s="3">
        <v>27</v>
      </c>
      <c r="AW34" s="4">
        <f t="shared" si="15"/>
        <v>32082.875</v>
      </c>
      <c r="AX34" s="4">
        <f>AW5</f>
        <v>1458.3125</v>
      </c>
      <c r="AY34" s="4">
        <f>AW34*AT9</f>
        <v>1406.2993541666667</v>
      </c>
      <c r="AZ34" s="4">
        <f t="shared" si="6"/>
        <v>2864.6118541666665</v>
      </c>
      <c r="BA34" s="4">
        <f t="shared" si="7"/>
        <v>30624.5625</v>
      </c>
      <c r="BD34" s="16"/>
      <c r="BE34" s="16"/>
      <c r="BG34" s="3">
        <v>27</v>
      </c>
      <c r="BH34" s="4">
        <f t="shared" si="16"/>
        <v>39666.099999999984</v>
      </c>
      <c r="BI34" s="4">
        <f>BH5</f>
        <v>1166.6500000000001</v>
      </c>
      <c r="BJ34" s="4">
        <f>BH34*BE9</f>
        <v>1738.6973833333327</v>
      </c>
      <c r="BK34" s="4">
        <f t="shared" si="8"/>
        <v>2905.3473833333328</v>
      </c>
      <c r="BL34" s="4">
        <f t="shared" si="9"/>
        <v>38499.449999999983</v>
      </c>
      <c r="BO34" s="16"/>
      <c r="BP34" s="16"/>
      <c r="BR34" s="3">
        <v>27</v>
      </c>
      <c r="BS34" s="7">
        <f t="shared" si="17"/>
        <v>44721.583333333299</v>
      </c>
      <c r="BT34" s="5">
        <f>BS5</f>
        <v>972.20833333333337</v>
      </c>
      <c r="BU34" s="4">
        <f>BS34*BP9</f>
        <v>1960.296069444443</v>
      </c>
      <c r="BV34" s="4">
        <f t="shared" si="10"/>
        <v>2932.5044027777762</v>
      </c>
      <c r="BW34" s="7">
        <f t="shared" si="11"/>
        <v>43749.374999999964</v>
      </c>
      <c r="BZ34" s="16"/>
      <c r="CA34" s="16"/>
      <c r="CB34" s="16"/>
      <c r="CC34" s="16"/>
    </row>
    <row r="35" spans="12:81" x14ac:dyDescent="0.2">
      <c r="L35" s="20"/>
      <c r="M35" s="16"/>
      <c r="O35" s="3">
        <v>11</v>
      </c>
      <c r="P35" s="13">
        <f>L4</f>
        <v>69999</v>
      </c>
      <c r="Q35" s="13">
        <v>0</v>
      </c>
      <c r="R35" s="13">
        <f>S5</f>
        <v>3068.2895000000003</v>
      </c>
      <c r="S35" s="13">
        <f t="shared" si="18"/>
        <v>3068.2895000000003</v>
      </c>
      <c r="T35" s="13">
        <f t="shared" si="19"/>
        <v>69999</v>
      </c>
      <c r="W35" s="16"/>
      <c r="X35" s="16"/>
      <c r="Z35"/>
      <c r="AA35"/>
      <c r="AB35"/>
      <c r="AC35"/>
      <c r="AD35"/>
      <c r="AE35"/>
      <c r="AH35" s="16"/>
      <c r="AI35" s="16"/>
      <c r="AK35" s="3">
        <v>28</v>
      </c>
      <c r="AL35" s="4">
        <f t="shared" si="14"/>
        <v>17499.750000000022</v>
      </c>
      <c r="AM35" s="4">
        <f>AL5</f>
        <v>1944.4166666666667</v>
      </c>
      <c r="AN35" s="4">
        <f>AL35*AI9</f>
        <v>767.07237500000099</v>
      </c>
      <c r="AO35" s="4">
        <f t="shared" si="4"/>
        <v>2711.4890416666676</v>
      </c>
      <c r="AP35" s="4">
        <f t="shared" si="5"/>
        <v>15555.333333333356</v>
      </c>
      <c r="AS35" s="16"/>
      <c r="AT35" s="16"/>
      <c r="AV35" s="3">
        <v>28</v>
      </c>
      <c r="AW35" s="4">
        <f t="shared" si="15"/>
        <v>30624.5625</v>
      </c>
      <c r="AX35" s="4">
        <f>AW5</f>
        <v>1458.3125</v>
      </c>
      <c r="AY35" s="4">
        <f>AW35*AT9</f>
        <v>1342.37665625</v>
      </c>
      <c r="AZ35" s="4">
        <f t="shared" si="6"/>
        <v>2800.68915625</v>
      </c>
      <c r="BA35" s="4">
        <f t="shared" si="7"/>
        <v>29166.25</v>
      </c>
      <c r="BD35" s="16"/>
      <c r="BE35" s="16"/>
      <c r="BG35" s="3">
        <v>28</v>
      </c>
      <c r="BH35" s="4">
        <f t="shared" si="16"/>
        <v>38499.449999999983</v>
      </c>
      <c r="BI35" s="4">
        <f>BH5</f>
        <v>1166.6500000000001</v>
      </c>
      <c r="BJ35" s="4">
        <f>BH35*BE9</f>
        <v>1687.5592249999993</v>
      </c>
      <c r="BK35" s="4">
        <f t="shared" si="8"/>
        <v>2854.2092249999996</v>
      </c>
      <c r="BL35" s="4">
        <f t="shared" si="9"/>
        <v>37332.799999999981</v>
      </c>
      <c r="BO35" s="16"/>
      <c r="BP35" s="16"/>
      <c r="BR35" s="3">
        <v>28</v>
      </c>
      <c r="BS35" s="7">
        <f t="shared" si="17"/>
        <v>43749.374999999964</v>
      </c>
      <c r="BT35" s="5">
        <f>BS5</f>
        <v>972.20833333333337</v>
      </c>
      <c r="BU35" s="4">
        <f>BS35*BP9</f>
        <v>1917.6809374999984</v>
      </c>
      <c r="BV35" s="4">
        <f t="shared" si="10"/>
        <v>2889.8892708333319</v>
      </c>
      <c r="BW35" s="7">
        <f t="shared" si="11"/>
        <v>42777.166666666628</v>
      </c>
      <c r="BZ35" s="16"/>
      <c r="CA35" s="16"/>
      <c r="CB35" s="16"/>
      <c r="CC35" s="16"/>
    </row>
    <row r="36" spans="12:81" x14ac:dyDescent="0.2">
      <c r="L36" s="20"/>
      <c r="M36" s="16"/>
      <c r="O36" s="3">
        <v>12</v>
      </c>
      <c r="P36" s="13">
        <f>L4</f>
        <v>69999</v>
      </c>
      <c r="Q36" s="13">
        <f>L4</f>
        <v>69999</v>
      </c>
      <c r="R36" s="13">
        <f>S5</f>
        <v>3068.2895000000003</v>
      </c>
      <c r="S36" s="13">
        <f t="shared" si="18"/>
        <v>73067.289499999999</v>
      </c>
      <c r="T36" s="13">
        <f t="shared" si="19"/>
        <v>0</v>
      </c>
      <c r="W36" s="16"/>
      <c r="X36" s="16"/>
      <c r="Z36" s="2" t="s">
        <v>8</v>
      </c>
      <c r="AA36" s="2" t="s">
        <v>9</v>
      </c>
      <c r="AB36" s="2" t="s">
        <v>10</v>
      </c>
      <c r="AC36" s="2" t="s">
        <v>6</v>
      </c>
      <c r="AD36" s="2" t="s">
        <v>7</v>
      </c>
      <c r="AE36" s="2" t="s">
        <v>12</v>
      </c>
      <c r="AH36" s="16"/>
      <c r="AI36" s="16"/>
      <c r="AK36" s="3">
        <v>29</v>
      </c>
      <c r="AL36" s="4">
        <f t="shared" si="14"/>
        <v>15555.333333333356</v>
      </c>
      <c r="AM36" s="4">
        <f>AL5</f>
        <v>1944.4166666666667</v>
      </c>
      <c r="AN36" s="4">
        <f>AL36*AI9</f>
        <v>681.8421111111121</v>
      </c>
      <c r="AO36" s="4">
        <f t="shared" si="4"/>
        <v>2626.258777777779</v>
      </c>
      <c r="AP36" s="4">
        <f t="shared" si="5"/>
        <v>13610.91666666669</v>
      </c>
      <c r="AS36" s="16"/>
      <c r="AT36" s="16"/>
      <c r="AV36" s="3">
        <v>29</v>
      </c>
      <c r="AW36" s="4">
        <f t="shared" si="15"/>
        <v>29166.25</v>
      </c>
      <c r="AX36" s="4">
        <f>AW5</f>
        <v>1458.3125</v>
      </c>
      <c r="AY36" s="4">
        <f>AW36*AT9</f>
        <v>1278.4539583333335</v>
      </c>
      <c r="AZ36" s="4">
        <f t="shared" si="6"/>
        <v>2736.7664583333335</v>
      </c>
      <c r="BA36" s="4">
        <f t="shared" si="7"/>
        <v>27707.9375</v>
      </c>
      <c r="BD36" s="16"/>
      <c r="BE36" s="16"/>
      <c r="BG36" s="3">
        <v>29</v>
      </c>
      <c r="BH36" s="4">
        <f t="shared" si="16"/>
        <v>37332.799999999981</v>
      </c>
      <c r="BI36" s="4">
        <f>BH5</f>
        <v>1166.6500000000001</v>
      </c>
      <c r="BJ36" s="4">
        <f>BH36*BE9</f>
        <v>1636.4210666666659</v>
      </c>
      <c r="BK36" s="4">
        <f t="shared" si="8"/>
        <v>2803.071066666666</v>
      </c>
      <c r="BL36" s="4">
        <f t="shared" si="9"/>
        <v>36166.14999999998</v>
      </c>
      <c r="BO36" s="16"/>
      <c r="BP36" s="16"/>
      <c r="BR36" s="3">
        <v>29</v>
      </c>
      <c r="BS36" s="7">
        <f t="shared" si="17"/>
        <v>42777.166666666628</v>
      </c>
      <c r="BT36" s="5">
        <f>BS5</f>
        <v>972.20833333333337</v>
      </c>
      <c r="BU36" s="4">
        <f>BS36*BP9</f>
        <v>1875.0658055555539</v>
      </c>
      <c r="BV36" s="4">
        <f t="shared" si="10"/>
        <v>2847.2741388888871</v>
      </c>
      <c r="BW36" s="7">
        <f t="shared" si="11"/>
        <v>41804.958333333292</v>
      </c>
      <c r="BZ36" s="16"/>
      <c r="CA36" s="16"/>
      <c r="CB36" s="16"/>
      <c r="CC36" s="16"/>
    </row>
    <row r="37" spans="12:81" x14ac:dyDescent="0.2">
      <c r="L37" s="20"/>
      <c r="M37" s="16"/>
      <c r="O37" s="3"/>
      <c r="P37" s="3"/>
      <c r="Q37" s="3"/>
      <c r="R37" s="3"/>
      <c r="S37" s="15">
        <f>SUM(S25:S36)</f>
        <v>106818.47399999999</v>
      </c>
      <c r="T37" s="3"/>
      <c r="W37" s="16"/>
      <c r="X37" s="16"/>
      <c r="Z37" s="3">
        <v>1</v>
      </c>
      <c r="AA37" s="4">
        <f>W4</f>
        <v>69999</v>
      </c>
      <c r="AB37" s="4">
        <v>0</v>
      </c>
      <c r="AC37" s="4">
        <f>AD5</f>
        <v>3068.2895000000003</v>
      </c>
      <c r="AD37" s="4">
        <f t="shared" ref="AD37:AD42" si="20">AB37+AC37</f>
        <v>3068.2895000000003</v>
      </c>
      <c r="AE37" s="4">
        <f>AA37-AB37</f>
        <v>69999</v>
      </c>
      <c r="AH37" s="16"/>
      <c r="AI37" s="16"/>
      <c r="AK37" s="3">
        <v>30</v>
      </c>
      <c r="AL37" s="4">
        <f t="shared" si="14"/>
        <v>13610.91666666669</v>
      </c>
      <c r="AM37" s="4">
        <f>AL5</f>
        <v>1944.4166666666667</v>
      </c>
      <c r="AN37" s="4">
        <f>AL37*AI9</f>
        <v>596.61184722222322</v>
      </c>
      <c r="AO37" s="4">
        <f t="shared" si="4"/>
        <v>2541.0285138888898</v>
      </c>
      <c r="AP37" s="4">
        <f t="shared" si="5"/>
        <v>11666.500000000024</v>
      </c>
      <c r="AS37" s="16"/>
      <c r="AT37" s="16"/>
      <c r="AV37" s="3">
        <v>30</v>
      </c>
      <c r="AW37" s="4">
        <f t="shared" si="15"/>
        <v>27707.9375</v>
      </c>
      <c r="AX37" s="4">
        <f>AW5</f>
        <v>1458.3125</v>
      </c>
      <c r="AY37" s="4">
        <f>AW37*AT9</f>
        <v>1214.5312604166668</v>
      </c>
      <c r="AZ37" s="4">
        <f t="shared" si="6"/>
        <v>2672.8437604166666</v>
      </c>
      <c r="BA37" s="4">
        <f t="shared" si="7"/>
        <v>26249.625</v>
      </c>
      <c r="BD37" s="16"/>
      <c r="BE37" s="16"/>
      <c r="BG37" s="3">
        <v>30</v>
      </c>
      <c r="BH37" s="4">
        <f t="shared" si="16"/>
        <v>36166.14999999998</v>
      </c>
      <c r="BI37" s="4">
        <f>BH5</f>
        <v>1166.6500000000001</v>
      </c>
      <c r="BJ37" s="4">
        <f>BH37*BE9</f>
        <v>1585.2829083333324</v>
      </c>
      <c r="BK37" s="4">
        <f t="shared" si="8"/>
        <v>2751.9329083333323</v>
      </c>
      <c r="BL37" s="4">
        <f t="shared" si="9"/>
        <v>34999.499999999978</v>
      </c>
      <c r="BO37" s="16"/>
      <c r="BP37" s="16"/>
      <c r="BR37" s="3">
        <v>30</v>
      </c>
      <c r="BS37" s="7">
        <f t="shared" si="17"/>
        <v>41804.958333333292</v>
      </c>
      <c r="BT37" s="5">
        <f>BS5</f>
        <v>972.20833333333337</v>
      </c>
      <c r="BU37" s="4">
        <f>BS37*BP9</f>
        <v>1832.4506736111093</v>
      </c>
      <c r="BV37" s="4">
        <f t="shared" si="10"/>
        <v>2804.6590069444428</v>
      </c>
      <c r="BW37" s="7">
        <f t="shared" si="11"/>
        <v>40832.749999999956</v>
      </c>
      <c r="BZ37" s="16"/>
      <c r="CA37" s="16"/>
      <c r="CB37" s="16"/>
      <c r="CC37" s="16"/>
    </row>
    <row r="38" spans="12:81" x14ac:dyDescent="0.2">
      <c r="L38" s="20"/>
      <c r="M38" s="16"/>
      <c r="O38" s="16"/>
      <c r="P38" s="16"/>
      <c r="Q38" s="16"/>
      <c r="R38" s="16"/>
      <c r="S38" s="16"/>
      <c r="T38" s="16"/>
      <c r="W38" s="16"/>
      <c r="X38" s="16"/>
      <c r="Z38" s="3">
        <v>2</v>
      </c>
      <c r="AA38" s="4">
        <f>W4</f>
        <v>69999</v>
      </c>
      <c r="AB38" s="4">
        <v>0</v>
      </c>
      <c r="AC38" s="4">
        <f>AD5</f>
        <v>3068.2895000000003</v>
      </c>
      <c r="AD38" s="4">
        <f t="shared" si="20"/>
        <v>3068.2895000000003</v>
      </c>
      <c r="AE38" s="4">
        <f t="shared" ref="AE38:AE60" si="21">AA38-AB38</f>
        <v>69999</v>
      </c>
      <c r="AH38" s="16"/>
      <c r="AI38" s="16"/>
      <c r="AK38" s="3">
        <v>31</v>
      </c>
      <c r="AL38" s="4">
        <f t="shared" si="14"/>
        <v>11666.500000000024</v>
      </c>
      <c r="AM38" s="4">
        <f>AL5</f>
        <v>1944.4166666666667</v>
      </c>
      <c r="AN38" s="4">
        <f>AL38*AI9</f>
        <v>511.38158333333439</v>
      </c>
      <c r="AO38" s="4">
        <f t="shared" si="4"/>
        <v>2455.7982500000012</v>
      </c>
      <c r="AP38" s="4">
        <f t="shared" si="5"/>
        <v>9722.0833333333576</v>
      </c>
      <c r="AS38" s="16"/>
      <c r="AT38" s="16"/>
      <c r="AV38" s="3">
        <v>31</v>
      </c>
      <c r="AW38" s="4">
        <f t="shared" si="15"/>
        <v>26249.625</v>
      </c>
      <c r="AX38" s="4">
        <f>AW5</f>
        <v>1458.3125</v>
      </c>
      <c r="AY38" s="4">
        <f>AW38*AT9</f>
        <v>1150.6085625000001</v>
      </c>
      <c r="AZ38" s="4">
        <f t="shared" si="6"/>
        <v>2608.9210625000001</v>
      </c>
      <c r="BA38" s="4">
        <f t="shared" si="7"/>
        <v>24791.3125</v>
      </c>
      <c r="BD38" s="16"/>
      <c r="BE38" s="16"/>
      <c r="BG38" s="3">
        <v>31</v>
      </c>
      <c r="BH38" s="4">
        <f t="shared" si="16"/>
        <v>34999.499999999978</v>
      </c>
      <c r="BI38" s="4">
        <f>BH5</f>
        <v>1166.6500000000001</v>
      </c>
      <c r="BJ38" s="4">
        <f>BH38*BE9</f>
        <v>1534.144749999999</v>
      </c>
      <c r="BK38" s="4">
        <f t="shared" si="8"/>
        <v>2700.7947499999991</v>
      </c>
      <c r="BL38" s="4">
        <f t="shared" si="9"/>
        <v>33832.849999999977</v>
      </c>
      <c r="BO38" s="16"/>
      <c r="BP38" s="16"/>
      <c r="BR38" s="3">
        <v>31</v>
      </c>
      <c r="BS38" s="7">
        <f t="shared" si="17"/>
        <v>40832.749999999956</v>
      </c>
      <c r="BT38" s="5">
        <f>BS5</f>
        <v>972.20833333333337</v>
      </c>
      <c r="BU38" s="4">
        <f>BS38*BP9</f>
        <v>1789.8355416666648</v>
      </c>
      <c r="BV38" s="4">
        <f t="shared" si="10"/>
        <v>2762.043874999998</v>
      </c>
      <c r="BW38" s="7">
        <f t="shared" si="11"/>
        <v>39860.541666666621</v>
      </c>
      <c r="BZ38" s="16"/>
      <c r="CA38" s="16"/>
      <c r="CB38" s="16"/>
      <c r="CC38" s="16"/>
    </row>
    <row r="39" spans="12:81" x14ac:dyDescent="0.2">
      <c r="L39" s="20"/>
      <c r="M39" s="16"/>
      <c r="O39" s="49" t="s">
        <v>15</v>
      </c>
      <c r="P39" s="49"/>
      <c r="Q39" s="49"/>
      <c r="R39" s="49"/>
      <c r="S39" s="49"/>
      <c r="T39" s="49"/>
      <c r="W39" s="16"/>
      <c r="X39" s="16"/>
      <c r="Z39" s="3">
        <v>3</v>
      </c>
      <c r="AA39" s="4">
        <f>W4</f>
        <v>69999</v>
      </c>
      <c r="AB39" s="4">
        <v>0</v>
      </c>
      <c r="AC39" s="4">
        <f>AD5</f>
        <v>3068.2895000000003</v>
      </c>
      <c r="AD39" s="4">
        <f t="shared" si="20"/>
        <v>3068.2895000000003</v>
      </c>
      <c r="AE39" s="4">
        <f t="shared" si="21"/>
        <v>69999</v>
      </c>
      <c r="AH39" s="16"/>
      <c r="AI39" s="16"/>
      <c r="AK39" s="3">
        <v>32</v>
      </c>
      <c r="AL39" s="4">
        <f t="shared" si="14"/>
        <v>9722.0833333333576</v>
      </c>
      <c r="AM39" s="4">
        <f>AL5</f>
        <v>1944.4166666666667</v>
      </c>
      <c r="AN39" s="4">
        <f>AL39*AI9</f>
        <v>426.15131944444551</v>
      </c>
      <c r="AO39" s="4">
        <f t="shared" si="4"/>
        <v>2370.5679861111121</v>
      </c>
      <c r="AP39" s="4">
        <f t="shared" si="5"/>
        <v>7777.6666666666906</v>
      </c>
      <c r="AS39" s="16"/>
      <c r="AT39" s="16"/>
      <c r="AV39" s="3">
        <v>32</v>
      </c>
      <c r="AW39" s="4">
        <f t="shared" si="15"/>
        <v>24791.3125</v>
      </c>
      <c r="AX39" s="4">
        <f>AW5</f>
        <v>1458.3125</v>
      </c>
      <c r="AY39" s="4">
        <f>AW39*AT9</f>
        <v>1086.6858645833333</v>
      </c>
      <c r="AZ39" s="4">
        <f t="shared" si="6"/>
        <v>2544.9983645833336</v>
      </c>
      <c r="BA39" s="4">
        <f t="shared" si="7"/>
        <v>23333</v>
      </c>
      <c r="BD39" s="16"/>
      <c r="BE39" s="16"/>
      <c r="BG39" s="3">
        <v>32</v>
      </c>
      <c r="BH39" s="4">
        <f t="shared" si="16"/>
        <v>33832.849999999977</v>
      </c>
      <c r="BI39" s="4">
        <f>BH5</f>
        <v>1166.6500000000001</v>
      </c>
      <c r="BJ39" s="4">
        <f>BH39*BE9</f>
        <v>1483.0065916666656</v>
      </c>
      <c r="BK39" s="4">
        <f t="shared" si="8"/>
        <v>2649.6565916666659</v>
      </c>
      <c r="BL39" s="4">
        <f t="shared" si="9"/>
        <v>32666.199999999975</v>
      </c>
      <c r="BO39" s="16"/>
      <c r="BP39" s="16"/>
      <c r="BR39" s="3">
        <v>32</v>
      </c>
      <c r="BS39" s="7">
        <f t="shared" si="17"/>
        <v>39860.541666666621</v>
      </c>
      <c r="BT39" s="5">
        <f>BS5</f>
        <v>972.20833333333337</v>
      </c>
      <c r="BU39" s="4">
        <f>BS39*BP9</f>
        <v>1747.2204097222202</v>
      </c>
      <c r="BV39" s="4">
        <f t="shared" si="10"/>
        <v>2719.4287430555537</v>
      </c>
      <c r="BW39" s="7">
        <f t="shared" si="11"/>
        <v>38888.333333333285</v>
      </c>
      <c r="BZ39" s="16"/>
      <c r="CA39" s="16"/>
      <c r="CB39" s="16"/>
      <c r="CC39" s="16"/>
    </row>
    <row r="40" spans="12:81" x14ac:dyDescent="0.2">
      <c r="L40" s="20"/>
      <c r="M40" s="16"/>
      <c r="O40" s="16"/>
      <c r="P40" s="16"/>
      <c r="Q40" s="16"/>
      <c r="R40" s="16"/>
      <c r="S40" s="16"/>
      <c r="T40" s="16"/>
      <c r="W40" s="16"/>
      <c r="X40" s="16"/>
      <c r="Z40" s="3">
        <v>4</v>
      </c>
      <c r="AA40" s="4">
        <f>W4</f>
        <v>69999</v>
      </c>
      <c r="AB40" s="4">
        <v>0</v>
      </c>
      <c r="AC40" s="4">
        <f>AD5</f>
        <v>3068.2895000000003</v>
      </c>
      <c r="AD40" s="4">
        <f t="shared" si="20"/>
        <v>3068.2895000000003</v>
      </c>
      <c r="AE40" s="4">
        <f t="shared" si="21"/>
        <v>69999</v>
      </c>
      <c r="AH40" s="16"/>
      <c r="AI40" s="16"/>
      <c r="AK40" s="3">
        <v>33</v>
      </c>
      <c r="AL40" s="4">
        <f t="shared" si="14"/>
        <v>7777.6666666666906</v>
      </c>
      <c r="AM40" s="4">
        <f>AL5</f>
        <v>1944.4166666666667</v>
      </c>
      <c r="AN40" s="4">
        <f>AL40*AI9</f>
        <v>340.92105555555662</v>
      </c>
      <c r="AO40" s="4">
        <f t="shared" si="4"/>
        <v>2285.3377222222234</v>
      </c>
      <c r="AP40" s="4">
        <f t="shared" si="5"/>
        <v>5833.2500000000236</v>
      </c>
      <c r="AS40" s="16"/>
      <c r="AT40" s="16"/>
      <c r="AV40" s="3">
        <v>33</v>
      </c>
      <c r="AW40" s="4">
        <f t="shared" si="15"/>
        <v>23333</v>
      </c>
      <c r="AX40" s="4">
        <f>AW5</f>
        <v>1458.3125</v>
      </c>
      <c r="AY40" s="4">
        <f>AW40*AT9</f>
        <v>1022.7631666666667</v>
      </c>
      <c r="AZ40" s="4">
        <f t="shared" si="6"/>
        <v>2481.0756666666666</v>
      </c>
      <c r="BA40" s="4">
        <f t="shared" si="7"/>
        <v>21874.6875</v>
      </c>
      <c r="BD40" s="16"/>
      <c r="BE40" s="16"/>
      <c r="BG40" s="3">
        <v>33</v>
      </c>
      <c r="BH40" s="4">
        <f t="shared" si="16"/>
        <v>32666.199999999975</v>
      </c>
      <c r="BI40" s="4">
        <f>BH5</f>
        <v>1166.6500000000001</v>
      </c>
      <c r="BJ40" s="4">
        <f>BH40*BE9</f>
        <v>1431.8684333333324</v>
      </c>
      <c r="BK40" s="4">
        <f t="shared" si="8"/>
        <v>2598.5184333333327</v>
      </c>
      <c r="BL40" s="4">
        <f t="shared" si="9"/>
        <v>31499.549999999974</v>
      </c>
      <c r="BO40" s="16"/>
      <c r="BP40" s="16"/>
      <c r="BR40" s="3">
        <v>33</v>
      </c>
      <c r="BS40" s="7">
        <f t="shared" si="17"/>
        <v>38888.333333333285</v>
      </c>
      <c r="BT40" s="5">
        <f>BS5</f>
        <v>972.20833333333337</v>
      </c>
      <c r="BU40" s="4">
        <f>BS40*BP9</f>
        <v>1704.6052777777757</v>
      </c>
      <c r="BV40" s="4">
        <f t="shared" si="10"/>
        <v>2676.8136111111089</v>
      </c>
      <c r="BW40" s="7">
        <f t="shared" si="11"/>
        <v>37916.124999999949</v>
      </c>
      <c r="BZ40" s="16"/>
      <c r="CA40" s="16"/>
      <c r="CB40" s="16"/>
      <c r="CC40" s="16"/>
    </row>
    <row r="41" spans="12:81" x14ac:dyDescent="0.2">
      <c r="L41" s="20"/>
      <c r="M41" s="16"/>
      <c r="O41" s="2" t="s">
        <v>8</v>
      </c>
      <c r="P41" s="2" t="s">
        <v>9</v>
      </c>
      <c r="Q41" s="2" t="s">
        <v>14</v>
      </c>
      <c r="R41" s="2" t="s">
        <v>6</v>
      </c>
      <c r="S41" s="2" t="s">
        <v>7</v>
      </c>
      <c r="T41" s="2" t="s">
        <v>12</v>
      </c>
      <c r="W41" s="16"/>
      <c r="X41" s="16"/>
      <c r="Z41" s="3">
        <v>5</v>
      </c>
      <c r="AA41" s="4">
        <f>W4</f>
        <v>69999</v>
      </c>
      <c r="AB41" s="4">
        <v>0</v>
      </c>
      <c r="AC41" s="4">
        <f>AD5</f>
        <v>3068.2895000000003</v>
      </c>
      <c r="AD41" s="4">
        <f t="shared" si="20"/>
        <v>3068.2895000000003</v>
      </c>
      <c r="AE41" s="4">
        <f t="shared" si="21"/>
        <v>69999</v>
      </c>
      <c r="AH41" s="16"/>
      <c r="AI41" s="16"/>
      <c r="AK41" s="3">
        <v>34</v>
      </c>
      <c r="AL41" s="4">
        <f t="shared" si="14"/>
        <v>5833.2500000000236</v>
      </c>
      <c r="AM41" s="4">
        <f>AL5</f>
        <v>1944.4166666666667</v>
      </c>
      <c r="AN41" s="4">
        <f>AL41*AI9</f>
        <v>255.69079166666771</v>
      </c>
      <c r="AO41" s="4">
        <f t="shared" si="4"/>
        <v>2200.1074583333343</v>
      </c>
      <c r="AP41" s="4">
        <f t="shared" si="5"/>
        <v>3888.8333333333567</v>
      </c>
      <c r="AS41" s="16"/>
      <c r="AT41" s="16"/>
      <c r="AV41" s="3">
        <v>34</v>
      </c>
      <c r="AW41" s="4">
        <f t="shared" si="15"/>
        <v>21874.6875</v>
      </c>
      <c r="AX41" s="4">
        <f>AW5</f>
        <v>1458.3125</v>
      </c>
      <c r="AY41" s="4">
        <f>AW41*AT9</f>
        <v>958.84046875000001</v>
      </c>
      <c r="AZ41" s="4">
        <f t="shared" si="6"/>
        <v>2417.1529687500001</v>
      </c>
      <c r="BA41" s="4">
        <f t="shared" si="7"/>
        <v>20416.375</v>
      </c>
      <c r="BD41" s="16"/>
      <c r="BE41" s="16"/>
      <c r="BG41" s="3">
        <v>34</v>
      </c>
      <c r="BH41" s="4">
        <f t="shared" si="16"/>
        <v>31499.549999999974</v>
      </c>
      <c r="BI41" s="4">
        <f>BH5</f>
        <v>1166.6500000000001</v>
      </c>
      <c r="BJ41" s="4">
        <f>BH41*BE9</f>
        <v>1380.730274999999</v>
      </c>
      <c r="BK41" s="4">
        <f t="shared" si="8"/>
        <v>2547.3802749999991</v>
      </c>
      <c r="BL41" s="4">
        <f t="shared" si="9"/>
        <v>30332.899999999972</v>
      </c>
      <c r="BO41" s="16"/>
      <c r="BP41" s="16"/>
      <c r="BR41" s="3">
        <v>34</v>
      </c>
      <c r="BS41" s="7">
        <f t="shared" si="17"/>
        <v>37916.124999999949</v>
      </c>
      <c r="BT41" s="5">
        <f>BS5</f>
        <v>972.20833333333337</v>
      </c>
      <c r="BU41" s="4">
        <f>BS41*BP9</f>
        <v>1661.9901458333311</v>
      </c>
      <c r="BV41" s="4">
        <f t="shared" si="10"/>
        <v>2634.1984791666646</v>
      </c>
      <c r="BW41" s="7">
        <f t="shared" si="11"/>
        <v>36943.916666666613</v>
      </c>
      <c r="BZ41" s="16"/>
      <c r="CA41" s="16"/>
      <c r="CB41" s="16"/>
      <c r="CC41" s="16"/>
    </row>
    <row r="42" spans="12:81" x14ac:dyDescent="0.2">
      <c r="L42" s="20"/>
      <c r="M42" s="16"/>
      <c r="O42" s="3">
        <v>1</v>
      </c>
      <c r="P42" s="14">
        <f>L4</f>
        <v>69999</v>
      </c>
      <c r="Q42" s="14">
        <f>S42-R42</f>
        <v>3020.6512916666666</v>
      </c>
      <c r="R42" s="14">
        <f>P42*M9</f>
        <v>3068.2895000000003</v>
      </c>
      <c r="S42" s="14">
        <f>P5*(M9+1)^O42</f>
        <v>6088.9407916666669</v>
      </c>
      <c r="T42" s="14">
        <f>P42-Q42</f>
        <v>66978.348708333331</v>
      </c>
      <c r="W42" s="16"/>
      <c r="X42" s="16"/>
      <c r="Z42" s="3">
        <v>6</v>
      </c>
      <c r="AA42" s="4">
        <f>W4</f>
        <v>69999</v>
      </c>
      <c r="AB42" s="4">
        <v>0</v>
      </c>
      <c r="AC42" s="4">
        <f>AD5</f>
        <v>3068.2895000000003</v>
      </c>
      <c r="AD42" s="4">
        <f t="shared" si="20"/>
        <v>3068.2895000000003</v>
      </c>
      <c r="AE42" s="4">
        <f t="shared" si="21"/>
        <v>69999</v>
      </c>
      <c r="AH42" s="16"/>
      <c r="AI42" s="16"/>
      <c r="AK42" s="3">
        <v>35</v>
      </c>
      <c r="AL42" s="4">
        <f t="shared" si="14"/>
        <v>3888.8333333333567</v>
      </c>
      <c r="AM42" s="4">
        <f>AL5</f>
        <v>1944.4166666666667</v>
      </c>
      <c r="AN42" s="4">
        <f>AL42*AI9</f>
        <v>170.46052777777882</v>
      </c>
      <c r="AO42" s="4">
        <f t="shared" si="4"/>
        <v>2114.8771944444456</v>
      </c>
      <c r="AP42" s="4">
        <f t="shared" si="5"/>
        <v>1944.4166666666899</v>
      </c>
      <c r="AS42" s="16"/>
      <c r="AT42" s="16"/>
      <c r="AV42" s="3">
        <v>35</v>
      </c>
      <c r="AW42" s="4">
        <f t="shared" si="15"/>
        <v>20416.375</v>
      </c>
      <c r="AX42" s="4">
        <f>AW5</f>
        <v>1458.3125</v>
      </c>
      <c r="AY42" s="4">
        <f>AW42*AT9</f>
        <v>894.91777083333341</v>
      </c>
      <c r="AZ42" s="4">
        <f t="shared" si="6"/>
        <v>2353.2302708333336</v>
      </c>
      <c r="BA42" s="4">
        <f t="shared" si="7"/>
        <v>18958.0625</v>
      </c>
      <c r="BD42" s="16"/>
      <c r="BE42" s="16"/>
      <c r="BG42" s="3">
        <v>35</v>
      </c>
      <c r="BH42" s="4">
        <f t="shared" si="16"/>
        <v>30332.899999999972</v>
      </c>
      <c r="BI42" s="4">
        <f>BH5</f>
        <v>1166.6500000000001</v>
      </c>
      <c r="BJ42" s="4">
        <f>BH42*BE9</f>
        <v>1329.5921166666656</v>
      </c>
      <c r="BK42" s="4">
        <f t="shared" si="8"/>
        <v>2496.2421166666654</v>
      </c>
      <c r="BL42" s="4">
        <f t="shared" si="9"/>
        <v>29166.249999999971</v>
      </c>
      <c r="BO42" s="16"/>
      <c r="BP42" s="16"/>
      <c r="BR42" s="3">
        <v>35</v>
      </c>
      <c r="BS42" s="7">
        <f t="shared" si="17"/>
        <v>36943.916666666613</v>
      </c>
      <c r="BT42" s="5">
        <f>BS5</f>
        <v>972.20833333333337</v>
      </c>
      <c r="BU42" s="4">
        <f>BS42*BP9</f>
        <v>1619.3750138888865</v>
      </c>
      <c r="BV42" s="4">
        <f t="shared" si="10"/>
        <v>2591.5833472222198</v>
      </c>
      <c r="BW42" s="7">
        <f t="shared" si="11"/>
        <v>35971.708333333278</v>
      </c>
      <c r="BZ42" s="16"/>
      <c r="CA42" s="16"/>
      <c r="CB42" s="16"/>
      <c r="CC42" s="16"/>
    </row>
    <row r="43" spans="12:81" x14ac:dyDescent="0.2">
      <c r="L43" s="20"/>
      <c r="M43" s="16"/>
      <c r="O43" s="3">
        <v>2</v>
      </c>
      <c r="P43" s="14">
        <f>T42</f>
        <v>66978.348708333331</v>
      </c>
      <c r="Q43" s="14">
        <f>S43-R43</f>
        <v>3419.9550779861115</v>
      </c>
      <c r="R43" s="14">
        <f>P43*M9</f>
        <v>2935.8842850486112</v>
      </c>
      <c r="S43" s="14">
        <f>P5*(1+M9)^O43</f>
        <v>6355.8393630347227</v>
      </c>
      <c r="T43" s="14">
        <f>P43-Q43</f>
        <v>63558.393630347222</v>
      </c>
      <c r="W43" s="16"/>
      <c r="X43" s="16"/>
      <c r="Z43" s="3">
        <v>7</v>
      </c>
      <c r="AA43" s="4">
        <f>W4</f>
        <v>69999</v>
      </c>
      <c r="AB43" s="4">
        <v>0</v>
      </c>
      <c r="AC43" s="4">
        <f>AD5</f>
        <v>3068.2895000000003</v>
      </c>
      <c r="AD43" s="4">
        <f t="shared" ref="AD43:AD60" si="22">AB43+AC43</f>
        <v>3068.2895000000003</v>
      </c>
      <c r="AE43" s="4">
        <f t="shared" si="21"/>
        <v>69999</v>
      </c>
      <c r="AH43" s="16"/>
      <c r="AI43" s="16"/>
      <c r="AK43" s="3">
        <v>36</v>
      </c>
      <c r="AL43" s="4">
        <f t="shared" si="14"/>
        <v>1944.4166666666899</v>
      </c>
      <c r="AM43" s="4">
        <f>AL5</f>
        <v>1944.4166666666667</v>
      </c>
      <c r="AN43" s="4">
        <f>AL43*AI9</f>
        <v>85.230263888889908</v>
      </c>
      <c r="AO43" s="4">
        <f t="shared" si="4"/>
        <v>2029.6469305555565</v>
      </c>
      <c r="AP43" s="4">
        <f t="shared" si="5"/>
        <v>2.319211489520967E-11</v>
      </c>
      <c r="AS43" s="16"/>
      <c r="AT43" s="16"/>
      <c r="AV43" s="3">
        <v>36</v>
      </c>
      <c r="AW43" s="4">
        <f t="shared" si="15"/>
        <v>18958.0625</v>
      </c>
      <c r="AX43" s="4">
        <f>AW5</f>
        <v>1458.3125</v>
      </c>
      <c r="AY43" s="4">
        <f>AW43*AT9</f>
        <v>830.99507291666669</v>
      </c>
      <c r="AZ43" s="4">
        <f t="shared" si="6"/>
        <v>2289.3075729166667</v>
      </c>
      <c r="BA43" s="4">
        <f t="shared" si="7"/>
        <v>17499.75</v>
      </c>
      <c r="BD43" s="16"/>
      <c r="BE43" s="16"/>
      <c r="BG43" s="3">
        <v>36</v>
      </c>
      <c r="BH43" s="4">
        <f t="shared" si="16"/>
        <v>29166.249999999971</v>
      </c>
      <c r="BI43" s="4">
        <f>BH5</f>
        <v>1166.6500000000001</v>
      </c>
      <c r="BJ43" s="4">
        <f>BH43*BE9</f>
        <v>1278.4539583333321</v>
      </c>
      <c r="BK43" s="4">
        <f t="shared" si="8"/>
        <v>2445.1039583333322</v>
      </c>
      <c r="BL43" s="4">
        <f t="shared" si="9"/>
        <v>27999.599999999969</v>
      </c>
      <c r="BO43" s="16"/>
      <c r="BP43" s="16"/>
      <c r="BR43" s="3">
        <v>36</v>
      </c>
      <c r="BS43" s="7">
        <f t="shared" si="17"/>
        <v>35971.708333333278</v>
      </c>
      <c r="BT43" s="5">
        <f>BS5</f>
        <v>972.20833333333337</v>
      </c>
      <c r="BU43" s="4">
        <f>BS43*BP9</f>
        <v>1576.759881944442</v>
      </c>
      <c r="BV43" s="4">
        <f t="shared" si="10"/>
        <v>2548.9682152777755</v>
      </c>
      <c r="BW43" s="7">
        <f t="shared" si="11"/>
        <v>34999.499999999942</v>
      </c>
      <c r="BZ43" s="16"/>
      <c r="CA43" s="16"/>
      <c r="CB43" s="16"/>
      <c r="CC43" s="16"/>
    </row>
    <row r="44" spans="12:81" x14ac:dyDescent="0.2">
      <c r="L44" s="20"/>
      <c r="M44" s="16"/>
      <c r="O44" s="3">
        <v>3</v>
      </c>
      <c r="P44" s="14">
        <f>T43</f>
        <v>63558.393630347222</v>
      </c>
      <c r="Q44" s="14">
        <f>S44-R44</f>
        <v>3848.4607343175253</v>
      </c>
      <c r="R44" s="14">
        <f>P44*M9</f>
        <v>2785.9762541302202</v>
      </c>
      <c r="S44" s="14">
        <f>P5*(1+M9)^O44</f>
        <v>6634.4369884477455</v>
      </c>
      <c r="T44" s="14">
        <f t="shared" ref="T44:T53" si="23">P44-Q44</f>
        <v>59709.932896029699</v>
      </c>
      <c r="W44" s="16"/>
      <c r="X44" s="16"/>
      <c r="Z44" s="3">
        <v>8</v>
      </c>
      <c r="AA44" s="4">
        <f>W4</f>
        <v>69999</v>
      </c>
      <c r="AB44" s="4">
        <v>0</v>
      </c>
      <c r="AC44" s="4">
        <f>AD5</f>
        <v>3068.2895000000003</v>
      </c>
      <c r="AD44" s="4">
        <f t="shared" si="22"/>
        <v>3068.2895000000003</v>
      </c>
      <c r="AE44" s="4">
        <f t="shared" si="21"/>
        <v>69999</v>
      </c>
      <c r="AH44" s="16"/>
      <c r="AI44" s="16"/>
      <c r="AK44" s="3"/>
      <c r="AL44" s="4"/>
      <c r="AM44" s="4"/>
      <c r="AN44" s="4"/>
      <c r="AO44" s="4">
        <f>SUM(AO8:AO43)</f>
        <v>126762.35575000003</v>
      </c>
      <c r="AP44" s="4"/>
      <c r="AS44" s="16"/>
      <c r="AT44" s="16"/>
      <c r="AV44" s="3">
        <v>37</v>
      </c>
      <c r="AW44" s="4">
        <f t="shared" si="15"/>
        <v>17499.75</v>
      </c>
      <c r="AX44" s="4">
        <f>AW5</f>
        <v>1458.3125</v>
      </c>
      <c r="AY44" s="4">
        <f>AW44*AT9</f>
        <v>767.07237500000008</v>
      </c>
      <c r="AZ44" s="4">
        <f t="shared" si="6"/>
        <v>2225.3848750000002</v>
      </c>
      <c r="BA44" s="4">
        <f t="shared" si="7"/>
        <v>16041.4375</v>
      </c>
      <c r="BD44" s="16"/>
      <c r="BE44" s="16"/>
      <c r="BG44" s="3">
        <v>37</v>
      </c>
      <c r="BH44" s="4">
        <f t="shared" si="16"/>
        <v>27999.599999999969</v>
      </c>
      <c r="BI44" s="4">
        <f>BH5</f>
        <v>1166.6500000000001</v>
      </c>
      <c r="BJ44" s="4">
        <f>BH44*BE9</f>
        <v>1227.3157999999987</v>
      </c>
      <c r="BK44" s="4">
        <f t="shared" si="8"/>
        <v>2393.965799999999</v>
      </c>
      <c r="BL44" s="4">
        <f t="shared" si="9"/>
        <v>26832.949999999968</v>
      </c>
      <c r="BO44" s="16"/>
      <c r="BP44" s="16"/>
      <c r="BR44" s="3">
        <v>37</v>
      </c>
      <c r="BS44" s="7">
        <f t="shared" si="17"/>
        <v>34999.499999999942</v>
      </c>
      <c r="BT44" s="5">
        <f>BS5</f>
        <v>972.20833333333337</v>
      </c>
      <c r="BU44" s="4">
        <f>BS44*BP9</f>
        <v>1534.1447499999974</v>
      </c>
      <c r="BV44" s="4">
        <f t="shared" si="10"/>
        <v>2506.3530833333307</v>
      </c>
      <c r="BW44" s="7">
        <f t="shared" si="11"/>
        <v>34027.291666666606</v>
      </c>
      <c r="BZ44" s="16"/>
      <c r="CA44" s="16"/>
      <c r="CB44" s="16"/>
      <c r="CC44" s="16"/>
    </row>
    <row r="45" spans="12:81" x14ac:dyDescent="0.2">
      <c r="L45" s="20"/>
      <c r="M45" s="16"/>
      <c r="O45" s="3">
        <v>4</v>
      </c>
      <c r="P45" s="14">
        <f>T44</f>
        <v>59709.932896029699</v>
      </c>
      <c r="Q45" s="14">
        <f t="shared" ref="Q45:Q53" si="24">S45-R45</f>
        <v>4307.9610844987365</v>
      </c>
      <c r="R45" s="14">
        <f>P45*M9</f>
        <v>2617.2853919426352</v>
      </c>
      <c r="S45" s="14">
        <f>P5*(1+M9)^O45</f>
        <v>6925.2464764413717</v>
      </c>
      <c r="T45" s="14">
        <f t="shared" si="23"/>
        <v>55401.971811530966</v>
      </c>
      <c r="W45" s="16"/>
      <c r="X45" s="16"/>
      <c r="Z45" s="3">
        <v>9</v>
      </c>
      <c r="AA45" s="4">
        <f>W4</f>
        <v>69999</v>
      </c>
      <c r="AB45" s="4">
        <v>0</v>
      </c>
      <c r="AC45" s="4">
        <f>AD5</f>
        <v>3068.2895000000003</v>
      </c>
      <c r="AD45" s="4">
        <f t="shared" si="22"/>
        <v>3068.2895000000003</v>
      </c>
      <c r="AE45" s="4">
        <f t="shared" si="21"/>
        <v>69999</v>
      </c>
      <c r="AH45" s="16"/>
      <c r="AI45" s="16"/>
      <c r="AK45" s="16"/>
      <c r="AL45" s="16"/>
      <c r="AM45" s="16"/>
      <c r="AN45" s="16"/>
      <c r="AO45" s="21"/>
      <c r="AP45" s="16"/>
      <c r="AS45" s="16"/>
      <c r="AT45" s="16"/>
      <c r="AV45" s="3">
        <v>38</v>
      </c>
      <c r="AW45" s="4">
        <f t="shared" si="15"/>
        <v>16041.4375</v>
      </c>
      <c r="AX45" s="4">
        <f>AW5</f>
        <v>1458.3125</v>
      </c>
      <c r="AY45" s="4">
        <f>AW45*AT9</f>
        <v>703.14967708333336</v>
      </c>
      <c r="AZ45" s="4">
        <f t="shared" si="6"/>
        <v>2161.4621770833332</v>
      </c>
      <c r="BA45" s="4">
        <f t="shared" si="7"/>
        <v>14583.125</v>
      </c>
      <c r="BD45" s="16"/>
      <c r="BE45" s="16"/>
      <c r="BG45" s="3">
        <v>38</v>
      </c>
      <c r="BH45" s="4">
        <f t="shared" si="16"/>
        <v>26832.949999999968</v>
      </c>
      <c r="BI45" s="4">
        <f>BH5</f>
        <v>1166.6500000000001</v>
      </c>
      <c r="BJ45" s="4">
        <f>BH45*BE9</f>
        <v>1176.1776416666653</v>
      </c>
      <c r="BK45" s="4">
        <f t="shared" si="8"/>
        <v>2342.8276416666654</v>
      </c>
      <c r="BL45" s="4">
        <f t="shared" si="9"/>
        <v>25666.299999999967</v>
      </c>
      <c r="BO45" s="16"/>
      <c r="BP45" s="16"/>
      <c r="BR45" s="3">
        <v>38</v>
      </c>
      <c r="BS45" s="7">
        <f t="shared" si="17"/>
        <v>34027.291666666606</v>
      </c>
      <c r="BT45" s="5">
        <f>BS5</f>
        <v>972.20833333333337</v>
      </c>
      <c r="BU45" s="4">
        <f>BS45*BP9</f>
        <v>1491.5296180555529</v>
      </c>
      <c r="BV45" s="4">
        <f t="shared" si="10"/>
        <v>2463.7379513888864</v>
      </c>
      <c r="BW45" s="7">
        <f t="shared" si="11"/>
        <v>33055.08333333327</v>
      </c>
      <c r="BZ45" s="16"/>
      <c r="CA45" s="16"/>
      <c r="CB45" s="16"/>
      <c r="CC45" s="16"/>
    </row>
    <row r="46" spans="12:81" x14ac:dyDescent="0.2">
      <c r="L46" s="20"/>
      <c r="M46" s="16"/>
      <c r="O46" s="3">
        <v>5</v>
      </c>
      <c r="P46" s="14">
        <f>T45</f>
        <v>55401.971811530966</v>
      </c>
      <c r="Q46" s="14">
        <f t="shared" si="24"/>
        <v>4800.3500159199448</v>
      </c>
      <c r="R46" s="14">
        <f>P46*M9</f>
        <v>2428.453097738774</v>
      </c>
      <c r="S46" s="14">
        <f>P5*(1+M9)^O46</f>
        <v>7228.8031136587188</v>
      </c>
      <c r="T46" s="14">
        <f t="shared" si="23"/>
        <v>50601.621795611019</v>
      </c>
      <c r="W46" s="16"/>
      <c r="X46" s="16"/>
      <c r="Z46" s="3">
        <v>10</v>
      </c>
      <c r="AA46" s="4">
        <f>W4</f>
        <v>69999</v>
      </c>
      <c r="AB46" s="4">
        <v>0</v>
      </c>
      <c r="AC46" s="4">
        <f>AD5</f>
        <v>3068.2895000000003</v>
      </c>
      <c r="AD46" s="4">
        <f t="shared" si="22"/>
        <v>3068.2895000000003</v>
      </c>
      <c r="AE46" s="4">
        <f t="shared" si="21"/>
        <v>69999</v>
      </c>
      <c r="AH46" s="16"/>
      <c r="AI46" s="16"/>
      <c r="AK46" s="49" t="s">
        <v>13</v>
      </c>
      <c r="AL46" s="49"/>
      <c r="AM46" s="49"/>
      <c r="AN46" s="49"/>
      <c r="AO46" s="49"/>
      <c r="AP46" s="49"/>
      <c r="AS46" s="16"/>
      <c r="AT46" s="16"/>
      <c r="AV46" s="3">
        <v>39</v>
      </c>
      <c r="AW46" s="4">
        <f t="shared" si="15"/>
        <v>14583.125</v>
      </c>
      <c r="AX46" s="4">
        <f>AW5</f>
        <v>1458.3125</v>
      </c>
      <c r="AY46" s="4">
        <f>AW46*AT9</f>
        <v>639.22697916666675</v>
      </c>
      <c r="AZ46" s="4">
        <f t="shared" si="6"/>
        <v>2097.5394791666668</v>
      </c>
      <c r="BA46" s="4">
        <f t="shared" si="7"/>
        <v>13124.8125</v>
      </c>
      <c r="BD46" s="16"/>
      <c r="BE46" s="16"/>
      <c r="BG46" s="3">
        <v>39</v>
      </c>
      <c r="BH46" s="4">
        <f t="shared" si="16"/>
        <v>25666.299999999967</v>
      </c>
      <c r="BI46" s="4">
        <f>BH5</f>
        <v>1166.6500000000001</v>
      </c>
      <c r="BJ46" s="4">
        <f>BH46*BE9</f>
        <v>1125.0394833333319</v>
      </c>
      <c r="BK46" s="4">
        <f t="shared" si="8"/>
        <v>2291.6894833333317</v>
      </c>
      <c r="BL46" s="4">
        <f t="shared" si="9"/>
        <v>24499.649999999965</v>
      </c>
      <c r="BO46" s="16"/>
      <c r="BP46" s="16"/>
      <c r="BR46" s="3">
        <v>39</v>
      </c>
      <c r="BS46" s="7">
        <f t="shared" si="17"/>
        <v>33055.08333333327</v>
      </c>
      <c r="BT46" s="5">
        <f>BS5</f>
        <v>972.20833333333337</v>
      </c>
      <c r="BU46" s="4">
        <f>BS46*BP9</f>
        <v>1448.9144861111083</v>
      </c>
      <c r="BV46" s="4">
        <f t="shared" si="10"/>
        <v>2421.1228194444416</v>
      </c>
      <c r="BW46" s="7">
        <f t="shared" si="11"/>
        <v>32082.874999999938</v>
      </c>
      <c r="BZ46" s="16"/>
      <c r="CA46" s="16"/>
      <c r="CB46" s="16"/>
      <c r="CC46" s="16"/>
    </row>
    <row r="47" spans="12:81" x14ac:dyDescent="0.2">
      <c r="L47" s="20"/>
      <c r="M47" s="16"/>
      <c r="O47" s="3">
        <v>6</v>
      </c>
      <c r="P47" s="14">
        <f>T46</f>
        <v>50601.621795611019</v>
      </c>
      <c r="Q47" s="14">
        <f t="shared" si="24"/>
        <v>5327.6278947664759</v>
      </c>
      <c r="R47" s="14">
        <f>P47*M9</f>
        <v>2218.0377553742833</v>
      </c>
      <c r="S47" s="14">
        <f>P5*(1+M9)^O47</f>
        <v>7545.6656501407597</v>
      </c>
      <c r="T47" s="14">
        <f t="shared" si="23"/>
        <v>45273.993900844544</v>
      </c>
      <c r="W47" s="16"/>
      <c r="X47" s="16"/>
      <c r="Z47" s="3">
        <v>11</v>
      </c>
      <c r="AA47" s="4">
        <f>W4</f>
        <v>69999</v>
      </c>
      <c r="AB47" s="4">
        <v>0</v>
      </c>
      <c r="AC47" s="4">
        <f>AD5</f>
        <v>3068.2895000000003</v>
      </c>
      <c r="AD47" s="4">
        <f t="shared" si="22"/>
        <v>3068.2895000000003</v>
      </c>
      <c r="AE47" s="4">
        <f t="shared" si="21"/>
        <v>69999</v>
      </c>
      <c r="AH47" s="16"/>
      <c r="AI47" s="16"/>
      <c r="AK47" s="16"/>
      <c r="AL47" s="16"/>
      <c r="AM47" s="16"/>
      <c r="AN47" s="16"/>
      <c r="AO47" s="16"/>
      <c r="AP47" s="16"/>
      <c r="AS47" s="16"/>
      <c r="AT47" s="16"/>
      <c r="AV47" s="3">
        <v>40</v>
      </c>
      <c r="AW47" s="4">
        <f t="shared" si="15"/>
        <v>13124.8125</v>
      </c>
      <c r="AX47" s="4">
        <f>AW5</f>
        <v>1458.3125</v>
      </c>
      <c r="AY47" s="4">
        <f>AW47*AT9</f>
        <v>575.30428125000003</v>
      </c>
      <c r="AZ47" s="4">
        <f t="shared" si="6"/>
        <v>2033.61678125</v>
      </c>
      <c r="BA47" s="4">
        <f t="shared" si="7"/>
        <v>11666.5</v>
      </c>
      <c r="BD47" s="16"/>
      <c r="BE47" s="16"/>
      <c r="BG47" s="3">
        <v>40</v>
      </c>
      <c r="BH47" s="4">
        <f t="shared" si="16"/>
        <v>24499.649999999965</v>
      </c>
      <c r="BI47" s="4">
        <f>BH5</f>
        <v>1166.6500000000001</v>
      </c>
      <c r="BJ47" s="4">
        <f>BH47*BE9</f>
        <v>1073.9013249999985</v>
      </c>
      <c r="BK47" s="4">
        <f t="shared" si="8"/>
        <v>2240.5513249999985</v>
      </c>
      <c r="BL47" s="4">
        <f t="shared" si="9"/>
        <v>23332.999999999964</v>
      </c>
      <c r="BO47" s="16"/>
      <c r="BP47" s="16"/>
      <c r="BR47" s="3">
        <v>40</v>
      </c>
      <c r="BS47" s="7">
        <f t="shared" si="17"/>
        <v>32082.874999999938</v>
      </c>
      <c r="BT47" s="5">
        <f>BS5</f>
        <v>972.20833333333337</v>
      </c>
      <c r="BU47" s="4">
        <f>BS47*BP9</f>
        <v>1406.299354166664</v>
      </c>
      <c r="BV47" s="4">
        <f t="shared" si="10"/>
        <v>2378.5076874999972</v>
      </c>
      <c r="BW47" s="7">
        <f t="shared" si="11"/>
        <v>31110.666666666606</v>
      </c>
      <c r="BZ47" s="16"/>
      <c r="CA47" s="16"/>
      <c r="CB47" s="16"/>
      <c r="CC47" s="16"/>
    </row>
    <row r="48" spans="12:81" x14ac:dyDescent="0.2">
      <c r="L48" s="16"/>
      <c r="M48" s="16"/>
      <c r="O48" s="3">
        <v>7</v>
      </c>
      <c r="P48" s="14">
        <f t="shared" ref="P48:P53" si="25">T47</f>
        <v>45273.993900844544</v>
      </c>
      <c r="Q48" s="14">
        <f t="shared" si="24"/>
        <v>5891.9072618182445</v>
      </c>
      <c r="R48" s="14">
        <f>P48*M9</f>
        <v>1984.5100659870193</v>
      </c>
      <c r="S48" s="14">
        <f>P5*(1+M9)^O48</f>
        <v>7876.417327805264</v>
      </c>
      <c r="T48" s="14">
        <f t="shared" si="23"/>
        <v>39382.086639026296</v>
      </c>
      <c r="W48" s="16"/>
      <c r="X48" s="16"/>
      <c r="Z48" s="3">
        <v>12</v>
      </c>
      <c r="AA48" s="4">
        <f>W4</f>
        <v>69999</v>
      </c>
      <c r="AB48" s="4">
        <v>0</v>
      </c>
      <c r="AC48" s="4">
        <f>AD5</f>
        <v>3068.2895000000003</v>
      </c>
      <c r="AD48" s="4">
        <f t="shared" si="22"/>
        <v>3068.2895000000003</v>
      </c>
      <c r="AE48" s="4">
        <f t="shared" si="21"/>
        <v>69999</v>
      </c>
      <c r="AH48" s="16"/>
      <c r="AI48" s="16"/>
      <c r="AK48" s="2" t="s">
        <v>8</v>
      </c>
      <c r="AL48" s="2" t="s">
        <v>9</v>
      </c>
      <c r="AM48" s="2" t="s">
        <v>10</v>
      </c>
      <c r="AN48" s="2" t="s">
        <v>6</v>
      </c>
      <c r="AO48" s="2" t="s">
        <v>7</v>
      </c>
      <c r="AP48" s="2" t="s">
        <v>12</v>
      </c>
      <c r="AS48" s="16"/>
      <c r="AT48" s="16"/>
      <c r="AV48" s="3">
        <v>41</v>
      </c>
      <c r="AW48" s="4">
        <f t="shared" si="15"/>
        <v>11666.5</v>
      </c>
      <c r="AX48" s="4">
        <f>AW5</f>
        <v>1458.3125</v>
      </c>
      <c r="AY48" s="4">
        <f>AW48*AT9</f>
        <v>511.38158333333337</v>
      </c>
      <c r="AZ48" s="4">
        <f t="shared" si="6"/>
        <v>1969.6940833333333</v>
      </c>
      <c r="BA48" s="4">
        <f t="shared" si="7"/>
        <v>10208.1875</v>
      </c>
      <c r="BD48" s="16"/>
      <c r="BE48" s="16"/>
      <c r="BG48" s="3">
        <v>41</v>
      </c>
      <c r="BH48" s="4">
        <f t="shared" si="16"/>
        <v>23332.999999999964</v>
      </c>
      <c r="BI48" s="4">
        <f>BH5</f>
        <v>1166.6500000000001</v>
      </c>
      <c r="BJ48" s="4">
        <f>BH48*BE9</f>
        <v>1022.7631666666651</v>
      </c>
      <c r="BK48" s="4">
        <f t="shared" si="8"/>
        <v>2189.4131666666653</v>
      </c>
      <c r="BL48" s="4">
        <f t="shared" si="9"/>
        <v>22166.349999999962</v>
      </c>
      <c r="BO48" s="16"/>
      <c r="BP48" s="16"/>
      <c r="BR48" s="3">
        <v>41</v>
      </c>
      <c r="BS48" s="7">
        <f t="shared" si="17"/>
        <v>31110.666666666606</v>
      </c>
      <c r="BT48" s="5">
        <f>BS5</f>
        <v>972.20833333333337</v>
      </c>
      <c r="BU48" s="4">
        <f>BS48*BP9</f>
        <v>1363.6842222222197</v>
      </c>
      <c r="BV48" s="4">
        <f t="shared" si="10"/>
        <v>2335.8925555555529</v>
      </c>
      <c r="BW48" s="7">
        <f t="shared" si="11"/>
        <v>30138.458333333274</v>
      </c>
      <c r="BZ48" s="16"/>
      <c r="CA48" s="16"/>
      <c r="CB48" s="16"/>
      <c r="CC48" s="16"/>
    </row>
    <row r="49" spans="12:81" x14ac:dyDescent="0.2">
      <c r="L49" s="16"/>
      <c r="M49" s="16"/>
      <c r="O49" s="3">
        <v>8</v>
      </c>
      <c r="P49" s="14">
        <f t="shared" si="25"/>
        <v>39382.086639026296</v>
      </c>
      <c r="Q49" s="14">
        <f t="shared" si="24"/>
        <v>6495.418822996744</v>
      </c>
      <c r="R49" s="14">
        <f>P49*M9</f>
        <v>1726.2481310106527</v>
      </c>
      <c r="S49" s="14">
        <f>P5*(1+M9)^O49</f>
        <v>8221.6669540073963</v>
      </c>
      <c r="T49" s="14">
        <f t="shared" si="23"/>
        <v>32886.667816029556</v>
      </c>
      <c r="W49" s="16"/>
      <c r="X49" s="16"/>
      <c r="Z49" s="3">
        <v>13</v>
      </c>
      <c r="AA49" s="4">
        <f>W4</f>
        <v>69999</v>
      </c>
      <c r="AB49" s="4">
        <v>0</v>
      </c>
      <c r="AC49" s="4">
        <f>AD5</f>
        <v>3068.2895000000003</v>
      </c>
      <c r="AD49" s="4">
        <f t="shared" si="22"/>
        <v>3068.2895000000003</v>
      </c>
      <c r="AE49" s="4">
        <f t="shared" si="21"/>
        <v>69999</v>
      </c>
      <c r="AH49" s="16"/>
      <c r="AI49" s="16"/>
      <c r="AK49" s="3">
        <v>1</v>
      </c>
      <c r="AL49" s="4">
        <f>AH4</f>
        <v>69999</v>
      </c>
      <c r="AM49" s="4">
        <v>0</v>
      </c>
      <c r="AN49" s="4">
        <f>AO5</f>
        <v>3068.2895000000003</v>
      </c>
      <c r="AO49" s="4">
        <f t="shared" ref="AO49:AO54" si="26">AM49+AN49</f>
        <v>3068.2895000000003</v>
      </c>
      <c r="AP49" s="4">
        <f>AL49-AM49</f>
        <v>69999</v>
      </c>
      <c r="AS49" s="16"/>
      <c r="AT49" s="16"/>
      <c r="AV49" s="3">
        <v>42</v>
      </c>
      <c r="AW49" s="4">
        <f t="shared" si="15"/>
        <v>10208.1875</v>
      </c>
      <c r="AX49" s="4">
        <f>AW5</f>
        <v>1458.3125</v>
      </c>
      <c r="AY49" s="4">
        <f>AW49*AT9</f>
        <v>447.4588854166667</v>
      </c>
      <c r="AZ49" s="4">
        <f t="shared" si="6"/>
        <v>1905.7713854166668</v>
      </c>
      <c r="BA49" s="4">
        <f t="shared" si="7"/>
        <v>8749.875</v>
      </c>
      <c r="BD49" s="16"/>
      <c r="BE49" s="16"/>
      <c r="BG49" s="3">
        <v>42</v>
      </c>
      <c r="BH49" s="4">
        <f t="shared" si="16"/>
        <v>22166.349999999962</v>
      </c>
      <c r="BI49" s="4">
        <f>BH5</f>
        <v>1166.6500000000001</v>
      </c>
      <c r="BJ49" s="4">
        <f>BH49*BE9</f>
        <v>971.62500833333172</v>
      </c>
      <c r="BK49" s="4">
        <f t="shared" si="8"/>
        <v>2138.2750083333317</v>
      </c>
      <c r="BL49" s="4">
        <f t="shared" si="9"/>
        <v>20999.699999999961</v>
      </c>
      <c r="BO49" s="16"/>
      <c r="BP49" s="16"/>
      <c r="BR49" s="3">
        <v>42</v>
      </c>
      <c r="BS49" s="7">
        <f t="shared" si="17"/>
        <v>30138.458333333274</v>
      </c>
      <c r="BT49" s="5">
        <f>BS5</f>
        <v>972.20833333333337</v>
      </c>
      <c r="BU49" s="4">
        <f>BS49*BP9</f>
        <v>1321.0690902777753</v>
      </c>
      <c r="BV49" s="4">
        <f t="shared" si="10"/>
        <v>2293.2774236111086</v>
      </c>
      <c r="BW49" s="7">
        <f t="shared" si="11"/>
        <v>29166.249999999942</v>
      </c>
      <c r="BZ49" s="16"/>
      <c r="CA49" s="16"/>
      <c r="CB49" s="16"/>
      <c r="CC49" s="16"/>
    </row>
    <row r="50" spans="12:81" x14ac:dyDescent="0.2">
      <c r="L50" s="16"/>
      <c r="M50" s="16"/>
      <c r="O50" s="3">
        <v>9</v>
      </c>
      <c r="P50" s="14">
        <f t="shared" si="25"/>
        <v>32886.667816029556</v>
      </c>
      <c r="Q50" s="14">
        <f t="shared" si="24"/>
        <v>7140.5177495554244</v>
      </c>
      <c r="R50" s="14">
        <f>P50*M9</f>
        <v>1441.5322726026288</v>
      </c>
      <c r="S50" s="14">
        <f>P5*(1+M9)^O50</f>
        <v>8582.0500221580533</v>
      </c>
      <c r="T50" s="14">
        <f t="shared" si="23"/>
        <v>25746.150066474132</v>
      </c>
      <c r="W50" s="16"/>
      <c r="X50" s="16"/>
      <c r="Z50" s="3">
        <v>14</v>
      </c>
      <c r="AA50" s="4">
        <f>W4</f>
        <v>69999</v>
      </c>
      <c r="AB50" s="4">
        <v>0</v>
      </c>
      <c r="AC50" s="4">
        <f>AD5</f>
        <v>3068.2895000000003</v>
      </c>
      <c r="AD50" s="4">
        <f t="shared" si="22"/>
        <v>3068.2895000000003</v>
      </c>
      <c r="AE50" s="4">
        <f t="shared" si="21"/>
        <v>69999</v>
      </c>
      <c r="AH50" s="16"/>
      <c r="AI50" s="16"/>
      <c r="AK50" s="3">
        <v>2</v>
      </c>
      <c r="AL50" s="4">
        <f>AH4</f>
        <v>69999</v>
      </c>
      <c r="AM50" s="4">
        <v>0</v>
      </c>
      <c r="AN50" s="4">
        <f>AO5</f>
        <v>3068.2895000000003</v>
      </c>
      <c r="AO50" s="4">
        <f t="shared" si="26"/>
        <v>3068.2895000000003</v>
      </c>
      <c r="AP50" s="4">
        <f t="shared" ref="AP50:AP84" si="27">AL50-AM50</f>
        <v>69999</v>
      </c>
      <c r="AS50" s="16"/>
      <c r="AT50" s="16"/>
      <c r="AV50" s="3">
        <v>43</v>
      </c>
      <c r="AW50" s="4">
        <f t="shared" si="15"/>
        <v>8749.875</v>
      </c>
      <c r="AX50" s="4">
        <f>AW5</f>
        <v>1458.3125</v>
      </c>
      <c r="AY50" s="4">
        <f>AW50*AT9</f>
        <v>383.53618750000004</v>
      </c>
      <c r="AZ50" s="4">
        <f t="shared" si="6"/>
        <v>1841.8486875000001</v>
      </c>
      <c r="BA50" s="4">
        <f t="shared" si="7"/>
        <v>7291.5625</v>
      </c>
      <c r="BD50" s="16"/>
      <c r="BE50" s="16"/>
      <c r="BG50" s="3">
        <v>43</v>
      </c>
      <c r="BH50" s="4">
        <f t="shared" si="16"/>
        <v>20999.699999999961</v>
      </c>
      <c r="BI50" s="4">
        <f>BH5</f>
        <v>1166.6500000000001</v>
      </c>
      <c r="BJ50" s="4">
        <f>BH50*BE9</f>
        <v>920.4868499999983</v>
      </c>
      <c r="BK50" s="4">
        <f t="shared" si="8"/>
        <v>2087.1368499999985</v>
      </c>
      <c r="BL50" s="4">
        <f t="shared" si="9"/>
        <v>19833.049999999959</v>
      </c>
      <c r="BO50" s="16"/>
      <c r="BP50" s="16"/>
      <c r="BR50" s="3">
        <v>43</v>
      </c>
      <c r="BS50" s="7">
        <f t="shared" si="17"/>
        <v>29166.249999999942</v>
      </c>
      <c r="BT50" s="5">
        <f>BS5</f>
        <v>972.20833333333337</v>
      </c>
      <c r="BU50" s="4">
        <f>BS50*BP9</f>
        <v>1278.4539583333308</v>
      </c>
      <c r="BV50" s="4">
        <f t="shared" si="10"/>
        <v>2250.6622916666643</v>
      </c>
      <c r="BW50" s="7">
        <f t="shared" si="11"/>
        <v>28194.04166666661</v>
      </c>
      <c r="BZ50" s="16"/>
      <c r="CA50" s="16"/>
      <c r="CB50" s="16"/>
      <c r="CC50" s="16"/>
    </row>
    <row r="51" spans="12:81" x14ac:dyDescent="0.2">
      <c r="L51" s="16"/>
      <c r="M51" s="16"/>
      <c r="O51" s="3">
        <v>10</v>
      </c>
      <c r="P51" s="14">
        <f t="shared" si="25"/>
        <v>25746.150066474132</v>
      </c>
      <c r="Q51" s="14">
        <f t="shared" si="24"/>
        <v>7829.6903035488658</v>
      </c>
      <c r="R51" s="14">
        <f>P51*M9</f>
        <v>1128.5395779137828</v>
      </c>
      <c r="S51" s="14">
        <f>P5*(1+M9)^O51</f>
        <v>8958.2298814626483</v>
      </c>
      <c r="T51" s="14">
        <f t="shared" si="23"/>
        <v>17916.459762925268</v>
      </c>
      <c r="W51" s="16"/>
      <c r="X51" s="16"/>
      <c r="Z51" s="3">
        <v>15</v>
      </c>
      <c r="AA51" s="4">
        <f>W4</f>
        <v>69999</v>
      </c>
      <c r="AB51" s="4">
        <v>0</v>
      </c>
      <c r="AC51" s="4">
        <f>AD5</f>
        <v>3068.2895000000003</v>
      </c>
      <c r="AD51" s="4">
        <f t="shared" si="22"/>
        <v>3068.2895000000003</v>
      </c>
      <c r="AE51" s="4">
        <f t="shared" si="21"/>
        <v>69999</v>
      </c>
      <c r="AH51" s="16"/>
      <c r="AI51" s="16"/>
      <c r="AK51" s="3">
        <v>3</v>
      </c>
      <c r="AL51" s="4">
        <f>AH4</f>
        <v>69999</v>
      </c>
      <c r="AM51" s="4">
        <v>0</v>
      </c>
      <c r="AN51" s="4">
        <f>AO5</f>
        <v>3068.2895000000003</v>
      </c>
      <c r="AO51" s="4">
        <f t="shared" si="26"/>
        <v>3068.2895000000003</v>
      </c>
      <c r="AP51" s="4">
        <f t="shared" si="27"/>
        <v>69999</v>
      </c>
      <c r="AS51" s="16"/>
      <c r="AT51" s="16"/>
      <c r="AV51" s="3">
        <v>44</v>
      </c>
      <c r="AW51" s="4">
        <f t="shared" si="15"/>
        <v>7291.5625</v>
      </c>
      <c r="AX51" s="4">
        <f>AW5</f>
        <v>1458.3125</v>
      </c>
      <c r="AY51" s="4">
        <f>AW51*AT9</f>
        <v>319.61348958333338</v>
      </c>
      <c r="AZ51" s="4">
        <f t="shared" si="6"/>
        <v>1777.9259895833334</v>
      </c>
      <c r="BA51" s="4">
        <f t="shared" si="7"/>
        <v>5833.25</v>
      </c>
      <c r="BD51" s="16"/>
      <c r="BE51" s="16"/>
      <c r="BG51" s="3">
        <v>44</v>
      </c>
      <c r="BH51" s="4">
        <f t="shared" si="16"/>
        <v>19833.049999999959</v>
      </c>
      <c r="BI51" s="4">
        <f>BH5</f>
        <v>1166.6500000000001</v>
      </c>
      <c r="BJ51" s="4">
        <f>BH51*BE9</f>
        <v>869.34869166666488</v>
      </c>
      <c r="BK51" s="4">
        <f t="shared" si="8"/>
        <v>2035.9986916666649</v>
      </c>
      <c r="BL51" s="4">
        <f t="shared" si="9"/>
        <v>18666.399999999958</v>
      </c>
      <c r="BO51" s="16"/>
      <c r="BP51" s="16"/>
      <c r="BR51" s="3">
        <v>44</v>
      </c>
      <c r="BS51" s="7">
        <f t="shared" si="17"/>
        <v>28194.04166666661</v>
      </c>
      <c r="BT51" s="5">
        <f>BS5</f>
        <v>972.20833333333337</v>
      </c>
      <c r="BU51" s="4">
        <f>BS51*BP9</f>
        <v>1235.8388263888864</v>
      </c>
      <c r="BV51" s="4">
        <f t="shared" si="10"/>
        <v>2208.0471597222199</v>
      </c>
      <c r="BW51" s="7">
        <f t="shared" si="11"/>
        <v>27221.833333333278</v>
      </c>
      <c r="BZ51" s="16"/>
      <c r="CA51" s="16"/>
      <c r="CB51" s="16"/>
      <c r="CC51" s="16"/>
    </row>
    <row r="52" spans="12:81" x14ac:dyDescent="0.2">
      <c r="L52" s="16"/>
      <c r="M52" s="16"/>
      <c r="O52" s="3">
        <v>11</v>
      </c>
      <c r="P52" s="14">
        <f t="shared" si="25"/>
        <v>17916.459762925268</v>
      </c>
      <c r="Q52" s="14">
        <f t="shared" si="24"/>
        <v>8565.5608049918701</v>
      </c>
      <c r="R52" s="14">
        <f>P52*M9</f>
        <v>785.33815294155761</v>
      </c>
      <c r="S52" s="14">
        <f>P5*(1+M9)^O52</f>
        <v>9350.8989579334284</v>
      </c>
      <c r="T52" s="14">
        <f t="shared" si="23"/>
        <v>9350.8989579333975</v>
      </c>
      <c r="W52" s="16"/>
      <c r="X52" s="16"/>
      <c r="Z52" s="3">
        <v>16</v>
      </c>
      <c r="AA52" s="4">
        <f>W4</f>
        <v>69999</v>
      </c>
      <c r="AB52" s="4">
        <v>0</v>
      </c>
      <c r="AC52" s="4">
        <f>AD5</f>
        <v>3068.2895000000003</v>
      </c>
      <c r="AD52" s="4">
        <f t="shared" si="22"/>
        <v>3068.2895000000003</v>
      </c>
      <c r="AE52" s="4">
        <f t="shared" si="21"/>
        <v>69999</v>
      </c>
      <c r="AH52" s="16"/>
      <c r="AI52" s="16"/>
      <c r="AK52" s="3">
        <v>4</v>
      </c>
      <c r="AL52" s="4">
        <f>AH4</f>
        <v>69999</v>
      </c>
      <c r="AM52" s="4">
        <v>0</v>
      </c>
      <c r="AN52" s="4">
        <f>AO5</f>
        <v>3068.2895000000003</v>
      </c>
      <c r="AO52" s="4">
        <f t="shared" si="26"/>
        <v>3068.2895000000003</v>
      </c>
      <c r="AP52" s="4">
        <f t="shared" si="27"/>
        <v>69999</v>
      </c>
      <c r="AS52" s="16"/>
      <c r="AT52" s="16"/>
      <c r="AV52" s="3">
        <v>45</v>
      </c>
      <c r="AW52" s="4">
        <f t="shared" si="15"/>
        <v>5833.25</v>
      </c>
      <c r="AX52" s="4">
        <f>AW5</f>
        <v>1458.3125</v>
      </c>
      <c r="AY52" s="4">
        <f>AW52*AT9</f>
        <v>255.69079166666668</v>
      </c>
      <c r="AZ52" s="4">
        <f t="shared" si="6"/>
        <v>1714.0032916666667</v>
      </c>
      <c r="BA52" s="4">
        <f t="shared" si="7"/>
        <v>4374.9375</v>
      </c>
      <c r="BD52" s="16"/>
      <c r="BE52" s="16"/>
      <c r="BG52" s="3">
        <v>45</v>
      </c>
      <c r="BH52" s="4">
        <f t="shared" si="16"/>
        <v>18666.399999999958</v>
      </c>
      <c r="BI52" s="4">
        <f>BH5</f>
        <v>1166.6500000000001</v>
      </c>
      <c r="BJ52" s="4">
        <f>BH52*BE9</f>
        <v>818.21053333333157</v>
      </c>
      <c r="BK52" s="4">
        <f t="shared" si="8"/>
        <v>1984.8605333333317</v>
      </c>
      <c r="BL52" s="4">
        <f t="shared" si="9"/>
        <v>17499.749999999956</v>
      </c>
      <c r="BO52" s="16"/>
      <c r="BP52" s="16"/>
      <c r="BR52" s="3">
        <v>45</v>
      </c>
      <c r="BS52" s="7">
        <f t="shared" si="17"/>
        <v>27221.833333333278</v>
      </c>
      <c r="BT52" s="5">
        <f>BS5</f>
        <v>972.20833333333337</v>
      </c>
      <c r="BU52" s="4">
        <f>BS52*BP9</f>
        <v>1193.2236944444421</v>
      </c>
      <c r="BV52" s="4">
        <f t="shared" si="10"/>
        <v>2165.4320277777756</v>
      </c>
      <c r="BW52" s="7">
        <f t="shared" si="11"/>
        <v>26249.624999999945</v>
      </c>
      <c r="BZ52" s="16"/>
      <c r="CA52" s="16"/>
      <c r="CB52" s="16"/>
      <c r="CC52" s="16"/>
    </row>
    <row r="53" spans="12:81" x14ac:dyDescent="0.2">
      <c r="L53" s="16"/>
      <c r="M53" s="16"/>
      <c r="O53" s="3">
        <v>12</v>
      </c>
      <c r="P53" s="14">
        <f t="shared" si="25"/>
        <v>9350.8989579333975</v>
      </c>
      <c r="Q53" s="14">
        <f t="shared" si="24"/>
        <v>9350.8989579334302</v>
      </c>
      <c r="R53" s="14">
        <f>P53*M9</f>
        <v>409.88107098941396</v>
      </c>
      <c r="S53" s="14">
        <f>P5*(1+M9)^O53</f>
        <v>9760.7800289228435</v>
      </c>
      <c r="T53" s="14">
        <f t="shared" si="23"/>
        <v>-3.2741809263825417E-11</v>
      </c>
      <c r="W53" s="16"/>
      <c r="X53" s="16"/>
      <c r="Z53" s="3">
        <v>17</v>
      </c>
      <c r="AA53" s="4">
        <f>W4</f>
        <v>69999</v>
      </c>
      <c r="AB53" s="4">
        <v>0</v>
      </c>
      <c r="AC53" s="4">
        <f>AD5</f>
        <v>3068.2895000000003</v>
      </c>
      <c r="AD53" s="4">
        <f t="shared" si="22"/>
        <v>3068.2895000000003</v>
      </c>
      <c r="AE53" s="4">
        <f t="shared" si="21"/>
        <v>69999</v>
      </c>
      <c r="AH53" s="16"/>
      <c r="AI53" s="16"/>
      <c r="AK53" s="3">
        <v>5</v>
      </c>
      <c r="AL53" s="4">
        <f>AH4</f>
        <v>69999</v>
      </c>
      <c r="AM53" s="4">
        <v>0</v>
      </c>
      <c r="AN53" s="4">
        <f>AO5</f>
        <v>3068.2895000000003</v>
      </c>
      <c r="AO53" s="4">
        <f t="shared" si="26"/>
        <v>3068.2895000000003</v>
      </c>
      <c r="AP53" s="4">
        <f t="shared" si="27"/>
        <v>69999</v>
      </c>
      <c r="AS53" s="16"/>
      <c r="AT53" s="16"/>
      <c r="AV53" s="3">
        <v>46</v>
      </c>
      <c r="AW53" s="4">
        <f t="shared" si="15"/>
        <v>4374.9375</v>
      </c>
      <c r="AX53" s="4">
        <f>AW5</f>
        <v>1458.3125</v>
      </c>
      <c r="AY53" s="4">
        <f>AW53*AT9</f>
        <v>191.76809375000002</v>
      </c>
      <c r="AZ53" s="4">
        <f t="shared" si="6"/>
        <v>1650.0805937499999</v>
      </c>
      <c r="BA53" s="4">
        <f t="shared" si="7"/>
        <v>2916.625</v>
      </c>
      <c r="BD53" s="16"/>
      <c r="BE53" s="16"/>
      <c r="BG53" s="3">
        <v>46</v>
      </c>
      <c r="BH53" s="4">
        <f t="shared" si="16"/>
        <v>17499.749999999956</v>
      </c>
      <c r="BI53" s="4">
        <f>BH5</f>
        <v>1166.6500000000001</v>
      </c>
      <c r="BJ53" s="4">
        <f>BH53*BE9</f>
        <v>767.07237499999815</v>
      </c>
      <c r="BK53" s="4">
        <f t="shared" si="8"/>
        <v>1933.7223749999982</v>
      </c>
      <c r="BL53" s="4">
        <f t="shared" si="9"/>
        <v>16333.099999999957</v>
      </c>
      <c r="BO53" s="16"/>
      <c r="BP53" s="16"/>
      <c r="BR53" s="3">
        <v>46</v>
      </c>
      <c r="BS53" s="7">
        <f t="shared" si="17"/>
        <v>26249.624999999945</v>
      </c>
      <c r="BT53" s="5">
        <f>BS5</f>
        <v>972.20833333333337</v>
      </c>
      <c r="BU53" s="4">
        <f>BS53*BP9</f>
        <v>1150.6085624999976</v>
      </c>
      <c r="BV53" s="4">
        <f t="shared" si="10"/>
        <v>2122.8168958333308</v>
      </c>
      <c r="BW53" s="7">
        <f t="shared" si="11"/>
        <v>25277.416666666613</v>
      </c>
      <c r="BZ53" s="16"/>
      <c r="CA53" s="16"/>
      <c r="CB53" s="16"/>
      <c r="CC53" s="16"/>
    </row>
    <row r="54" spans="12:81" x14ac:dyDescent="0.2">
      <c r="L54" s="16"/>
      <c r="M54" s="16"/>
      <c r="O54" s="3"/>
      <c r="P54" s="14"/>
      <c r="Q54" s="14"/>
      <c r="R54" s="14"/>
      <c r="S54" s="14">
        <f>SUM(S42:S53)</f>
        <v>93528.975555679615</v>
      </c>
      <c r="T54" s="14"/>
      <c r="W54" s="16"/>
      <c r="X54" s="16"/>
      <c r="Z54" s="3">
        <v>18</v>
      </c>
      <c r="AA54" s="4">
        <f>W4</f>
        <v>69999</v>
      </c>
      <c r="AB54" s="4">
        <v>0</v>
      </c>
      <c r="AC54" s="4">
        <f>AD5</f>
        <v>3068.2895000000003</v>
      </c>
      <c r="AD54" s="4">
        <f t="shared" si="22"/>
        <v>3068.2895000000003</v>
      </c>
      <c r="AE54" s="4">
        <f t="shared" si="21"/>
        <v>69999</v>
      </c>
      <c r="AH54" s="16"/>
      <c r="AI54" s="16"/>
      <c r="AK54" s="3">
        <v>6</v>
      </c>
      <c r="AL54" s="4">
        <f>AH4</f>
        <v>69999</v>
      </c>
      <c r="AM54" s="4">
        <v>0</v>
      </c>
      <c r="AN54" s="4">
        <f>AO5</f>
        <v>3068.2895000000003</v>
      </c>
      <c r="AO54" s="4">
        <f t="shared" si="26"/>
        <v>3068.2895000000003</v>
      </c>
      <c r="AP54" s="4">
        <f t="shared" si="27"/>
        <v>69999</v>
      </c>
      <c r="AS54" s="16"/>
      <c r="AT54" s="16"/>
      <c r="AV54" s="3">
        <v>47</v>
      </c>
      <c r="AW54" s="4">
        <f t="shared" si="15"/>
        <v>2916.625</v>
      </c>
      <c r="AX54" s="4">
        <f>AW5</f>
        <v>1458.3125</v>
      </c>
      <c r="AY54" s="4">
        <f>AW54*AT9</f>
        <v>127.84539583333334</v>
      </c>
      <c r="AZ54" s="4">
        <f t="shared" si="6"/>
        <v>1586.1578958333334</v>
      </c>
      <c r="BA54" s="4">
        <f t="shared" si="7"/>
        <v>1458.3125</v>
      </c>
      <c r="BD54" s="16"/>
      <c r="BE54" s="16"/>
      <c r="BG54" s="3">
        <v>47</v>
      </c>
      <c r="BH54" s="4">
        <f t="shared" si="16"/>
        <v>16333.099999999957</v>
      </c>
      <c r="BI54" s="4">
        <f>BH5</f>
        <v>1166.6500000000001</v>
      </c>
      <c r="BJ54" s="4">
        <f>BH54*BE9</f>
        <v>715.93421666666484</v>
      </c>
      <c r="BK54" s="4">
        <f t="shared" si="8"/>
        <v>1882.5842166666648</v>
      </c>
      <c r="BL54" s="4">
        <f t="shared" si="9"/>
        <v>15166.449999999957</v>
      </c>
      <c r="BO54" s="16"/>
      <c r="BP54" s="16"/>
      <c r="BR54" s="3">
        <v>47</v>
      </c>
      <c r="BS54" s="7">
        <f t="shared" si="17"/>
        <v>25277.416666666613</v>
      </c>
      <c r="BT54" s="5">
        <f>BS5</f>
        <v>972.20833333333337</v>
      </c>
      <c r="BU54" s="4">
        <f>BS54*BP9</f>
        <v>1107.9934305555532</v>
      </c>
      <c r="BV54" s="4">
        <f t="shared" si="10"/>
        <v>2080.2017638888865</v>
      </c>
      <c r="BW54" s="7">
        <f t="shared" si="11"/>
        <v>24305.208333333281</v>
      </c>
      <c r="BZ54" s="16"/>
      <c r="CA54" s="16"/>
      <c r="CB54" s="16"/>
      <c r="CC54" s="16"/>
    </row>
    <row r="55" spans="12:81" x14ac:dyDescent="0.2">
      <c r="L55" s="16"/>
      <c r="M55" s="16"/>
      <c r="O55" s="16"/>
      <c r="P55" s="16"/>
      <c r="Q55" s="16"/>
      <c r="R55" s="16"/>
      <c r="S55" s="16"/>
      <c r="T55" s="16"/>
      <c r="W55" s="16"/>
      <c r="X55" s="16"/>
      <c r="Z55" s="3">
        <v>19</v>
      </c>
      <c r="AA55" s="4">
        <f>W4</f>
        <v>69999</v>
      </c>
      <c r="AB55" s="4">
        <v>0</v>
      </c>
      <c r="AC55" s="4">
        <f>AD5</f>
        <v>3068.2895000000003</v>
      </c>
      <c r="AD55" s="4">
        <f t="shared" si="22"/>
        <v>3068.2895000000003</v>
      </c>
      <c r="AE55" s="4">
        <f t="shared" si="21"/>
        <v>69999</v>
      </c>
      <c r="AH55" s="16"/>
      <c r="AI55" s="16"/>
      <c r="AK55" s="3">
        <v>7</v>
      </c>
      <c r="AL55" s="4">
        <f>AH4</f>
        <v>69999</v>
      </c>
      <c r="AM55" s="4">
        <v>0</v>
      </c>
      <c r="AN55" s="4">
        <f>AO5</f>
        <v>3068.2895000000003</v>
      </c>
      <c r="AO55" s="4">
        <f t="shared" ref="AO55:AO84" si="28">AM55+AN55</f>
        <v>3068.2895000000003</v>
      </c>
      <c r="AP55" s="4">
        <f t="shared" si="27"/>
        <v>69999</v>
      </c>
      <c r="AS55" s="16"/>
      <c r="AT55" s="16"/>
      <c r="AV55" s="3">
        <v>48</v>
      </c>
      <c r="AW55" s="4">
        <f t="shared" si="15"/>
        <v>1458.3125</v>
      </c>
      <c r="AX55" s="4">
        <f>AW5</f>
        <v>1458.3125</v>
      </c>
      <c r="AY55" s="4">
        <f>AW55*AT9</f>
        <v>63.922697916666671</v>
      </c>
      <c r="AZ55" s="4">
        <f t="shared" si="6"/>
        <v>1522.2351979166667</v>
      </c>
      <c r="BA55" s="4">
        <f t="shared" si="7"/>
        <v>0</v>
      </c>
      <c r="BD55" s="16"/>
      <c r="BE55" s="16"/>
      <c r="BG55" s="3">
        <v>48</v>
      </c>
      <c r="BH55" s="4">
        <f t="shared" si="16"/>
        <v>15166.449999999957</v>
      </c>
      <c r="BI55" s="4">
        <f>BH5</f>
        <v>1166.6500000000001</v>
      </c>
      <c r="BJ55" s="4">
        <f>BH55*BE9</f>
        <v>664.79605833333153</v>
      </c>
      <c r="BK55" s="4">
        <f t="shared" si="8"/>
        <v>1831.4460583333316</v>
      </c>
      <c r="BL55" s="4">
        <f t="shared" si="9"/>
        <v>13999.799999999957</v>
      </c>
      <c r="BO55" s="16"/>
      <c r="BP55" s="16"/>
      <c r="BR55" s="3">
        <v>48</v>
      </c>
      <c r="BS55" s="7">
        <f t="shared" si="17"/>
        <v>24305.208333333281</v>
      </c>
      <c r="BT55" s="5">
        <f>BS5</f>
        <v>972.20833333333337</v>
      </c>
      <c r="BU55" s="4">
        <f>BS55*BP9</f>
        <v>1065.3782986111089</v>
      </c>
      <c r="BV55" s="4">
        <f t="shared" si="10"/>
        <v>2037.5866319444422</v>
      </c>
      <c r="BW55" s="7">
        <f t="shared" si="11"/>
        <v>23332.999999999949</v>
      </c>
      <c r="BZ55" s="16"/>
      <c r="CA55" s="16"/>
      <c r="CB55" s="16"/>
      <c r="CC55" s="16"/>
    </row>
    <row r="56" spans="12:81" x14ac:dyDescent="0.2">
      <c r="L56" s="16"/>
      <c r="M56" s="16"/>
      <c r="O56" s="49" t="s">
        <v>16</v>
      </c>
      <c r="P56" s="49"/>
      <c r="Q56" s="49"/>
      <c r="R56" s="49"/>
      <c r="S56" s="49"/>
      <c r="T56" s="49"/>
      <c r="W56" s="16"/>
      <c r="X56" s="16"/>
      <c r="Z56" s="3">
        <v>20</v>
      </c>
      <c r="AA56" s="4">
        <f>W4</f>
        <v>69999</v>
      </c>
      <c r="AB56" s="4">
        <v>0</v>
      </c>
      <c r="AC56" s="4">
        <f>AD5</f>
        <v>3068.2895000000003</v>
      </c>
      <c r="AD56" s="4">
        <f t="shared" si="22"/>
        <v>3068.2895000000003</v>
      </c>
      <c r="AE56" s="4">
        <f t="shared" si="21"/>
        <v>69999</v>
      </c>
      <c r="AH56" s="16"/>
      <c r="AI56" s="16"/>
      <c r="AK56" s="3">
        <v>8</v>
      </c>
      <c r="AL56" s="4">
        <f>AH4</f>
        <v>69999</v>
      </c>
      <c r="AM56" s="4">
        <v>0</v>
      </c>
      <c r="AN56" s="4">
        <f>AO5</f>
        <v>3068.2895000000003</v>
      </c>
      <c r="AO56" s="4">
        <f t="shared" si="28"/>
        <v>3068.2895000000003</v>
      </c>
      <c r="AP56" s="4">
        <f t="shared" si="27"/>
        <v>69999</v>
      </c>
      <c r="AS56" s="16"/>
      <c r="AT56" s="16"/>
      <c r="AV56" s="3"/>
      <c r="AW56" s="4"/>
      <c r="AX56" s="4"/>
      <c r="AY56" s="4"/>
      <c r="AZ56" s="4">
        <f>SUM(AZ8:AZ55)</f>
        <v>145172.09274999998</v>
      </c>
      <c r="BA56" s="4"/>
      <c r="BD56" s="16"/>
      <c r="BE56" s="16"/>
      <c r="BG56" s="3">
        <v>49</v>
      </c>
      <c r="BH56" s="4">
        <f t="shared" si="16"/>
        <v>13999.799999999957</v>
      </c>
      <c r="BI56" s="4">
        <f>BH5</f>
        <v>1166.6500000000001</v>
      </c>
      <c r="BJ56" s="4">
        <f>BH56*BE9</f>
        <v>613.65789999999811</v>
      </c>
      <c r="BK56" s="4">
        <f t="shared" si="8"/>
        <v>1780.3078999999982</v>
      </c>
      <c r="BL56" s="4">
        <f t="shared" si="9"/>
        <v>12833.149999999958</v>
      </c>
      <c r="BO56" s="16"/>
      <c r="BP56" s="16"/>
      <c r="BR56" s="3">
        <v>49</v>
      </c>
      <c r="BS56" s="7">
        <f t="shared" si="17"/>
        <v>23332.999999999949</v>
      </c>
      <c r="BT56" s="5">
        <f>BS5</f>
        <v>972.20833333333337</v>
      </c>
      <c r="BU56" s="4">
        <f>BS56*BP9</f>
        <v>1022.7631666666645</v>
      </c>
      <c r="BV56" s="4">
        <f t="shared" si="10"/>
        <v>1994.9714999999978</v>
      </c>
      <c r="BW56" s="7">
        <f t="shared" si="11"/>
        <v>22360.791666666617</v>
      </c>
      <c r="BZ56" s="16"/>
      <c r="CA56" s="16"/>
      <c r="CB56" s="16"/>
      <c r="CC56" s="16"/>
    </row>
    <row r="57" spans="12:81" x14ac:dyDescent="0.2">
      <c r="L57" s="16"/>
      <c r="M57" s="16"/>
      <c r="O57" s="16"/>
      <c r="P57" s="16"/>
      <c r="Q57" s="16"/>
      <c r="R57" s="16"/>
      <c r="S57" s="16"/>
      <c r="T57" s="16"/>
      <c r="W57" s="16"/>
      <c r="X57" s="16"/>
      <c r="Z57" s="3">
        <v>21</v>
      </c>
      <c r="AA57" s="4">
        <f>W4</f>
        <v>69999</v>
      </c>
      <c r="AB57" s="4">
        <v>0</v>
      </c>
      <c r="AC57" s="4">
        <f>AD5</f>
        <v>3068.2895000000003</v>
      </c>
      <c r="AD57" s="4">
        <f t="shared" si="22"/>
        <v>3068.2895000000003</v>
      </c>
      <c r="AE57" s="4">
        <f t="shared" si="21"/>
        <v>69999</v>
      </c>
      <c r="AH57" s="16"/>
      <c r="AI57" s="16"/>
      <c r="AK57" s="3">
        <v>9</v>
      </c>
      <c r="AL57" s="4">
        <f>AH4</f>
        <v>69999</v>
      </c>
      <c r="AM57" s="4">
        <v>0</v>
      </c>
      <c r="AN57" s="4">
        <f>AO5</f>
        <v>3068.2895000000003</v>
      </c>
      <c r="AO57" s="4">
        <f t="shared" si="28"/>
        <v>3068.2895000000003</v>
      </c>
      <c r="AP57" s="4">
        <f t="shared" si="27"/>
        <v>69999</v>
      </c>
      <c r="AS57" s="16"/>
      <c r="AT57" s="16"/>
      <c r="AV57" s="16"/>
      <c r="AW57" s="16"/>
      <c r="AX57" s="22"/>
      <c r="AY57" s="16"/>
      <c r="AZ57" s="21"/>
      <c r="BA57" s="16"/>
      <c r="BD57" s="16"/>
      <c r="BE57" s="16"/>
      <c r="BG57" s="3">
        <v>50</v>
      </c>
      <c r="BH57" s="4">
        <f t="shared" si="16"/>
        <v>12833.149999999958</v>
      </c>
      <c r="BI57" s="4">
        <f>BH5</f>
        <v>1166.6500000000001</v>
      </c>
      <c r="BJ57" s="4">
        <f>BH57*BE9</f>
        <v>562.5197416666648</v>
      </c>
      <c r="BK57" s="4">
        <f t="shared" si="8"/>
        <v>1729.1697416666648</v>
      </c>
      <c r="BL57" s="4">
        <f t="shared" si="9"/>
        <v>11666.499999999958</v>
      </c>
      <c r="BO57" s="16"/>
      <c r="BP57" s="16"/>
      <c r="BR57" s="3">
        <v>50</v>
      </c>
      <c r="BS57" s="7">
        <f t="shared" si="17"/>
        <v>22360.791666666617</v>
      </c>
      <c r="BT57" s="5">
        <f>BS5</f>
        <v>972.20833333333337</v>
      </c>
      <c r="BU57" s="4">
        <f>BS57*BP9</f>
        <v>980.14803472222013</v>
      </c>
      <c r="BV57" s="4">
        <f t="shared" si="10"/>
        <v>1952.3563680555535</v>
      </c>
      <c r="BW57" s="7">
        <f t="shared" si="11"/>
        <v>21388.583333333285</v>
      </c>
      <c r="BZ57" s="16"/>
      <c r="CA57" s="16"/>
      <c r="CB57" s="16"/>
      <c r="CC57" s="16"/>
    </row>
    <row r="58" spans="12:81" x14ac:dyDescent="0.2">
      <c r="L58" s="16"/>
      <c r="M58" s="16"/>
      <c r="O58" s="2" t="s">
        <v>8</v>
      </c>
      <c r="P58" s="2" t="s">
        <v>9</v>
      </c>
      <c r="Q58" s="2" t="s">
        <v>14</v>
      </c>
      <c r="R58" s="2" t="s">
        <v>6</v>
      </c>
      <c r="S58" s="2" t="s">
        <v>7</v>
      </c>
      <c r="T58" s="2" t="s">
        <v>12</v>
      </c>
      <c r="W58" s="16"/>
      <c r="X58" s="16"/>
      <c r="Z58" s="3">
        <v>22</v>
      </c>
      <c r="AA58" s="4">
        <f>W4</f>
        <v>69999</v>
      </c>
      <c r="AB58" s="4">
        <v>0</v>
      </c>
      <c r="AC58" s="4">
        <f>AD5</f>
        <v>3068.2895000000003</v>
      </c>
      <c r="AD58" s="4">
        <f t="shared" si="22"/>
        <v>3068.2895000000003</v>
      </c>
      <c r="AE58" s="4">
        <f t="shared" si="21"/>
        <v>69999</v>
      </c>
      <c r="AH58" s="16"/>
      <c r="AI58" s="16"/>
      <c r="AK58" s="3">
        <v>10</v>
      </c>
      <c r="AL58" s="4">
        <f>AH4</f>
        <v>69999</v>
      </c>
      <c r="AM58" s="4">
        <v>0</v>
      </c>
      <c r="AN58" s="4">
        <f>AO5</f>
        <v>3068.2895000000003</v>
      </c>
      <c r="AO58" s="4">
        <f t="shared" si="28"/>
        <v>3068.2895000000003</v>
      </c>
      <c r="AP58" s="4">
        <f t="shared" si="27"/>
        <v>69999</v>
      </c>
      <c r="AS58" s="16"/>
      <c r="AT58" s="16"/>
      <c r="AV58" s="49" t="s">
        <v>13</v>
      </c>
      <c r="AW58" s="49"/>
      <c r="AX58" s="49"/>
      <c r="AY58" s="49"/>
      <c r="AZ58" s="49"/>
      <c r="BA58" s="49"/>
      <c r="BD58" s="16"/>
      <c r="BE58" s="16"/>
      <c r="BG58" s="3">
        <v>51</v>
      </c>
      <c r="BH58" s="4">
        <f t="shared" si="16"/>
        <v>11666.499999999958</v>
      </c>
      <c r="BI58" s="4">
        <f>BH5</f>
        <v>1166.6500000000001</v>
      </c>
      <c r="BJ58" s="4">
        <f>BH58*BE9</f>
        <v>511.38158333333155</v>
      </c>
      <c r="BK58" s="4">
        <f t="shared" si="8"/>
        <v>1678.0315833333316</v>
      </c>
      <c r="BL58" s="4">
        <f t="shared" si="9"/>
        <v>10499.849999999959</v>
      </c>
      <c r="BO58" s="16"/>
      <c r="BP58" s="16"/>
      <c r="BR58" s="3">
        <v>51</v>
      </c>
      <c r="BS58" s="7">
        <f t="shared" si="17"/>
        <v>21388.583333333285</v>
      </c>
      <c r="BT58" s="5">
        <f>BS5</f>
        <v>972.20833333333337</v>
      </c>
      <c r="BU58" s="4">
        <f>BS58*BP9</f>
        <v>937.53290277777569</v>
      </c>
      <c r="BV58" s="4">
        <f t="shared" si="10"/>
        <v>1909.7412361111092</v>
      </c>
      <c r="BW58" s="7">
        <f t="shared" si="11"/>
        <v>20416.374999999953</v>
      </c>
      <c r="BZ58" s="16"/>
      <c r="CA58" s="16"/>
      <c r="CB58" s="16"/>
      <c r="CC58" s="16"/>
    </row>
    <row r="59" spans="12:81" x14ac:dyDescent="0.2">
      <c r="L59" s="16"/>
      <c r="M59" s="16"/>
      <c r="O59" s="3">
        <v>1</v>
      </c>
      <c r="P59" s="14">
        <f>L4</f>
        <v>69999</v>
      </c>
      <c r="Q59" s="14">
        <f t="shared" ref="Q59:Q70" si="29">S59-R59</f>
        <v>4557.0879392572569</v>
      </c>
      <c r="R59" s="14">
        <f>P59*M9</f>
        <v>3068.2895000000003</v>
      </c>
      <c r="S59" s="14">
        <f>L4*(M9/(1-(1+M9)^-L3))</f>
        <v>7625.3774392572577</v>
      </c>
      <c r="T59" s="14">
        <f t="shared" ref="T59:T70" si="30">P59-Q59</f>
        <v>65441.912060742747</v>
      </c>
      <c r="W59" s="16"/>
      <c r="X59" s="16"/>
      <c r="Z59" s="3">
        <v>23</v>
      </c>
      <c r="AA59" s="4">
        <f>W4</f>
        <v>69999</v>
      </c>
      <c r="AB59" s="4">
        <v>0</v>
      </c>
      <c r="AC59" s="4">
        <f>AD5</f>
        <v>3068.2895000000003</v>
      </c>
      <c r="AD59" s="4">
        <f t="shared" si="22"/>
        <v>3068.2895000000003</v>
      </c>
      <c r="AE59" s="4">
        <f t="shared" si="21"/>
        <v>69999</v>
      </c>
      <c r="AH59" s="16"/>
      <c r="AI59" s="16"/>
      <c r="AK59" s="3">
        <v>11</v>
      </c>
      <c r="AL59" s="4">
        <f>AH4</f>
        <v>69999</v>
      </c>
      <c r="AM59" s="4">
        <v>0</v>
      </c>
      <c r="AN59" s="4">
        <f>AO5</f>
        <v>3068.2895000000003</v>
      </c>
      <c r="AO59" s="4">
        <f t="shared" si="28"/>
        <v>3068.2895000000003</v>
      </c>
      <c r="AP59" s="4">
        <f t="shared" si="27"/>
        <v>69999</v>
      </c>
      <c r="AS59" s="16"/>
      <c r="AT59" s="16"/>
      <c r="BD59" s="16"/>
      <c r="BE59" s="16"/>
      <c r="BG59" s="3">
        <v>52</v>
      </c>
      <c r="BH59" s="4">
        <f t="shared" si="16"/>
        <v>10499.849999999959</v>
      </c>
      <c r="BI59" s="4">
        <f>BH5</f>
        <v>1166.6500000000001</v>
      </c>
      <c r="BJ59" s="4">
        <f>BH59*BE9</f>
        <v>460.24342499999818</v>
      </c>
      <c r="BK59" s="4">
        <f t="shared" si="8"/>
        <v>1626.8934249999984</v>
      </c>
      <c r="BL59" s="4">
        <f t="shared" si="9"/>
        <v>9333.1999999999589</v>
      </c>
      <c r="BO59" s="16"/>
      <c r="BP59" s="16"/>
      <c r="BR59" s="3">
        <v>52</v>
      </c>
      <c r="BS59" s="7">
        <f t="shared" si="17"/>
        <v>20416.374999999953</v>
      </c>
      <c r="BT59" s="5">
        <f>BS5</f>
        <v>972.20833333333337</v>
      </c>
      <c r="BU59" s="4">
        <f>BS59*BP9</f>
        <v>894.91777083333125</v>
      </c>
      <c r="BV59" s="4">
        <f t="shared" si="10"/>
        <v>1867.1261041666646</v>
      </c>
      <c r="BW59" s="7">
        <f t="shared" si="11"/>
        <v>19444.166666666621</v>
      </c>
      <c r="BZ59" s="16"/>
      <c r="CA59" s="16"/>
      <c r="CB59" s="16"/>
      <c r="CC59" s="16"/>
    </row>
    <row r="60" spans="12:81" x14ac:dyDescent="0.2">
      <c r="L60" s="16"/>
      <c r="M60" s="16"/>
      <c r="O60" s="3">
        <v>2</v>
      </c>
      <c r="P60" s="14">
        <f>T59</f>
        <v>65441.912060742747</v>
      </c>
      <c r="Q60" s="14">
        <f t="shared" si="29"/>
        <v>4756.840293928034</v>
      </c>
      <c r="R60" s="14">
        <f>P60*M9</f>
        <v>2868.5371453292237</v>
      </c>
      <c r="S60" s="14">
        <f>L4*(M9/(1-(1+M9)^-L3))</f>
        <v>7625.3774392572577</v>
      </c>
      <c r="T60" s="14">
        <f t="shared" si="30"/>
        <v>60685.071766814712</v>
      </c>
      <c r="W60" s="16"/>
      <c r="X60" s="16"/>
      <c r="Z60" s="3">
        <v>24</v>
      </c>
      <c r="AA60" s="4">
        <f>W4</f>
        <v>69999</v>
      </c>
      <c r="AB60" s="4">
        <f>W4</f>
        <v>69999</v>
      </c>
      <c r="AC60" s="4">
        <f>AD5</f>
        <v>3068.2895000000003</v>
      </c>
      <c r="AD60" s="4">
        <f t="shared" si="22"/>
        <v>73067.289499999999</v>
      </c>
      <c r="AE60" s="4">
        <f t="shared" si="21"/>
        <v>0</v>
      </c>
      <c r="AH60" s="16"/>
      <c r="AI60" s="16"/>
      <c r="AK60" s="3">
        <v>12</v>
      </c>
      <c r="AL60" s="4">
        <f>AH4</f>
        <v>69999</v>
      </c>
      <c r="AM60" s="4">
        <v>0</v>
      </c>
      <c r="AN60" s="4">
        <f>AO5</f>
        <v>3068.2895000000003</v>
      </c>
      <c r="AO60" s="4">
        <f t="shared" si="28"/>
        <v>3068.2895000000003</v>
      </c>
      <c r="AP60" s="4">
        <f t="shared" si="27"/>
        <v>69999</v>
      </c>
      <c r="AS60" s="16"/>
      <c r="AT60" s="16"/>
      <c r="AV60" s="2" t="s">
        <v>8</v>
      </c>
      <c r="AW60" s="2" t="s">
        <v>9</v>
      </c>
      <c r="AX60" s="2" t="s">
        <v>10</v>
      </c>
      <c r="AY60" s="2" t="s">
        <v>6</v>
      </c>
      <c r="AZ60" s="2" t="s">
        <v>7</v>
      </c>
      <c r="BA60" s="2" t="s">
        <v>12</v>
      </c>
      <c r="BD60" s="16"/>
      <c r="BE60" s="16"/>
      <c r="BG60" s="3">
        <v>53</v>
      </c>
      <c r="BH60" s="4">
        <f t="shared" si="16"/>
        <v>9333.1999999999589</v>
      </c>
      <c r="BI60" s="4">
        <f>BH5</f>
        <v>1166.6500000000001</v>
      </c>
      <c r="BJ60" s="4">
        <f>BH60*BE9</f>
        <v>409.10526666666487</v>
      </c>
      <c r="BK60" s="4">
        <f t="shared" si="8"/>
        <v>1575.755266666665</v>
      </c>
      <c r="BL60" s="4">
        <f t="shared" si="9"/>
        <v>8166.5499999999593</v>
      </c>
      <c r="BO60" s="16"/>
      <c r="BP60" s="16"/>
      <c r="BR60" s="3">
        <v>53</v>
      </c>
      <c r="BS60" s="7">
        <f t="shared" si="17"/>
        <v>19444.166666666621</v>
      </c>
      <c r="BT60" s="5">
        <f>BS5</f>
        <v>972.20833333333337</v>
      </c>
      <c r="BU60" s="4">
        <f>BS60*BP9</f>
        <v>852.30263888888692</v>
      </c>
      <c r="BV60" s="4">
        <f t="shared" si="10"/>
        <v>1824.5109722222203</v>
      </c>
      <c r="BW60" s="7">
        <f t="shared" si="11"/>
        <v>18471.958333333288</v>
      </c>
      <c r="BZ60" s="16"/>
      <c r="CA60" s="16"/>
      <c r="CB60" s="16"/>
      <c r="CC60" s="16"/>
    </row>
    <row r="61" spans="12:81" x14ac:dyDescent="0.2">
      <c r="L61" s="16"/>
      <c r="M61" s="16"/>
      <c r="O61" s="3">
        <v>3</v>
      </c>
      <c r="P61" s="14">
        <f>T60</f>
        <v>60685.071766814712</v>
      </c>
      <c r="Q61" s="14">
        <f t="shared" si="29"/>
        <v>4965.3484601452128</v>
      </c>
      <c r="R61" s="14">
        <f>P61*M9</f>
        <v>2660.0289791120449</v>
      </c>
      <c r="S61" s="14">
        <f>L4*(M9/(1-(1+M9)^-L3))</f>
        <v>7625.3774392572577</v>
      </c>
      <c r="T61" s="14">
        <f t="shared" si="30"/>
        <v>55719.723306669497</v>
      </c>
      <c r="W61" s="16"/>
      <c r="X61" s="16"/>
      <c r="Z61" s="3"/>
      <c r="AA61" s="4"/>
      <c r="AB61" s="4"/>
      <c r="AC61" s="4"/>
      <c r="AD61" s="4">
        <f>SUM(AD37:AD60)</f>
        <v>143637.94799999997</v>
      </c>
      <c r="AE61" s="4"/>
      <c r="AH61" s="16"/>
      <c r="AI61" s="16"/>
      <c r="AK61" s="3">
        <v>13</v>
      </c>
      <c r="AL61" s="4">
        <f>AH4</f>
        <v>69999</v>
      </c>
      <c r="AM61" s="4">
        <v>0</v>
      </c>
      <c r="AN61" s="4">
        <f>AO5</f>
        <v>3068.2895000000003</v>
      </c>
      <c r="AO61" s="4">
        <f t="shared" si="28"/>
        <v>3068.2895000000003</v>
      </c>
      <c r="AP61" s="4">
        <f t="shared" si="27"/>
        <v>69999</v>
      </c>
      <c r="AS61" s="16"/>
      <c r="AT61" s="16"/>
      <c r="AV61" s="3">
        <v>1</v>
      </c>
      <c r="AW61" s="4">
        <f>AS4</f>
        <v>69999</v>
      </c>
      <c r="AX61" s="4">
        <v>0</v>
      </c>
      <c r="AY61" s="4">
        <f>AZ5</f>
        <v>3068.2895000000003</v>
      </c>
      <c r="AZ61" s="4">
        <f t="shared" ref="AZ61:AZ66" si="31">AX61+AY61</f>
        <v>3068.2895000000003</v>
      </c>
      <c r="BA61" s="4">
        <f>AW61-AX61</f>
        <v>69999</v>
      </c>
      <c r="BD61" s="16"/>
      <c r="BE61" s="16"/>
      <c r="BG61" s="3">
        <v>54</v>
      </c>
      <c r="BH61" s="4">
        <f t="shared" si="16"/>
        <v>8166.5499999999593</v>
      </c>
      <c r="BI61" s="4">
        <f>BH5</f>
        <v>1166.6500000000001</v>
      </c>
      <c r="BJ61" s="4">
        <f>BH61*BE9</f>
        <v>357.96710833333157</v>
      </c>
      <c r="BK61" s="4">
        <f t="shared" si="8"/>
        <v>1524.6171083333315</v>
      </c>
      <c r="BL61" s="4">
        <f t="shared" si="9"/>
        <v>6999.8999999999596</v>
      </c>
      <c r="BO61" s="16"/>
      <c r="BP61" s="16"/>
      <c r="BR61" s="3">
        <v>54</v>
      </c>
      <c r="BS61" s="7">
        <f t="shared" si="17"/>
        <v>18471.958333333288</v>
      </c>
      <c r="BT61" s="5">
        <f>BS5</f>
        <v>972.20833333333337</v>
      </c>
      <c r="BU61" s="4">
        <f>BS61*BP9</f>
        <v>809.68750694444248</v>
      </c>
      <c r="BV61" s="4">
        <f t="shared" si="10"/>
        <v>1781.8958402777757</v>
      </c>
      <c r="BW61" s="7">
        <f t="shared" si="11"/>
        <v>17499.749999999956</v>
      </c>
      <c r="BZ61" s="16"/>
      <c r="CA61" s="16"/>
      <c r="CB61" s="16"/>
      <c r="CC61" s="16"/>
    </row>
    <row r="62" spans="12:81" x14ac:dyDescent="0.2">
      <c r="L62" s="16"/>
      <c r="M62" s="16"/>
      <c r="O62" s="3">
        <v>4</v>
      </c>
      <c r="P62" s="14">
        <f>T61</f>
        <v>55719.723306669497</v>
      </c>
      <c r="Q62" s="14">
        <f t="shared" si="29"/>
        <v>5182.9962343149109</v>
      </c>
      <c r="R62" s="14">
        <f>P62*M9</f>
        <v>2442.3812049423464</v>
      </c>
      <c r="S62" s="14">
        <f>L4*(M9/(1-(1+M9)^-L3))</f>
        <v>7625.3774392572577</v>
      </c>
      <c r="T62" s="14">
        <f t="shared" si="30"/>
        <v>50536.727072354588</v>
      </c>
      <c r="W62" s="16"/>
      <c r="X62" s="16"/>
      <c r="Z62" s="16"/>
      <c r="AA62" s="16"/>
      <c r="AB62" s="16"/>
      <c r="AC62" s="16"/>
      <c r="AD62" s="16"/>
      <c r="AE62" s="16"/>
      <c r="AH62" s="16"/>
      <c r="AI62" s="16"/>
      <c r="AK62" s="3">
        <v>14</v>
      </c>
      <c r="AL62" s="4">
        <f>AH4</f>
        <v>69999</v>
      </c>
      <c r="AM62" s="4">
        <v>0</v>
      </c>
      <c r="AN62" s="4">
        <f>AO5</f>
        <v>3068.2895000000003</v>
      </c>
      <c r="AO62" s="4">
        <f t="shared" si="28"/>
        <v>3068.2895000000003</v>
      </c>
      <c r="AP62" s="4">
        <f t="shared" si="27"/>
        <v>69999</v>
      </c>
      <c r="AS62" s="16"/>
      <c r="AT62" s="16"/>
      <c r="AV62" s="3">
        <v>2</v>
      </c>
      <c r="AW62" s="4">
        <f>AS4</f>
        <v>69999</v>
      </c>
      <c r="AX62" s="4">
        <v>0</v>
      </c>
      <c r="AY62" s="4">
        <f>AZ5</f>
        <v>3068.2895000000003</v>
      </c>
      <c r="AZ62" s="4">
        <f t="shared" si="31"/>
        <v>3068.2895000000003</v>
      </c>
      <c r="BA62" s="4">
        <f t="shared" ref="BA62:BA108" si="32">AW62-AX62</f>
        <v>69999</v>
      </c>
      <c r="BD62" s="16"/>
      <c r="BE62" s="16"/>
      <c r="BG62" s="3">
        <v>55</v>
      </c>
      <c r="BH62" s="4">
        <f t="shared" si="16"/>
        <v>6999.8999999999596</v>
      </c>
      <c r="BI62" s="4">
        <f>BH5</f>
        <v>1166.6500000000001</v>
      </c>
      <c r="BJ62" s="4">
        <f>BH62*BE9</f>
        <v>306.82894999999826</v>
      </c>
      <c r="BK62" s="4">
        <f t="shared" si="8"/>
        <v>1473.4789499999983</v>
      </c>
      <c r="BL62" s="4">
        <f t="shared" si="9"/>
        <v>5833.24999999996</v>
      </c>
      <c r="BO62" s="16"/>
      <c r="BP62" s="16"/>
      <c r="BR62" s="3">
        <v>55</v>
      </c>
      <c r="BS62" s="7">
        <f t="shared" si="17"/>
        <v>17499.749999999956</v>
      </c>
      <c r="BT62" s="5">
        <f>BS5</f>
        <v>972.20833333333337</v>
      </c>
      <c r="BU62" s="4">
        <f>BS62*BP9</f>
        <v>767.07237499999815</v>
      </c>
      <c r="BV62" s="4">
        <f t="shared" si="10"/>
        <v>1739.2807083333314</v>
      </c>
      <c r="BW62" s="7">
        <f t="shared" si="11"/>
        <v>16527.541666666624</v>
      </c>
      <c r="BZ62" s="16"/>
      <c r="CA62" s="16"/>
      <c r="CB62" s="16"/>
      <c r="CC62" s="16"/>
    </row>
    <row r="63" spans="12:81" x14ac:dyDescent="0.2">
      <c r="L63" s="16"/>
      <c r="M63" s="16"/>
      <c r="O63" s="3">
        <v>5</v>
      </c>
      <c r="P63" s="14">
        <f>T62</f>
        <v>50536.727072354588</v>
      </c>
      <c r="Q63" s="14">
        <f t="shared" si="29"/>
        <v>5410.1842359190487</v>
      </c>
      <c r="R63" s="14">
        <f>P63*M9</f>
        <v>2215.1932033382095</v>
      </c>
      <c r="S63" s="14">
        <f>L4*(M9/(1-(1+M9)^-L3))</f>
        <v>7625.3774392572577</v>
      </c>
      <c r="T63" s="14">
        <f t="shared" si="30"/>
        <v>45126.542836435539</v>
      </c>
      <c r="W63" s="16"/>
      <c r="X63" s="16"/>
      <c r="Z63" s="49" t="s">
        <v>15</v>
      </c>
      <c r="AA63" s="49"/>
      <c r="AB63" s="49"/>
      <c r="AC63" s="49"/>
      <c r="AD63" s="49"/>
      <c r="AE63" s="49"/>
      <c r="AH63" s="16"/>
      <c r="AI63" s="16"/>
      <c r="AK63" s="3">
        <v>15</v>
      </c>
      <c r="AL63" s="4">
        <f>AH4</f>
        <v>69999</v>
      </c>
      <c r="AM63" s="4">
        <v>0</v>
      </c>
      <c r="AN63" s="4">
        <f>AO5</f>
        <v>3068.2895000000003</v>
      </c>
      <c r="AO63" s="4">
        <f t="shared" si="28"/>
        <v>3068.2895000000003</v>
      </c>
      <c r="AP63" s="4">
        <f t="shared" si="27"/>
        <v>69999</v>
      </c>
      <c r="AS63" s="16"/>
      <c r="AT63" s="16"/>
      <c r="AV63" s="3">
        <v>3</v>
      </c>
      <c r="AW63" s="4">
        <f>AS4</f>
        <v>69999</v>
      </c>
      <c r="AX63" s="4">
        <v>0</v>
      </c>
      <c r="AY63" s="4">
        <f>AZ5</f>
        <v>3068.2895000000003</v>
      </c>
      <c r="AZ63" s="4">
        <f t="shared" si="31"/>
        <v>3068.2895000000003</v>
      </c>
      <c r="BA63" s="4">
        <f t="shared" si="32"/>
        <v>69999</v>
      </c>
      <c r="BD63" s="16"/>
      <c r="BE63" s="16"/>
      <c r="BG63" s="3">
        <v>56</v>
      </c>
      <c r="BH63" s="4">
        <f t="shared" si="16"/>
        <v>5833.24999999996</v>
      </c>
      <c r="BI63" s="4">
        <f>BH5</f>
        <v>1166.6500000000001</v>
      </c>
      <c r="BJ63" s="4">
        <f>BH63*BE9</f>
        <v>255.69079166666492</v>
      </c>
      <c r="BK63" s="4">
        <f t="shared" si="8"/>
        <v>1422.3407916666649</v>
      </c>
      <c r="BL63" s="4">
        <f t="shared" si="9"/>
        <v>4666.5999999999603</v>
      </c>
      <c r="BO63" s="16"/>
      <c r="BP63" s="16"/>
      <c r="BR63" s="3">
        <v>56</v>
      </c>
      <c r="BS63" s="7">
        <f t="shared" si="17"/>
        <v>16527.541666666624</v>
      </c>
      <c r="BT63" s="5">
        <f>BS5</f>
        <v>972.20833333333337</v>
      </c>
      <c r="BU63" s="4">
        <f>BS63*BP9</f>
        <v>724.4572430555537</v>
      </c>
      <c r="BV63" s="4">
        <f t="shared" si="10"/>
        <v>1696.6655763888871</v>
      </c>
      <c r="BW63" s="7">
        <f t="shared" si="11"/>
        <v>15555.33333333329</v>
      </c>
      <c r="BZ63" s="16"/>
      <c r="CA63" s="16"/>
      <c r="CB63" s="16"/>
      <c r="CC63" s="16"/>
    </row>
    <row r="64" spans="12:81" x14ac:dyDescent="0.2">
      <c r="L64" s="16"/>
      <c r="M64" s="16"/>
      <c r="O64" s="3">
        <v>6</v>
      </c>
      <c r="P64" s="14">
        <f>T63</f>
        <v>45126.542836435539</v>
      </c>
      <c r="Q64" s="14">
        <f t="shared" si="29"/>
        <v>5647.330644926833</v>
      </c>
      <c r="R64" s="14">
        <f>P64*M9</f>
        <v>1978.0467943304245</v>
      </c>
      <c r="S64" s="14">
        <f>L4*(M9/(1-(1+M9)^-L3))</f>
        <v>7625.3774392572577</v>
      </c>
      <c r="T64" s="14">
        <f t="shared" si="30"/>
        <v>39479.212191508705</v>
      </c>
      <c r="W64" s="16"/>
      <c r="X64" s="16"/>
      <c r="Z64" s="16"/>
      <c r="AA64" s="16"/>
      <c r="AB64" s="16"/>
      <c r="AC64" s="16"/>
      <c r="AD64" s="16"/>
      <c r="AE64" s="16"/>
      <c r="AH64" s="16"/>
      <c r="AI64" s="16"/>
      <c r="AK64" s="3">
        <v>16</v>
      </c>
      <c r="AL64" s="4">
        <f>AH4</f>
        <v>69999</v>
      </c>
      <c r="AM64" s="4">
        <v>0</v>
      </c>
      <c r="AN64" s="4">
        <f>AO5</f>
        <v>3068.2895000000003</v>
      </c>
      <c r="AO64" s="4">
        <f t="shared" si="28"/>
        <v>3068.2895000000003</v>
      </c>
      <c r="AP64" s="4">
        <f t="shared" si="27"/>
        <v>69999</v>
      </c>
      <c r="AS64" s="16"/>
      <c r="AT64" s="16"/>
      <c r="AV64" s="3">
        <v>4</v>
      </c>
      <c r="AW64" s="4">
        <f>AS4</f>
        <v>69999</v>
      </c>
      <c r="AX64" s="4">
        <v>0</v>
      </c>
      <c r="AY64" s="4">
        <f>AZ5</f>
        <v>3068.2895000000003</v>
      </c>
      <c r="AZ64" s="4">
        <f t="shared" si="31"/>
        <v>3068.2895000000003</v>
      </c>
      <c r="BA64" s="4">
        <f t="shared" si="32"/>
        <v>69999</v>
      </c>
      <c r="BD64" s="16"/>
      <c r="BE64" s="16"/>
      <c r="BG64" s="3">
        <v>57</v>
      </c>
      <c r="BH64" s="4">
        <f t="shared" si="16"/>
        <v>4666.5999999999603</v>
      </c>
      <c r="BI64" s="4">
        <f>BH5</f>
        <v>1166.6500000000001</v>
      </c>
      <c r="BJ64" s="4">
        <f>BH64*BE9</f>
        <v>204.55263333333161</v>
      </c>
      <c r="BK64" s="4">
        <f t="shared" si="8"/>
        <v>1371.2026333333317</v>
      </c>
      <c r="BL64" s="4">
        <f t="shared" si="9"/>
        <v>3499.9499999999603</v>
      </c>
      <c r="BO64" s="16"/>
      <c r="BP64" s="16"/>
      <c r="BR64" s="3">
        <v>57</v>
      </c>
      <c r="BS64" s="7">
        <f t="shared" si="17"/>
        <v>15555.33333333329</v>
      </c>
      <c r="BT64" s="5">
        <f>BS5</f>
        <v>972.20833333333337</v>
      </c>
      <c r="BU64" s="4">
        <f>BS64*BP9</f>
        <v>681.84211111110926</v>
      </c>
      <c r="BV64" s="4">
        <f t="shared" si="10"/>
        <v>1654.0504444444427</v>
      </c>
      <c r="BW64" s="7">
        <f t="shared" si="11"/>
        <v>14583.124999999956</v>
      </c>
      <c r="BZ64" s="16"/>
      <c r="CA64" s="16"/>
      <c r="CB64" s="16"/>
      <c r="CC64" s="16"/>
    </row>
    <row r="65" spans="12:81" x14ac:dyDescent="0.2">
      <c r="L65" s="16"/>
      <c r="M65" s="16"/>
      <c r="O65" s="3">
        <v>7</v>
      </c>
      <c r="P65" s="14">
        <f t="shared" ref="P65:P70" si="33">T64</f>
        <v>39479.212191508705</v>
      </c>
      <c r="Q65" s="14">
        <f t="shared" si="29"/>
        <v>5894.8719715294592</v>
      </c>
      <c r="R65" s="14">
        <f>P65*M9</f>
        <v>1730.5054677277983</v>
      </c>
      <c r="S65" s="14">
        <f>L4*(M9/(1-(1+M9)^-L3))</f>
        <v>7625.3774392572577</v>
      </c>
      <c r="T65" s="14">
        <f t="shared" si="30"/>
        <v>33584.340219979247</v>
      </c>
      <c r="W65" s="16"/>
      <c r="X65" s="16"/>
      <c r="Z65" s="2" t="s">
        <v>8</v>
      </c>
      <c r="AA65" s="2" t="s">
        <v>9</v>
      </c>
      <c r="AB65" s="2" t="s">
        <v>14</v>
      </c>
      <c r="AC65" s="2" t="s">
        <v>6</v>
      </c>
      <c r="AD65" s="2" t="s">
        <v>7</v>
      </c>
      <c r="AE65" s="2" t="s">
        <v>12</v>
      </c>
      <c r="AH65" s="16"/>
      <c r="AI65" s="16"/>
      <c r="AK65" s="3">
        <v>17</v>
      </c>
      <c r="AL65" s="4">
        <f>AH4</f>
        <v>69999</v>
      </c>
      <c r="AM65" s="4">
        <v>0</v>
      </c>
      <c r="AN65" s="4">
        <f>AO5</f>
        <v>3068.2895000000003</v>
      </c>
      <c r="AO65" s="4">
        <f t="shared" si="28"/>
        <v>3068.2895000000003</v>
      </c>
      <c r="AP65" s="4">
        <f t="shared" si="27"/>
        <v>69999</v>
      </c>
      <c r="AS65" s="16"/>
      <c r="AT65" s="16"/>
      <c r="AV65" s="3">
        <v>5</v>
      </c>
      <c r="AW65" s="4">
        <f>AS4</f>
        <v>69999</v>
      </c>
      <c r="AX65" s="4">
        <v>0</v>
      </c>
      <c r="AY65" s="4">
        <f>AZ5</f>
        <v>3068.2895000000003</v>
      </c>
      <c r="AZ65" s="4">
        <f t="shared" si="31"/>
        <v>3068.2895000000003</v>
      </c>
      <c r="BA65" s="4">
        <f t="shared" si="32"/>
        <v>69999</v>
      </c>
      <c r="BD65" s="16"/>
      <c r="BE65" s="16"/>
      <c r="BG65" s="3">
        <v>58</v>
      </c>
      <c r="BH65" s="4">
        <f t="shared" si="16"/>
        <v>3499.9499999999603</v>
      </c>
      <c r="BI65" s="4">
        <f>BH5</f>
        <v>1166.6500000000001</v>
      </c>
      <c r="BJ65" s="4">
        <f>BH65*BE9</f>
        <v>153.41447499999828</v>
      </c>
      <c r="BK65" s="4">
        <f t="shared" si="8"/>
        <v>1320.0644749999983</v>
      </c>
      <c r="BL65" s="4">
        <f t="shared" si="9"/>
        <v>2333.2999999999602</v>
      </c>
      <c r="BO65" s="16"/>
      <c r="BP65" s="16"/>
      <c r="BR65" s="3">
        <v>58</v>
      </c>
      <c r="BS65" s="7">
        <f t="shared" si="17"/>
        <v>14583.124999999956</v>
      </c>
      <c r="BT65" s="5">
        <f>BS5</f>
        <v>972.20833333333337</v>
      </c>
      <c r="BU65" s="4">
        <f>BS65*BP9</f>
        <v>639.22697916666482</v>
      </c>
      <c r="BV65" s="4">
        <f t="shared" si="10"/>
        <v>1611.4353124999982</v>
      </c>
      <c r="BW65" s="7">
        <f t="shared" si="11"/>
        <v>13610.916666666622</v>
      </c>
      <c r="BZ65" s="16"/>
      <c r="CA65" s="16"/>
      <c r="CB65" s="16"/>
      <c r="CC65" s="16"/>
    </row>
    <row r="66" spans="12:81" x14ac:dyDescent="0.2">
      <c r="L66" s="16"/>
      <c r="M66" s="16"/>
      <c r="O66" s="3">
        <v>8</v>
      </c>
      <c r="P66" s="14">
        <f t="shared" si="33"/>
        <v>33584.340219979247</v>
      </c>
      <c r="Q66" s="14">
        <f t="shared" si="29"/>
        <v>6153.2638596148336</v>
      </c>
      <c r="R66" s="14">
        <f>P66*M9</f>
        <v>1472.1135796424237</v>
      </c>
      <c r="S66" s="14">
        <f>L4*(M9/(1-(1+M9)^-L3))</f>
        <v>7625.3774392572577</v>
      </c>
      <c r="T66" s="14">
        <f t="shared" si="30"/>
        <v>27431.076360364415</v>
      </c>
      <c r="W66" s="16"/>
      <c r="X66" s="16"/>
      <c r="Z66" s="3">
        <v>1</v>
      </c>
      <c r="AA66" s="4">
        <f>W4</f>
        <v>69999</v>
      </c>
      <c r="AB66" s="4">
        <f>AD66-AC66</f>
        <v>-23.819104166666875</v>
      </c>
      <c r="AC66" s="4">
        <f>AA66*X9</f>
        <v>3068.2895000000003</v>
      </c>
      <c r="AD66" s="4">
        <f>AA5*(X9+1)^Z66</f>
        <v>3044.4703958333334</v>
      </c>
      <c r="AE66" s="4">
        <f>AA66-AB66</f>
        <v>70022.819104166672</v>
      </c>
      <c r="AH66" s="16"/>
      <c r="AI66" s="16"/>
      <c r="AK66" s="3">
        <v>18</v>
      </c>
      <c r="AL66" s="4">
        <f>AH4</f>
        <v>69999</v>
      </c>
      <c r="AM66" s="4">
        <v>0</v>
      </c>
      <c r="AN66" s="4">
        <f>AO5</f>
        <v>3068.2895000000003</v>
      </c>
      <c r="AO66" s="4">
        <f t="shared" si="28"/>
        <v>3068.2895000000003</v>
      </c>
      <c r="AP66" s="4">
        <f t="shared" si="27"/>
        <v>69999</v>
      </c>
      <c r="AS66" s="16"/>
      <c r="AT66" s="16"/>
      <c r="AV66" s="3">
        <v>6</v>
      </c>
      <c r="AW66" s="4">
        <f>AS4</f>
        <v>69999</v>
      </c>
      <c r="AX66" s="4">
        <v>0</v>
      </c>
      <c r="AY66" s="4">
        <f>AZ5</f>
        <v>3068.2895000000003</v>
      </c>
      <c r="AZ66" s="4">
        <f t="shared" si="31"/>
        <v>3068.2895000000003</v>
      </c>
      <c r="BA66" s="4">
        <f t="shared" si="32"/>
        <v>69999</v>
      </c>
      <c r="BD66" s="16"/>
      <c r="BE66" s="16"/>
      <c r="BG66" s="3">
        <v>59</v>
      </c>
      <c r="BH66" s="4">
        <f t="shared" si="16"/>
        <v>2333.2999999999602</v>
      </c>
      <c r="BI66" s="4">
        <f>BH5</f>
        <v>1166.6500000000001</v>
      </c>
      <c r="BJ66" s="4">
        <f>BH66*BE9</f>
        <v>102.27631666666493</v>
      </c>
      <c r="BK66" s="4">
        <f t="shared" si="8"/>
        <v>1268.9263166666651</v>
      </c>
      <c r="BL66" s="4">
        <f t="shared" si="9"/>
        <v>1166.6499999999601</v>
      </c>
      <c r="BO66" s="16"/>
      <c r="BP66" s="16"/>
      <c r="BR66" s="3">
        <v>59</v>
      </c>
      <c r="BS66" s="7">
        <f t="shared" si="17"/>
        <v>13610.916666666622</v>
      </c>
      <c r="BT66" s="5">
        <f>BS5</f>
        <v>972.20833333333337</v>
      </c>
      <c r="BU66" s="4">
        <f>BS66*BP9</f>
        <v>596.61184722222026</v>
      </c>
      <c r="BV66" s="4">
        <f t="shared" si="10"/>
        <v>1568.8201805555536</v>
      </c>
      <c r="BW66" s="7">
        <f t="shared" si="11"/>
        <v>12638.708333333288</v>
      </c>
      <c r="BZ66" s="16"/>
      <c r="CA66" s="16"/>
      <c r="CB66" s="16"/>
      <c r="CC66" s="16"/>
    </row>
    <row r="67" spans="12:81" x14ac:dyDescent="0.2">
      <c r="L67" s="16"/>
      <c r="M67" s="16"/>
      <c r="O67" s="3">
        <v>9</v>
      </c>
      <c r="P67" s="14">
        <f t="shared" si="33"/>
        <v>27431.076360364415</v>
      </c>
      <c r="Q67" s="14">
        <f t="shared" si="29"/>
        <v>6422.9819254612839</v>
      </c>
      <c r="R67" s="14">
        <f>P67*M9</f>
        <v>1202.3955137959736</v>
      </c>
      <c r="S67" s="14">
        <f>L4*(M9/(1-(1+M9)^-L3))</f>
        <v>7625.3774392572577</v>
      </c>
      <c r="T67" s="14">
        <f t="shared" si="30"/>
        <v>21008.094434903131</v>
      </c>
      <c r="W67" s="16"/>
      <c r="X67" s="16"/>
      <c r="Z67" s="3">
        <v>2</v>
      </c>
      <c r="AA67" s="4">
        <f>AE66</f>
        <v>70022.819104166672</v>
      </c>
      <c r="AB67" s="4">
        <f>AD67-AC67</f>
        <v>108.58611078472222</v>
      </c>
      <c r="AC67" s="4">
        <f>AA67*X9</f>
        <v>3069.3335707326391</v>
      </c>
      <c r="AD67" s="4">
        <f>AA5*(1+X9)^Z67</f>
        <v>3177.9196815173614</v>
      </c>
      <c r="AE67" s="4">
        <f>AA67-AB67</f>
        <v>69914.232993381956</v>
      </c>
      <c r="AH67" s="16"/>
      <c r="AI67" s="16"/>
      <c r="AK67" s="3">
        <v>19</v>
      </c>
      <c r="AL67" s="4">
        <f>AH4</f>
        <v>69999</v>
      </c>
      <c r="AM67" s="4">
        <v>0</v>
      </c>
      <c r="AN67" s="4">
        <f>AO5</f>
        <v>3068.2895000000003</v>
      </c>
      <c r="AO67" s="4">
        <f t="shared" si="28"/>
        <v>3068.2895000000003</v>
      </c>
      <c r="AP67" s="4">
        <f t="shared" si="27"/>
        <v>69999</v>
      </c>
      <c r="AS67" s="16"/>
      <c r="AT67" s="16"/>
      <c r="AV67" s="3">
        <v>7</v>
      </c>
      <c r="AW67" s="4">
        <f>AS4</f>
        <v>69999</v>
      </c>
      <c r="AX67" s="4">
        <v>0</v>
      </c>
      <c r="AY67" s="4">
        <f>AZ5</f>
        <v>3068.2895000000003</v>
      </c>
      <c r="AZ67" s="4">
        <f t="shared" ref="AZ67:AZ108" si="34">AX67+AY67</f>
        <v>3068.2895000000003</v>
      </c>
      <c r="BA67" s="4">
        <f t="shared" si="32"/>
        <v>69999</v>
      </c>
      <c r="BD67" s="16"/>
      <c r="BE67" s="16"/>
      <c r="BG67" s="3">
        <v>60</v>
      </c>
      <c r="BH67" s="4">
        <f t="shared" si="16"/>
        <v>1166.6499999999601</v>
      </c>
      <c r="BI67" s="4">
        <f>BH5</f>
        <v>1166.6500000000001</v>
      </c>
      <c r="BJ67" s="4">
        <f>BH67*BE9</f>
        <v>51.138158333331589</v>
      </c>
      <c r="BK67" s="4">
        <f t="shared" si="8"/>
        <v>1217.7881583333317</v>
      </c>
      <c r="BL67" s="4">
        <f t="shared" si="9"/>
        <v>-4.0017766878008842E-11</v>
      </c>
      <c r="BO67" s="16"/>
      <c r="BP67" s="16"/>
      <c r="BR67" s="3">
        <v>60</v>
      </c>
      <c r="BS67" s="7">
        <f t="shared" si="17"/>
        <v>12638.708333333288</v>
      </c>
      <c r="BT67" s="5">
        <f>BS5</f>
        <v>972.20833333333337</v>
      </c>
      <c r="BU67" s="4">
        <f>BS67*BP9</f>
        <v>553.99671527777582</v>
      </c>
      <c r="BV67" s="4">
        <f t="shared" si="10"/>
        <v>1526.2050486111093</v>
      </c>
      <c r="BW67" s="7">
        <f t="shared" si="11"/>
        <v>11666.499999999955</v>
      </c>
      <c r="BZ67" s="16"/>
      <c r="CA67" s="16"/>
      <c r="CB67" s="16"/>
      <c r="CC67" s="16"/>
    </row>
    <row r="68" spans="12:81" x14ac:dyDescent="0.2">
      <c r="L68" s="16"/>
      <c r="M68" s="16"/>
      <c r="O68" s="3">
        <v>10</v>
      </c>
      <c r="P68" s="14">
        <f t="shared" si="33"/>
        <v>21008.094434903131</v>
      </c>
      <c r="Q68" s="14">
        <f t="shared" si="29"/>
        <v>6704.5226331940039</v>
      </c>
      <c r="R68" s="14">
        <f>P68*M9</f>
        <v>920.85480606325393</v>
      </c>
      <c r="S68" s="14">
        <f>L4*(M9/(1-(1+M9)^-L3))</f>
        <v>7625.3774392572577</v>
      </c>
      <c r="T68" s="14">
        <f t="shared" si="30"/>
        <v>14303.571801709128</v>
      </c>
      <c r="W68" s="16"/>
      <c r="X68" s="16"/>
      <c r="Z68" s="3">
        <v>3</v>
      </c>
      <c r="AA68" s="4">
        <f>AE67</f>
        <v>69914.232993381956</v>
      </c>
      <c r="AB68" s="4">
        <f>AD68-AC68</f>
        <v>252.64461468063018</v>
      </c>
      <c r="AC68" s="4">
        <f>AA68*X9</f>
        <v>3064.5738795432426</v>
      </c>
      <c r="AD68" s="4">
        <f>AA5*(1+X9)^Z68</f>
        <v>3317.2184942238728</v>
      </c>
      <c r="AE68" s="4">
        <f t="shared" ref="AE68:AE89" si="35">AA68-AB68</f>
        <v>69661.58837870133</v>
      </c>
      <c r="AH68" s="16"/>
      <c r="AI68" s="16"/>
      <c r="AK68" s="3">
        <v>20</v>
      </c>
      <c r="AL68" s="4">
        <f>AH4</f>
        <v>69999</v>
      </c>
      <c r="AM68" s="4">
        <v>0</v>
      </c>
      <c r="AN68" s="4">
        <f>AO5</f>
        <v>3068.2895000000003</v>
      </c>
      <c r="AO68" s="4">
        <f t="shared" si="28"/>
        <v>3068.2895000000003</v>
      </c>
      <c r="AP68" s="4">
        <f t="shared" si="27"/>
        <v>69999</v>
      </c>
      <c r="AS68" s="16"/>
      <c r="AT68" s="16"/>
      <c r="AV68" s="3">
        <v>8</v>
      </c>
      <c r="AW68" s="4">
        <f>AS4</f>
        <v>69999</v>
      </c>
      <c r="AX68" s="4">
        <v>0</v>
      </c>
      <c r="AY68" s="4">
        <f>AZ5</f>
        <v>3068.2895000000003</v>
      </c>
      <c r="AZ68" s="4">
        <f t="shared" si="34"/>
        <v>3068.2895000000003</v>
      </c>
      <c r="BA68" s="4">
        <f t="shared" si="32"/>
        <v>69999</v>
      </c>
      <c r="BD68" s="16"/>
      <c r="BE68" s="16"/>
      <c r="BG68" s="3"/>
      <c r="BH68" s="4"/>
      <c r="BI68" s="4"/>
      <c r="BJ68" s="4"/>
      <c r="BK68" s="4">
        <f>SUM(BK8:BK67)</f>
        <v>163581.82974999998</v>
      </c>
      <c r="BL68" s="4"/>
      <c r="BO68" s="16"/>
      <c r="BP68" s="16"/>
      <c r="BR68" s="3">
        <v>61</v>
      </c>
      <c r="BS68" s="7">
        <f t="shared" si="17"/>
        <v>11666.499999999955</v>
      </c>
      <c r="BT68" s="5">
        <f>BS5</f>
        <v>972.20833333333337</v>
      </c>
      <c r="BU68" s="4">
        <f>BS68*BP9</f>
        <v>511.38158333333138</v>
      </c>
      <c r="BV68" s="4">
        <f t="shared" si="10"/>
        <v>1483.5899166666647</v>
      </c>
      <c r="BW68" s="7">
        <f t="shared" si="11"/>
        <v>10694.291666666621</v>
      </c>
      <c r="BZ68" s="16"/>
      <c r="CA68" s="16"/>
      <c r="CB68" s="16"/>
      <c r="CC68" s="16"/>
    </row>
    <row r="69" spans="12:81" x14ac:dyDescent="0.2">
      <c r="L69" s="16"/>
      <c r="M69" s="16"/>
      <c r="O69" s="3">
        <v>11</v>
      </c>
      <c r="P69" s="14">
        <f t="shared" si="33"/>
        <v>14303.571801709128</v>
      </c>
      <c r="Q69" s="14">
        <f t="shared" si="29"/>
        <v>6998.4042086156742</v>
      </c>
      <c r="R69" s="14">
        <f>P69*M9</f>
        <v>626.97323064158343</v>
      </c>
      <c r="S69" s="14">
        <f>L4*(M9/(1-(1+M9)^-L3))</f>
        <v>7625.3774392572577</v>
      </c>
      <c r="T69" s="14">
        <f t="shared" si="30"/>
        <v>7305.1675930934534</v>
      </c>
      <c r="W69" s="16"/>
      <c r="X69" s="16"/>
      <c r="Z69" s="3">
        <v>4</v>
      </c>
      <c r="AA69" s="4">
        <f>AE68</f>
        <v>69661.58837870133</v>
      </c>
      <c r="AB69" s="4">
        <f t="shared" ref="AB69:AB89" si="36">AD69-AC69</f>
        <v>409.12361428761096</v>
      </c>
      <c r="AC69" s="4">
        <f>AA69*X9</f>
        <v>3053.4996239330749</v>
      </c>
      <c r="AD69" s="4">
        <f>AA5*(1+X9)^Z69</f>
        <v>3462.6232382206858</v>
      </c>
      <c r="AE69" s="4">
        <f t="shared" si="35"/>
        <v>69252.464764413715</v>
      </c>
      <c r="AH69" s="16"/>
      <c r="AI69" s="16"/>
      <c r="AK69" s="3">
        <v>21</v>
      </c>
      <c r="AL69" s="4">
        <f>AH4</f>
        <v>69999</v>
      </c>
      <c r="AM69" s="4">
        <v>0</v>
      </c>
      <c r="AN69" s="4">
        <f>AO5</f>
        <v>3068.2895000000003</v>
      </c>
      <c r="AO69" s="4">
        <f t="shared" si="28"/>
        <v>3068.2895000000003</v>
      </c>
      <c r="AP69" s="4">
        <f t="shared" si="27"/>
        <v>69999</v>
      </c>
      <c r="AS69" s="16"/>
      <c r="AT69" s="16"/>
      <c r="AV69" s="3">
        <v>9</v>
      </c>
      <c r="AW69" s="4">
        <f>AS4</f>
        <v>69999</v>
      </c>
      <c r="AX69" s="4">
        <v>0</v>
      </c>
      <c r="AY69" s="4">
        <f>AZ5</f>
        <v>3068.2895000000003</v>
      </c>
      <c r="AZ69" s="4">
        <f t="shared" si="34"/>
        <v>3068.2895000000003</v>
      </c>
      <c r="BA69" s="4">
        <f t="shared" si="32"/>
        <v>69999</v>
      </c>
      <c r="BD69" s="16"/>
      <c r="BE69" s="16"/>
      <c r="BG69" s="16"/>
      <c r="BH69" s="16"/>
      <c r="BI69" s="16"/>
      <c r="BJ69" s="16"/>
      <c r="BK69" s="21"/>
      <c r="BL69" s="16"/>
      <c r="BO69" s="16"/>
      <c r="BP69" s="16"/>
      <c r="BR69" s="3">
        <v>62</v>
      </c>
      <c r="BS69" s="7">
        <f t="shared" si="17"/>
        <v>10694.291666666621</v>
      </c>
      <c r="BT69" s="5">
        <f>BS5</f>
        <v>972.20833333333337</v>
      </c>
      <c r="BU69" s="4">
        <f>BS69*BP9</f>
        <v>468.76645138888688</v>
      </c>
      <c r="BV69" s="4">
        <f t="shared" si="10"/>
        <v>1440.9747847222202</v>
      </c>
      <c r="BW69" s="7">
        <f t="shared" si="11"/>
        <v>9722.0833333332866</v>
      </c>
      <c r="BZ69" s="16"/>
      <c r="CA69" s="16"/>
      <c r="CB69" s="16"/>
      <c r="CC69" s="16"/>
    </row>
    <row r="70" spans="12:81" x14ac:dyDescent="0.2">
      <c r="L70" s="16"/>
      <c r="M70" s="16"/>
      <c r="O70" s="3">
        <v>12</v>
      </c>
      <c r="P70" s="14">
        <f t="shared" si="33"/>
        <v>7305.1675930934534</v>
      </c>
      <c r="Q70" s="14">
        <f t="shared" si="29"/>
        <v>7305.1675930933279</v>
      </c>
      <c r="R70" s="14">
        <f>P70*M9</f>
        <v>320.20984616392974</v>
      </c>
      <c r="S70" s="14">
        <f>L4*(M9/(1-(1+M9)^-L3))</f>
        <v>7625.3774392572577</v>
      </c>
      <c r="T70" s="14">
        <f t="shared" si="30"/>
        <v>1.255102688446641E-10</v>
      </c>
      <c r="W70" s="16"/>
      <c r="X70" s="16"/>
      <c r="Z70" s="3">
        <v>5</v>
      </c>
      <c r="AA70" s="4">
        <f>AE69</f>
        <v>69252.464764413715</v>
      </c>
      <c r="AB70" s="4">
        <f t="shared" si="36"/>
        <v>578.83518465589123</v>
      </c>
      <c r="AC70" s="4">
        <f>AA70*X9</f>
        <v>3035.5663721734682</v>
      </c>
      <c r="AD70" s="4">
        <f>AA5*(1+X9)^Z70</f>
        <v>3614.4015568293594</v>
      </c>
      <c r="AE70" s="4">
        <f t="shared" si="35"/>
        <v>68673.62957975782</v>
      </c>
      <c r="AH70" s="16"/>
      <c r="AI70" s="16"/>
      <c r="AK70" s="3">
        <v>22</v>
      </c>
      <c r="AL70" s="4">
        <f>AH4</f>
        <v>69999</v>
      </c>
      <c r="AM70" s="4">
        <v>0</v>
      </c>
      <c r="AN70" s="4">
        <f>AO5</f>
        <v>3068.2895000000003</v>
      </c>
      <c r="AO70" s="4">
        <f t="shared" si="28"/>
        <v>3068.2895000000003</v>
      </c>
      <c r="AP70" s="4">
        <f t="shared" si="27"/>
        <v>69999</v>
      </c>
      <c r="AS70" s="16"/>
      <c r="AT70" s="16"/>
      <c r="AV70" s="3">
        <v>10</v>
      </c>
      <c r="AW70" s="4">
        <f>AS4</f>
        <v>69999</v>
      </c>
      <c r="AX70" s="4">
        <v>0</v>
      </c>
      <c r="AY70" s="4">
        <f>AZ5</f>
        <v>3068.2895000000003</v>
      </c>
      <c r="AZ70" s="4">
        <f t="shared" si="34"/>
        <v>3068.2895000000003</v>
      </c>
      <c r="BA70" s="4">
        <f t="shared" si="32"/>
        <v>69999</v>
      </c>
      <c r="BD70" s="16"/>
      <c r="BE70" s="16"/>
      <c r="BG70" s="49" t="s">
        <v>13</v>
      </c>
      <c r="BH70" s="49"/>
      <c r="BI70" s="49"/>
      <c r="BJ70" s="49"/>
      <c r="BK70" s="49"/>
      <c r="BL70" s="49"/>
      <c r="BO70" s="16"/>
      <c r="BP70" s="16"/>
      <c r="BR70" s="3">
        <v>63</v>
      </c>
      <c r="BS70" s="7">
        <f t="shared" si="17"/>
        <v>9722.0833333332866</v>
      </c>
      <c r="BT70" s="5">
        <f>BS5</f>
        <v>972.20833333333337</v>
      </c>
      <c r="BU70" s="4">
        <f>BS70*BP9</f>
        <v>426.15131944444244</v>
      </c>
      <c r="BV70" s="4">
        <f t="shared" si="10"/>
        <v>1398.3596527777759</v>
      </c>
      <c r="BW70" s="7">
        <f t="shared" si="11"/>
        <v>8749.8749999999527</v>
      </c>
      <c r="BZ70" s="16"/>
      <c r="CA70" s="16"/>
      <c r="CB70" s="16"/>
      <c r="CC70" s="16"/>
    </row>
    <row r="71" spans="12:81" x14ac:dyDescent="0.2">
      <c r="L71" s="16"/>
      <c r="M71" s="16"/>
      <c r="O71" s="3"/>
      <c r="P71" s="14"/>
      <c r="Q71" s="14"/>
      <c r="R71" s="14"/>
      <c r="S71" s="14">
        <f>SUM(S59:S70)</f>
        <v>91504.529271087085</v>
      </c>
      <c r="T71" s="14"/>
      <c r="W71" s="16"/>
      <c r="X71" s="16"/>
      <c r="Z71" s="3">
        <v>6</v>
      </c>
      <c r="AA71" s="4">
        <f>AE70</f>
        <v>68673.62957975782</v>
      </c>
      <c r="AB71" s="4">
        <f t="shared" si="36"/>
        <v>762.63872849099516</v>
      </c>
      <c r="AC71" s="4">
        <f>AA71*X9</f>
        <v>3010.1940965793847</v>
      </c>
      <c r="AD71" s="4">
        <f>AA5*(1+X9)^Z71</f>
        <v>3772.8328250703798</v>
      </c>
      <c r="AE71" s="31">
        <f t="shared" si="35"/>
        <v>67910.990851266819</v>
      </c>
      <c r="AH71" s="16"/>
      <c r="AI71" s="16"/>
      <c r="AK71" s="3">
        <v>23</v>
      </c>
      <c r="AL71" s="4">
        <f>AH4</f>
        <v>69999</v>
      </c>
      <c r="AM71" s="4">
        <v>0</v>
      </c>
      <c r="AN71" s="4">
        <f>AO5</f>
        <v>3068.2895000000003</v>
      </c>
      <c r="AO71" s="4">
        <f t="shared" si="28"/>
        <v>3068.2895000000003</v>
      </c>
      <c r="AP71" s="4">
        <f t="shared" si="27"/>
        <v>69999</v>
      </c>
      <c r="AS71" s="16"/>
      <c r="AT71" s="16"/>
      <c r="AV71" s="3">
        <v>11</v>
      </c>
      <c r="AW71" s="4">
        <f>AS4</f>
        <v>69999</v>
      </c>
      <c r="AX71" s="4">
        <v>0</v>
      </c>
      <c r="AY71" s="4">
        <f>AZ5</f>
        <v>3068.2895000000003</v>
      </c>
      <c r="AZ71" s="4">
        <f t="shared" si="34"/>
        <v>3068.2895000000003</v>
      </c>
      <c r="BA71" s="4">
        <f t="shared" si="32"/>
        <v>69999</v>
      </c>
      <c r="BD71" s="16"/>
      <c r="BE71" s="16"/>
      <c r="BO71" s="16"/>
      <c r="BP71" s="16"/>
      <c r="BR71" s="3">
        <v>64</v>
      </c>
      <c r="BS71" s="7">
        <f t="shared" si="17"/>
        <v>8749.8749999999527</v>
      </c>
      <c r="BT71" s="5">
        <f>BS5</f>
        <v>972.20833333333337</v>
      </c>
      <c r="BU71" s="4">
        <f>BS71*BP9</f>
        <v>383.53618749999794</v>
      </c>
      <c r="BV71" s="4">
        <f t="shared" si="10"/>
        <v>1355.7445208333313</v>
      </c>
      <c r="BW71" s="7">
        <f t="shared" si="11"/>
        <v>7777.6666666666197</v>
      </c>
      <c r="BZ71" s="16"/>
      <c r="CA71" s="16"/>
      <c r="CB71" s="16"/>
      <c r="CC71" s="16"/>
    </row>
    <row r="72" spans="12:81" x14ac:dyDescent="0.2">
      <c r="L72" s="16"/>
      <c r="M72" s="16"/>
      <c r="O72" s="16"/>
      <c r="P72" s="16"/>
      <c r="Q72" s="16"/>
      <c r="R72" s="16"/>
      <c r="S72" s="16"/>
      <c r="T72" s="16"/>
      <c r="W72" s="16"/>
      <c r="X72" s="16"/>
      <c r="Z72" s="3">
        <v>7</v>
      </c>
      <c r="AA72" s="4">
        <f t="shared" ref="AA72:AA89" si="37">AE71</f>
        <v>67910.990851266819</v>
      </c>
      <c r="AB72" s="4">
        <f t="shared" si="36"/>
        <v>961.44356492210318</v>
      </c>
      <c r="AC72" s="4">
        <f>AA72*X9</f>
        <v>2976.7650989805288</v>
      </c>
      <c r="AD72" s="4">
        <f>AA5*(1+X9)^Z72</f>
        <v>3938.208663902632</v>
      </c>
      <c r="AE72" s="31">
        <f t="shared" si="35"/>
        <v>66949.547286344721</v>
      </c>
      <c r="AH72" s="16"/>
      <c r="AI72" s="16"/>
      <c r="AK72" s="3">
        <v>24</v>
      </c>
      <c r="AL72" s="4">
        <f>AH4</f>
        <v>69999</v>
      </c>
      <c r="AM72" s="4">
        <v>0</v>
      </c>
      <c r="AN72" s="4">
        <f>AO5</f>
        <v>3068.2895000000003</v>
      </c>
      <c r="AO72" s="4">
        <f t="shared" si="28"/>
        <v>3068.2895000000003</v>
      </c>
      <c r="AP72" s="4">
        <f t="shared" si="27"/>
        <v>69999</v>
      </c>
      <c r="AS72" s="16"/>
      <c r="AT72" s="16"/>
      <c r="AV72" s="3">
        <v>12</v>
      </c>
      <c r="AW72" s="4">
        <f>AS4</f>
        <v>69999</v>
      </c>
      <c r="AX72" s="4">
        <v>0</v>
      </c>
      <c r="AY72" s="4">
        <f>AZ5</f>
        <v>3068.2895000000003</v>
      </c>
      <c r="AZ72" s="4">
        <f t="shared" si="34"/>
        <v>3068.2895000000003</v>
      </c>
      <c r="BA72" s="4">
        <f t="shared" si="32"/>
        <v>69999</v>
      </c>
      <c r="BD72" s="16"/>
      <c r="BE72" s="16"/>
      <c r="BG72" s="2" t="s">
        <v>8</v>
      </c>
      <c r="BH72" s="2" t="s">
        <v>9</v>
      </c>
      <c r="BI72" s="2" t="s">
        <v>10</v>
      </c>
      <c r="BJ72" s="2" t="s">
        <v>6</v>
      </c>
      <c r="BK72" s="2" t="s">
        <v>7</v>
      </c>
      <c r="BL72" s="2" t="s">
        <v>12</v>
      </c>
      <c r="BO72" s="16"/>
      <c r="BP72" s="16"/>
      <c r="BR72" s="3">
        <v>65</v>
      </c>
      <c r="BS72" s="7">
        <f t="shared" si="17"/>
        <v>7777.6666666666197</v>
      </c>
      <c r="BT72" s="5">
        <f>BS5</f>
        <v>972.20833333333337</v>
      </c>
      <c r="BU72" s="4">
        <f>BS72*BP9</f>
        <v>340.92105555555349</v>
      </c>
      <c r="BV72" s="4">
        <f t="shared" ref="BV72:BV79" si="38">BT72+BU72</f>
        <v>1313.1293888888868</v>
      </c>
      <c r="BW72" s="7">
        <f t="shared" ref="BW72:BW79" si="39">BS72-BT72</f>
        <v>6805.4583333332866</v>
      </c>
      <c r="BZ72" s="16"/>
      <c r="CA72" s="16"/>
      <c r="CB72" s="16"/>
      <c r="CC72" s="16"/>
    </row>
    <row r="73" spans="12:81" x14ac:dyDescent="0.2">
      <c r="L73" s="16"/>
      <c r="M73" s="16"/>
      <c r="O73" s="16"/>
      <c r="P73" s="16"/>
      <c r="Q73" s="16"/>
      <c r="R73" s="16"/>
      <c r="S73" s="16"/>
      <c r="T73" s="16"/>
      <c r="W73" s="16"/>
      <c r="X73" s="16"/>
      <c r="Z73" s="3">
        <v>8</v>
      </c>
      <c r="AA73" s="4">
        <f t="shared" si="37"/>
        <v>66949.547286344721</v>
      </c>
      <c r="AB73" s="4">
        <f t="shared" si="36"/>
        <v>1176.2116542855879</v>
      </c>
      <c r="AC73" s="4">
        <f>AA73*X9</f>
        <v>2934.6218227181103</v>
      </c>
      <c r="AD73" s="4">
        <f>AA5*(1+X9)^Z73</f>
        <v>4110.8334770036981</v>
      </c>
      <c r="AE73" s="31">
        <f t="shared" si="35"/>
        <v>65773.335632059127</v>
      </c>
      <c r="AH73" s="16"/>
      <c r="AI73" s="16"/>
      <c r="AK73" s="3">
        <v>25</v>
      </c>
      <c r="AL73" s="4">
        <f>AH4</f>
        <v>69999</v>
      </c>
      <c r="AM73" s="4">
        <v>0</v>
      </c>
      <c r="AN73" s="4">
        <f>AO5</f>
        <v>3068.2895000000003</v>
      </c>
      <c r="AO73" s="4">
        <f t="shared" si="28"/>
        <v>3068.2895000000003</v>
      </c>
      <c r="AP73" s="4">
        <f t="shared" si="27"/>
        <v>69999</v>
      </c>
      <c r="AS73" s="16"/>
      <c r="AT73" s="16"/>
      <c r="AV73" s="3">
        <v>13</v>
      </c>
      <c r="AW73" s="4">
        <f>AS4</f>
        <v>69999</v>
      </c>
      <c r="AX73" s="4">
        <v>0</v>
      </c>
      <c r="AY73" s="4">
        <f>AZ5</f>
        <v>3068.2895000000003</v>
      </c>
      <c r="AZ73" s="4">
        <f t="shared" si="34"/>
        <v>3068.2895000000003</v>
      </c>
      <c r="BA73" s="4">
        <f t="shared" si="32"/>
        <v>69999</v>
      </c>
      <c r="BD73" s="16"/>
      <c r="BE73" s="16"/>
      <c r="BG73" s="3">
        <v>1</v>
      </c>
      <c r="BH73" s="4">
        <f>BD4</f>
        <v>69999</v>
      </c>
      <c r="BI73" s="4">
        <v>0</v>
      </c>
      <c r="BJ73" s="4">
        <f>BK5</f>
        <v>3068.2895000000003</v>
      </c>
      <c r="BK73" s="4">
        <f t="shared" ref="BK73:BK78" si="40">BI73+BJ73</f>
        <v>3068.2895000000003</v>
      </c>
      <c r="BL73" s="4">
        <f>BH73-BI73</f>
        <v>69999</v>
      </c>
      <c r="BO73" s="16"/>
      <c r="BP73" s="16"/>
      <c r="BR73" s="3">
        <v>66</v>
      </c>
      <c r="BS73" s="7">
        <f t="shared" si="17"/>
        <v>6805.4583333332866</v>
      </c>
      <c r="BT73" s="5">
        <f>BS5</f>
        <v>972.20833333333337</v>
      </c>
      <c r="BU73" s="4">
        <f>BS73*BP9</f>
        <v>298.30592361110905</v>
      </c>
      <c r="BV73" s="4">
        <f t="shared" si="38"/>
        <v>1270.5142569444424</v>
      </c>
      <c r="BW73" s="7">
        <f t="shared" si="39"/>
        <v>5833.2499999999536</v>
      </c>
      <c r="BZ73" s="16"/>
      <c r="CA73" s="16"/>
      <c r="CB73" s="16"/>
      <c r="CC73" s="16"/>
    </row>
    <row r="74" spans="12:81" x14ac:dyDescent="0.2">
      <c r="L74" s="16"/>
      <c r="M74" s="16"/>
      <c r="O74" s="16"/>
      <c r="P74" s="16"/>
      <c r="Q74" s="16"/>
      <c r="R74" s="16"/>
      <c r="S74" s="16"/>
      <c r="T74" s="16"/>
      <c r="W74" s="16"/>
      <c r="X74" s="16"/>
      <c r="Z74" s="3">
        <v>9</v>
      </c>
      <c r="AA74" s="4">
        <f t="shared" si="37"/>
        <v>65773.335632059127</v>
      </c>
      <c r="AB74" s="4">
        <f t="shared" si="36"/>
        <v>1407.960465873768</v>
      </c>
      <c r="AC74" s="4">
        <f>AA74*X9</f>
        <v>2883.0645452052586</v>
      </c>
      <c r="AD74" s="4">
        <f>AA5*(1+X9)^Z74</f>
        <v>4291.0250110790266</v>
      </c>
      <c r="AE74" s="31">
        <f t="shared" si="35"/>
        <v>64365.37516618536</v>
      </c>
      <c r="AH74" s="16"/>
      <c r="AI74" s="16"/>
      <c r="AK74" s="3">
        <v>26</v>
      </c>
      <c r="AL74" s="4">
        <f>AH4</f>
        <v>69999</v>
      </c>
      <c r="AM74" s="4">
        <v>0</v>
      </c>
      <c r="AN74" s="4">
        <f>AO5</f>
        <v>3068.2895000000003</v>
      </c>
      <c r="AO74" s="4">
        <f t="shared" si="28"/>
        <v>3068.2895000000003</v>
      </c>
      <c r="AP74" s="4">
        <f t="shared" si="27"/>
        <v>69999</v>
      </c>
      <c r="AS74" s="16"/>
      <c r="AT74" s="16"/>
      <c r="AV74" s="3">
        <v>14</v>
      </c>
      <c r="AW74" s="4">
        <f>AS4</f>
        <v>69999</v>
      </c>
      <c r="AX74" s="4">
        <v>0</v>
      </c>
      <c r="AY74" s="4">
        <f>AZ5</f>
        <v>3068.2895000000003</v>
      </c>
      <c r="AZ74" s="4">
        <f t="shared" si="34"/>
        <v>3068.2895000000003</v>
      </c>
      <c r="BA74" s="4">
        <f t="shared" si="32"/>
        <v>69999</v>
      </c>
      <c r="BD74" s="16"/>
      <c r="BE74" s="16"/>
      <c r="BG74" s="3">
        <v>2</v>
      </c>
      <c r="BH74" s="4">
        <f>BD4</f>
        <v>69999</v>
      </c>
      <c r="BI74" s="4">
        <v>0</v>
      </c>
      <c r="BJ74" s="4">
        <f>BK5</f>
        <v>3068.2895000000003</v>
      </c>
      <c r="BK74" s="4">
        <f t="shared" si="40"/>
        <v>3068.2895000000003</v>
      </c>
      <c r="BL74" s="4">
        <f t="shared" ref="BL74:BL132" si="41">BH74-BI74</f>
        <v>69999</v>
      </c>
      <c r="BO74" s="16"/>
      <c r="BP74" s="16"/>
      <c r="BR74" s="3">
        <v>67</v>
      </c>
      <c r="BS74" s="7">
        <f t="shared" si="17"/>
        <v>5833.2499999999536</v>
      </c>
      <c r="BT74" s="5">
        <f>BS5</f>
        <v>972.20833333333337</v>
      </c>
      <c r="BU74" s="4">
        <f>BS74*BP9</f>
        <v>255.69079166666464</v>
      </c>
      <c r="BV74" s="4">
        <f t="shared" si="38"/>
        <v>1227.8991249999981</v>
      </c>
      <c r="BW74" s="7">
        <f t="shared" si="39"/>
        <v>4861.0416666666206</v>
      </c>
      <c r="BZ74" s="16"/>
      <c r="CA74" s="16"/>
      <c r="CB74" s="16"/>
      <c r="CC74" s="16"/>
    </row>
    <row r="75" spans="12:81" x14ac:dyDescent="0.2">
      <c r="L75" s="16"/>
      <c r="M75" s="16"/>
      <c r="O75" s="16"/>
      <c r="P75" s="16"/>
      <c r="Q75" s="16"/>
      <c r="R75" s="16"/>
      <c r="S75" s="16"/>
      <c r="T75" s="16"/>
      <c r="W75" s="16"/>
      <c r="X75" s="16"/>
      <c r="Z75" s="3">
        <v>10</v>
      </c>
      <c r="AA75" s="4">
        <f t="shared" si="37"/>
        <v>64365.37516618536</v>
      </c>
      <c r="AB75" s="4">
        <f t="shared" si="36"/>
        <v>1657.7659959468656</v>
      </c>
      <c r="AC75" s="4">
        <f>AA75*X9</f>
        <v>2821.3489447844586</v>
      </c>
      <c r="AD75" s="4">
        <f>AA5*(1+X9)^Z75</f>
        <v>4479.1149407313242</v>
      </c>
      <c r="AE75" s="31">
        <f t="shared" si="35"/>
        <v>62707.609170238495</v>
      </c>
      <c r="AH75" s="16"/>
      <c r="AI75" s="16"/>
      <c r="AK75" s="3">
        <v>27</v>
      </c>
      <c r="AL75" s="4">
        <f>AH4</f>
        <v>69999</v>
      </c>
      <c r="AM75" s="4">
        <v>0</v>
      </c>
      <c r="AN75" s="4">
        <f>AO5</f>
        <v>3068.2895000000003</v>
      </c>
      <c r="AO75" s="4">
        <f t="shared" si="28"/>
        <v>3068.2895000000003</v>
      </c>
      <c r="AP75" s="4">
        <f t="shared" si="27"/>
        <v>69999</v>
      </c>
      <c r="AS75" s="16"/>
      <c r="AT75" s="16"/>
      <c r="AV75" s="3">
        <v>15</v>
      </c>
      <c r="AW75" s="4">
        <f>AS4</f>
        <v>69999</v>
      </c>
      <c r="AX75" s="4">
        <v>0</v>
      </c>
      <c r="AY75" s="4">
        <f>AZ5</f>
        <v>3068.2895000000003</v>
      </c>
      <c r="AZ75" s="4">
        <f t="shared" si="34"/>
        <v>3068.2895000000003</v>
      </c>
      <c r="BA75" s="4">
        <f t="shared" si="32"/>
        <v>69999</v>
      </c>
      <c r="BD75" s="16"/>
      <c r="BE75" s="16"/>
      <c r="BG75" s="3">
        <v>3</v>
      </c>
      <c r="BH75" s="4">
        <f>BD4</f>
        <v>69999</v>
      </c>
      <c r="BI75" s="4">
        <v>0</v>
      </c>
      <c r="BJ75" s="4">
        <f>BK5</f>
        <v>3068.2895000000003</v>
      </c>
      <c r="BK75" s="4">
        <f t="shared" si="40"/>
        <v>3068.2895000000003</v>
      </c>
      <c r="BL75" s="4">
        <f t="shared" si="41"/>
        <v>69999</v>
      </c>
      <c r="BO75" s="16"/>
      <c r="BP75" s="16"/>
      <c r="BR75" s="3">
        <v>68</v>
      </c>
      <c r="BS75" s="7">
        <f t="shared" si="17"/>
        <v>4861.0416666666206</v>
      </c>
      <c r="BT75" s="5">
        <f>BS5</f>
        <v>972.20833333333337</v>
      </c>
      <c r="BU75" s="4">
        <f>BS75*BP9</f>
        <v>213.07565972222022</v>
      </c>
      <c r="BV75" s="4">
        <f t="shared" si="38"/>
        <v>1185.2839930555535</v>
      </c>
      <c r="BW75" s="7">
        <f t="shared" si="39"/>
        <v>3888.8333333332871</v>
      </c>
      <c r="BZ75" s="16"/>
      <c r="CA75" s="16"/>
      <c r="CB75" s="16"/>
      <c r="CC75" s="16"/>
    </row>
    <row r="76" spans="12:81" x14ac:dyDescent="0.2">
      <c r="L76" s="16"/>
      <c r="M76" s="16"/>
      <c r="O76" s="16"/>
      <c r="P76" s="16"/>
      <c r="Q76" s="16"/>
      <c r="R76" s="16"/>
      <c r="S76" s="16"/>
      <c r="T76" s="16"/>
      <c r="W76" s="16"/>
      <c r="X76" s="16"/>
      <c r="Z76" s="3">
        <v>11</v>
      </c>
      <c r="AA76" s="4">
        <f t="shared" si="37"/>
        <v>62707.609170238495</v>
      </c>
      <c r="AB76" s="4">
        <f t="shared" si="36"/>
        <v>1926.7659436712602</v>
      </c>
      <c r="AC76" s="4">
        <f>AA76*X9</f>
        <v>2748.683535295454</v>
      </c>
      <c r="AD76" s="4">
        <f>AA5*(1+X9)^Z76</f>
        <v>4675.4494789667142</v>
      </c>
      <c r="AE76" s="31">
        <f t="shared" si="35"/>
        <v>60780.843226567231</v>
      </c>
      <c r="AH76" s="16"/>
      <c r="AI76" s="16"/>
      <c r="AK76" s="3">
        <v>28</v>
      </c>
      <c r="AL76" s="4">
        <f>AH4</f>
        <v>69999</v>
      </c>
      <c r="AM76" s="4">
        <v>0</v>
      </c>
      <c r="AN76" s="4">
        <f>AO5</f>
        <v>3068.2895000000003</v>
      </c>
      <c r="AO76" s="4">
        <f t="shared" si="28"/>
        <v>3068.2895000000003</v>
      </c>
      <c r="AP76" s="4">
        <f t="shared" si="27"/>
        <v>69999</v>
      </c>
      <c r="AS76" s="16"/>
      <c r="AT76" s="16"/>
      <c r="AV76" s="3">
        <v>16</v>
      </c>
      <c r="AW76" s="4">
        <f>AS4</f>
        <v>69999</v>
      </c>
      <c r="AX76" s="4">
        <v>0</v>
      </c>
      <c r="AY76" s="4">
        <f>AZ5</f>
        <v>3068.2895000000003</v>
      </c>
      <c r="AZ76" s="4">
        <f t="shared" si="34"/>
        <v>3068.2895000000003</v>
      </c>
      <c r="BA76" s="4">
        <f t="shared" si="32"/>
        <v>69999</v>
      </c>
      <c r="BD76" s="16"/>
      <c r="BE76" s="16"/>
      <c r="BG76" s="3">
        <v>4</v>
      </c>
      <c r="BH76" s="4">
        <f>BD4</f>
        <v>69999</v>
      </c>
      <c r="BI76" s="4">
        <v>0</v>
      </c>
      <c r="BJ76" s="4">
        <f>BK5</f>
        <v>3068.2895000000003</v>
      </c>
      <c r="BK76" s="4">
        <f t="shared" si="40"/>
        <v>3068.2895000000003</v>
      </c>
      <c r="BL76" s="4">
        <f t="shared" si="41"/>
        <v>69999</v>
      </c>
      <c r="BO76" s="16"/>
      <c r="BP76" s="16"/>
      <c r="BR76" s="3">
        <v>69</v>
      </c>
      <c r="BS76" s="7">
        <f t="shared" si="17"/>
        <v>3888.8333333332871</v>
      </c>
      <c r="BT76" s="5">
        <f>BS5</f>
        <v>972.20833333333337</v>
      </c>
      <c r="BU76" s="4">
        <f>BS76*BP9</f>
        <v>170.46052777777575</v>
      </c>
      <c r="BV76" s="4">
        <f t="shared" si="38"/>
        <v>1142.6688611111092</v>
      </c>
      <c r="BW76" s="7">
        <f t="shared" si="39"/>
        <v>2916.6249999999536</v>
      </c>
      <c r="BZ76" s="16"/>
      <c r="CA76" s="16"/>
      <c r="CB76" s="16"/>
      <c r="CC76" s="16"/>
    </row>
    <row r="77" spans="12:81" x14ac:dyDescent="0.2">
      <c r="L77" s="16"/>
      <c r="M77" s="16"/>
      <c r="O77" s="16"/>
      <c r="P77" s="16"/>
      <c r="Q77" s="16"/>
      <c r="R77" s="16"/>
      <c r="S77" s="16"/>
      <c r="T77" s="16"/>
      <c r="W77" s="16"/>
      <c r="X77" s="16"/>
      <c r="Z77" s="3">
        <v>12</v>
      </c>
      <c r="AA77" s="4">
        <f t="shared" si="37"/>
        <v>60780.843226567231</v>
      </c>
      <c r="AB77" s="4">
        <f t="shared" si="36"/>
        <v>2216.1630530302245</v>
      </c>
      <c r="AC77" s="4">
        <f>AA77*X9</f>
        <v>2664.2269614311972</v>
      </c>
      <c r="AD77" s="4">
        <f>AA5*(1+X9)^Z77</f>
        <v>4880.3900144614217</v>
      </c>
      <c r="AE77" s="31">
        <f t="shared" si="35"/>
        <v>58564.68017353701</v>
      </c>
      <c r="AH77" s="16"/>
      <c r="AI77" s="16"/>
      <c r="AK77" s="3">
        <v>29</v>
      </c>
      <c r="AL77" s="4">
        <f>AH4</f>
        <v>69999</v>
      </c>
      <c r="AM77" s="4">
        <v>0</v>
      </c>
      <c r="AN77" s="4">
        <f>AO5</f>
        <v>3068.2895000000003</v>
      </c>
      <c r="AO77" s="4">
        <f t="shared" si="28"/>
        <v>3068.2895000000003</v>
      </c>
      <c r="AP77" s="4">
        <f t="shared" si="27"/>
        <v>69999</v>
      </c>
      <c r="AS77" s="16"/>
      <c r="AT77" s="16"/>
      <c r="AV77" s="3">
        <v>17</v>
      </c>
      <c r="AW77" s="4">
        <f>AS4</f>
        <v>69999</v>
      </c>
      <c r="AX77" s="4">
        <v>0</v>
      </c>
      <c r="AY77" s="4">
        <f>AZ5</f>
        <v>3068.2895000000003</v>
      </c>
      <c r="AZ77" s="4">
        <f t="shared" si="34"/>
        <v>3068.2895000000003</v>
      </c>
      <c r="BA77" s="4">
        <f t="shared" si="32"/>
        <v>69999</v>
      </c>
      <c r="BD77" s="16"/>
      <c r="BE77" s="16"/>
      <c r="BG77" s="3">
        <v>5</v>
      </c>
      <c r="BH77" s="4">
        <f>BD4</f>
        <v>69999</v>
      </c>
      <c r="BI77" s="4">
        <v>0</v>
      </c>
      <c r="BJ77" s="4">
        <f>BK5</f>
        <v>3068.2895000000003</v>
      </c>
      <c r="BK77" s="4">
        <f t="shared" si="40"/>
        <v>3068.2895000000003</v>
      </c>
      <c r="BL77" s="4">
        <f t="shared" si="41"/>
        <v>69999</v>
      </c>
      <c r="BO77" s="16"/>
      <c r="BP77" s="16"/>
      <c r="BR77" s="3">
        <v>70</v>
      </c>
      <c r="BS77" s="7">
        <f t="shared" si="17"/>
        <v>2916.6249999999536</v>
      </c>
      <c r="BT77" s="5">
        <f>BS5</f>
        <v>972.20833333333337</v>
      </c>
      <c r="BU77" s="4">
        <f>BS77*BP9</f>
        <v>127.84539583333131</v>
      </c>
      <c r="BV77" s="4">
        <f t="shared" si="38"/>
        <v>1100.0537291666647</v>
      </c>
      <c r="BW77" s="7">
        <f t="shared" si="39"/>
        <v>1944.4166666666201</v>
      </c>
      <c r="BZ77" s="16"/>
      <c r="CA77" s="16"/>
      <c r="CB77" s="16"/>
      <c r="CC77" s="16"/>
    </row>
    <row r="78" spans="12:81" x14ac:dyDescent="0.2">
      <c r="L78" s="16"/>
      <c r="M78" s="16"/>
      <c r="O78" s="16"/>
      <c r="P78" s="16"/>
      <c r="Q78" s="16"/>
      <c r="R78" s="16"/>
      <c r="S78" s="16"/>
      <c r="T78" s="16"/>
      <c r="W78" s="16"/>
      <c r="X78" s="16"/>
      <c r="Z78" s="3">
        <v>13</v>
      </c>
      <c r="AA78" s="4">
        <f t="shared" si="37"/>
        <v>58564.68017353701</v>
      </c>
      <c r="AB78" s="4">
        <f t="shared" si="36"/>
        <v>2527.2286291552755</v>
      </c>
      <c r="AC78" s="4">
        <f>AA78*X9</f>
        <v>2567.0851476067055</v>
      </c>
      <c r="AD78" s="4">
        <f>AA5*(1+X9)^Z78</f>
        <v>5094.313776761981</v>
      </c>
      <c r="AE78" s="31">
        <f t="shared" si="35"/>
        <v>56037.451544381736</v>
      </c>
      <c r="AH78" s="16"/>
      <c r="AI78" s="16"/>
      <c r="AK78" s="3">
        <v>30</v>
      </c>
      <c r="AL78" s="4">
        <f>AH4</f>
        <v>69999</v>
      </c>
      <c r="AM78" s="4">
        <v>0</v>
      </c>
      <c r="AN78" s="4">
        <f>AO5</f>
        <v>3068.2895000000003</v>
      </c>
      <c r="AO78" s="4">
        <f t="shared" si="28"/>
        <v>3068.2895000000003</v>
      </c>
      <c r="AP78" s="4">
        <f t="shared" si="27"/>
        <v>69999</v>
      </c>
      <c r="AS78" s="16"/>
      <c r="AT78" s="16"/>
      <c r="AV78" s="3">
        <v>18</v>
      </c>
      <c r="AW78" s="4">
        <f>AS4</f>
        <v>69999</v>
      </c>
      <c r="AX78" s="4">
        <v>0</v>
      </c>
      <c r="AY78" s="4">
        <f>AZ5</f>
        <v>3068.2895000000003</v>
      </c>
      <c r="AZ78" s="4">
        <f t="shared" si="34"/>
        <v>3068.2895000000003</v>
      </c>
      <c r="BA78" s="4">
        <f t="shared" si="32"/>
        <v>69999</v>
      </c>
      <c r="BD78" s="16"/>
      <c r="BE78" s="16"/>
      <c r="BG78" s="3">
        <v>6</v>
      </c>
      <c r="BH78" s="4">
        <f>BD4</f>
        <v>69999</v>
      </c>
      <c r="BI78" s="4">
        <v>0</v>
      </c>
      <c r="BJ78" s="4">
        <f>BK5</f>
        <v>3068.2895000000003</v>
      </c>
      <c r="BK78" s="4">
        <f t="shared" si="40"/>
        <v>3068.2895000000003</v>
      </c>
      <c r="BL78" s="4">
        <f t="shared" si="41"/>
        <v>69999</v>
      </c>
      <c r="BO78" s="16"/>
      <c r="BP78" s="16"/>
      <c r="BR78" s="3">
        <v>71</v>
      </c>
      <c r="BS78" s="7">
        <f>BW77</f>
        <v>1944.4166666666201</v>
      </c>
      <c r="BT78" s="5">
        <f>BS5</f>
        <v>972.20833333333337</v>
      </c>
      <c r="BU78" s="4">
        <f>BS78*BP9</f>
        <v>85.230263888886853</v>
      </c>
      <c r="BV78" s="4">
        <f t="shared" si="38"/>
        <v>1057.4385972222203</v>
      </c>
      <c r="BW78" s="7">
        <f t="shared" si="39"/>
        <v>972.20833333328676</v>
      </c>
      <c r="BZ78" s="16"/>
      <c r="CA78" s="16"/>
      <c r="CB78" s="16"/>
      <c r="CC78" s="16"/>
    </row>
    <row r="79" spans="12:81" x14ac:dyDescent="0.2">
      <c r="L79" s="16"/>
      <c r="M79" s="16"/>
      <c r="O79" s="16"/>
      <c r="P79" s="16"/>
      <c r="Q79" s="16"/>
      <c r="R79" s="16"/>
      <c r="S79" s="16"/>
      <c r="T79" s="16"/>
      <c r="W79" s="16"/>
      <c r="X79" s="16"/>
      <c r="Z79" s="3">
        <v>14</v>
      </c>
      <c r="AA79" s="4">
        <f t="shared" si="37"/>
        <v>56037.451544381736</v>
      </c>
      <c r="AB79" s="4">
        <f t="shared" si="36"/>
        <v>2861.3062379479825</v>
      </c>
      <c r="AC79" s="4">
        <f>AA79*X9</f>
        <v>2456.3082926953994</v>
      </c>
      <c r="AD79" s="4">
        <f>AA5*(1+X9)^Z79</f>
        <v>5317.6145306433818</v>
      </c>
      <c r="AE79" s="31">
        <f t="shared" si="35"/>
        <v>53176.145306433755</v>
      </c>
      <c r="AH79" s="16"/>
      <c r="AI79" s="16"/>
      <c r="AK79" s="3">
        <v>31</v>
      </c>
      <c r="AL79" s="4">
        <f>AH4</f>
        <v>69999</v>
      </c>
      <c r="AM79" s="4">
        <v>0</v>
      </c>
      <c r="AN79" s="4">
        <f>AO5</f>
        <v>3068.2895000000003</v>
      </c>
      <c r="AO79" s="4">
        <f t="shared" si="28"/>
        <v>3068.2895000000003</v>
      </c>
      <c r="AP79" s="4">
        <f t="shared" si="27"/>
        <v>69999</v>
      </c>
      <c r="AS79" s="16"/>
      <c r="AT79" s="16"/>
      <c r="AV79" s="3">
        <v>19</v>
      </c>
      <c r="AW79" s="4">
        <f>AS4</f>
        <v>69999</v>
      </c>
      <c r="AX79" s="4">
        <v>0</v>
      </c>
      <c r="AY79" s="4">
        <f>AZ5</f>
        <v>3068.2895000000003</v>
      </c>
      <c r="AZ79" s="4">
        <f t="shared" si="34"/>
        <v>3068.2895000000003</v>
      </c>
      <c r="BA79" s="4">
        <f t="shared" si="32"/>
        <v>69999</v>
      </c>
      <c r="BD79" s="16"/>
      <c r="BE79" s="16"/>
      <c r="BG79" s="3">
        <v>7</v>
      </c>
      <c r="BH79" s="4">
        <f>BD4</f>
        <v>69999</v>
      </c>
      <c r="BI79" s="4">
        <v>0</v>
      </c>
      <c r="BJ79" s="4">
        <f>BK5</f>
        <v>3068.2895000000003</v>
      </c>
      <c r="BK79" s="4">
        <f t="shared" ref="BK79:BK132" si="42">BI79+BJ79</f>
        <v>3068.2895000000003</v>
      </c>
      <c r="BL79" s="4">
        <f t="shared" si="41"/>
        <v>69999</v>
      </c>
      <c r="BO79" s="16"/>
      <c r="BP79" s="16"/>
      <c r="BR79" s="3">
        <v>72</v>
      </c>
      <c r="BS79" s="7">
        <f>BW78</f>
        <v>972.20833333328676</v>
      </c>
      <c r="BT79" s="5">
        <f>BS5</f>
        <v>972.20833333333337</v>
      </c>
      <c r="BU79" s="4">
        <f>BS79*BP9</f>
        <v>42.615131944442403</v>
      </c>
      <c r="BV79" s="4">
        <f t="shared" si="38"/>
        <v>1014.8234652777758</v>
      </c>
      <c r="BW79" s="7">
        <f t="shared" si="39"/>
        <v>-4.6611603465862572E-11</v>
      </c>
      <c r="BZ79" s="16"/>
      <c r="CA79" s="16"/>
      <c r="CB79" s="16"/>
      <c r="CC79" s="16"/>
    </row>
    <row r="80" spans="12:81" x14ac:dyDescent="0.2">
      <c r="L80" s="16"/>
      <c r="M80" s="16"/>
      <c r="O80" s="16"/>
      <c r="P80" s="16"/>
      <c r="Q80" s="16"/>
      <c r="R80" s="16"/>
      <c r="S80" s="16"/>
      <c r="T80" s="16"/>
      <c r="W80" s="16"/>
      <c r="X80" s="16"/>
      <c r="Z80" s="3">
        <v>15</v>
      </c>
      <c r="AA80" s="4">
        <f t="shared" si="37"/>
        <v>53176.145306433755</v>
      </c>
      <c r="AB80" s="4">
        <f t="shared" si="36"/>
        <v>3219.8155983045704</v>
      </c>
      <c r="AC80" s="4">
        <f>AA80*X9</f>
        <v>2330.8877025986799</v>
      </c>
      <c r="AD80" s="4">
        <f>AA5*(1+X9)^Z80</f>
        <v>5550.7033009032502</v>
      </c>
      <c r="AE80" s="31">
        <f t="shared" si="35"/>
        <v>49956.329708129182</v>
      </c>
      <c r="AH80" s="16"/>
      <c r="AI80" s="16"/>
      <c r="AK80" s="3">
        <v>32</v>
      </c>
      <c r="AL80" s="4">
        <f>AH4</f>
        <v>69999</v>
      </c>
      <c r="AM80" s="4">
        <v>0</v>
      </c>
      <c r="AN80" s="4">
        <f>AO5</f>
        <v>3068.2895000000003</v>
      </c>
      <c r="AO80" s="4">
        <f t="shared" si="28"/>
        <v>3068.2895000000003</v>
      </c>
      <c r="AP80" s="4">
        <f t="shared" si="27"/>
        <v>69999</v>
      </c>
      <c r="AS80" s="16"/>
      <c r="AT80" s="16"/>
      <c r="AV80" s="3">
        <v>20</v>
      </c>
      <c r="AW80" s="4">
        <f>AS4</f>
        <v>69999</v>
      </c>
      <c r="AX80" s="4">
        <v>0</v>
      </c>
      <c r="AY80" s="4">
        <f>AZ5</f>
        <v>3068.2895000000003</v>
      </c>
      <c r="AZ80" s="4">
        <f t="shared" si="34"/>
        <v>3068.2895000000003</v>
      </c>
      <c r="BA80" s="4">
        <f t="shared" si="32"/>
        <v>69999</v>
      </c>
      <c r="BD80" s="16"/>
      <c r="BE80" s="16"/>
      <c r="BG80" s="3">
        <v>8</v>
      </c>
      <c r="BH80" s="4">
        <f>BD4</f>
        <v>69999</v>
      </c>
      <c r="BI80" s="4">
        <v>0</v>
      </c>
      <c r="BJ80" s="4">
        <f>BK5</f>
        <v>3068.2895000000003</v>
      </c>
      <c r="BK80" s="4">
        <f t="shared" si="42"/>
        <v>3068.2895000000003</v>
      </c>
      <c r="BL80" s="4">
        <f t="shared" si="41"/>
        <v>69999</v>
      </c>
      <c r="BO80" s="16"/>
      <c r="BP80" s="16"/>
      <c r="BR80" s="3"/>
      <c r="BS80" s="3"/>
      <c r="BT80" s="3"/>
      <c r="BU80" s="3"/>
      <c r="BV80" s="4">
        <f>SUM(BV8:BV79)</f>
        <v>181991.56674999991</v>
      </c>
      <c r="BW80" s="3"/>
      <c r="BZ80" s="16"/>
      <c r="CA80" s="16"/>
      <c r="CB80" s="16"/>
      <c r="CC80" s="16"/>
    </row>
    <row r="81" spans="12:81" x14ac:dyDescent="0.2">
      <c r="L81" s="16"/>
      <c r="M81" s="16"/>
      <c r="O81" s="16"/>
      <c r="P81" s="16"/>
      <c r="Q81" s="16"/>
      <c r="R81" s="16"/>
      <c r="S81" s="16"/>
      <c r="T81" s="16"/>
      <c r="W81" s="16"/>
      <c r="X81" s="16"/>
      <c r="Z81" s="3">
        <v>16</v>
      </c>
      <c r="AA81" s="4">
        <f t="shared" si="37"/>
        <v>49956.329708129182</v>
      </c>
      <c r="AB81" s="4">
        <f t="shared" si="36"/>
        <v>3604.2566767198482</v>
      </c>
      <c r="AC81" s="4">
        <f>AA81*X9</f>
        <v>2189.7524522063291</v>
      </c>
      <c r="AD81" s="4">
        <f>AA5*(1+X9)^Z81</f>
        <v>5794.0091289261773</v>
      </c>
      <c r="AE81" s="31">
        <f t="shared" si="35"/>
        <v>46352.073031409331</v>
      </c>
      <c r="AH81" s="16"/>
      <c r="AI81" s="16"/>
      <c r="AK81" s="3">
        <v>33</v>
      </c>
      <c r="AL81" s="4">
        <f>AH4</f>
        <v>69999</v>
      </c>
      <c r="AM81" s="4">
        <v>0</v>
      </c>
      <c r="AN81" s="4">
        <f>AO5</f>
        <v>3068.2895000000003</v>
      </c>
      <c r="AO81" s="4">
        <f t="shared" si="28"/>
        <v>3068.2895000000003</v>
      </c>
      <c r="AP81" s="4">
        <f t="shared" si="27"/>
        <v>69999</v>
      </c>
      <c r="AS81" s="16"/>
      <c r="AT81" s="16"/>
      <c r="AV81" s="3">
        <v>21</v>
      </c>
      <c r="AW81" s="4">
        <f>AS4</f>
        <v>69999</v>
      </c>
      <c r="AX81" s="4">
        <v>0</v>
      </c>
      <c r="AY81" s="4">
        <f>AZ5</f>
        <v>3068.2895000000003</v>
      </c>
      <c r="AZ81" s="4">
        <f t="shared" si="34"/>
        <v>3068.2895000000003</v>
      </c>
      <c r="BA81" s="4">
        <f t="shared" si="32"/>
        <v>69999</v>
      </c>
      <c r="BD81" s="16"/>
      <c r="BE81" s="16"/>
      <c r="BG81" s="3">
        <v>9</v>
      </c>
      <c r="BH81" s="4">
        <f>BD4</f>
        <v>69999</v>
      </c>
      <c r="BI81" s="4">
        <v>0</v>
      </c>
      <c r="BJ81" s="4">
        <f>BK5</f>
        <v>3068.2895000000003</v>
      </c>
      <c r="BK81" s="4">
        <f t="shared" si="42"/>
        <v>3068.2895000000003</v>
      </c>
      <c r="BL81" s="4">
        <f t="shared" si="41"/>
        <v>69999</v>
      </c>
      <c r="BO81" s="16"/>
      <c r="BP81" s="16"/>
      <c r="BR81" s="16"/>
      <c r="BS81" s="16"/>
      <c r="BT81" s="16"/>
      <c r="BU81" s="16"/>
      <c r="BV81" s="21"/>
      <c r="BW81" s="16"/>
      <c r="BZ81" s="16"/>
      <c r="CA81" s="16"/>
      <c r="CB81" s="16"/>
      <c r="CC81" s="16"/>
    </row>
    <row r="82" spans="12:81" x14ac:dyDescent="0.2">
      <c r="L82" s="16"/>
      <c r="M82" s="16"/>
      <c r="O82" s="16"/>
      <c r="P82" s="16"/>
      <c r="Q82" s="16"/>
      <c r="R82" s="16"/>
      <c r="S82" s="16"/>
      <c r="T82" s="16"/>
      <c r="W82" s="16"/>
      <c r="X82" s="16"/>
      <c r="Z82" s="3">
        <v>17</v>
      </c>
      <c r="AA82" s="4">
        <f t="shared" si="37"/>
        <v>46352.073031409331</v>
      </c>
      <c r="AB82" s="4">
        <f t="shared" si="36"/>
        <v>4016.2139945339995</v>
      </c>
      <c r="AC82" s="4">
        <f>AA82*X9</f>
        <v>2031.7658678767757</v>
      </c>
      <c r="AD82" s="4">
        <f>AA5*(1+X9)^Z82</f>
        <v>6047.9798624107752</v>
      </c>
      <c r="AE82" s="31">
        <f t="shared" si="35"/>
        <v>42335.859036875328</v>
      </c>
      <c r="AH82" s="16"/>
      <c r="AI82" s="16"/>
      <c r="AK82" s="3">
        <v>34</v>
      </c>
      <c r="AL82" s="4">
        <f>AH4</f>
        <v>69999</v>
      </c>
      <c r="AM82" s="4">
        <v>0</v>
      </c>
      <c r="AN82" s="4">
        <f>AO5</f>
        <v>3068.2895000000003</v>
      </c>
      <c r="AO82" s="4">
        <f t="shared" si="28"/>
        <v>3068.2895000000003</v>
      </c>
      <c r="AP82" s="4">
        <f t="shared" si="27"/>
        <v>69999</v>
      </c>
      <c r="AS82" s="16"/>
      <c r="AT82" s="16"/>
      <c r="AV82" s="3">
        <v>22</v>
      </c>
      <c r="AW82" s="4">
        <f>AS4</f>
        <v>69999</v>
      </c>
      <c r="AX82" s="4">
        <v>0</v>
      </c>
      <c r="AY82" s="4">
        <f>AZ5</f>
        <v>3068.2895000000003</v>
      </c>
      <c r="AZ82" s="4">
        <f t="shared" si="34"/>
        <v>3068.2895000000003</v>
      </c>
      <c r="BA82" s="4">
        <f t="shared" si="32"/>
        <v>69999</v>
      </c>
      <c r="BD82" s="16"/>
      <c r="BE82" s="16"/>
      <c r="BG82" s="3">
        <v>10</v>
      </c>
      <c r="BH82" s="4">
        <f>BD4</f>
        <v>69999</v>
      </c>
      <c r="BI82" s="4">
        <v>0</v>
      </c>
      <c r="BJ82" s="4">
        <f>BK5</f>
        <v>3068.2895000000003</v>
      </c>
      <c r="BK82" s="4">
        <f t="shared" si="42"/>
        <v>3068.2895000000003</v>
      </c>
      <c r="BL82" s="4">
        <f t="shared" si="41"/>
        <v>69999</v>
      </c>
      <c r="BO82" s="16"/>
      <c r="BP82" s="16"/>
      <c r="BR82" s="49" t="s">
        <v>13</v>
      </c>
      <c r="BS82" s="49"/>
      <c r="BT82" s="49"/>
      <c r="BU82" s="49"/>
      <c r="BV82" s="49"/>
      <c r="BW82" s="49"/>
      <c r="BZ82" s="16"/>
      <c r="CA82" s="16"/>
      <c r="CB82" s="16"/>
      <c r="CC82" s="16"/>
    </row>
    <row r="83" spans="12:81" x14ac:dyDescent="0.2">
      <c r="L83" s="16"/>
      <c r="M83" s="16"/>
      <c r="O83" s="16"/>
      <c r="P83" s="16"/>
      <c r="Q83" s="16"/>
      <c r="R83" s="16"/>
      <c r="S83" s="16"/>
      <c r="T83" s="16"/>
      <c r="W83" s="16"/>
      <c r="X83" s="16"/>
      <c r="Z83" s="3">
        <v>18</v>
      </c>
      <c r="AA83" s="4">
        <f t="shared" si="37"/>
        <v>42335.859036875328</v>
      </c>
      <c r="AB83" s="4">
        <f t="shared" si="36"/>
        <v>4457.3611585967465</v>
      </c>
      <c r="AC83" s="4">
        <f>AA83*X9</f>
        <v>1855.7218211163686</v>
      </c>
      <c r="AD83" s="4">
        <f>AA5*(1+X9)^Z83</f>
        <v>6313.0829797131146</v>
      </c>
      <c r="AE83" s="31">
        <f t="shared" si="35"/>
        <v>37878.497878278584</v>
      </c>
      <c r="AH83" s="16"/>
      <c r="AI83" s="16"/>
      <c r="AK83" s="3">
        <v>35</v>
      </c>
      <c r="AL83" s="4">
        <f>AH4</f>
        <v>69999</v>
      </c>
      <c r="AM83" s="4">
        <v>0</v>
      </c>
      <c r="AN83" s="4">
        <f>AO5</f>
        <v>3068.2895000000003</v>
      </c>
      <c r="AO83" s="4">
        <f t="shared" si="28"/>
        <v>3068.2895000000003</v>
      </c>
      <c r="AP83" s="4">
        <f t="shared" si="27"/>
        <v>69999</v>
      </c>
      <c r="AS83" s="16"/>
      <c r="AT83" s="16"/>
      <c r="AV83" s="3">
        <v>23</v>
      </c>
      <c r="AW83" s="4">
        <f>AS4</f>
        <v>69999</v>
      </c>
      <c r="AX83" s="4">
        <v>0</v>
      </c>
      <c r="AY83" s="4">
        <f>AZ5</f>
        <v>3068.2895000000003</v>
      </c>
      <c r="AZ83" s="4">
        <f t="shared" si="34"/>
        <v>3068.2895000000003</v>
      </c>
      <c r="BA83" s="4">
        <f t="shared" si="32"/>
        <v>69999</v>
      </c>
      <c r="BD83" s="16"/>
      <c r="BE83" s="16"/>
      <c r="BG83" s="3">
        <v>11</v>
      </c>
      <c r="BH83" s="4">
        <f>BD4</f>
        <v>69999</v>
      </c>
      <c r="BI83" s="4">
        <v>0</v>
      </c>
      <c r="BJ83" s="4">
        <f>BK5</f>
        <v>3068.2895000000003</v>
      </c>
      <c r="BK83" s="4">
        <f t="shared" si="42"/>
        <v>3068.2895000000003</v>
      </c>
      <c r="BL83" s="4">
        <f t="shared" si="41"/>
        <v>69999</v>
      </c>
      <c r="BO83" s="16"/>
      <c r="BP83" s="16"/>
      <c r="BZ83" s="16"/>
      <c r="CA83" s="16"/>
      <c r="CB83" s="16"/>
      <c r="CC83" s="16"/>
    </row>
    <row r="84" spans="12:81" x14ac:dyDescent="0.2">
      <c r="L84" s="16"/>
      <c r="M84" s="16"/>
      <c r="O84" s="16"/>
      <c r="P84" s="16"/>
      <c r="Q84" s="16"/>
      <c r="R84" s="16"/>
      <c r="S84" s="16"/>
      <c r="T84" s="16"/>
      <c r="W84" s="16"/>
      <c r="X84" s="16"/>
      <c r="Z84" s="3">
        <v>19</v>
      </c>
      <c r="AA84" s="4">
        <f t="shared" si="37"/>
        <v>37878.497878278584</v>
      </c>
      <c r="AB84" s="4">
        <f t="shared" si="36"/>
        <v>4929.4656266593283</v>
      </c>
      <c r="AC84" s="4">
        <f>AA84*X9</f>
        <v>1660.3408236645446</v>
      </c>
      <c r="AD84" s="4">
        <f>AA5*(1+X9)^Z84</f>
        <v>6589.8064503238729</v>
      </c>
      <c r="AE84" s="31">
        <f t="shared" si="35"/>
        <v>32949.032251619254</v>
      </c>
      <c r="AH84" s="16"/>
      <c r="AI84" s="16"/>
      <c r="AK84" s="3">
        <v>36</v>
      </c>
      <c r="AL84" s="4">
        <f>AH4</f>
        <v>69999</v>
      </c>
      <c r="AM84" s="4">
        <f>AH4</f>
        <v>69999</v>
      </c>
      <c r="AN84" s="4">
        <f>AO5</f>
        <v>3068.2895000000003</v>
      </c>
      <c r="AO84" s="4">
        <f t="shared" si="28"/>
        <v>73067.289499999999</v>
      </c>
      <c r="AP84" s="4">
        <f t="shared" si="27"/>
        <v>0</v>
      </c>
      <c r="AS84" s="16"/>
      <c r="AT84" s="16"/>
      <c r="AV84" s="3">
        <v>24</v>
      </c>
      <c r="AW84" s="4">
        <f>AS4</f>
        <v>69999</v>
      </c>
      <c r="AX84" s="4">
        <v>0</v>
      </c>
      <c r="AY84" s="4">
        <f>AZ5</f>
        <v>3068.2895000000003</v>
      </c>
      <c r="AZ84" s="4">
        <f t="shared" si="34"/>
        <v>3068.2895000000003</v>
      </c>
      <c r="BA84" s="4">
        <f t="shared" si="32"/>
        <v>69999</v>
      </c>
      <c r="BD84" s="16"/>
      <c r="BE84" s="16"/>
      <c r="BG84" s="3">
        <v>12</v>
      </c>
      <c r="BH84" s="4">
        <f>BD4</f>
        <v>69999</v>
      </c>
      <c r="BI84" s="4">
        <v>0</v>
      </c>
      <c r="BJ84" s="4">
        <f>BK5</f>
        <v>3068.2895000000003</v>
      </c>
      <c r="BK84" s="4">
        <f t="shared" si="42"/>
        <v>3068.2895000000003</v>
      </c>
      <c r="BL84" s="4">
        <f t="shared" si="41"/>
        <v>69999</v>
      </c>
      <c r="BO84" s="16"/>
      <c r="BP84" s="16"/>
      <c r="BR84" s="2" t="s">
        <v>8</v>
      </c>
      <c r="BS84" s="2" t="s">
        <v>9</v>
      </c>
      <c r="BT84" s="2" t="s">
        <v>10</v>
      </c>
      <c r="BU84" s="2" t="s">
        <v>6</v>
      </c>
      <c r="BV84" s="2" t="s">
        <v>7</v>
      </c>
      <c r="BW84" s="2" t="s">
        <v>12</v>
      </c>
      <c r="BZ84" s="16"/>
      <c r="CA84" s="16"/>
      <c r="CB84" s="16"/>
      <c r="CC84" s="16"/>
    </row>
    <row r="85" spans="12:81" x14ac:dyDescent="0.2">
      <c r="L85" s="16"/>
      <c r="M85" s="16"/>
      <c r="O85" s="16"/>
      <c r="P85" s="16"/>
      <c r="Q85" s="16"/>
      <c r="R85" s="16"/>
      <c r="S85" s="16"/>
      <c r="T85" s="16"/>
      <c r="W85" s="16"/>
      <c r="X85" s="16"/>
      <c r="Z85" s="3">
        <v>20</v>
      </c>
      <c r="AA85" s="4">
        <f t="shared" si="37"/>
        <v>32949.032251619254</v>
      </c>
      <c r="AB85" s="4">
        <f t="shared" si="36"/>
        <v>5434.3937193670918</v>
      </c>
      <c r="AC85" s="4">
        <f>AA85*X9</f>
        <v>1444.2659136959774</v>
      </c>
      <c r="AD85" s="4">
        <f>AA5*(1+X9)^Z85</f>
        <v>6878.6596330630691</v>
      </c>
      <c r="AE85" s="31">
        <f t="shared" si="35"/>
        <v>27514.63853225216</v>
      </c>
      <c r="AH85" s="16"/>
      <c r="AI85" s="16"/>
      <c r="AK85" s="3"/>
      <c r="AL85" s="4"/>
      <c r="AM85" s="4"/>
      <c r="AN85" s="4"/>
      <c r="AO85" s="4">
        <f>SUM(AO49:AO84)</f>
        <v>180457.42199999996</v>
      </c>
      <c r="AP85" s="4"/>
      <c r="AS85" s="16"/>
      <c r="AT85" s="16"/>
      <c r="AV85" s="3">
        <v>25</v>
      </c>
      <c r="AW85" s="4">
        <f>AS4</f>
        <v>69999</v>
      </c>
      <c r="AX85" s="4">
        <v>0</v>
      </c>
      <c r="AY85" s="4">
        <f>AZ5</f>
        <v>3068.2895000000003</v>
      </c>
      <c r="AZ85" s="4">
        <f t="shared" si="34"/>
        <v>3068.2895000000003</v>
      </c>
      <c r="BA85" s="4">
        <f t="shared" si="32"/>
        <v>69999</v>
      </c>
      <c r="BD85" s="16"/>
      <c r="BE85" s="16"/>
      <c r="BG85" s="3">
        <v>13</v>
      </c>
      <c r="BH85" s="4">
        <f>BD4</f>
        <v>69999</v>
      </c>
      <c r="BI85" s="4">
        <v>0</v>
      </c>
      <c r="BJ85" s="4">
        <f>BK5</f>
        <v>3068.2895000000003</v>
      </c>
      <c r="BK85" s="4">
        <f t="shared" si="42"/>
        <v>3068.2895000000003</v>
      </c>
      <c r="BL85" s="4">
        <f t="shared" si="41"/>
        <v>69999</v>
      </c>
      <c r="BO85" s="16"/>
      <c r="BP85" s="16"/>
      <c r="BR85" s="3">
        <v>1</v>
      </c>
      <c r="BS85" s="4">
        <f>BO4</f>
        <v>69999</v>
      </c>
      <c r="BT85" s="4">
        <v>0</v>
      </c>
      <c r="BU85" s="4">
        <f>BV5</f>
        <v>3068.2895000000003</v>
      </c>
      <c r="BV85" s="4">
        <f t="shared" ref="BV85:BV90" si="43">BT85+BU85</f>
        <v>3068.2895000000003</v>
      </c>
      <c r="BW85" s="4">
        <f>BS85-BT85</f>
        <v>69999</v>
      </c>
      <c r="BZ85" s="16"/>
      <c r="CA85" s="16"/>
      <c r="CB85" s="16"/>
      <c r="CC85" s="16"/>
    </row>
    <row r="86" spans="12:81" x14ac:dyDescent="0.2">
      <c r="L86" s="16"/>
      <c r="M86" s="16"/>
      <c r="O86" s="16"/>
      <c r="P86" s="16"/>
      <c r="Q86" s="16"/>
      <c r="R86" s="16"/>
      <c r="S86" s="16"/>
      <c r="T86" s="16"/>
      <c r="W86" s="16"/>
      <c r="X86" s="16"/>
      <c r="Z86" s="3">
        <v>21</v>
      </c>
      <c r="AA86" s="4">
        <f t="shared" si="37"/>
        <v>27514.63853225216</v>
      </c>
      <c r="AB86" s="4">
        <f t="shared" si="36"/>
        <v>5974.1158913152813</v>
      </c>
      <c r="AC86" s="4">
        <f>AA86*X9</f>
        <v>1206.0583223303863</v>
      </c>
      <c r="AD86" s="4">
        <f>AA5*(1+X9)^Z86</f>
        <v>7180.1742136456678</v>
      </c>
      <c r="AE86" s="31">
        <f t="shared" si="35"/>
        <v>21540.522640936877</v>
      </c>
      <c r="AH86" s="16"/>
      <c r="AI86" s="16"/>
      <c r="AS86" s="16"/>
      <c r="AT86" s="16"/>
      <c r="AV86" s="3">
        <v>26</v>
      </c>
      <c r="AW86" s="4">
        <f>AS4</f>
        <v>69999</v>
      </c>
      <c r="AX86" s="4">
        <v>0</v>
      </c>
      <c r="AY86" s="4">
        <f>AZ5</f>
        <v>3068.2895000000003</v>
      </c>
      <c r="AZ86" s="4">
        <f t="shared" si="34"/>
        <v>3068.2895000000003</v>
      </c>
      <c r="BA86" s="4">
        <f t="shared" si="32"/>
        <v>69999</v>
      </c>
      <c r="BD86" s="16"/>
      <c r="BE86" s="16"/>
      <c r="BG86" s="3">
        <v>14</v>
      </c>
      <c r="BH86" s="4">
        <f>BD4</f>
        <v>69999</v>
      </c>
      <c r="BI86" s="4">
        <v>0</v>
      </c>
      <c r="BJ86" s="4">
        <f>BK5</f>
        <v>3068.2895000000003</v>
      </c>
      <c r="BK86" s="4">
        <f t="shared" si="42"/>
        <v>3068.2895000000003</v>
      </c>
      <c r="BL86" s="4">
        <f t="shared" si="41"/>
        <v>69999</v>
      </c>
      <c r="BO86" s="16"/>
      <c r="BP86" s="16"/>
      <c r="BR86" s="3">
        <v>2</v>
      </c>
      <c r="BS86" s="4">
        <f>BO4</f>
        <v>69999</v>
      </c>
      <c r="BT86" s="4">
        <v>0</v>
      </c>
      <c r="BU86" s="4">
        <f>BV5</f>
        <v>3068.2895000000003</v>
      </c>
      <c r="BV86" s="4">
        <f t="shared" si="43"/>
        <v>3068.2895000000003</v>
      </c>
      <c r="BW86" s="4">
        <f t="shared" ref="BW86:BW149" si="44">BS86-BT86</f>
        <v>69999</v>
      </c>
      <c r="BZ86" s="16"/>
      <c r="CA86" s="16"/>
      <c r="CB86" s="16"/>
      <c r="CC86" s="16"/>
    </row>
    <row r="87" spans="12:81" x14ac:dyDescent="0.2">
      <c r="L87" s="16"/>
      <c r="M87" s="16"/>
      <c r="O87" s="16"/>
      <c r="P87" s="16"/>
      <c r="Q87" s="16"/>
      <c r="R87" s="16"/>
      <c r="S87" s="16"/>
      <c r="T87" s="16"/>
      <c r="W87" s="16"/>
      <c r="X87" s="16"/>
      <c r="Z87" s="3">
        <v>22</v>
      </c>
      <c r="AA87" s="4">
        <f t="shared" si="37"/>
        <v>21540.522640936877</v>
      </c>
      <c r="AB87" s="4">
        <f t="shared" si="36"/>
        <v>6550.712274249403</v>
      </c>
      <c r="AC87" s="4">
        <f>AA87*X9</f>
        <v>944.19290909439985</v>
      </c>
      <c r="AD87" s="4">
        <f>AA5*(1+X9)^Z87</f>
        <v>7494.9051833438025</v>
      </c>
      <c r="AE87" s="31">
        <f t="shared" si="35"/>
        <v>14989.810366687474</v>
      </c>
      <c r="AH87" s="16"/>
      <c r="AI87" s="16"/>
      <c r="AK87" s="49" t="s">
        <v>15</v>
      </c>
      <c r="AL87" s="49"/>
      <c r="AM87" s="49"/>
      <c r="AN87" s="49"/>
      <c r="AO87" s="49"/>
      <c r="AP87" s="49"/>
      <c r="AS87" s="16"/>
      <c r="AT87" s="16"/>
      <c r="AV87" s="3">
        <v>27</v>
      </c>
      <c r="AW87" s="4">
        <f>AS4</f>
        <v>69999</v>
      </c>
      <c r="AX87" s="4">
        <v>0</v>
      </c>
      <c r="AY87" s="4">
        <f>AZ5</f>
        <v>3068.2895000000003</v>
      </c>
      <c r="AZ87" s="4">
        <f t="shared" si="34"/>
        <v>3068.2895000000003</v>
      </c>
      <c r="BA87" s="4">
        <f t="shared" si="32"/>
        <v>69999</v>
      </c>
      <c r="BD87" s="16"/>
      <c r="BE87" s="16"/>
      <c r="BG87" s="3">
        <v>15</v>
      </c>
      <c r="BH87" s="4">
        <f>BD4</f>
        <v>69999</v>
      </c>
      <c r="BI87" s="4">
        <v>0</v>
      </c>
      <c r="BJ87" s="4">
        <f>BK5</f>
        <v>3068.2895000000003</v>
      </c>
      <c r="BK87" s="4">
        <f t="shared" si="42"/>
        <v>3068.2895000000003</v>
      </c>
      <c r="BL87" s="4">
        <f t="shared" si="41"/>
        <v>69999</v>
      </c>
      <c r="BO87" s="16"/>
      <c r="BP87" s="16"/>
      <c r="BR87" s="3">
        <v>3</v>
      </c>
      <c r="BS87" s="4">
        <f>BO4</f>
        <v>69999</v>
      </c>
      <c r="BT87" s="4">
        <v>0</v>
      </c>
      <c r="BU87" s="4">
        <f>BV5</f>
        <v>3068.2895000000003</v>
      </c>
      <c r="BV87" s="4">
        <f t="shared" si="43"/>
        <v>3068.2895000000003</v>
      </c>
      <c r="BW87" s="4">
        <f t="shared" si="44"/>
        <v>69999</v>
      </c>
      <c r="BZ87" s="16"/>
      <c r="CA87" s="16"/>
      <c r="CB87" s="16"/>
      <c r="CC87" s="16"/>
    </row>
    <row r="88" spans="12:81" x14ac:dyDescent="0.2">
      <c r="L88" s="16"/>
      <c r="M88" s="16"/>
      <c r="O88" s="16"/>
      <c r="P88" s="16"/>
      <c r="Q88" s="16"/>
      <c r="R88" s="16"/>
      <c r="S88" s="16"/>
      <c r="T88" s="16"/>
      <c r="W88" s="16"/>
      <c r="X88" s="16"/>
      <c r="Z88" s="3">
        <v>23</v>
      </c>
      <c r="AA88" s="4">
        <f t="shared" si="37"/>
        <v>14989.810366687474</v>
      </c>
      <c r="AB88" s="4">
        <f t="shared" si="36"/>
        <v>7166.3785061405724</v>
      </c>
      <c r="AC88" s="4">
        <f>AA88*X9</f>
        <v>657.05335440646763</v>
      </c>
      <c r="AD88" s="4">
        <f>AA5*(1+X9)^Z88</f>
        <v>7823.4318605470398</v>
      </c>
      <c r="AE88" s="31">
        <f t="shared" si="35"/>
        <v>7823.4318605469016</v>
      </c>
      <c r="AH88" s="16"/>
      <c r="AI88" s="16"/>
      <c r="AK88" s="16"/>
      <c r="AL88" s="16"/>
      <c r="AM88" s="16"/>
      <c r="AN88" s="16"/>
      <c r="AO88" s="16"/>
      <c r="AP88" s="16"/>
      <c r="AS88" s="16"/>
      <c r="AT88" s="16"/>
      <c r="AV88" s="3">
        <v>28</v>
      </c>
      <c r="AW88" s="4">
        <f>AS4</f>
        <v>69999</v>
      </c>
      <c r="AX88" s="4">
        <v>0</v>
      </c>
      <c r="AY88" s="4">
        <f>AZ5</f>
        <v>3068.2895000000003</v>
      </c>
      <c r="AZ88" s="4">
        <f t="shared" si="34"/>
        <v>3068.2895000000003</v>
      </c>
      <c r="BA88" s="4">
        <f t="shared" si="32"/>
        <v>69999</v>
      </c>
      <c r="BD88" s="16"/>
      <c r="BE88" s="16"/>
      <c r="BG88" s="3">
        <v>16</v>
      </c>
      <c r="BH88" s="4">
        <f>BD4</f>
        <v>69999</v>
      </c>
      <c r="BI88" s="4">
        <v>0</v>
      </c>
      <c r="BJ88" s="4">
        <f>BK5</f>
        <v>3068.2895000000003</v>
      </c>
      <c r="BK88" s="4">
        <f t="shared" si="42"/>
        <v>3068.2895000000003</v>
      </c>
      <c r="BL88" s="4">
        <f t="shared" si="41"/>
        <v>69999</v>
      </c>
      <c r="BO88" s="16"/>
      <c r="BP88" s="16"/>
      <c r="BR88" s="3">
        <v>4</v>
      </c>
      <c r="BS88" s="4">
        <f>BO4</f>
        <v>69999</v>
      </c>
      <c r="BT88" s="4">
        <v>0</v>
      </c>
      <c r="BU88" s="4">
        <f>BV5</f>
        <v>3068.2895000000003</v>
      </c>
      <c r="BV88" s="4">
        <f t="shared" si="43"/>
        <v>3068.2895000000003</v>
      </c>
      <c r="BW88" s="4">
        <f t="shared" si="44"/>
        <v>69999</v>
      </c>
      <c r="BZ88" s="16"/>
      <c r="CA88" s="16"/>
      <c r="CB88" s="16"/>
      <c r="CC88" s="16"/>
    </row>
    <row r="89" spans="12:81" x14ac:dyDescent="0.2">
      <c r="L89" s="16"/>
      <c r="M89" s="16"/>
      <c r="O89" s="16"/>
      <c r="P89" s="16"/>
      <c r="Q89" s="16"/>
      <c r="R89" s="16"/>
      <c r="S89" s="16"/>
      <c r="T89" s="16"/>
      <c r="W89" s="16"/>
      <c r="X89" s="16"/>
      <c r="Z89" s="3">
        <v>24</v>
      </c>
      <c r="AA89" s="4">
        <f t="shared" si="37"/>
        <v>7823.4318605469016</v>
      </c>
      <c r="AB89" s="4">
        <f t="shared" si="36"/>
        <v>7823.4318605470471</v>
      </c>
      <c r="AC89" s="4">
        <f>AA89*X9</f>
        <v>342.92709655397255</v>
      </c>
      <c r="AD89" s="4">
        <f>AA5*(1+X9)^Z89</f>
        <v>8166.3589571010198</v>
      </c>
      <c r="AE89" s="31">
        <f t="shared" si="35"/>
        <v>-1.4551915228366852E-10</v>
      </c>
      <c r="AH89" s="16"/>
      <c r="AI89" s="16"/>
      <c r="AK89" s="2" t="s">
        <v>8</v>
      </c>
      <c r="AL89" s="2" t="s">
        <v>9</v>
      </c>
      <c r="AM89" s="2" t="s">
        <v>14</v>
      </c>
      <c r="AN89" s="2" t="s">
        <v>6</v>
      </c>
      <c r="AO89" s="2" t="s">
        <v>7</v>
      </c>
      <c r="AP89" s="2" t="s">
        <v>12</v>
      </c>
      <c r="AS89" s="16"/>
      <c r="AT89" s="16"/>
      <c r="AV89" s="3">
        <v>29</v>
      </c>
      <c r="AW89" s="4">
        <f>AS4</f>
        <v>69999</v>
      </c>
      <c r="AX89" s="4">
        <v>0</v>
      </c>
      <c r="AY89" s="4">
        <f>AZ5</f>
        <v>3068.2895000000003</v>
      </c>
      <c r="AZ89" s="4">
        <f t="shared" si="34"/>
        <v>3068.2895000000003</v>
      </c>
      <c r="BA89" s="4">
        <f t="shared" si="32"/>
        <v>69999</v>
      </c>
      <c r="BD89" s="16"/>
      <c r="BE89" s="16"/>
      <c r="BG89" s="3">
        <v>17</v>
      </c>
      <c r="BH89" s="4">
        <f>BD4</f>
        <v>69999</v>
      </c>
      <c r="BI89" s="4">
        <v>0</v>
      </c>
      <c r="BJ89" s="4">
        <f>BK5</f>
        <v>3068.2895000000003</v>
      </c>
      <c r="BK89" s="4">
        <f t="shared" si="42"/>
        <v>3068.2895000000003</v>
      </c>
      <c r="BL89" s="4">
        <f t="shared" si="41"/>
        <v>69999</v>
      </c>
      <c r="BO89" s="16"/>
      <c r="BP89" s="16"/>
      <c r="BR89" s="3">
        <v>5</v>
      </c>
      <c r="BS89" s="4">
        <f>BO4</f>
        <v>69999</v>
      </c>
      <c r="BT89" s="4">
        <v>0</v>
      </c>
      <c r="BU89" s="4">
        <f>BV5</f>
        <v>3068.2895000000003</v>
      </c>
      <c r="BV89" s="4">
        <f t="shared" si="43"/>
        <v>3068.2895000000003</v>
      </c>
      <c r="BW89" s="4">
        <f t="shared" si="44"/>
        <v>69999</v>
      </c>
      <c r="BZ89" s="16"/>
      <c r="CA89" s="16"/>
      <c r="CB89" s="16"/>
      <c r="CC89" s="16"/>
    </row>
    <row r="90" spans="12:81" x14ac:dyDescent="0.2">
      <c r="L90" s="16"/>
      <c r="M90" s="16"/>
      <c r="O90" s="16"/>
      <c r="P90" s="16"/>
      <c r="Q90" s="16"/>
      <c r="R90" s="16"/>
      <c r="S90" s="16"/>
      <c r="T90" s="16"/>
      <c r="W90" s="16"/>
      <c r="X90" s="16"/>
      <c r="Z90" s="3"/>
      <c r="AA90" s="4"/>
      <c r="AB90" s="4"/>
      <c r="AC90" s="4"/>
      <c r="AD90" s="4">
        <f>SUM(AD66:AD89)</f>
        <v>125015.52765522296</v>
      </c>
      <c r="AE90" s="4"/>
      <c r="AH90" s="16"/>
      <c r="AI90" s="16"/>
      <c r="AK90" s="3">
        <v>1</v>
      </c>
      <c r="AL90" s="4">
        <f>AH4</f>
        <v>69999</v>
      </c>
      <c r="AM90" s="4">
        <f>AO90-AN90</f>
        <v>-1038.6425694444445</v>
      </c>
      <c r="AN90" s="4">
        <f>AL90*AI9</f>
        <v>3068.2895000000003</v>
      </c>
      <c r="AO90" s="4">
        <f>AL5*(AI9+1)^AK90</f>
        <v>2029.6469305555559</v>
      </c>
      <c r="AP90" s="4">
        <f>AL90-AM90</f>
        <v>71037.642569444448</v>
      </c>
      <c r="AS90" s="16"/>
      <c r="AT90" s="16"/>
      <c r="AV90" s="3">
        <v>30</v>
      </c>
      <c r="AW90" s="4">
        <f>AS4</f>
        <v>69999</v>
      </c>
      <c r="AX90" s="4">
        <v>0</v>
      </c>
      <c r="AY90" s="4">
        <f>AZ5</f>
        <v>3068.2895000000003</v>
      </c>
      <c r="AZ90" s="4">
        <f t="shared" si="34"/>
        <v>3068.2895000000003</v>
      </c>
      <c r="BA90" s="4">
        <f t="shared" si="32"/>
        <v>69999</v>
      </c>
      <c r="BD90" s="16"/>
      <c r="BE90" s="16"/>
      <c r="BG90" s="3">
        <v>18</v>
      </c>
      <c r="BH90" s="4">
        <f>BD4</f>
        <v>69999</v>
      </c>
      <c r="BI90" s="4">
        <v>0</v>
      </c>
      <c r="BJ90" s="4">
        <f>BK5</f>
        <v>3068.2895000000003</v>
      </c>
      <c r="BK90" s="4">
        <f t="shared" si="42"/>
        <v>3068.2895000000003</v>
      </c>
      <c r="BL90" s="4">
        <f t="shared" si="41"/>
        <v>69999</v>
      </c>
      <c r="BO90" s="16"/>
      <c r="BP90" s="16"/>
      <c r="BR90" s="3">
        <v>6</v>
      </c>
      <c r="BS90" s="4">
        <f>BO4</f>
        <v>69999</v>
      </c>
      <c r="BT90" s="4">
        <v>0</v>
      </c>
      <c r="BU90" s="4">
        <f>BV5</f>
        <v>3068.2895000000003</v>
      </c>
      <c r="BV90" s="4">
        <f t="shared" si="43"/>
        <v>3068.2895000000003</v>
      </c>
      <c r="BW90" s="4">
        <f t="shared" si="44"/>
        <v>69999</v>
      </c>
      <c r="BZ90" s="16"/>
      <c r="CA90" s="16"/>
      <c r="CB90" s="16"/>
      <c r="CC90" s="16"/>
    </row>
    <row r="91" spans="12:81" x14ac:dyDescent="0.2">
      <c r="L91" s="16"/>
      <c r="M91" s="16"/>
      <c r="O91" s="16"/>
      <c r="P91" s="16"/>
      <c r="Q91" s="16"/>
      <c r="R91" s="16"/>
      <c r="S91" s="16"/>
      <c r="T91" s="16"/>
      <c r="W91" s="16"/>
      <c r="X91" s="16"/>
      <c r="Z91"/>
      <c r="AA91"/>
      <c r="AB91"/>
      <c r="AC91"/>
      <c r="AD91"/>
      <c r="AE91"/>
      <c r="AH91" s="16"/>
      <c r="AI91" s="16"/>
      <c r="AK91" s="3">
        <v>2</v>
      </c>
      <c r="AL91" s="4">
        <f>AP90</f>
        <v>71037.642569444448</v>
      </c>
      <c r="AM91" s="4">
        <f>AO91-AN91</f>
        <v>-995.20354494907451</v>
      </c>
      <c r="AN91" s="4">
        <f>AL91*AI9</f>
        <v>3113.8166659606486</v>
      </c>
      <c r="AO91" s="4">
        <f>AL5*(1+AI9)^AK91</f>
        <v>2118.6131210115741</v>
      </c>
      <c r="AP91" s="4">
        <f>AL91-AM91</f>
        <v>72032.846114393527</v>
      </c>
      <c r="AS91" s="16"/>
      <c r="AT91" s="16"/>
      <c r="AV91" s="3">
        <v>31</v>
      </c>
      <c r="AW91" s="4">
        <f>AS4</f>
        <v>69999</v>
      </c>
      <c r="AX91" s="4">
        <v>0</v>
      </c>
      <c r="AY91" s="4">
        <f>AZ5</f>
        <v>3068.2895000000003</v>
      </c>
      <c r="AZ91" s="4">
        <f t="shared" si="34"/>
        <v>3068.2895000000003</v>
      </c>
      <c r="BA91" s="4">
        <f t="shared" si="32"/>
        <v>69999</v>
      </c>
      <c r="BD91" s="16"/>
      <c r="BE91" s="16"/>
      <c r="BG91" s="3">
        <v>19</v>
      </c>
      <c r="BH91" s="4">
        <f>BD4</f>
        <v>69999</v>
      </c>
      <c r="BI91" s="4">
        <v>0</v>
      </c>
      <c r="BJ91" s="4">
        <f>BK5</f>
        <v>3068.2895000000003</v>
      </c>
      <c r="BK91" s="4">
        <f t="shared" si="42"/>
        <v>3068.2895000000003</v>
      </c>
      <c r="BL91" s="4">
        <f t="shared" si="41"/>
        <v>69999</v>
      </c>
      <c r="BO91" s="16"/>
      <c r="BP91" s="16"/>
      <c r="BR91" s="3">
        <v>7</v>
      </c>
      <c r="BS91" s="4">
        <f>BO4</f>
        <v>69999</v>
      </c>
      <c r="BT91" s="4">
        <v>0</v>
      </c>
      <c r="BU91" s="4">
        <f>BV5</f>
        <v>3068.2895000000003</v>
      </c>
      <c r="BV91" s="4">
        <f t="shared" ref="BV91:BV154" si="45">BT91+BU91</f>
        <v>3068.2895000000003</v>
      </c>
      <c r="BW91" s="4">
        <f t="shared" si="44"/>
        <v>69999</v>
      </c>
      <c r="BZ91" s="16"/>
      <c r="CA91" s="16"/>
      <c r="CB91" s="16"/>
      <c r="CC91" s="16"/>
    </row>
    <row r="92" spans="12:81" x14ac:dyDescent="0.2">
      <c r="L92" s="16"/>
      <c r="M92" s="16"/>
      <c r="O92" s="16"/>
      <c r="P92" s="16"/>
      <c r="Q92" s="16"/>
      <c r="R92" s="16"/>
      <c r="S92" s="16"/>
      <c r="T92" s="16"/>
      <c r="W92" s="16"/>
      <c r="X92" s="16"/>
      <c r="Z92" s="49" t="s">
        <v>16</v>
      </c>
      <c r="AA92" s="49"/>
      <c r="AB92" s="49"/>
      <c r="AC92" s="49"/>
      <c r="AD92" s="49"/>
      <c r="AE92" s="49"/>
      <c r="AH92" s="16"/>
      <c r="AI92" s="16"/>
      <c r="AK92" s="3">
        <v>3</v>
      </c>
      <c r="AL92" s="4">
        <f>AP91</f>
        <v>72032.846114393527</v>
      </c>
      <c r="AM92" s="4">
        <f>AO92-AN92</f>
        <v>-945.96075853166758</v>
      </c>
      <c r="AN92" s="4">
        <f>AL92*AI9</f>
        <v>3157.4397546809164</v>
      </c>
      <c r="AO92" s="4">
        <f>AL5*(1+AI9)^AK92</f>
        <v>2211.4789961492488</v>
      </c>
      <c r="AP92" s="4">
        <f t="shared" ref="AP92:AP125" si="46">AL92-AM92</f>
        <v>72978.806872925197</v>
      </c>
      <c r="AS92" s="16"/>
      <c r="AT92" s="16"/>
      <c r="AV92" s="3">
        <v>32</v>
      </c>
      <c r="AW92" s="4">
        <f>AS4</f>
        <v>69999</v>
      </c>
      <c r="AX92" s="4">
        <v>0</v>
      </c>
      <c r="AY92" s="4">
        <f>AZ5</f>
        <v>3068.2895000000003</v>
      </c>
      <c r="AZ92" s="4">
        <f t="shared" si="34"/>
        <v>3068.2895000000003</v>
      </c>
      <c r="BA92" s="4">
        <f t="shared" si="32"/>
        <v>69999</v>
      </c>
      <c r="BD92" s="16"/>
      <c r="BE92" s="16"/>
      <c r="BG92" s="3">
        <v>20</v>
      </c>
      <c r="BH92" s="4">
        <f>BD4</f>
        <v>69999</v>
      </c>
      <c r="BI92" s="4">
        <v>0</v>
      </c>
      <c r="BJ92" s="4">
        <f>BK5</f>
        <v>3068.2895000000003</v>
      </c>
      <c r="BK92" s="4">
        <f t="shared" si="42"/>
        <v>3068.2895000000003</v>
      </c>
      <c r="BL92" s="4">
        <f t="shared" si="41"/>
        <v>69999</v>
      </c>
      <c r="BO92" s="16"/>
      <c r="BP92" s="16"/>
      <c r="BR92" s="3">
        <v>8</v>
      </c>
      <c r="BS92" s="4">
        <f>BO4</f>
        <v>69999</v>
      </c>
      <c r="BT92" s="4">
        <v>0</v>
      </c>
      <c r="BU92" s="4">
        <f>BV5</f>
        <v>3068.2895000000003</v>
      </c>
      <c r="BV92" s="4">
        <f t="shared" si="45"/>
        <v>3068.2895000000003</v>
      </c>
      <c r="BW92" s="4">
        <f t="shared" si="44"/>
        <v>69999</v>
      </c>
      <c r="BZ92" s="16"/>
      <c r="CA92" s="16"/>
      <c r="CB92" s="16"/>
      <c r="CC92" s="16"/>
    </row>
    <row r="93" spans="12:81" x14ac:dyDescent="0.2">
      <c r="L93" s="16"/>
      <c r="M93" s="16"/>
      <c r="O93" s="16"/>
      <c r="P93" s="16"/>
      <c r="Q93" s="16"/>
      <c r="R93" s="16"/>
      <c r="S93" s="16"/>
      <c r="T93" s="16"/>
      <c r="W93" s="16"/>
      <c r="X93" s="16"/>
      <c r="Z93"/>
      <c r="AA93"/>
      <c r="AB93"/>
      <c r="AC93"/>
      <c r="AD93"/>
      <c r="AE93"/>
      <c r="AH93" s="16"/>
      <c r="AI93" s="16"/>
      <c r="AK93" s="3">
        <v>4</v>
      </c>
      <c r="AL93" s="4">
        <f>AP92</f>
        <v>72978.806872925197</v>
      </c>
      <c r="AM93" s="4">
        <f t="shared" ref="AM93:AM125" si="47">AO93-AN93</f>
        <v>-890.4888757827639</v>
      </c>
      <c r="AN93" s="4">
        <f>AL93*AI9</f>
        <v>3198.9043679298879</v>
      </c>
      <c r="AO93" s="4">
        <f>AL5*(1+AI9)^AK93</f>
        <v>2308.415492147124</v>
      </c>
      <c r="AP93" s="4">
        <f t="shared" si="46"/>
        <v>73869.295748707955</v>
      </c>
      <c r="AS93" s="16"/>
      <c r="AT93" s="16"/>
      <c r="AV93" s="3">
        <v>33</v>
      </c>
      <c r="AW93" s="4">
        <f>AS4</f>
        <v>69999</v>
      </c>
      <c r="AX93" s="4">
        <v>0</v>
      </c>
      <c r="AY93" s="4">
        <f>AZ5</f>
        <v>3068.2895000000003</v>
      </c>
      <c r="AZ93" s="4">
        <f t="shared" si="34"/>
        <v>3068.2895000000003</v>
      </c>
      <c r="BA93" s="4">
        <f t="shared" si="32"/>
        <v>69999</v>
      </c>
      <c r="BD93" s="16"/>
      <c r="BE93" s="16"/>
      <c r="BG93" s="3">
        <v>21</v>
      </c>
      <c r="BH93" s="4">
        <f>BD4</f>
        <v>69999</v>
      </c>
      <c r="BI93" s="4">
        <v>0</v>
      </c>
      <c r="BJ93" s="4">
        <f>BK5</f>
        <v>3068.2895000000003</v>
      </c>
      <c r="BK93" s="4">
        <f t="shared" si="42"/>
        <v>3068.2895000000003</v>
      </c>
      <c r="BL93" s="4">
        <f t="shared" si="41"/>
        <v>69999</v>
      </c>
      <c r="BO93" s="16"/>
      <c r="BP93" s="16"/>
      <c r="BR93" s="3">
        <v>9</v>
      </c>
      <c r="BS93" s="4">
        <f>BO4</f>
        <v>69999</v>
      </c>
      <c r="BT93" s="4">
        <v>0</v>
      </c>
      <c r="BU93" s="4">
        <f>BV5</f>
        <v>3068.2895000000003</v>
      </c>
      <c r="BV93" s="4">
        <f t="shared" si="45"/>
        <v>3068.2895000000003</v>
      </c>
      <c r="BW93" s="4">
        <f t="shared" si="44"/>
        <v>69999</v>
      </c>
      <c r="BZ93" s="16"/>
      <c r="CA93" s="16"/>
      <c r="CB93" s="16"/>
      <c r="CC93" s="16"/>
    </row>
    <row r="94" spans="12:81" x14ac:dyDescent="0.2">
      <c r="L94" s="16"/>
      <c r="M94" s="16"/>
      <c r="O94" s="16"/>
      <c r="P94" s="16"/>
      <c r="Q94" s="16"/>
      <c r="R94" s="16"/>
      <c r="S94" s="16"/>
      <c r="T94" s="16"/>
      <c r="W94" s="16"/>
      <c r="X94" s="16"/>
      <c r="Z94" s="2" t="s">
        <v>8</v>
      </c>
      <c r="AA94" s="2" t="s">
        <v>9</v>
      </c>
      <c r="AB94" s="2" t="s">
        <v>14</v>
      </c>
      <c r="AC94" s="2" t="s">
        <v>6</v>
      </c>
      <c r="AD94" s="2" t="s">
        <v>7</v>
      </c>
      <c r="AE94" s="2" t="s">
        <v>12</v>
      </c>
      <c r="AH94" s="16"/>
      <c r="AI94" s="16"/>
      <c r="AK94" s="3">
        <v>5</v>
      </c>
      <c r="AL94" s="4">
        <f>AP93</f>
        <v>73869.295748707955</v>
      </c>
      <c r="AM94" s="4">
        <f t="shared" si="47"/>
        <v>-828.3364257654589</v>
      </c>
      <c r="AN94" s="4">
        <f>AL94*AI9</f>
        <v>3237.9374636516986</v>
      </c>
      <c r="AO94" s="4">
        <f>AL5*(1+AI9)^AK94</f>
        <v>2409.6010378862397</v>
      </c>
      <c r="AP94" s="4">
        <f t="shared" si="46"/>
        <v>74697.632174473416</v>
      </c>
      <c r="AS94" s="16"/>
      <c r="AT94" s="16"/>
      <c r="AV94" s="3">
        <v>34</v>
      </c>
      <c r="AW94" s="4">
        <f>AS4</f>
        <v>69999</v>
      </c>
      <c r="AX94" s="4">
        <v>0</v>
      </c>
      <c r="AY94" s="4">
        <f>AZ5</f>
        <v>3068.2895000000003</v>
      </c>
      <c r="AZ94" s="4">
        <f t="shared" si="34"/>
        <v>3068.2895000000003</v>
      </c>
      <c r="BA94" s="4">
        <f t="shared" si="32"/>
        <v>69999</v>
      </c>
      <c r="BD94" s="16"/>
      <c r="BE94" s="16"/>
      <c r="BG94" s="3">
        <v>22</v>
      </c>
      <c r="BH94" s="4">
        <f>BD4</f>
        <v>69999</v>
      </c>
      <c r="BI94" s="4">
        <v>0</v>
      </c>
      <c r="BJ94" s="4">
        <f>BK5</f>
        <v>3068.2895000000003</v>
      </c>
      <c r="BK94" s="4">
        <f t="shared" si="42"/>
        <v>3068.2895000000003</v>
      </c>
      <c r="BL94" s="4">
        <f t="shared" si="41"/>
        <v>69999</v>
      </c>
      <c r="BO94" s="16"/>
      <c r="BP94" s="16"/>
      <c r="BR94" s="3">
        <v>10</v>
      </c>
      <c r="BS94" s="4">
        <f>BO4</f>
        <v>69999</v>
      </c>
      <c r="BT94" s="4">
        <v>0</v>
      </c>
      <c r="BU94" s="4">
        <f>BV5</f>
        <v>3068.2895000000003</v>
      </c>
      <c r="BV94" s="4">
        <f t="shared" si="45"/>
        <v>3068.2895000000003</v>
      </c>
      <c r="BW94" s="4">
        <f t="shared" si="44"/>
        <v>69999</v>
      </c>
      <c r="BZ94" s="16"/>
      <c r="CA94" s="16"/>
      <c r="CB94" s="16"/>
      <c r="CC94" s="16"/>
    </row>
    <row r="95" spans="12:81" x14ac:dyDescent="0.2">
      <c r="L95" s="16"/>
      <c r="M95" s="16"/>
      <c r="O95" s="16"/>
      <c r="P95" s="16"/>
      <c r="Q95" s="16"/>
      <c r="R95" s="16"/>
      <c r="S95" s="16"/>
      <c r="T95" s="16"/>
      <c r="W95" s="16"/>
      <c r="X95" s="16"/>
      <c r="Z95" s="3">
        <v>1</v>
      </c>
      <c r="AA95" s="4">
        <f>W4</f>
        <v>69999</v>
      </c>
      <c r="AB95" s="4">
        <f t="shared" ref="AB95:AB118" si="48">AD95-AC95</f>
        <v>1704.667310013419</v>
      </c>
      <c r="AC95" s="8">
        <f>AA95*X9</f>
        <v>3068.2895000000003</v>
      </c>
      <c r="AD95" s="4">
        <f>W4*(X9/(1-(1+X9)^-W3))</f>
        <v>4772.9568100134193</v>
      </c>
      <c r="AE95" s="4">
        <f t="shared" ref="AE95:AE118" si="49">AA95-AB95</f>
        <v>68294.332689986579</v>
      </c>
      <c r="AH95" s="16"/>
      <c r="AI95" s="16"/>
      <c r="AK95" s="3">
        <v>6</v>
      </c>
      <c r="AL95" s="4">
        <f>AP94</f>
        <v>74697.632174473416</v>
      </c>
      <c r="AM95" s="4">
        <f t="shared" si="47"/>
        <v>-759.02432693416495</v>
      </c>
      <c r="AN95" s="4">
        <f>AL95*AI9</f>
        <v>3274.246210314418</v>
      </c>
      <c r="AO95" s="4">
        <f>AL5*(1+AI9)^AK95</f>
        <v>2515.2218833802531</v>
      </c>
      <c r="AP95" s="9">
        <f t="shared" si="46"/>
        <v>75456.656501407575</v>
      </c>
      <c r="AS95" s="16"/>
      <c r="AT95" s="16"/>
      <c r="AV95" s="3">
        <v>35</v>
      </c>
      <c r="AW95" s="4">
        <f>AS4</f>
        <v>69999</v>
      </c>
      <c r="AX95" s="4">
        <v>0</v>
      </c>
      <c r="AY95" s="4">
        <f>AZ5</f>
        <v>3068.2895000000003</v>
      </c>
      <c r="AZ95" s="4">
        <f t="shared" si="34"/>
        <v>3068.2895000000003</v>
      </c>
      <c r="BA95" s="4">
        <f t="shared" si="32"/>
        <v>69999</v>
      </c>
      <c r="BD95" s="16"/>
      <c r="BE95" s="16"/>
      <c r="BG95" s="3">
        <v>23</v>
      </c>
      <c r="BH95" s="4">
        <f>BD4</f>
        <v>69999</v>
      </c>
      <c r="BI95" s="4">
        <v>0</v>
      </c>
      <c r="BJ95" s="4">
        <f>BK5</f>
        <v>3068.2895000000003</v>
      </c>
      <c r="BK95" s="4">
        <f t="shared" si="42"/>
        <v>3068.2895000000003</v>
      </c>
      <c r="BL95" s="4">
        <f t="shared" si="41"/>
        <v>69999</v>
      </c>
      <c r="BO95" s="16"/>
      <c r="BP95" s="16"/>
      <c r="BR95" s="3">
        <v>11</v>
      </c>
      <c r="BS95" s="4">
        <f>BO4</f>
        <v>69999</v>
      </c>
      <c r="BT95" s="4">
        <v>0</v>
      </c>
      <c r="BU95" s="4">
        <f>BV5</f>
        <v>3068.2895000000003</v>
      </c>
      <c r="BV95" s="4">
        <f t="shared" si="45"/>
        <v>3068.2895000000003</v>
      </c>
      <c r="BW95" s="4">
        <f t="shared" si="44"/>
        <v>69999</v>
      </c>
      <c r="BZ95" s="16"/>
      <c r="CA95" s="16"/>
      <c r="CB95" s="16"/>
      <c r="CC95" s="16"/>
    </row>
    <row r="96" spans="12:81" x14ac:dyDescent="0.2">
      <c r="L96" s="16"/>
      <c r="M96" s="16"/>
      <c r="O96" s="16"/>
      <c r="P96" s="16"/>
      <c r="Q96" s="16"/>
      <c r="R96" s="16"/>
      <c r="S96" s="16"/>
      <c r="T96" s="16"/>
      <c r="W96" s="16"/>
      <c r="X96" s="16"/>
      <c r="Z96" s="3">
        <v>2</v>
      </c>
      <c r="AA96" s="4">
        <f>AE95</f>
        <v>68294.332689986579</v>
      </c>
      <c r="AB96" s="4">
        <f t="shared" si="48"/>
        <v>1779.3885604356742</v>
      </c>
      <c r="AC96" s="8">
        <f>AA96*X9</f>
        <v>2993.5682495777451</v>
      </c>
      <c r="AD96" s="4">
        <f>W4*(X9/(1-(1+X9)^-W3))</f>
        <v>4772.9568100134193</v>
      </c>
      <c r="AE96" s="4">
        <f t="shared" si="49"/>
        <v>66514.944129550902</v>
      </c>
      <c r="AH96" s="16"/>
      <c r="AI96" s="16"/>
      <c r="AK96" s="3">
        <v>7</v>
      </c>
      <c r="AL96" s="4">
        <f t="shared" ref="AL96:AL125" si="50">AP95</f>
        <v>75456.656501407575</v>
      </c>
      <c r="AM96" s="4">
        <f t="shared" si="47"/>
        <v>-682.04433404327756</v>
      </c>
      <c r="AN96" s="4">
        <f>AL96*AI9</f>
        <v>3307.5167766450322</v>
      </c>
      <c r="AO96" s="4">
        <f>AL5*(1+AI9)^AK96</f>
        <v>2625.4724426017547</v>
      </c>
      <c r="AP96" s="9">
        <f t="shared" si="46"/>
        <v>76138.700835450858</v>
      </c>
      <c r="AS96" s="16"/>
      <c r="AT96" s="16"/>
      <c r="AV96" s="3">
        <v>36</v>
      </c>
      <c r="AW96" s="4">
        <f>AS4</f>
        <v>69999</v>
      </c>
      <c r="AX96" s="4">
        <v>0</v>
      </c>
      <c r="AY96" s="4">
        <f>AZ5</f>
        <v>3068.2895000000003</v>
      </c>
      <c r="AZ96" s="4">
        <f t="shared" si="34"/>
        <v>3068.2895000000003</v>
      </c>
      <c r="BA96" s="4">
        <f t="shared" si="32"/>
        <v>69999</v>
      </c>
      <c r="BD96" s="16"/>
      <c r="BE96" s="16"/>
      <c r="BG96" s="3">
        <v>24</v>
      </c>
      <c r="BH96" s="4">
        <f>BD4</f>
        <v>69999</v>
      </c>
      <c r="BI96" s="4">
        <v>0</v>
      </c>
      <c r="BJ96" s="4">
        <f>BK5</f>
        <v>3068.2895000000003</v>
      </c>
      <c r="BK96" s="4">
        <f t="shared" si="42"/>
        <v>3068.2895000000003</v>
      </c>
      <c r="BL96" s="4">
        <f t="shared" si="41"/>
        <v>69999</v>
      </c>
      <c r="BO96" s="16"/>
      <c r="BP96" s="16"/>
      <c r="BR96" s="3">
        <v>12</v>
      </c>
      <c r="BS96" s="4">
        <f>BO4</f>
        <v>69999</v>
      </c>
      <c r="BT96" s="4">
        <v>0</v>
      </c>
      <c r="BU96" s="4">
        <f>BV5</f>
        <v>3068.2895000000003</v>
      </c>
      <c r="BV96" s="4">
        <f t="shared" si="45"/>
        <v>3068.2895000000003</v>
      </c>
      <c r="BW96" s="4">
        <f t="shared" si="44"/>
        <v>69999</v>
      </c>
      <c r="BZ96" s="16"/>
      <c r="CA96" s="16"/>
      <c r="CB96" s="16"/>
      <c r="CC96" s="16"/>
    </row>
    <row r="97" spans="12:81" x14ac:dyDescent="0.2">
      <c r="L97" s="16"/>
      <c r="M97" s="16"/>
      <c r="O97" s="16"/>
      <c r="P97" s="16"/>
      <c r="Q97" s="16"/>
      <c r="R97" s="16"/>
      <c r="S97" s="16"/>
      <c r="T97" s="16"/>
      <c r="W97" s="16"/>
      <c r="X97" s="16"/>
      <c r="Z97" s="3">
        <v>3</v>
      </c>
      <c r="AA97" s="4">
        <f>AE96</f>
        <v>66514.944129550902</v>
      </c>
      <c r="AB97" s="4">
        <f t="shared" si="48"/>
        <v>1857.3850923347713</v>
      </c>
      <c r="AC97" s="4">
        <f>AA97*X9</f>
        <v>2915.5717176786479</v>
      </c>
      <c r="AD97" s="4">
        <f>W4*(X9/(1-(1+X9)^-W3))</f>
        <v>4772.9568100134193</v>
      </c>
      <c r="AE97" s="4">
        <f t="shared" si="49"/>
        <v>64657.559037216131</v>
      </c>
      <c r="AH97" s="16"/>
      <c r="AI97" s="16"/>
      <c r="AK97" s="3">
        <v>8</v>
      </c>
      <c r="AL97" s="4">
        <f t="shared" si="50"/>
        <v>76138.700835450858</v>
      </c>
      <c r="AM97" s="4">
        <f t="shared" si="47"/>
        <v>-596.857401951464</v>
      </c>
      <c r="AN97" s="4">
        <f>AL97*AI9</f>
        <v>3337.4130532872628</v>
      </c>
      <c r="AO97" s="4">
        <f>AL5*(1+AI9)^AK97</f>
        <v>2740.5556513357988</v>
      </c>
      <c r="AP97" s="9">
        <f t="shared" si="46"/>
        <v>76735.558237402322</v>
      </c>
      <c r="AS97" s="16"/>
      <c r="AT97" s="16"/>
      <c r="AV97" s="3">
        <v>37</v>
      </c>
      <c r="AW97" s="4">
        <f>AS4</f>
        <v>69999</v>
      </c>
      <c r="AX97" s="4">
        <v>0</v>
      </c>
      <c r="AY97" s="4">
        <f>AZ5</f>
        <v>3068.2895000000003</v>
      </c>
      <c r="AZ97" s="4">
        <f t="shared" si="34"/>
        <v>3068.2895000000003</v>
      </c>
      <c r="BA97" s="4">
        <f t="shared" si="32"/>
        <v>69999</v>
      </c>
      <c r="BD97" s="16"/>
      <c r="BE97" s="16"/>
      <c r="BG97" s="3">
        <v>25</v>
      </c>
      <c r="BH97" s="4">
        <f>BD4</f>
        <v>69999</v>
      </c>
      <c r="BI97" s="4">
        <v>0</v>
      </c>
      <c r="BJ97" s="4">
        <f>BK5</f>
        <v>3068.2895000000003</v>
      </c>
      <c r="BK97" s="4">
        <f t="shared" si="42"/>
        <v>3068.2895000000003</v>
      </c>
      <c r="BL97" s="4">
        <f t="shared" si="41"/>
        <v>69999</v>
      </c>
      <c r="BO97" s="16"/>
      <c r="BP97" s="16"/>
      <c r="BR97" s="3">
        <v>13</v>
      </c>
      <c r="BS97" s="4">
        <f>BO4</f>
        <v>69999</v>
      </c>
      <c r="BT97" s="4">
        <v>0</v>
      </c>
      <c r="BU97" s="4">
        <f>BV5</f>
        <v>3068.2895000000003</v>
      </c>
      <c r="BV97" s="4">
        <f t="shared" si="45"/>
        <v>3068.2895000000003</v>
      </c>
      <c r="BW97" s="4">
        <f t="shared" si="44"/>
        <v>69999</v>
      </c>
      <c r="BZ97" s="16"/>
      <c r="CA97" s="16"/>
      <c r="CB97" s="16"/>
      <c r="CC97" s="16"/>
    </row>
    <row r="98" spans="12:81" x14ac:dyDescent="0.2">
      <c r="L98" s="16"/>
      <c r="M98" s="16"/>
      <c r="O98" s="16"/>
      <c r="P98" s="16"/>
      <c r="Q98" s="16"/>
      <c r="R98" s="16"/>
      <c r="S98" s="16"/>
      <c r="T98" s="16"/>
      <c r="W98" s="16"/>
      <c r="X98" s="16"/>
      <c r="Z98" s="3">
        <v>4</v>
      </c>
      <c r="AA98" s="4">
        <f>AE97</f>
        <v>64657.559037216131</v>
      </c>
      <c r="AB98" s="4">
        <f t="shared" si="48"/>
        <v>1938.8004722154456</v>
      </c>
      <c r="AC98" s="4">
        <f>AA98*X9</f>
        <v>2834.1563377979737</v>
      </c>
      <c r="AD98" s="4">
        <f>W4*(X9/(1-(1+X9)^-W3))</f>
        <v>4772.9568100134193</v>
      </c>
      <c r="AE98" s="4">
        <f t="shared" si="49"/>
        <v>62718.758565000688</v>
      </c>
      <c r="AH98" s="16"/>
      <c r="AI98" s="16"/>
      <c r="AK98" s="3">
        <v>9</v>
      </c>
      <c r="AL98" s="4">
        <f t="shared" si="50"/>
        <v>76735.558237402322</v>
      </c>
      <c r="AM98" s="4">
        <f t="shared" si="47"/>
        <v>-502.89196202011726</v>
      </c>
      <c r="AN98" s="4">
        <f>AL98*AI9</f>
        <v>3363.5753027394685</v>
      </c>
      <c r="AO98" s="4">
        <f>AL5*(1+AI9)^AK98</f>
        <v>2860.6833407193512</v>
      </c>
      <c r="AP98" s="9">
        <f t="shared" si="46"/>
        <v>77238.450199422441</v>
      </c>
      <c r="AS98" s="16"/>
      <c r="AT98" s="16"/>
      <c r="AV98" s="3">
        <v>38</v>
      </c>
      <c r="AW98" s="4">
        <f>AS4</f>
        <v>69999</v>
      </c>
      <c r="AX98" s="4">
        <v>0</v>
      </c>
      <c r="AY98" s="4">
        <f>AZ5</f>
        <v>3068.2895000000003</v>
      </c>
      <c r="AZ98" s="4">
        <f t="shared" si="34"/>
        <v>3068.2895000000003</v>
      </c>
      <c r="BA98" s="4">
        <f t="shared" si="32"/>
        <v>69999</v>
      </c>
      <c r="BD98" s="16"/>
      <c r="BE98" s="16"/>
      <c r="BG98" s="3">
        <v>26</v>
      </c>
      <c r="BH98" s="4">
        <f>BD4</f>
        <v>69999</v>
      </c>
      <c r="BI98" s="4">
        <v>0</v>
      </c>
      <c r="BJ98" s="4">
        <f>BK5</f>
        <v>3068.2895000000003</v>
      </c>
      <c r="BK98" s="4">
        <f t="shared" si="42"/>
        <v>3068.2895000000003</v>
      </c>
      <c r="BL98" s="4">
        <f t="shared" si="41"/>
        <v>69999</v>
      </c>
      <c r="BO98" s="16"/>
      <c r="BP98" s="16"/>
      <c r="BR98" s="3">
        <v>14</v>
      </c>
      <c r="BS98" s="4">
        <f>BO4</f>
        <v>69999</v>
      </c>
      <c r="BT98" s="4">
        <v>0</v>
      </c>
      <c r="BU98" s="4">
        <f>BV5</f>
        <v>3068.2895000000003</v>
      </c>
      <c r="BV98" s="4">
        <f t="shared" si="45"/>
        <v>3068.2895000000003</v>
      </c>
      <c r="BW98" s="4">
        <f t="shared" si="44"/>
        <v>69999</v>
      </c>
      <c r="BZ98" s="16"/>
      <c r="CA98" s="16"/>
      <c r="CB98" s="16"/>
      <c r="CC98" s="16"/>
    </row>
    <row r="99" spans="12:81" x14ac:dyDescent="0.2">
      <c r="L99" s="16"/>
      <c r="M99" s="16"/>
      <c r="O99" s="16"/>
      <c r="P99" s="16"/>
      <c r="Q99" s="16"/>
      <c r="R99" s="16"/>
      <c r="S99" s="16"/>
      <c r="T99" s="16"/>
      <c r="W99" s="16"/>
      <c r="X99" s="16"/>
      <c r="Z99" s="3">
        <v>5</v>
      </c>
      <c r="AA99" s="4">
        <f>AE98</f>
        <v>62718.758565000688</v>
      </c>
      <c r="AB99" s="4">
        <f t="shared" si="48"/>
        <v>2023.784559580889</v>
      </c>
      <c r="AC99" s="4">
        <f>AA99*X9</f>
        <v>2749.1722504325303</v>
      </c>
      <c r="AD99" s="4">
        <f>W4*(X9/(1-(1+X9)^-W3))</f>
        <v>4772.9568100134193</v>
      </c>
      <c r="AE99" s="4">
        <f t="shared" si="49"/>
        <v>60694.974005419797</v>
      </c>
      <c r="AH99" s="16"/>
      <c r="AI99" s="16"/>
      <c r="AK99" s="3">
        <v>10</v>
      </c>
      <c r="AL99" s="4">
        <f t="shared" si="50"/>
        <v>77238.450199422441</v>
      </c>
      <c r="AM99" s="4">
        <f t="shared" si="47"/>
        <v>-399.54210658713419</v>
      </c>
      <c r="AN99" s="4">
        <f>AL99*AI9</f>
        <v>3385.6187337413503</v>
      </c>
      <c r="AO99" s="4">
        <f>AL5*(1+AI9)^AK99</f>
        <v>2986.0766271542161</v>
      </c>
      <c r="AP99" s="9">
        <f t="shared" si="46"/>
        <v>77637.992306009575</v>
      </c>
      <c r="AS99" s="16"/>
      <c r="AT99" s="16"/>
      <c r="AV99" s="3">
        <v>39</v>
      </c>
      <c r="AW99" s="4">
        <f>AS4</f>
        <v>69999</v>
      </c>
      <c r="AX99" s="4">
        <v>0</v>
      </c>
      <c r="AY99" s="4">
        <f>AZ5</f>
        <v>3068.2895000000003</v>
      </c>
      <c r="AZ99" s="4">
        <f t="shared" si="34"/>
        <v>3068.2895000000003</v>
      </c>
      <c r="BA99" s="4">
        <f t="shared" si="32"/>
        <v>69999</v>
      </c>
      <c r="BD99" s="16"/>
      <c r="BE99" s="16"/>
      <c r="BG99" s="3">
        <v>27</v>
      </c>
      <c r="BH99" s="4">
        <f>BD4</f>
        <v>69999</v>
      </c>
      <c r="BI99" s="4">
        <v>0</v>
      </c>
      <c r="BJ99" s="4">
        <f>BK5</f>
        <v>3068.2895000000003</v>
      </c>
      <c r="BK99" s="4">
        <f t="shared" si="42"/>
        <v>3068.2895000000003</v>
      </c>
      <c r="BL99" s="4">
        <f t="shared" si="41"/>
        <v>69999</v>
      </c>
      <c r="BO99" s="16"/>
      <c r="BP99" s="16"/>
      <c r="BR99" s="3">
        <v>15</v>
      </c>
      <c r="BS99" s="4">
        <f>BO4</f>
        <v>69999</v>
      </c>
      <c r="BT99" s="4">
        <v>0</v>
      </c>
      <c r="BU99" s="4">
        <f>BV5</f>
        <v>3068.2895000000003</v>
      </c>
      <c r="BV99" s="4">
        <f t="shared" si="45"/>
        <v>3068.2895000000003</v>
      </c>
      <c r="BW99" s="4">
        <f t="shared" si="44"/>
        <v>69999</v>
      </c>
      <c r="BZ99" s="16"/>
      <c r="CA99" s="16"/>
      <c r="CB99" s="16"/>
      <c r="CC99" s="16"/>
    </row>
    <row r="100" spans="12:81" x14ac:dyDescent="0.2">
      <c r="L100" s="16"/>
      <c r="M100" s="16"/>
      <c r="O100" s="16"/>
      <c r="P100" s="16"/>
      <c r="Q100" s="16"/>
      <c r="R100" s="16"/>
      <c r="S100" s="16"/>
      <c r="T100" s="16"/>
      <c r="W100" s="16"/>
      <c r="X100" s="16"/>
      <c r="Z100" s="3">
        <v>6</v>
      </c>
      <c r="AA100" s="4">
        <f>AE99</f>
        <v>60694.974005419797</v>
      </c>
      <c r="AB100" s="4">
        <f t="shared" si="48"/>
        <v>2112.4937827758513</v>
      </c>
      <c r="AC100" s="4">
        <f>AA100*X9</f>
        <v>2660.463027237568</v>
      </c>
      <c r="AD100" s="4">
        <f>W4*(X9/(1-(1+X9)^-W3))</f>
        <v>4772.9568100134193</v>
      </c>
      <c r="AE100" s="4">
        <f t="shared" si="49"/>
        <v>58582.48022264395</v>
      </c>
      <c r="AH100" s="16"/>
      <c r="AI100" s="16"/>
      <c r="AK100" s="3">
        <v>11</v>
      </c>
      <c r="AL100" s="4">
        <f t="shared" si="50"/>
        <v>77637.992306009575</v>
      </c>
      <c r="AM100" s="4">
        <f t="shared" si="47"/>
        <v>-286.16567676894374</v>
      </c>
      <c r="AN100" s="4">
        <f>AL100*AI9</f>
        <v>3403.1319960800865</v>
      </c>
      <c r="AO100" s="4">
        <f>AL5*(1+AI9)^AK100</f>
        <v>3116.9663193111428</v>
      </c>
      <c r="AP100" s="9">
        <f t="shared" si="46"/>
        <v>77924.157982778517</v>
      </c>
      <c r="AS100" s="16"/>
      <c r="AT100" s="16"/>
      <c r="AV100" s="3">
        <v>40</v>
      </c>
      <c r="AW100" s="4">
        <f>AS4</f>
        <v>69999</v>
      </c>
      <c r="AX100" s="4">
        <v>0</v>
      </c>
      <c r="AY100" s="4">
        <f>AZ5</f>
        <v>3068.2895000000003</v>
      </c>
      <c r="AZ100" s="4">
        <f t="shared" si="34"/>
        <v>3068.2895000000003</v>
      </c>
      <c r="BA100" s="4">
        <f t="shared" si="32"/>
        <v>69999</v>
      </c>
      <c r="BD100" s="16"/>
      <c r="BE100" s="16"/>
      <c r="BG100" s="3">
        <v>28</v>
      </c>
      <c r="BH100" s="4">
        <f>BD4</f>
        <v>69999</v>
      </c>
      <c r="BI100" s="4">
        <v>0</v>
      </c>
      <c r="BJ100" s="4">
        <f>BK5</f>
        <v>3068.2895000000003</v>
      </c>
      <c r="BK100" s="4">
        <f t="shared" si="42"/>
        <v>3068.2895000000003</v>
      </c>
      <c r="BL100" s="4">
        <f t="shared" si="41"/>
        <v>69999</v>
      </c>
      <c r="BO100" s="16"/>
      <c r="BP100" s="16"/>
      <c r="BR100" s="3">
        <v>16</v>
      </c>
      <c r="BS100" s="4">
        <f>BO4</f>
        <v>69999</v>
      </c>
      <c r="BT100" s="4">
        <v>0</v>
      </c>
      <c r="BU100" s="4">
        <f>BV5</f>
        <v>3068.2895000000003</v>
      </c>
      <c r="BV100" s="4">
        <f t="shared" si="45"/>
        <v>3068.2895000000003</v>
      </c>
      <c r="BW100" s="4">
        <f t="shared" si="44"/>
        <v>69999</v>
      </c>
      <c r="BZ100" s="16"/>
      <c r="CA100" s="16"/>
      <c r="CB100" s="16"/>
      <c r="CC100" s="16"/>
    </row>
    <row r="101" spans="12:81" x14ac:dyDescent="0.2">
      <c r="L101" s="16"/>
      <c r="M101" s="16"/>
      <c r="O101" s="16"/>
      <c r="P101" s="16"/>
      <c r="Q101" s="16"/>
      <c r="R101" s="16"/>
      <c r="S101" s="16"/>
      <c r="T101" s="16"/>
      <c r="W101" s="16"/>
      <c r="X101" s="16"/>
      <c r="Z101" s="3">
        <v>7</v>
      </c>
      <c r="AA101" s="4">
        <f t="shared" ref="AA101:AA118" si="51">AE100</f>
        <v>58582.48022264395</v>
      </c>
      <c r="AB101" s="4">
        <f t="shared" si="48"/>
        <v>2205.0914269208592</v>
      </c>
      <c r="AC101" s="4">
        <f>AA101*X9</f>
        <v>2567.86538309256</v>
      </c>
      <c r="AD101" s="4">
        <f>W4*(X9/(1-(1+X9)^-W3))</f>
        <v>4772.9568100134193</v>
      </c>
      <c r="AE101" s="4">
        <f t="shared" si="49"/>
        <v>56377.388795723091</v>
      </c>
      <c r="AH101" s="16"/>
      <c r="AI101" s="16"/>
      <c r="AK101" s="3">
        <v>12</v>
      </c>
      <c r="AL101" s="4">
        <f t="shared" si="50"/>
        <v>77924.157982778517</v>
      </c>
      <c r="AM101" s="4">
        <f t="shared" si="47"/>
        <v>-162.08224860417704</v>
      </c>
      <c r="AN101" s="4">
        <f>AL101*AI9</f>
        <v>3415.6755915784584</v>
      </c>
      <c r="AO101" s="4">
        <f>AL5*(1+AI9)^AK101</f>
        <v>3253.5933429742813</v>
      </c>
      <c r="AP101" s="9">
        <f t="shared" si="46"/>
        <v>78086.24023138269</v>
      </c>
      <c r="AS101" s="16"/>
      <c r="AT101" s="16"/>
      <c r="AV101" s="3">
        <v>41</v>
      </c>
      <c r="AW101" s="4">
        <f>AS4</f>
        <v>69999</v>
      </c>
      <c r="AX101" s="4">
        <v>0</v>
      </c>
      <c r="AY101" s="4">
        <f>AZ5</f>
        <v>3068.2895000000003</v>
      </c>
      <c r="AZ101" s="4">
        <f t="shared" si="34"/>
        <v>3068.2895000000003</v>
      </c>
      <c r="BA101" s="4">
        <f t="shared" si="32"/>
        <v>69999</v>
      </c>
      <c r="BD101" s="1"/>
      <c r="BE101" s="1"/>
      <c r="BG101" s="3">
        <v>29</v>
      </c>
      <c r="BH101" s="4">
        <f>BD4</f>
        <v>69999</v>
      </c>
      <c r="BI101" s="4">
        <v>0</v>
      </c>
      <c r="BJ101" s="4">
        <f>BK5</f>
        <v>3068.2895000000003</v>
      </c>
      <c r="BK101" s="4">
        <f t="shared" si="42"/>
        <v>3068.2895000000003</v>
      </c>
      <c r="BL101" s="4">
        <f t="shared" si="41"/>
        <v>69999</v>
      </c>
      <c r="BO101" s="16"/>
      <c r="BP101" s="16"/>
      <c r="BR101" s="3">
        <v>17</v>
      </c>
      <c r="BS101" s="4">
        <f>BO4</f>
        <v>69999</v>
      </c>
      <c r="BT101" s="4">
        <v>0</v>
      </c>
      <c r="BU101" s="4">
        <f>BV5</f>
        <v>3068.2895000000003</v>
      </c>
      <c r="BV101" s="4">
        <f t="shared" si="45"/>
        <v>3068.2895000000003</v>
      </c>
      <c r="BW101" s="4">
        <f t="shared" si="44"/>
        <v>69999</v>
      </c>
      <c r="BZ101" s="16"/>
      <c r="CA101" s="16"/>
      <c r="CB101" s="16"/>
      <c r="CC101" s="16"/>
    </row>
    <row r="102" spans="12:81" x14ac:dyDescent="0.2">
      <c r="L102" s="16"/>
      <c r="M102" s="16"/>
      <c r="O102" s="16"/>
      <c r="P102" s="16"/>
      <c r="Q102" s="16"/>
      <c r="R102" s="16"/>
      <c r="S102" s="16"/>
      <c r="T102" s="16"/>
      <c r="W102" s="16"/>
      <c r="X102" s="16"/>
      <c r="Z102" s="3">
        <v>8</v>
      </c>
      <c r="AA102" s="4">
        <f t="shared" si="51"/>
        <v>56377.388795723091</v>
      </c>
      <c r="AB102" s="4">
        <f t="shared" si="48"/>
        <v>2301.7479344675571</v>
      </c>
      <c r="AC102" s="4">
        <f>AA102*X9</f>
        <v>2471.2088755458622</v>
      </c>
      <c r="AD102" s="4">
        <f>W4*(X9/(1-(1+X9)^-W3))</f>
        <v>4772.9568100134193</v>
      </c>
      <c r="AE102" s="4">
        <f t="shared" si="49"/>
        <v>54075.640861255531</v>
      </c>
      <c r="AH102" s="16"/>
      <c r="AI102" s="16"/>
      <c r="AK102" s="3">
        <v>13</v>
      </c>
      <c r="AL102" s="4">
        <f t="shared" si="50"/>
        <v>78086.24023138269</v>
      </c>
      <c r="AM102" s="4">
        <f t="shared" si="47"/>
        <v>-26.571012300953953</v>
      </c>
      <c r="AN102" s="4">
        <f>AL102*AI9</f>
        <v>3422.7801968089416</v>
      </c>
      <c r="AO102" s="4">
        <f>AL5*(1+AI9)^AK102</f>
        <v>3396.2091845079876</v>
      </c>
      <c r="AP102" s="9">
        <f t="shared" si="46"/>
        <v>78112.811243683638</v>
      </c>
      <c r="AS102" s="16"/>
      <c r="AT102" s="16"/>
      <c r="AV102" s="3">
        <v>42</v>
      </c>
      <c r="AW102" s="4">
        <f>AS4</f>
        <v>69999</v>
      </c>
      <c r="AX102" s="4">
        <v>0</v>
      </c>
      <c r="AY102" s="4">
        <f>AZ5</f>
        <v>3068.2895000000003</v>
      </c>
      <c r="AZ102" s="4">
        <f t="shared" si="34"/>
        <v>3068.2895000000003</v>
      </c>
      <c r="BA102" s="4">
        <f t="shared" si="32"/>
        <v>69999</v>
      </c>
      <c r="BD102" s="1"/>
      <c r="BE102" s="1"/>
      <c r="BG102" s="3">
        <v>30</v>
      </c>
      <c r="BH102" s="4">
        <f>BD4</f>
        <v>69999</v>
      </c>
      <c r="BI102" s="4">
        <v>0</v>
      </c>
      <c r="BJ102" s="4">
        <f>BK5</f>
        <v>3068.2895000000003</v>
      </c>
      <c r="BK102" s="4">
        <f t="shared" si="42"/>
        <v>3068.2895000000003</v>
      </c>
      <c r="BL102" s="4">
        <f t="shared" si="41"/>
        <v>69999</v>
      </c>
      <c r="BO102" s="16"/>
      <c r="BP102" s="16"/>
      <c r="BR102" s="3">
        <v>18</v>
      </c>
      <c r="BS102" s="4">
        <f>BO4</f>
        <v>69999</v>
      </c>
      <c r="BT102" s="4">
        <v>0</v>
      </c>
      <c r="BU102" s="4">
        <f>BV5</f>
        <v>3068.2895000000003</v>
      </c>
      <c r="BV102" s="4">
        <f t="shared" si="45"/>
        <v>3068.2895000000003</v>
      </c>
      <c r="BW102" s="4">
        <f t="shared" si="44"/>
        <v>69999</v>
      </c>
      <c r="BZ102" s="16"/>
      <c r="CA102" s="16"/>
      <c r="CB102" s="16"/>
      <c r="CC102" s="16"/>
    </row>
    <row r="103" spans="12:81" x14ac:dyDescent="0.2">
      <c r="L103" s="16"/>
      <c r="M103" s="16"/>
      <c r="O103" s="16"/>
      <c r="P103" s="16"/>
      <c r="Q103" s="16"/>
      <c r="R103" s="16"/>
      <c r="S103" s="16"/>
      <c r="T103" s="16"/>
      <c r="W103" s="16"/>
      <c r="X103" s="16"/>
      <c r="Z103" s="3">
        <v>9</v>
      </c>
      <c r="AA103" s="4">
        <f t="shared" si="51"/>
        <v>54075.640861255531</v>
      </c>
      <c r="AB103" s="4">
        <f t="shared" si="48"/>
        <v>2402.6412189283851</v>
      </c>
      <c r="AC103" s="4">
        <f>AA103*X9</f>
        <v>2370.3155910850342</v>
      </c>
      <c r="AD103" s="4">
        <f>W4*(X9/(1-(1+X9)^-W3))</f>
        <v>4772.9568100134193</v>
      </c>
      <c r="AE103" s="4">
        <f t="shared" si="49"/>
        <v>51672.999642327144</v>
      </c>
      <c r="AH103" s="16"/>
      <c r="AI103" s="16"/>
      <c r="AK103" s="3">
        <v>14</v>
      </c>
      <c r="AL103" s="4">
        <f t="shared" si="50"/>
        <v>78112.811243683638</v>
      </c>
      <c r="AM103" s="4">
        <f t="shared" si="47"/>
        <v>121.13146091412182</v>
      </c>
      <c r="AN103" s="4">
        <f>AL103*AI9</f>
        <v>3423.9448928481329</v>
      </c>
      <c r="AO103" s="4">
        <f>AL5*(1+AI9)^AK103</f>
        <v>3545.0763537622547</v>
      </c>
      <c r="AP103" s="9">
        <f t="shared" si="46"/>
        <v>77991.679782769512</v>
      </c>
      <c r="AS103" s="16"/>
      <c r="AT103" s="16"/>
      <c r="AV103" s="3">
        <v>43</v>
      </c>
      <c r="AW103" s="4">
        <f>AS4</f>
        <v>69999</v>
      </c>
      <c r="AX103" s="4">
        <v>0</v>
      </c>
      <c r="AY103" s="4">
        <f>AZ5</f>
        <v>3068.2895000000003</v>
      </c>
      <c r="AZ103" s="4">
        <f t="shared" si="34"/>
        <v>3068.2895000000003</v>
      </c>
      <c r="BA103" s="4">
        <f t="shared" si="32"/>
        <v>69999</v>
      </c>
      <c r="BD103" s="1"/>
      <c r="BE103" s="1"/>
      <c r="BG103" s="3">
        <v>31</v>
      </c>
      <c r="BH103" s="4">
        <f>BD4</f>
        <v>69999</v>
      </c>
      <c r="BI103" s="4">
        <v>0</v>
      </c>
      <c r="BJ103" s="4">
        <f>BK5</f>
        <v>3068.2895000000003</v>
      </c>
      <c r="BK103" s="4">
        <f t="shared" si="42"/>
        <v>3068.2895000000003</v>
      </c>
      <c r="BL103" s="4">
        <f t="shared" si="41"/>
        <v>69999</v>
      </c>
      <c r="BO103" s="16"/>
      <c r="BP103" s="16"/>
      <c r="BR103" s="3">
        <v>19</v>
      </c>
      <c r="BS103" s="4">
        <f>BO4</f>
        <v>69999</v>
      </c>
      <c r="BT103" s="4">
        <v>0</v>
      </c>
      <c r="BU103" s="4">
        <f>BV5</f>
        <v>3068.2895000000003</v>
      </c>
      <c r="BV103" s="4">
        <f t="shared" si="45"/>
        <v>3068.2895000000003</v>
      </c>
      <c r="BW103" s="4">
        <f t="shared" si="44"/>
        <v>69999</v>
      </c>
      <c r="BZ103" s="16"/>
      <c r="CA103" s="16"/>
      <c r="CB103" s="16"/>
      <c r="CC103" s="16"/>
    </row>
    <row r="104" spans="12:81" x14ac:dyDescent="0.2">
      <c r="L104" s="16"/>
      <c r="M104" s="16"/>
      <c r="O104" s="16"/>
      <c r="P104" s="16"/>
      <c r="Q104" s="16"/>
      <c r="R104" s="16"/>
      <c r="S104" s="16"/>
      <c r="T104" s="16"/>
      <c r="W104" s="16"/>
      <c r="X104" s="16"/>
      <c r="Z104" s="3">
        <v>10</v>
      </c>
      <c r="AA104" s="4">
        <f t="shared" si="51"/>
        <v>51672.999642327144</v>
      </c>
      <c r="AB104" s="4">
        <f t="shared" si="48"/>
        <v>2507.9569923580793</v>
      </c>
      <c r="AC104" s="4">
        <f>AA104*X9</f>
        <v>2264.9998176553399</v>
      </c>
      <c r="AD104" s="4">
        <f>W4*(X9/(1-(1+X9)^-W3))</f>
        <v>4772.9568100134193</v>
      </c>
      <c r="AE104" s="4">
        <f t="shared" si="49"/>
        <v>49165.042649969066</v>
      </c>
      <c r="AH104" s="16"/>
      <c r="AI104" s="16"/>
      <c r="AK104" s="3">
        <v>15</v>
      </c>
      <c r="AL104" s="4">
        <f t="shared" si="50"/>
        <v>77991.679782769512</v>
      </c>
      <c r="AM104" s="4">
        <f t="shared" si="47"/>
        <v>281.83357012410306</v>
      </c>
      <c r="AN104" s="4">
        <f>AL104*AI9</f>
        <v>3418.6352971447304</v>
      </c>
      <c r="AO104" s="4">
        <f>AL5*(1+AI9)^AK104</f>
        <v>3700.4688672688335</v>
      </c>
      <c r="AP104" s="9">
        <f t="shared" si="46"/>
        <v>77709.846212645411</v>
      </c>
      <c r="AS104" s="16"/>
      <c r="AT104" s="16"/>
      <c r="AV104" s="3">
        <v>44</v>
      </c>
      <c r="AW104" s="4">
        <f>AS4</f>
        <v>69999</v>
      </c>
      <c r="AX104" s="4">
        <v>0</v>
      </c>
      <c r="AY104" s="4">
        <f>AZ5</f>
        <v>3068.2895000000003</v>
      </c>
      <c r="AZ104" s="4">
        <f t="shared" si="34"/>
        <v>3068.2895000000003</v>
      </c>
      <c r="BA104" s="4">
        <f t="shared" si="32"/>
        <v>69999</v>
      </c>
      <c r="BG104" s="3">
        <v>32</v>
      </c>
      <c r="BH104" s="4">
        <f>BD4</f>
        <v>69999</v>
      </c>
      <c r="BI104" s="4">
        <v>0</v>
      </c>
      <c r="BJ104" s="4">
        <f>BK5</f>
        <v>3068.2895000000003</v>
      </c>
      <c r="BK104" s="4">
        <f t="shared" si="42"/>
        <v>3068.2895000000003</v>
      </c>
      <c r="BL104" s="4">
        <f t="shared" si="41"/>
        <v>69999</v>
      </c>
      <c r="BO104" s="16"/>
      <c r="BP104" s="16"/>
      <c r="BR104" s="3">
        <v>20</v>
      </c>
      <c r="BS104" s="4">
        <f>BO4</f>
        <v>69999</v>
      </c>
      <c r="BT104" s="4">
        <v>0</v>
      </c>
      <c r="BU104" s="4">
        <f>BV5</f>
        <v>3068.2895000000003</v>
      </c>
      <c r="BV104" s="4">
        <f t="shared" si="45"/>
        <v>3068.2895000000003</v>
      </c>
      <c r="BW104" s="4">
        <f t="shared" si="44"/>
        <v>69999</v>
      </c>
      <c r="BZ104" s="16"/>
      <c r="CA104" s="16"/>
      <c r="CB104" s="16"/>
      <c r="CC104" s="16"/>
    </row>
    <row r="105" spans="12:81" x14ac:dyDescent="0.2">
      <c r="L105" s="16"/>
      <c r="M105" s="16"/>
      <c r="O105" s="16"/>
      <c r="P105" s="16"/>
      <c r="Q105" s="16"/>
      <c r="R105" s="16"/>
      <c r="S105" s="16"/>
      <c r="T105" s="16"/>
      <c r="W105" s="16"/>
      <c r="X105" s="16"/>
      <c r="Z105" s="3">
        <v>11</v>
      </c>
      <c r="AA105" s="4">
        <f t="shared" si="51"/>
        <v>49165.042649969066</v>
      </c>
      <c r="AB105" s="4">
        <f t="shared" si="48"/>
        <v>2617.8891071897751</v>
      </c>
      <c r="AC105" s="4">
        <f>AA105*X9</f>
        <v>2155.0677028236441</v>
      </c>
      <c r="AD105" s="4">
        <f>W4*(X9/(1-(1+X9)^-W3))</f>
        <v>4772.9568100134193</v>
      </c>
      <c r="AE105" s="4">
        <f t="shared" si="49"/>
        <v>46547.153542779291</v>
      </c>
      <c r="AH105" s="16"/>
      <c r="AI105" s="16"/>
      <c r="AK105" s="3">
        <v>16</v>
      </c>
      <c r="AL105" s="4">
        <f t="shared" si="50"/>
        <v>77709.846212645411</v>
      </c>
      <c r="AM105" s="4">
        <f t="shared" si="47"/>
        <v>456.39116029649404</v>
      </c>
      <c r="AN105" s="4">
        <f>AL105*AI9</f>
        <v>3406.2815923209573</v>
      </c>
      <c r="AO105" s="4">
        <f>AL5*(1+AI9)^AK105</f>
        <v>3862.6727526174514</v>
      </c>
      <c r="AP105" s="9">
        <f t="shared" si="46"/>
        <v>77253.455052348916</v>
      </c>
      <c r="AS105" s="16"/>
      <c r="AT105" s="16"/>
      <c r="AV105" s="3">
        <v>45</v>
      </c>
      <c r="AW105" s="4">
        <f>AS4</f>
        <v>69999</v>
      </c>
      <c r="AX105" s="4">
        <v>0</v>
      </c>
      <c r="AY105" s="4">
        <f>AZ5</f>
        <v>3068.2895000000003</v>
      </c>
      <c r="AZ105" s="4">
        <f t="shared" si="34"/>
        <v>3068.2895000000003</v>
      </c>
      <c r="BA105" s="4">
        <f t="shared" si="32"/>
        <v>69999</v>
      </c>
      <c r="BG105" s="3">
        <v>33</v>
      </c>
      <c r="BH105" s="4">
        <f>BD4</f>
        <v>69999</v>
      </c>
      <c r="BI105" s="4">
        <v>0</v>
      </c>
      <c r="BJ105" s="4">
        <f>BK5</f>
        <v>3068.2895000000003</v>
      </c>
      <c r="BK105" s="4">
        <f t="shared" si="42"/>
        <v>3068.2895000000003</v>
      </c>
      <c r="BL105" s="4">
        <f t="shared" si="41"/>
        <v>69999</v>
      </c>
      <c r="BO105" s="16"/>
      <c r="BP105" s="16"/>
      <c r="BR105" s="3">
        <v>21</v>
      </c>
      <c r="BS105" s="4">
        <f>BO4</f>
        <v>69999</v>
      </c>
      <c r="BT105" s="4">
        <v>0</v>
      </c>
      <c r="BU105" s="4">
        <f>BV5</f>
        <v>3068.2895000000003</v>
      </c>
      <c r="BV105" s="4">
        <f t="shared" si="45"/>
        <v>3068.2895000000003</v>
      </c>
      <c r="BW105" s="4">
        <f t="shared" si="44"/>
        <v>69999</v>
      </c>
      <c r="BZ105" s="16"/>
      <c r="CA105" s="16"/>
      <c r="CB105" s="16"/>
      <c r="CC105" s="16"/>
    </row>
    <row r="106" spans="12:81" x14ac:dyDescent="0.2">
      <c r="L106" s="16"/>
      <c r="M106" s="16"/>
      <c r="O106" s="16"/>
      <c r="P106" s="16"/>
      <c r="Q106" s="16"/>
      <c r="R106" s="16"/>
      <c r="S106" s="16"/>
      <c r="T106" s="16"/>
      <c r="W106" s="16"/>
      <c r="X106" s="16"/>
      <c r="Z106" s="3">
        <v>12</v>
      </c>
      <c r="AA106" s="4">
        <f t="shared" si="51"/>
        <v>46547.153542779291</v>
      </c>
      <c r="AB106" s="4">
        <f t="shared" si="48"/>
        <v>2732.6399130549271</v>
      </c>
      <c r="AC106" s="4">
        <f>AA106*X9</f>
        <v>2040.3168969584924</v>
      </c>
      <c r="AD106" s="4">
        <f>W4*(X9/(1-(1+X9)^-W3))</f>
        <v>4772.9568100134193</v>
      </c>
      <c r="AE106" s="4">
        <f t="shared" si="49"/>
        <v>43814.513629724366</v>
      </c>
      <c r="AH106" s="16"/>
      <c r="AI106" s="16"/>
      <c r="AK106" s="3">
        <v>17</v>
      </c>
      <c r="AL106" s="4">
        <f t="shared" si="50"/>
        <v>77253.455052348916</v>
      </c>
      <c r="AM106" s="4">
        <f t="shared" si="47"/>
        <v>645.71012847922248</v>
      </c>
      <c r="AN106" s="4">
        <f>AL106*AI9</f>
        <v>3386.2764464612942</v>
      </c>
      <c r="AO106" s="4">
        <f>AL5*(1+AI9)^AK106</f>
        <v>4031.9865749405167</v>
      </c>
      <c r="AP106" s="9">
        <f t="shared" si="46"/>
        <v>76607.744923869701</v>
      </c>
      <c r="AS106" s="16"/>
      <c r="AT106" s="16"/>
      <c r="AV106" s="3">
        <v>46</v>
      </c>
      <c r="AW106" s="4">
        <f>AS4</f>
        <v>69999</v>
      </c>
      <c r="AX106" s="4">
        <v>0</v>
      </c>
      <c r="AY106" s="4">
        <f>AZ5</f>
        <v>3068.2895000000003</v>
      </c>
      <c r="AZ106" s="4">
        <f t="shared" si="34"/>
        <v>3068.2895000000003</v>
      </c>
      <c r="BA106" s="4">
        <f t="shared" si="32"/>
        <v>69999</v>
      </c>
      <c r="BG106" s="3">
        <v>34</v>
      </c>
      <c r="BH106" s="4">
        <f>BD4</f>
        <v>69999</v>
      </c>
      <c r="BI106" s="4">
        <v>0</v>
      </c>
      <c r="BJ106" s="4">
        <f>BK5</f>
        <v>3068.2895000000003</v>
      </c>
      <c r="BK106" s="4">
        <f t="shared" si="42"/>
        <v>3068.2895000000003</v>
      </c>
      <c r="BL106" s="4">
        <f t="shared" si="41"/>
        <v>69999</v>
      </c>
      <c r="BO106" s="16"/>
      <c r="BP106" s="16"/>
      <c r="BR106" s="3">
        <v>22</v>
      </c>
      <c r="BS106" s="4">
        <f>BO4</f>
        <v>69999</v>
      </c>
      <c r="BT106" s="4">
        <v>0</v>
      </c>
      <c r="BU106" s="4">
        <f>BV5</f>
        <v>3068.2895000000003</v>
      </c>
      <c r="BV106" s="4">
        <f t="shared" si="45"/>
        <v>3068.2895000000003</v>
      </c>
      <c r="BW106" s="4">
        <f t="shared" si="44"/>
        <v>69999</v>
      </c>
      <c r="BZ106" s="16"/>
      <c r="CA106" s="16"/>
      <c r="CB106" s="16"/>
      <c r="CC106" s="16"/>
    </row>
    <row r="107" spans="12:81" x14ac:dyDescent="0.2">
      <c r="L107" s="16"/>
      <c r="M107" s="16"/>
      <c r="O107" s="16"/>
      <c r="P107" s="16"/>
      <c r="Q107" s="16"/>
      <c r="R107" s="16"/>
      <c r="S107" s="16"/>
      <c r="T107" s="16"/>
      <c r="W107" s="16"/>
      <c r="X107" s="16"/>
      <c r="Z107" s="3">
        <v>13</v>
      </c>
      <c r="AA107" s="4">
        <f t="shared" si="51"/>
        <v>43814.513629724366</v>
      </c>
      <c r="AB107" s="4">
        <f t="shared" si="48"/>
        <v>2852.4206292438348</v>
      </c>
      <c r="AC107" s="4">
        <f>AA107*X9</f>
        <v>1920.5361807695847</v>
      </c>
      <c r="AD107" s="4">
        <f>W4*(X9/(1-(1+X9)^-W3))</f>
        <v>4772.9568100134193</v>
      </c>
      <c r="AE107" s="4">
        <f t="shared" si="49"/>
        <v>40962.093000480534</v>
      </c>
      <c r="AH107" s="16"/>
      <c r="AI107" s="16"/>
      <c r="AK107" s="3">
        <v>18</v>
      </c>
      <c r="AL107" s="4">
        <f t="shared" si="50"/>
        <v>76607.744923869701</v>
      </c>
      <c r="AM107" s="4">
        <f t="shared" si="47"/>
        <v>850.74916731245457</v>
      </c>
      <c r="AN107" s="4">
        <f>AL107*AI9</f>
        <v>3357.9728191629551</v>
      </c>
      <c r="AO107" s="4">
        <f>AL5*(1+AI9)^AK107</f>
        <v>4208.7219864754097</v>
      </c>
      <c r="AP107" s="9">
        <f t="shared" si="46"/>
        <v>75756.99575655724</v>
      </c>
      <c r="AV107" s="3">
        <v>47</v>
      </c>
      <c r="AW107" s="4">
        <f>AS4</f>
        <v>69999</v>
      </c>
      <c r="AX107" s="4">
        <v>0</v>
      </c>
      <c r="AY107" s="4">
        <f>AZ5</f>
        <v>3068.2895000000003</v>
      </c>
      <c r="AZ107" s="4">
        <f t="shared" si="34"/>
        <v>3068.2895000000003</v>
      </c>
      <c r="BA107" s="4">
        <f t="shared" si="32"/>
        <v>69999</v>
      </c>
      <c r="BG107" s="3">
        <v>35</v>
      </c>
      <c r="BH107" s="4">
        <f>BD4</f>
        <v>69999</v>
      </c>
      <c r="BI107" s="4">
        <v>0</v>
      </c>
      <c r="BJ107" s="4">
        <f>BK5</f>
        <v>3068.2895000000003</v>
      </c>
      <c r="BK107" s="4">
        <f t="shared" si="42"/>
        <v>3068.2895000000003</v>
      </c>
      <c r="BL107" s="4">
        <f t="shared" si="41"/>
        <v>69999</v>
      </c>
      <c r="BO107" s="16"/>
      <c r="BP107" s="16"/>
      <c r="BR107" s="3">
        <v>23</v>
      </c>
      <c r="BS107" s="4">
        <f>BO4</f>
        <v>69999</v>
      </c>
      <c r="BT107" s="4">
        <v>0</v>
      </c>
      <c r="BU107" s="4">
        <f>BV5</f>
        <v>3068.2895000000003</v>
      </c>
      <c r="BV107" s="4">
        <f t="shared" si="45"/>
        <v>3068.2895000000003</v>
      </c>
      <c r="BW107" s="4">
        <f t="shared" si="44"/>
        <v>69999</v>
      </c>
      <c r="BZ107" s="16"/>
      <c r="CA107" s="16"/>
      <c r="CB107" s="16"/>
      <c r="CC107" s="16"/>
    </row>
    <row r="108" spans="12:81" x14ac:dyDescent="0.2">
      <c r="L108" s="16"/>
      <c r="M108" s="16"/>
      <c r="O108" s="16"/>
      <c r="P108" s="16"/>
      <c r="Q108" s="16"/>
      <c r="R108" s="16"/>
      <c r="S108" s="16"/>
      <c r="T108" s="16"/>
      <c r="W108" s="16"/>
      <c r="X108" s="16"/>
      <c r="Z108" s="3">
        <v>14</v>
      </c>
      <c r="AA108" s="4">
        <f t="shared" si="51"/>
        <v>40962.093000480534</v>
      </c>
      <c r="AB108" s="4">
        <f t="shared" si="48"/>
        <v>2977.4517334923557</v>
      </c>
      <c r="AC108" s="4">
        <f>AA108*X9</f>
        <v>1795.5050765210635</v>
      </c>
      <c r="AD108" s="4">
        <f>W4*(X9/(1-(1+X9)^-W3))</f>
        <v>4772.9568100134193</v>
      </c>
      <c r="AE108" s="4">
        <f t="shared" si="49"/>
        <v>37984.641266988176</v>
      </c>
      <c r="AH108" s="16"/>
      <c r="AI108" s="16"/>
      <c r="AK108" s="3">
        <v>19</v>
      </c>
      <c r="AL108" s="4">
        <f t="shared" si="50"/>
        <v>75756.99575655724</v>
      </c>
      <c r="AM108" s="4">
        <f t="shared" si="47"/>
        <v>1072.5226528868229</v>
      </c>
      <c r="AN108" s="4">
        <f>AL108*AI9</f>
        <v>3320.6816473290924</v>
      </c>
      <c r="AO108" s="4">
        <f>AL5*(1+AI9)^AK108</f>
        <v>4393.2043002159153</v>
      </c>
      <c r="AP108" s="9">
        <f t="shared" si="46"/>
        <v>74684.473103670418</v>
      </c>
      <c r="AV108" s="3">
        <v>48</v>
      </c>
      <c r="AW108" s="4">
        <f>AS4</f>
        <v>69999</v>
      </c>
      <c r="AX108" s="4">
        <f>AS4</f>
        <v>69999</v>
      </c>
      <c r="AY108" s="4">
        <f>AZ5</f>
        <v>3068.2895000000003</v>
      </c>
      <c r="AZ108" s="4">
        <f t="shared" si="34"/>
        <v>73067.289499999999</v>
      </c>
      <c r="BA108" s="4">
        <f t="shared" si="32"/>
        <v>0</v>
      </c>
      <c r="BG108" s="3">
        <v>36</v>
      </c>
      <c r="BH108" s="4">
        <f>BD4</f>
        <v>69999</v>
      </c>
      <c r="BI108" s="4">
        <v>0</v>
      </c>
      <c r="BJ108" s="4">
        <f>BK5</f>
        <v>3068.2895000000003</v>
      </c>
      <c r="BK108" s="4">
        <f t="shared" si="42"/>
        <v>3068.2895000000003</v>
      </c>
      <c r="BL108" s="4">
        <f t="shared" si="41"/>
        <v>69999</v>
      </c>
      <c r="BO108" s="16"/>
      <c r="BP108" s="16"/>
      <c r="BR108" s="3">
        <v>24</v>
      </c>
      <c r="BS108" s="4">
        <f>BO4</f>
        <v>69999</v>
      </c>
      <c r="BT108" s="4">
        <v>0</v>
      </c>
      <c r="BU108" s="4">
        <f>BV5</f>
        <v>3068.2895000000003</v>
      </c>
      <c r="BV108" s="4">
        <f t="shared" si="45"/>
        <v>3068.2895000000003</v>
      </c>
      <c r="BW108" s="4">
        <f t="shared" si="44"/>
        <v>69999</v>
      </c>
      <c r="BZ108" s="16"/>
      <c r="CA108" s="16"/>
      <c r="CB108" s="16"/>
      <c r="CC108" s="16"/>
    </row>
    <row r="109" spans="12:81" x14ac:dyDescent="0.2">
      <c r="L109" s="16"/>
      <c r="M109" s="16"/>
      <c r="O109" s="16"/>
      <c r="P109" s="16"/>
      <c r="Q109" s="16"/>
      <c r="R109" s="16"/>
      <c r="S109" s="16"/>
      <c r="T109" s="16"/>
      <c r="W109" s="16"/>
      <c r="X109" s="16"/>
      <c r="Z109" s="3">
        <v>15</v>
      </c>
      <c r="AA109" s="4">
        <f t="shared" si="51"/>
        <v>37984.641266988176</v>
      </c>
      <c r="AB109" s="4">
        <f t="shared" si="48"/>
        <v>3107.9633678104374</v>
      </c>
      <c r="AC109" s="4">
        <f>AA109*X9</f>
        <v>1664.9934422029817</v>
      </c>
      <c r="AD109" s="4">
        <f>W4*(X9/(1-(1+X9)^-W3))</f>
        <v>4772.9568100134193</v>
      </c>
      <c r="AE109" s="4">
        <f t="shared" si="49"/>
        <v>34876.677899177739</v>
      </c>
      <c r="AH109" s="16"/>
      <c r="AI109" s="16"/>
      <c r="AK109" s="3">
        <v>20</v>
      </c>
      <c r="AL109" s="4">
        <f t="shared" si="50"/>
        <v>74684.473103670418</v>
      </c>
      <c r="AM109" s="4">
        <f t="shared" si="47"/>
        <v>1312.1036843311595</v>
      </c>
      <c r="AN109" s="4">
        <f>AL109*AI9</f>
        <v>3273.6694043775533</v>
      </c>
      <c r="AO109" s="4">
        <f>AL5*(1+AI9)^AK109</f>
        <v>4585.7730887087127</v>
      </c>
      <c r="AP109" s="9">
        <f t="shared" si="46"/>
        <v>73372.369419339258</v>
      </c>
      <c r="AV109" s="3"/>
      <c r="AW109" s="4"/>
      <c r="AX109" s="4"/>
      <c r="AY109" s="4"/>
      <c r="AZ109" s="4">
        <f>SUM(AZ61:AZ108)</f>
        <v>217276.89600000001</v>
      </c>
      <c r="BA109" s="4"/>
      <c r="BG109" s="3">
        <v>37</v>
      </c>
      <c r="BH109" s="4">
        <f>BD4</f>
        <v>69999</v>
      </c>
      <c r="BI109" s="4">
        <v>0</v>
      </c>
      <c r="BJ109" s="4">
        <f>BK5</f>
        <v>3068.2895000000003</v>
      </c>
      <c r="BK109" s="4">
        <f t="shared" si="42"/>
        <v>3068.2895000000003</v>
      </c>
      <c r="BL109" s="4">
        <f t="shared" si="41"/>
        <v>69999</v>
      </c>
      <c r="BO109" s="16"/>
      <c r="BP109" s="16"/>
      <c r="BR109" s="3">
        <v>25</v>
      </c>
      <c r="BS109" s="4">
        <f>BO4</f>
        <v>69999</v>
      </c>
      <c r="BT109" s="4">
        <v>0</v>
      </c>
      <c r="BU109" s="4">
        <f>BV5</f>
        <v>3068.2895000000003</v>
      </c>
      <c r="BV109" s="4">
        <f t="shared" si="45"/>
        <v>3068.2895000000003</v>
      </c>
      <c r="BW109" s="4">
        <f t="shared" si="44"/>
        <v>69999</v>
      </c>
      <c r="BZ109" s="16"/>
    </row>
    <row r="110" spans="12:81" x14ac:dyDescent="0.2">
      <c r="L110" s="16"/>
      <c r="M110" s="16"/>
      <c r="O110" s="16"/>
      <c r="P110" s="16"/>
      <c r="Q110" s="16"/>
      <c r="R110" s="16"/>
      <c r="S110" s="16"/>
      <c r="T110" s="16"/>
      <c r="W110" s="16"/>
      <c r="X110" s="16"/>
      <c r="Z110" s="3">
        <v>16</v>
      </c>
      <c r="AA110" s="4">
        <f t="shared" si="51"/>
        <v>34876.677899177739</v>
      </c>
      <c r="AB110" s="4">
        <f t="shared" si="48"/>
        <v>3244.1957620994617</v>
      </c>
      <c r="AC110" s="4">
        <f>AA110*X9</f>
        <v>1528.7610479139576</v>
      </c>
      <c r="AD110" s="4">
        <f>W4*(X9/(1-(1+X9)^-W3))</f>
        <v>4772.9568100134193</v>
      </c>
      <c r="AE110" s="4">
        <f t="shared" si="49"/>
        <v>31632.482137078277</v>
      </c>
      <c r="AH110" s="16"/>
      <c r="AI110" s="16"/>
      <c r="AK110" s="3">
        <v>21</v>
      </c>
      <c r="AL110" s="4">
        <f t="shared" si="50"/>
        <v>73372.369419339258</v>
      </c>
      <c r="AM110" s="4">
        <f t="shared" si="47"/>
        <v>1570.6272828827414</v>
      </c>
      <c r="AN110" s="4">
        <f>AL110*AI9</f>
        <v>3216.1555262143711</v>
      </c>
      <c r="AO110" s="4">
        <f>AL5*(1+AI9)^AK110</f>
        <v>4786.7828090971125</v>
      </c>
      <c r="AP110" s="9">
        <f t="shared" si="46"/>
        <v>71801.742136456523</v>
      </c>
      <c r="BG110" s="3">
        <v>38</v>
      </c>
      <c r="BH110" s="4">
        <f>BD4</f>
        <v>69999</v>
      </c>
      <c r="BI110" s="4">
        <v>0</v>
      </c>
      <c r="BJ110" s="4">
        <f>BK5</f>
        <v>3068.2895000000003</v>
      </c>
      <c r="BK110" s="4">
        <f t="shared" si="42"/>
        <v>3068.2895000000003</v>
      </c>
      <c r="BL110" s="4">
        <f t="shared" si="41"/>
        <v>69999</v>
      </c>
      <c r="BO110" s="16"/>
      <c r="BP110" s="16"/>
      <c r="BR110" s="3">
        <v>26</v>
      </c>
      <c r="BS110" s="4">
        <f>BO4</f>
        <v>69999</v>
      </c>
      <c r="BT110" s="4">
        <v>0</v>
      </c>
      <c r="BU110" s="4">
        <f>BV5</f>
        <v>3068.2895000000003</v>
      </c>
      <c r="BV110" s="4">
        <f t="shared" si="45"/>
        <v>3068.2895000000003</v>
      </c>
      <c r="BW110" s="4">
        <f t="shared" si="44"/>
        <v>69999</v>
      </c>
      <c r="BZ110" s="16"/>
    </row>
    <row r="111" spans="12:81" x14ac:dyDescent="0.2">
      <c r="L111" s="16"/>
      <c r="M111" s="16"/>
      <c r="O111" s="16"/>
      <c r="P111" s="16"/>
      <c r="Q111" s="16"/>
      <c r="R111" s="16"/>
      <c r="S111" s="16"/>
      <c r="T111" s="16"/>
      <c r="W111" s="16"/>
      <c r="X111" s="16"/>
      <c r="Z111" s="3">
        <v>17</v>
      </c>
      <c r="AA111" s="4">
        <f t="shared" si="51"/>
        <v>31632.482137078277</v>
      </c>
      <c r="AB111" s="4">
        <f t="shared" si="48"/>
        <v>3386.3996763381547</v>
      </c>
      <c r="AC111" s="4">
        <f>AA111*X9</f>
        <v>1386.5571336752646</v>
      </c>
      <c r="AD111" s="4">
        <f>W4*(X9/(1-(1+X9)^-W3))</f>
        <v>4772.9568100134193</v>
      </c>
      <c r="AE111" s="4">
        <f t="shared" si="49"/>
        <v>28246.082460740123</v>
      </c>
      <c r="AH111" s="16"/>
      <c r="AI111" s="16"/>
      <c r="AK111" s="3">
        <v>22</v>
      </c>
      <c r="AL111" s="4">
        <f t="shared" si="50"/>
        <v>71801.742136456523</v>
      </c>
      <c r="AM111" s="4">
        <f t="shared" si="47"/>
        <v>1849.2937585811901</v>
      </c>
      <c r="AN111" s="4">
        <f>AL111*AI9</f>
        <v>3147.3096969813446</v>
      </c>
      <c r="AO111" s="4">
        <f>AL5*(1+AI9)^AK111</f>
        <v>4996.6034555625347</v>
      </c>
      <c r="AP111" s="9">
        <f t="shared" si="46"/>
        <v>69952.448377875335</v>
      </c>
      <c r="AV111" s="49" t="s">
        <v>15</v>
      </c>
      <c r="AW111" s="49"/>
      <c r="AX111" s="49"/>
      <c r="AY111" s="49"/>
      <c r="AZ111" s="49"/>
      <c r="BA111" s="49"/>
      <c r="BG111" s="3">
        <v>39</v>
      </c>
      <c r="BH111" s="4">
        <f>BD4</f>
        <v>69999</v>
      </c>
      <c r="BI111" s="4">
        <v>0</v>
      </c>
      <c r="BJ111" s="4">
        <f>BK5</f>
        <v>3068.2895000000003</v>
      </c>
      <c r="BK111" s="4">
        <f t="shared" si="42"/>
        <v>3068.2895000000003</v>
      </c>
      <c r="BL111" s="4">
        <f t="shared" si="41"/>
        <v>69999</v>
      </c>
      <c r="BO111" s="16"/>
      <c r="BP111" s="16"/>
      <c r="BR111" s="3">
        <v>27</v>
      </c>
      <c r="BS111" s="4">
        <f>BO4</f>
        <v>69999</v>
      </c>
      <c r="BT111" s="4">
        <v>0</v>
      </c>
      <c r="BU111" s="4">
        <f>BV5</f>
        <v>3068.2895000000003</v>
      </c>
      <c r="BV111" s="4">
        <f t="shared" si="45"/>
        <v>3068.2895000000003</v>
      </c>
      <c r="BW111" s="4">
        <f t="shared" si="44"/>
        <v>69999</v>
      </c>
      <c r="BZ111" s="16"/>
    </row>
    <row r="112" spans="12:81" x14ac:dyDescent="0.2">
      <c r="L112" s="16"/>
      <c r="M112" s="16"/>
      <c r="O112" s="16"/>
      <c r="P112" s="16"/>
      <c r="Q112" s="16"/>
      <c r="R112" s="16"/>
      <c r="S112" s="16"/>
      <c r="T112" s="16"/>
      <c r="W112" s="16"/>
      <c r="X112" s="16"/>
      <c r="Z112" s="3">
        <v>18</v>
      </c>
      <c r="AA112" s="4">
        <f t="shared" si="51"/>
        <v>28246.082460740123</v>
      </c>
      <c r="AB112" s="4">
        <f t="shared" si="48"/>
        <v>3534.8368621509771</v>
      </c>
      <c r="AC112" s="4">
        <f>AA112*X9</f>
        <v>1238.1199478624421</v>
      </c>
      <c r="AD112" s="4">
        <f>W4*(X9/(1-(1+X9)^-W3))</f>
        <v>4772.9568100134193</v>
      </c>
      <c r="AE112" s="4">
        <f t="shared" si="49"/>
        <v>24711.245598589147</v>
      </c>
      <c r="AH112" s="16"/>
      <c r="AI112" s="16"/>
      <c r="AK112" s="3">
        <v>23</v>
      </c>
      <c r="AL112" s="4">
        <f t="shared" si="50"/>
        <v>69952.448377875335</v>
      </c>
      <c r="AM112" s="4">
        <f t="shared" si="47"/>
        <v>2149.3722531344911</v>
      </c>
      <c r="AN112" s="4">
        <f>AL112*AI9</f>
        <v>3066.2489872302021</v>
      </c>
      <c r="AO112" s="4">
        <f>AL5*(1+AI9)^AK112</f>
        <v>5215.6212403646932</v>
      </c>
      <c r="AP112" s="9">
        <f t="shared" si="46"/>
        <v>67803.076124740837</v>
      </c>
      <c r="BG112" s="3">
        <v>40</v>
      </c>
      <c r="BH112" s="4">
        <f>BD4</f>
        <v>69999</v>
      </c>
      <c r="BI112" s="4">
        <v>0</v>
      </c>
      <c r="BJ112" s="4">
        <f>BK5</f>
        <v>3068.2895000000003</v>
      </c>
      <c r="BK112" s="4">
        <f t="shared" si="42"/>
        <v>3068.2895000000003</v>
      </c>
      <c r="BL112" s="4">
        <f t="shared" si="41"/>
        <v>69999</v>
      </c>
      <c r="BO112" s="16"/>
      <c r="BP112" s="16"/>
      <c r="BR112" s="3">
        <v>28</v>
      </c>
      <c r="BS112" s="4">
        <f>BO4</f>
        <v>69999</v>
      </c>
      <c r="BT112" s="4">
        <v>0</v>
      </c>
      <c r="BU112" s="4">
        <f>BV5</f>
        <v>3068.2895000000003</v>
      </c>
      <c r="BV112" s="4">
        <f t="shared" si="45"/>
        <v>3068.2895000000003</v>
      </c>
      <c r="BW112" s="4">
        <f t="shared" si="44"/>
        <v>69999</v>
      </c>
      <c r="BZ112" s="16"/>
    </row>
    <row r="113" spans="12:78" x14ac:dyDescent="0.2">
      <c r="L113" s="16"/>
      <c r="M113" s="16"/>
      <c r="O113" s="16"/>
      <c r="P113" s="16"/>
      <c r="Q113" s="16"/>
      <c r="R113" s="16"/>
      <c r="S113" s="16"/>
      <c r="T113" s="16"/>
      <c r="W113" s="16"/>
      <c r="X113" s="16"/>
      <c r="Z113" s="3">
        <v>19</v>
      </c>
      <c r="AA113" s="4">
        <f t="shared" si="51"/>
        <v>24711.245598589147</v>
      </c>
      <c r="AB113" s="4">
        <f t="shared" si="48"/>
        <v>3689.7805446085949</v>
      </c>
      <c r="AC113" s="4">
        <f>AA113*X9</f>
        <v>1083.1762654048243</v>
      </c>
      <c r="AD113" s="4">
        <f>W4*(X9/(1-(1+X9)^-W3))</f>
        <v>4772.9568100134193</v>
      </c>
      <c r="AE113" s="4">
        <f t="shared" si="49"/>
        <v>21021.465053980552</v>
      </c>
      <c r="AH113" s="16"/>
      <c r="AI113" s="16"/>
      <c r="AK113" s="3">
        <v>24</v>
      </c>
      <c r="AL113" s="4">
        <f t="shared" si="50"/>
        <v>67803.076124740837</v>
      </c>
      <c r="AM113" s="4">
        <f t="shared" si="47"/>
        <v>2472.2044679328737</v>
      </c>
      <c r="AN113" s="4">
        <f>AL113*AI9</f>
        <v>2972.03483680114</v>
      </c>
      <c r="AO113" s="4">
        <f>AL5*(1+AI9)^AK113</f>
        <v>5444.2393047340138</v>
      </c>
      <c r="AP113" s="9">
        <f t="shared" si="46"/>
        <v>65330.871656807962</v>
      </c>
      <c r="AV113" s="2" t="s">
        <v>8</v>
      </c>
      <c r="AW113" s="2" t="s">
        <v>9</v>
      </c>
      <c r="AX113" s="2" t="s">
        <v>14</v>
      </c>
      <c r="AY113" s="2" t="s">
        <v>6</v>
      </c>
      <c r="AZ113" s="2" t="s">
        <v>7</v>
      </c>
      <c r="BA113" s="2" t="s">
        <v>12</v>
      </c>
      <c r="BG113" s="3">
        <v>41</v>
      </c>
      <c r="BH113" s="4">
        <f>BD4</f>
        <v>69999</v>
      </c>
      <c r="BI113" s="4">
        <v>0</v>
      </c>
      <c r="BJ113" s="4">
        <f>BK5</f>
        <v>3068.2895000000003</v>
      </c>
      <c r="BK113" s="4">
        <f t="shared" si="42"/>
        <v>3068.2895000000003</v>
      </c>
      <c r="BL113" s="4">
        <f t="shared" si="41"/>
        <v>69999</v>
      </c>
      <c r="BO113" s="16"/>
      <c r="BP113" s="16"/>
      <c r="BR113" s="3">
        <v>29</v>
      </c>
      <c r="BS113" s="4">
        <f>BO4</f>
        <v>69999</v>
      </c>
      <c r="BT113" s="4">
        <v>0</v>
      </c>
      <c r="BU113" s="4">
        <f>BV5</f>
        <v>3068.2895000000003</v>
      </c>
      <c r="BV113" s="4">
        <f t="shared" si="45"/>
        <v>3068.2895000000003</v>
      </c>
      <c r="BW113" s="4">
        <f t="shared" si="44"/>
        <v>69999</v>
      </c>
      <c r="BZ113" s="16"/>
    </row>
    <row r="114" spans="12:78" x14ac:dyDescent="0.2">
      <c r="L114" s="16"/>
      <c r="M114" s="16"/>
      <c r="O114" s="16"/>
      <c r="P114" s="16"/>
      <c r="Q114" s="16"/>
      <c r="R114" s="16"/>
      <c r="S114" s="16"/>
      <c r="T114" s="16"/>
      <c r="W114" s="16"/>
      <c r="X114" s="16"/>
      <c r="Z114" s="3">
        <v>20</v>
      </c>
      <c r="AA114" s="4">
        <f t="shared" si="51"/>
        <v>21021.465053980552</v>
      </c>
      <c r="AB114" s="4">
        <f t="shared" si="48"/>
        <v>3851.5159251472714</v>
      </c>
      <c r="AC114" s="4">
        <f>AA114*X9</f>
        <v>921.4408848661476</v>
      </c>
      <c r="AD114" s="4">
        <f>W4*(X9/(1-(1+X9)^-W3))</f>
        <v>4772.9568100134193</v>
      </c>
      <c r="AE114" s="4">
        <f t="shared" si="49"/>
        <v>17169.949128833279</v>
      </c>
      <c r="AH114" s="16"/>
      <c r="AI114" s="16"/>
      <c r="AK114" s="3">
        <v>25</v>
      </c>
      <c r="AL114" s="4">
        <f t="shared" si="50"/>
        <v>65330.871656807962</v>
      </c>
      <c r="AM114" s="4">
        <f t="shared" si="47"/>
        <v>2819.2085866347725</v>
      </c>
      <c r="AN114" s="4">
        <f>AL114*AI9</f>
        <v>2863.6698742900826</v>
      </c>
      <c r="AO114" s="4">
        <f>AL5*(1+AI9)^AK114</f>
        <v>5682.8784609248551</v>
      </c>
      <c r="AP114" s="9">
        <f t="shared" si="46"/>
        <v>62511.663070173192</v>
      </c>
      <c r="AV114" s="3">
        <v>1</v>
      </c>
      <c r="AW114" s="4">
        <f>AS4</f>
        <v>69999</v>
      </c>
      <c r="AX114" s="4">
        <f>AZ114-AY114</f>
        <v>-1546.0543020833336</v>
      </c>
      <c r="AY114" s="4">
        <f>AW114*AT9</f>
        <v>3068.2895000000003</v>
      </c>
      <c r="AZ114" s="4">
        <f>AW5*(AT9+1)^AV114</f>
        <v>1522.2351979166667</v>
      </c>
      <c r="BA114" s="4">
        <f>AW114-AX114</f>
        <v>71545.054302083328</v>
      </c>
      <c r="BG114" s="3">
        <v>42</v>
      </c>
      <c r="BH114" s="4">
        <f>BD4</f>
        <v>69999</v>
      </c>
      <c r="BI114" s="4">
        <v>0</v>
      </c>
      <c r="BJ114" s="4">
        <f>BK5</f>
        <v>3068.2895000000003</v>
      </c>
      <c r="BK114" s="4">
        <f t="shared" si="42"/>
        <v>3068.2895000000003</v>
      </c>
      <c r="BL114" s="4">
        <f t="shared" si="41"/>
        <v>69999</v>
      </c>
      <c r="BO114" s="16"/>
      <c r="BP114" s="16"/>
      <c r="BR114" s="3">
        <v>30</v>
      </c>
      <c r="BS114" s="4">
        <f>BO4</f>
        <v>69999</v>
      </c>
      <c r="BT114" s="4">
        <v>0</v>
      </c>
      <c r="BU114" s="4">
        <f>BV5</f>
        <v>3068.2895000000003</v>
      </c>
      <c r="BV114" s="4">
        <f t="shared" si="45"/>
        <v>3068.2895000000003</v>
      </c>
      <c r="BW114" s="4">
        <f t="shared" si="44"/>
        <v>69999</v>
      </c>
      <c r="BZ114" s="16"/>
    </row>
    <row r="115" spans="12:78" x14ac:dyDescent="0.2">
      <c r="L115" s="16"/>
      <c r="M115" s="16"/>
      <c r="O115" s="16"/>
      <c r="P115" s="16"/>
      <c r="Q115" s="16"/>
      <c r="R115" s="16"/>
      <c r="S115" s="16"/>
      <c r="T115" s="16"/>
      <c r="W115" s="16"/>
      <c r="X115" s="16"/>
      <c r="Z115" s="3">
        <v>21</v>
      </c>
      <c r="AA115" s="4">
        <f t="shared" si="51"/>
        <v>17169.949128833279</v>
      </c>
      <c r="AB115" s="4">
        <f t="shared" si="48"/>
        <v>4020.3407065328938</v>
      </c>
      <c r="AC115" s="4">
        <f>AA115*X9</f>
        <v>752.61610348052545</v>
      </c>
      <c r="AD115" s="4">
        <f>W4*(X9/(1-(1+X9)^-W3))</f>
        <v>4772.9568100134193</v>
      </c>
      <c r="AE115" s="4">
        <f t="shared" si="49"/>
        <v>13149.608422300385</v>
      </c>
      <c r="AH115" s="16"/>
      <c r="AI115" s="16"/>
      <c r="AK115" s="3">
        <v>26</v>
      </c>
      <c r="AL115" s="4">
        <f t="shared" si="50"/>
        <v>62511.663070173192</v>
      </c>
      <c r="AM115" s="4">
        <f t="shared" si="47"/>
        <v>3191.8834022194692</v>
      </c>
      <c r="AN115" s="4">
        <f>AL115*AI9</f>
        <v>2740.0945645759252</v>
      </c>
      <c r="AO115" s="4">
        <f>AL5*(1+AI9)^AK115</f>
        <v>5931.9779667953944</v>
      </c>
      <c r="AP115" s="9">
        <f t="shared" si="46"/>
        <v>59319.77966795372</v>
      </c>
      <c r="AV115" s="3">
        <v>2</v>
      </c>
      <c r="AW115" s="4">
        <f>BA114</f>
        <v>71545.054302083328</v>
      </c>
      <c r="AX115" s="4">
        <f>AZ115-AY115</f>
        <v>-1547.098372815972</v>
      </c>
      <c r="AY115" s="4">
        <f>AW115*AT9</f>
        <v>3136.0582135746527</v>
      </c>
      <c r="AZ115" s="4">
        <f>AW5*(1+AT9)^AV115</f>
        <v>1588.9598407586807</v>
      </c>
      <c r="BA115" s="4">
        <f>AW115-AX115</f>
        <v>73092.152674899306</v>
      </c>
      <c r="BG115" s="3">
        <v>43</v>
      </c>
      <c r="BH115" s="4">
        <f>BD4</f>
        <v>69999</v>
      </c>
      <c r="BI115" s="4">
        <v>0</v>
      </c>
      <c r="BJ115" s="4">
        <f>BK5</f>
        <v>3068.2895000000003</v>
      </c>
      <c r="BK115" s="4">
        <f t="shared" si="42"/>
        <v>3068.2895000000003</v>
      </c>
      <c r="BL115" s="4">
        <f t="shared" si="41"/>
        <v>69999</v>
      </c>
      <c r="BO115" s="16"/>
      <c r="BP115" s="16"/>
      <c r="BR115" s="3">
        <v>31</v>
      </c>
      <c r="BS115" s="4">
        <f>BO4</f>
        <v>69999</v>
      </c>
      <c r="BT115" s="4">
        <v>0</v>
      </c>
      <c r="BU115" s="4">
        <f>BV5</f>
        <v>3068.2895000000003</v>
      </c>
      <c r="BV115" s="4">
        <f t="shared" si="45"/>
        <v>3068.2895000000003</v>
      </c>
      <c r="BW115" s="4">
        <f t="shared" si="44"/>
        <v>69999</v>
      </c>
    </row>
    <row r="116" spans="12:78" x14ac:dyDescent="0.2">
      <c r="L116" s="16"/>
      <c r="M116" s="16"/>
      <c r="O116" s="16"/>
      <c r="P116" s="16"/>
      <c r="Q116" s="16"/>
      <c r="R116" s="16"/>
      <c r="S116" s="16"/>
      <c r="T116" s="16"/>
      <c r="W116" s="16"/>
      <c r="X116" s="16"/>
      <c r="Z116" s="3">
        <v>22</v>
      </c>
      <c r="AA116" s="4">
        <f t="shared" si="51"/>
        <v>13149.608422300385</v>
      </c>
      <c r="AB116" s="4">
        <f t="shared" si="48"/>
        <v>4196.5656408359191</v>
      </c>
      <c r="AC116" s="4">
        <f>AA116*X9</f>
        <v>576.39116917750027</v>
      </c>
      <c r="AD116" s="4">
        <f>W4*(X9/(1-(1+X9)^-W3))</f>
        <v>4772.9568100134193</v>
      </c>
      <c r="AE116" s="4">
        <f t="shared" si="49"/>
        <v>8953.0427814644663</v>
      </c>
      <c r="AH116" s="16"/>
      <c r="AI116" s="16"/>
      <c r="AK116" s="3">
        <v>27</v>
      </c>
      <c r="AL116" s="4">
        <f t="shared" si="50"/>
        <v>59319.77966795372</v>
      </c>
      <c r="AM116" s="4">
        <f t="shared" si="47"/>
        <v>3591.8126588946211</v>
      </c>
      <c r="AN116" s="4">
        <f>AL116*AI9</f>
        <v>2600.1836754453047</v>
      </c>
      <c r="AO116" s="4">
        <f>AL5*(1+AI9)^AK116</f>
        <v>6191.9963343399259</v>
      </c>
      <c r="AP116" s="9">
        <f t="shared" si="46"/>
        <v>55727.967009059103</v>
      </c>
      <c r="AV116" s="3">
        <v>3</v>
      </c>
      <c r="AW116" s="4">
        <f>BA115</f>
        <v>73092.152674899306</v>
      </c>
      <c r="AX116" s="4">
        <f>AZ116-AY116</f>
        <v>-1545.2634451378167</v>
      </c>
      <c r="AY116" s="4">
        <f>AW116*AT9</f>
        <v>3203.8726922497531</v>
      </c>
      <c r="AZ116" s="4">
        <f>AW5*(1+AT9)^AV116</f>
        <v>1658.6092471119364</v>
      </c>
      <c r="BA116" s="4">
        <f t="shared" ref="BA116:BA161" si="52">AW116-AX116</f>
        <v>74637.416120037116</v>
      </c>
      <c r="BG116" s="3">
        <v>44</v>
      </c>
      <c r="BH116" s="4">
        <f>BD4</f>
        <v>69999</v>
      </c>
      <c r="BI116" s="4">
        <v>0</v>
      </c>
      <c r="BJ116" s="4">
        <f>BK5</f>
        <v>3068.2895000000003</v>
      </c>
      <c r="BK116" s="4">
        <f t="shared" si="42"/>
        <v>3068.2895000000003</v>
      </c>
      <c r="BL116" s="4">
        <f t="shared" si="41"/>
        <v>69999</v>
      </c>
      <c r="BO116" s="16"/>
      <c r="BP116" s="16"/>
      <c r="BR116" s="3">
        <v>32</v>
      </c>
      <c r="BS116" s="4">
        <f>BO4</f>
        <v>69999</v>
      </c>
      <c r="BT116" s="4">
        <v>0</v>
      </c>
      <c r="BU116" s="4">
        <f>BV5</f>
        <v>3068.2895000000003</v>
      </c>
      <c r="BV116" s="4">
        <f t="shared" si="45"/>
        <v>3068.2895000000003</v>
      </c>
      <c r="BW116" s="4">
        <f t="shared" si="44"/>
        <v>69999</v>
      </c>
    </row>
    <row r="117" spans="12:78" x14ac:dyDescent="0.2">
      <c r="L117" s="16"/>
      <c r="M117" s="16"/>
      <c r="O117" s="16"/>
      <c r="P117" s="16"/>
      <c r="Q117" s="16"/>
      <c r="R117" s="16"/>
      <c r="S117" s="16"/>
      <c r="T117" s="16"/>
      <c r="W117" s="16"/>
      <c r="X117" s="16"/>
      <c r="Z117" s="3">
        <v>23</v>
      </c>
      <c r="AA117" s="4">
        <f t="shared" si="51"/>
        <v>8953.0427814644663</v>
      </c>
      <c r="AB117" s="4">
        <f t="shared" si="48"/>
        <v>4380.5151014258936</v>
      </c>
      <c r="AC117" s="4">
        <f>AA117*X9</f>
        <v>392.4417085875258</v>
      </c>
      <c r="AD117" s="4">
        <f>W4*(X9/(1-(1+X9)^-W3))</f>
        <v>4772.9568100134193</v>
      </c>
      <c r="AE117" s="4">
        <f t="shared" si="49"/>
        <v>4572.5276800385727</v>
      </c>
      <c r="AH117" s="16"/>
      <c r="AI117" s="16"/>
      <c r="AK117" s="3">
        <v>28</v>
      </c>
      <c r="AL117" s="4">
        <f t="shared" si="50"/>
        <v>55727.967009059103</v>
      </c>
      <c r="AM117" s="4">
        <f t="shared" si="47"/>
        <v>4020.6696197647357</v>
      </c>
      <c r="AN117" s="4">
        <f>AL117*AI9</f>
        <v>2442.7425538970906</v>
      </c>
      <c r="AO117" s="4">
        <f>AL5*(1+AI9)^AK117</f>
        <v>6463.4121736618263</v>
      </c>
      <c r="AP117" s="9">
        <f t="shared" si="46"/>
        <v>51707.29738929437</v>
      </c>
      <c r="AV117" s="3">
        <v>4</v>
      </c>
      <c r="AW117" s="4">
        <f>BA116</f>
        <v>74637.416120037116</v>
      </c>
      <c r="AX117" s="4">
        <f t="shared" ref="AX117:AX161" si="53">AZ117-AY117</f>
        <v>-1540.2951208179509</v>
      </c>
      <c r="AY117" s="4">
        <f>AW117*AT9</f>
        <v>3271.6067399282938</v>
      </c>
      <c r="AZ117" s="4">
        <f>AW5*(1+AT9)^AV117</f>
        <v>1731.3116191103429</v>
      </c>
      <c r="BA117" s="4">
        <f t="shared" si="52"/>
        <v>76177.71124085506</v>
      </c>
      <c r="BG117" s="3">
        <v>45</v>
      </c>
      <c r="BH117" s="4">
        <f>BD4</f>
        <v>69999</v>
      </c>
      <c r="BI117" s="4">
        <v>0</v>
      </c>
      <c r="BJ117" s="4">
        <f>BK5</f>
        <v>3068.2895000000003</v>
      </c>
      <c r="BK117" s="4">
        <f t="shared" si="42"/>
        <v>3068.2895000000003</v>
      </c>
      <c r="BL117" s="4">
        <f t="shared" si="41"/>
        <v>69999</v>
      </c>
      <c r="BO117" s="16"/>
      <c r="BP117" s="16"/>
      <c r="BR117" s="3">
        <v>33</v>
      </c>
      <c r="BS117" s="4">
        <f>BO4</f>
        <v>69999</v>
      </c>
      <c r="BT117" s="4">
        <v>0</v>
      </c>
      <c r="BU117" s="4">
        <f>BV5</f>
        <v>3068.2895000000003</v>
      </c>
      <c r="BV117" s="4">
        <f t="shared" si="45"/>
        <v>3068.2895000000003</v>
      </c>
      <c r="BW117" s="4">
        <f t="shared" si="44"/>
        <v>69999</v>
      </c>
    </row>
    <row r="118" spans="12:78" x14ac:dyDescent="0.2">
      <c r="L118" s="16"/>
      <c r="M118" s="16"/>
      <c r="O118" s="16"/>
      <c r="P118" s="16"/>
      <c r="Q118" s="16"/>
      <c r="R118" s="16"/>
      <c r="S118" s="16"/>
      <c r="T118" s="16"/>
      <c r="W118" s="16"/>
      <c r="X118" s="16"/>
      <c r="Z118" s="3">
        <v>24</v>
      </c>
      <c r="AA118" s="4">
        <f t="shared" si="51"/>
        <v>4572.5276800385727</v>
      </c>
      <c r="AB118" s="4">
        <f t="shared" si="48"/>
        <v>4572.5276800383954</v>
      </c>
      <c r="AC118" s="4">
        <f>AA118*X9</f>
        <v>200.42912997502413</v>
      </c>
      <c r="AD118" s="4">
        <f>W4*(X9/(1-(1+X9)^-W3))</f>
        <v>4772.9568100134193</v>
      </c>
      <c r="AE118" s="4">
        <f t="shared" si="49"/>
        <v>1.7735146684572101E-10</v>
      </c>
      <c r="AH118" s="16"/>
      <c r="AI118" s="16"/>
      <c r="AK118" s="3">
        <v>29</v>
      </c>
      <c r="AL118" s="4">
        <f t="shared" si="50"/>
        <v>51707.29738929437</v>
      </c>
      <c r="AM118" s="4">
        <f t="shared" si="47"/>
        <v>4480.221871709934</v>
      </c>
      <c r="AN118" s="4">
        <f>AL118*AI9</f>
        <v>2266.5032022307369</v>
      </c>
      <c r="AO118" s="4">
        <f>AL5*(1+AI9)^AK118</f>
        <v>6746.7250739406709</v>
      </c>
      <c r="AP118" s="9">
        <f t="shared" si="46"/>
        <v>47227.075517584439</v>
      </c>
      <c r="AV118" s="3">
        <v>5</v>
      </c>
      <c r="AW118" s="4">
        <f>BA117</f>
        <v>76177.71124085506</v>
      </c>
      <c r="AX118" s="4">
        <f t="shared" si="53"/>
        <v>-1531.9222309761337</v>
      </c>
      <c r="AY118" s="4">
        <f>AW118*AT9</f>
        <v>3339.1230093908134</v>
      </c>
      <c r="AZ118" s="4">
        <f>AW5*(1+AT9)^AV118</f>
        <v>1807.2007784146797</v>
      </c>
      <c r="BA118" s="4">
        <f t="shared" si="52"/>
        <v>77709.633471831199</v>
      </c>
      <c r="BG118" s="3">
        <v>46</v>
      </c>
      <c r="BH118" s="4">
        <f>BD4</f>
        <v>69999</v>
      </c>
      <c r="BI118" s="4">
        <v>0</v>
      </c>
      <c r="BJ118" s="4">
        <f>BK5</f>
        <v>3068.2895000000003</v>
      </c>
      <c r="BK118" s="4">
        <f t="shared" si="42"/>
        <v>3068.2895000000003</v>
      </c>
      <c r="BL118" s="4">
        <f t="shared" si="41"/>
        <v>69999</v>
      </c>
      <c r="BO118" s="16"/>
      <c r="BP118" s="16"/>
      <c r="BR118" s="3">
        <v>34</v>
      </c>
      <c r="BS118" s="4">
        <f>BO4</f>
        <v>69999</v>
      </c>
      <c r="BT118" s="4">
        <v>0</v>
      </c>
      <c r="BU118" s="4">
        <f>BV5</f>
        <v>3068.2895000000003</v>
      </c>
      <c r="BV118" s="4">
        <f t="shared" si="45"/>
        <v>3068.2895000000003</v>
      </c>
      <c r="BW118" s="4">
        <f t="shared" si="44"/>
        <v>69999</v>
      </c>
    </row>
    <row r="119" spans="12:78" x14ac:dyDescent="0.2">
      <c r="L119" s="16"/>
      <c r="M119" s="16"/>
      <c r="O119" s="16"/>
      <c r="P119" s="16"/>
      <c r="Q119" s="16"/>
      <c r="R119" s="16"/>
      <c r="S119" s="16"/>
      <c r="T119" s="16"/>
      <c r="W119" s="16"/>
      <c r="X119" s="16"/>
      <c r="Z119" s="3"/>
      <c r="AA119" s="4"/>
      <c r="AB119" s="3"/>
      <c r="AC119" s="3"/>
      <c r="AD119" s="4">
        <f>SUM(AD95:AD118)</f>
        <v>114550.96344032207</v>
      </c>
      <c r="AE119" s="3"/>
      <c r="AH119" s="16"/>
      <c r="AI119" s="16"/>
      <c r="AK119" s="3">
        <v>30</v>
      </c>
      <c r="AL119" s="4">
        <f t="shared" si="50"/>
        <v>47227.075517584439</v>
      </c>
      <c r="AM119" s="4">
        <f t="shared" si="47"/>
        <v>4972.3363794942852</v>
      </c>
      <c r="AN119" s="4">
        <f>AL119*AI9</f>
        <v>2070.1201435207845</v>
      </c>
      <c r="AO119" s="4">
        <f>AL5*(1+AI9)^AK119</f>
        <v>7042.4565230150702</v>
      </c>
      <c r="AP119" s="9">
        <f t="shared" si="46"/>
        <v>42254.739138090154</v>
      </c>
      <c r="AV119" s="3">
        <v>6</v>
      </c>
      <c r="AW119" s="4">
        <f>BA118</f>
        <v>77709.633471831199</v>
      </c>
      <c r="AX119" s="4">
        <f t="shared" si="53"/>
        <v>-1519.8558546467443</v>
      </c>
      <c r="AY119" s="4">
        <f>AW119*AT9</f>
        <v>3406.2722671819342</v>
      </c>
      <c r="AZ119" s="4">
        <f>AW5*(1+AT9)^AV119</f>
        <v>1886.4164125351899</v>
      </c>
      <c r="BA119" s="9">
        <f t="shared" si="52"/>
        <v>79229.489326477938</v>
      </c>
      <c r="BG119" s="3">
        <v>47</v>
      </c>
      <c r="BH119" s="4">
        <f>BD4</f>
        <v>69999</v>
      </c>
      <c r="BI119" s="4">
        <v>0</v>
      </c>
      <c r="BJ119" s="4">
        <f>BK5</f>
        <v>3068.2895000000003</v>
      </c>
      <c r="BK119" s="4">
        <f t="shared" si="42"/>
        <v>3068.2895000000003</v>
      </c>
      <c r="BL119" s="4">
        <f t="shared" si="41"/>
        <v>69999</v>
      </c>
      <c r="BO119" s="16"/>
      <c r="BP119" s="16"/>
      <c r="BR119" s="3">
        <v>35</v>
      </c>
      <c r="BS119" s="4">
        <f>BO4</f>
        <v>69999</v>
      </c>
      <c r="BT119" s="4">
        <v>0</v>
      </c>
      <c r="BU119" s="4">
        <f>BV5</f>
        <v>3068.2895000000003</v>
      </c>
      <c r="BV119" s="4">
        <f t="shared" si="45"/>
        <v>3068.2895000000003</v>
      </c>
      <c r="BW119" s="4">
        <f t="shared" si="44"/>
        <v>69999</v>
      </c>
    </row>
    <row r="120" spans="12:78" x14ac:dyDescent="0.2">
      <c r="L120" s="16"/>
      <c r="M120" s="16"/>
      <c r="O120" s="16"/>
      <c r="P120" s="16"/>
      <c r="Q120" s="16"/>
      <c r="R120" s="16"/>
      <c r="S120" s="16"/>
      <c r="T120" s="16"/>
      <c r="W120" s="16"/>
      <c r="X120" s="16"/>
      <c r="Z120" s="16"/>
      <c r="AA120" s="16"/>
      <c r="AB120" s="16"/>
      <c r="AC120" s="16"/>
      <c r="AD120" s="16"/>
      <c r="AE120" s="16"/>
      <c r="AH120" s="16"/>
      <c r="AI120" s="16"/>
      <c r="AK120" s="3">
        <v>31</v>
      </c>
      <c r="AL120" s="4">
        <f t="shared" si="50"/>
        <v>42254.739138090154</v>
      </c>
      <c r="AM120" s="4">
        <f t="shared" si="47"/>
        <v>5498.9848017209461</v>
      </c>
      <c r="AN120" s="4">
        <f>AL120*AI9</f>
        <v>1852.1660655529517</v>
      </c>
      <c r="AO120" s="4">
        <f>AL5*(1+AI9)^AK120</f>
        <v>7351.1508672738973</v>
      </c>
      <c r="AP120" s="9">
        <f t="shared" si="46"/>
        <v>36755.754336369209</v>
      </c>
      <c r="AV120" s="3">
        <v>7</v>
      </c>
      <c r="AW120" s="4">
        <f t="shared" ref="AW120:AW161" si="54">BA119</f>
        <v>79229.489326477938</v>
      </c>
      <c r="AX120" s="4">
        <f t="shared" si="53"/>
        <v>-1503.788283525967</v>
      </c>
      <c r="AY120" s="4">
        <f>AW120*AT9</f>
        <v>3472.892615477283</v>
      </c>
      <c r="AZ120" s="4">
        <f>AW5*(1+AT9)^AV120</f>
        <v>1969.104331951316</v>
      </c>
      <c r="BA120" s="9">
        <f t="shared" si="52"/>
        <v>80733.277610003905</v>
      </c>
      <c r="BG120" s="3">
        <v>48</v>
      </c>
      <c r="BH120" s="4">
        <f>BD4</f>
        <v>69999</v>
      </c>
      <c r="BI120" s="4">
        <v>0</v>
      </c>
      <c r="BJ120" s="4">
        <f>BK5</f>
        <v>3068.2895000000003</v>
      </c>
      <c r="BK120" s="4">
        <f t="shared" si="42"/>
        <v>3068.2895000000003</v>
      </c>
      <c r="BL120" s="4">
        <f t="shared" si="41"/>
        <v>69999</v>
      </c>
      <c r="BO120" s="16"/>
      <c r="BP120" s="16"/>
      <c r="BR120" s="3">
        <v>36</v>
      </c>
      <c r="BS120" s="4">
        <f>BO4</f>
        <v>69999</v>
      </c>
      <c r="BT120" s="4">
        <v>0</v>
      </c>
      <c r="BU120" s="4">
        <f>BV5</f>
        <v>3068.2895000000003</v>
      </c>
      <c r="BV120" s="4">
        <f t="shared" si="45"/>
        <v>3068.2895000000003</v>
      </c>
      <c r="BW120" s="4">
        <f t="shared" si="44"/>
        <v>69999</v>
      </c>
    </row>
    <row r="121" spans="12:78" x14ac:dyDescent="0.2">
      <c r="L121" s="16"/>
      <c r="M121" s="16"/>
      <c r="O121" s="16"/>
      <c r="P121" s="16"/>
      <c r="Q121" s="16"/>
      <c r="R121" s="16"/>
      <c r="S121" s="16"/>
      <c r="T121" s="16"/>
      <c r="W121" s="16"/>
      <c r="X121" s="16"/>
      <c r="Z121" s="16"/>
      <c r="AA121" s="16"/>
      <c r="AB121" s="16"/>
      <c r="AC121" s="16"/>
      <c r="AD121" s="16"/>
      <c r="AE121" s="16"/>
      <c r="AH121" s="16"/>
      <c r="AI121" s="16"/>
      <c r="AK121" s="3">
        <v>32</v>
      </c>
      <c r="AL121" s="4">
        <f t="shared" si="50"/>
        <v>36755.754336369209</v>
      </c>
      <c r="AM121" s="4">
        <f t="shared" si="47"/>
        <v>6062.2490818785554</v>
      </c>
      <c r="AN121" s="4">
        <f>AL121*AI9</f>
        <v>1611.1272317441837</v>
      </c>
      <c r="AO121" s="4">
        <f>AL5*(1+AI9)^AK121</f>
        <v>7673.376313622739</v>
      </c>
      <c r="AP121" s="9">
        <f t="shared" si="46"/>
        <v>30693.505254490654</v>
      </c>
      <c r="AV121" s="3">
        <v>8</v>
      </c>
      <c r="AW121" s="4">
        <f t="shared" si="54"/>
        <v>80733.277610003905</v>
      </c>
      <c r="AX121" s="4">
        <f t="shared" si="53"/>
        <v>-1483.391930069989</v>
      </c>
      <c r="AY121" s="4">
        <f>AW121*AT9</f>
        <v>3538.8086685718381</v>
      </c>
      <c r="AZ121" s="4">
        <f>AW5*(1+AT9)^AV121</f>
        <v>2055.4167385018491</v>
      </c>
      <c r="BA121" s="9">
        <f t="shared" si="52"/>
        <v>82216.669540073897</v>
      </c>
      <c r="BG121" s="3">
        <v>49</v>
      </c>
      <c r="BH121" s="4">
        <f>BD4</f>
        <v>69999</v>
      </c>
      <c r="BI121" s="4">
        <v>0</v>
      </c>
      <c r="BJ121" s="4">
        <f>BK5</f>
        <v>3068.2895000000003</v>
      </c>
      <c r="BK121" s="4">
        <f t="shared" si="42"/>
        <v>3068.2895000000003</v>
      </c>
      <c r="BL121" s="4">
        <f t="shared" si="41"/>
        <v>69999</v>
      </c>
      <c r="BO121" s="16"/>
      <c r="BP121" s="16"/>
      <c r="BR121" s="3">
        <v>37</v>
      </c>
      <c r="BS121" s="4">
        <f>BO4</f>
        <v>69999</v>
      </c>
      <c r="BT121" s="4">
        <v>0</v>
      </c>
      <c r="BU121" s="4">
        <f>BV5</f>
        <v>3068.2895000000003</v>
      </c>
      <c r="BV121" s="4">
        <f t="shared" si="45"/>
        <v>3068.2895000000003</v>
      </c>
      <c r="BW121" s="4">
        <f t="shared" si="44"/>
        <v>69999</v>
      </c>
    </row>
    <row r="122" spans="12:78" x14ac:dyDescent="0.2">
      <c r="L122" s="16"/>
      <c r="M122" s="16"/>
      <c r="O122" s="16"/>
      <c r="P122" s="16"/>
      <c r="Q122" s="16"/>
      <c r="R122" s="16"/>
      <c r="S122" s="16"/>
      <c r="T122" s="16"/>
      <c r="W122" s="16"/>
      <c r="X122" s="16"/>
      <c r="Z122" s="16"/>
      <c r="AA122" s="16"/>
      <c r="AB122" s="16"/>
      <c r="AC122" s="16"/>
      <c r="AD122" s="16"/>
      <c r="AE122" s="16"/>
      <c r="AH122" s="16"/>
      <c r="AI122" s="16"/>
      <c r="AK122" s="3">
        <v>33</v>
      </c>
      <c r="AL122" s="4">
        <f t="shared" si="50"/>
        <v>30693.505254490654</v>
      </c>
      <c r="AM122" s="4">
        <f t="shared" si="47"/>
        <v>6664.3273283813614</v>
      </c>
      <c r="AN122" s="4">
        <f>AL122*AI9</f>
        <v>1345.3986469885072</v>
      </c>
      <c r="AO122" s="4">
        <f>AL5*(1+AI9)^AK122</f>
        <v>8009.7259753698681</v>
      </c>
      <c r="AP122" s="9">
        <f t="shared" si="46"/>
        <v>24029.177926109292</v>
      </c>
      <c r="AV122" s="3">
        <v>9</v>
      </c>
      <c r="AW122" s="4">
        <f t="shared" si="54"/>
        <v>82216.669540073897</v>
      </c>
      <c r="AX122" s="4">
        <f t="shared" si="53"/>
        <v>-1458.3181759670592</v>
      </c>
      <c r="AY122" s="4">
        <f>AW122*AT9</f>
        <v>3603.8306815065725</v>
      </c>
      <c r="AZ122" s="4">
        <f>AW5*(1+AT9)^AV122</f>
        <v>2145.5125055395133</v>
      </c>
      <c r="BA122" s="9">
        <f t="shared" si="52"/>
        <v>83674.987716040952</v>
      </c>
      <c r="BG122" s="3">
        <v>50</v>
      </c>
      <c r="BH122" s="4">
        <f>BD4</f>
        <v>69999</v>
      </c>
      <c r="BI122" s="4">
        <v>0</v>
      </c>
      <c r="BJ122" s="4">
        <f>BK5</f>
        <v>3068.2895000000003</v>
      </c>
      <c r="BK122" s="4">
        <f t="shared" si="42"/>
        <v>3068.2895000000003</v>
      </c>
      <c r="BL122" s="4">
        <f t="shared" si="41"/>
        <v>69999</v>
      </c>
      <c r="BO122" s="16"/>
      <c r="BP122" s="16"/>
      <c r="BR122" s="3">
        <v>38</v>
      </c>
      <c r="BS122" s="4">
        <f>BO4</f>
        <v>69999</v>
      </c>
      <c r="BT122" s="4">
        <v>0</v>
      </c>
      <c r="BU122" s="4">
        <f>BV5</f>
        <v>3068.2895000000003</v>
      </c>
      <c r="BV122" s="4">
        <f t="shared" si="45"/>
        <v>3068.2895000000003</v>
      </c>
      <c r="BW122" s="4">
        <f t="shared" si="44"/>
        <v>69999</v>
      </c>
    </row>
    <row r="123" spans="12:78" x14ac:dyDescent="0.2">
      <c r="L123" s="16"/>
      <c r="M123" s="16"/>
      <c r="O123" s="16"/>
      <c r="P123" s="16"/>
      <c r="Q123" s="16"/>
      <c r="R123" s="16"/>
      <c r="S123" s="16"/>
      <c r="T123" s="16"/>
      <c r="W123" s="16"/>
      <c r="X123" s="16"/>
      <c r="Z123" s="16"/>
      <c r="AA123" s="16"/>
      <c r="AB123" s="16"/>
      <c r="AC123" s="16"/>
      <c r="AD123" s="16"/>
      <c r="AE123" s="16"/>
      <c r="AH123" s="16"/>
      <c r="AI123" s="16"/>
      <c r="AK123" s="3">
        <v>34</v>
      </c>
      <c r="AL123" s="4">
        <f t="shared" si="50"/>
        <v>24029.177926109292</v>
      </c>
      <c r="AM123" s="4">
        <f t="shared" si="47"/>
        <v>7307.5399981957917</v>
      </c>
      <c r="AN123" s="4">
        <f>AL123*AI9</f>
        <v>1053.278965761124</v>
      </c>
      <c r="AO123" s="4">
        <f>AL5*(1+AI9)^AK123</f>
        <v>8360.8189639569155</v>
      </c>
      <c r="AP123" s="9">
        <f t="shared" si="46"/>
        <v>16721.6379279135</v>
      </c>
      <c r="AV123" s="3">
        <v>10</v>
      </c>
      <c r="AW123" s="4">
        <f t="shared" si="54"/>
        <v>83674.987716040952</v>
      </c>
      <c r="AX123" s="4">
        <f t="shared" si="53"/>
        <v>-1428.1961578541332</v>
      </c>
      <c r="AY123" s="4">
        <f>AW123*AT9</f>
        <v>3667.7536282197952</v>
      </c>
      <c r="AZ123" s="4">
        <f>AW5*(1+AT9)^AV123</f>
        <v>2239.5574703656621</v>
      </c>
      <c r="BA123" s="9">
        <f t="shared" si="52"/>
        <v>85103.18387389509</v>
      </c>
      <c r="BG123" s="3">
        <v>51</v>
      </c>
      <c r="BH123" s="4">
        <f>BD4</f>
        <v>69999</v>
      </c>
      <c r="BI123" s="4">
        <v>0</v>
      </c>
      <c r="BJ123" s="4">
        <f>BK5</f>
        <v>3068.2895000000003</v>
      </c>
      <c r="BK123" s="4">
        <f t="shared" si="42"/>
        <v>3068.2895000000003</v>
      </c>
      <c r="BL123" s="4">
        <f t="shared" si="41"/>
        <v>69999</v>
      </c>
      <c r="BO123" s="16"/>
      <c r="BP123" s="16"/>
      <c r="BR123" s="3">
        <v>39</v>
      </c>
      <c r="BS123" s="4">
        <f>BO4</f>
        <v>69999</v>
      </c>
      <c r="BT123" s="4">
        <v>0</v>
      </c>
      <c r="BU123" s="4">
        <f>BV5</f>
        <v>3068.2895000000003</v>
      </c>
      <c r="BV123" s="4">
        <f t="shared" si="45"/>
        <v>3068.2895000000003</v>
      </c>
      <c r="BW123" s="4">
        <f t="shared" si="44"/>
        <v>69999</v>
      </c>
    </row>
    <row r="124" spans="12:78" x14ac:dyDescent="0.2">
      <c r="L124" s="16"/>
      <c r="M124" s="16"/>
      <c r="O124" s="16"/>
      <c r="P124" s="16"/>
      <c r="Q124" s="16"/>
      <c r="R124" s="16"/>
      <c r="S124" s="16"/>
      <c r="T124" s="16"/>
      <c r="W124" s="16"/>
      <c r="X124" s="16"/>
      <c r="Z124" s="16"/>
      <c r="AA124" s="16"/>
      <c r="AB124" s="16"/>
      <c r="AC124" s="16"/>
      <c r="AD124" s="16"/>
      <c r="AE124" s="16"/>
      <c r="AH124" s="16"/>
      <c r="AI124" s="16"/>
      <c r="AK124" s="3">
        <v>35</v>
      </c>
      <c r="AL124" s="4">
        <f t="shared" si="50"/>
        <v>16721.6379279135</v>
      </c>
      <c r="AM124" s="4">
        <f t="shared" si="47"/>
        <v>7994.3363993701523</v>
      </c>
      <c r="AN124" s="4">
        <f>AL124*AI9</f>
        <v>732.96512917354175</v>
      </c>
      <c r="AO124" s="4">
        <f>AL5*(1+AI9)^AK124</f>
        <v>8727.3015285436941</v>
      </c>
      <c r="AP124" s="9">
        <f t="shared" si="46"/>
        <v>8727.3015285433466</v>
      </c>
      <c r="AV124" s="3">
        <v>11</v>
      </c>
      <c r="AW124" s="4">
        <f t="shared" si="54"/>
        <v>85103.18387389509</v>
      </c>
      <c r="AX124" s="4">
        <f t="shared" si="53"/>
        <v>-1392.6314869890443</v>
      </c>
      <c r="AY124" s="4">
        <f>AW124*AT9</f>
        <v>3730.3562264724014</v>
      </c>
      <c r="AZ124" s="4">
        <f>AW5*(1+AT9)^AV124</f>
        <v>2337.7247394833571</v>
      </c>
      <c r="BA124" s="9">
        <f t="shared" si="52"/>
        <v>86495.815360884138</v>
      </c>
      <c r="BG124" s="3">
        <v>52</v>
      </c>
      <c r="BH124" s="4">
        <f>BD4</f>
        <v>69999</v>
      </c>
      <c r="BI124" s="4">
        <v>0</v>
      </c>
      <c r="BJ124" s="4">
        <f>BK5</f>
        <v>3068.2895000000003</v>
      </c>
      <c r="BK124" s="4">
        <f t="shared" si="42"/>
        <v>3068.2895000000003</v>
      </c>
      <c r="BL124" s="4">
        <f t="shared" si="41"/>
        <v>69999</v>
      </c>
      <c r="BO124" s="16"/>
      <c r="BP124" s="16"/>
      <c r="BR124" s="3">
        <v>40</v>
      </c>
      <c r="BS124" s="4">
        <f>BO4</f>
        <v>69999</v>
      </c>
      <c r="BT124" s="4">
        <v>0</v>
      </c>
      <c r="BU124" s="4">
        <f>BV5</f>
        <v>3068.2895000000003</v>
      </c>
      <c r="BV124" s="4">
        <f t="shared" si="45"/>
        <v>3068.2895000000003</v>
      </c>
      <c r="BW124" s="4">
        <f t="shared" si="44"/>
        <v>69999</v>
      </c>
    </row>
    <row r="125" spans="12:78" x14ac:dyDescent="0.2">
      <c r="L125" s="16"/>
      <c r="M125" s="16"/>
      <c r="O125" s="16"/>
      <c r="P125" s="16"/>
      <c r="Q125" s="16"/>
      <c r="R125" s="16"/>
      <c r="S125" s="16"/>
      <c r="T125" s="16"/>
      <c r="W125" s="16"/>
      <c r="X125" s="16"/>
      <c r="Z125" s="16"/>
      <c r="AA125" s="16"/>
      <c r="AB125" s="16"/>
      <c r="AC125" s="16"/>
      <c r="AD125" s="16"/>
      <c r="AE125" s="16"/>
      <c r="AH125" s="16"/>
      <c r="AI125" s="16"/>
      <c r="AK125" s="3">
        <v>36</v>
      </c>
      <c r="AL125" s="4">
        <f t="shared" si="50"/>
        <v>8727.3015285433466</v>
      </c>
      <c r="AM125" s="4">
        <f t="shared" si="47"/>
        <v>8727.3015285437086</v>
      </c>
      <c r="AN125" s="4">
        <f>AL125*AI9</f>
        <v>382.54671700115006</v>
      </c>
      <c r="AO125" s="4">
        <f>AL5*(1+AI9)^AK125</f>
        <v>9109.8482455448593</v>
      </c>
      <c r="AP125" s="9">
        <f t="shared" si="46"/>
        <v>-3.6197889130562544E-10</v>
      </c>
      <c r="AV125" s="3">
        <v>12</v>
      </c>
      <c r="AW125" s="4">
        <f t="shared" si="54"/>
        <v>86495.815360884138</v>
      </c>
      <c r="AX125" s="4">
        <f t="shared" si="53"/>
        <v>-1351.2048994213774</v>
      </c>
      <c r="AY125" s="4">
        <f>AW125*AT9</f>
        <v>3791.3999066520882</v>
      </c>
      <c r="AZ125" s="4">
        <f>AW5*(1+AT9)^AV125</f>
        <v>2440.1950072307109</v>
      </c>
      <c r="BA125" s="9">
        <f t="shared" si="52"/>
        <v>87847.020260305522</v>
      </c>
      <c r="BG125" s="3">
        <v>53</v>
      </c>
      <c r="BH125" s="4">
        <f>BD4</f>
        <v>69999</v>
      </c>
      <c r="BI125" s="4">
        <v>0</v>
      </c>
      <c r="BJ125" s="4">
        <f>BK5</f>
        <v>3068.2895000000003</v>
      </c>
      <c r="BK125" s="4">
        <f t="shared" si="42"/>
        <v>3068.2895000000003</v>
      </c>
      <c r="BL125" s="4">
        <f t="shared" si="41"/>
        <v>69999</v>
      </c>
      <c r="BO125" s="16"/>
      <c r="BP125" s="16"/>
      <c r="BR125" s="3">
        <v>41</v>
      </c>
      <c r="BS125" s="4">
        <f>BO4</f>
        <v>69999</v>
      </c>
      <c r="BT125" s="4">
        <v>0</v>
      </c>
      <c r="BU125" s="4">
        <f>BV5</f>
        <v>3068.2895000000003</v>
      </c>
      <c r="BV125" s="4">
        <f t="shared" si="45"/>
        <v>3068.2895000000003</v>
      </c>
      <c r="BW125" s="4">
        <f t="shared" si="44"/>
        <v>69999</v>
      </c>
    </row>
    <row r="126" spans="12:78" x14ac:dyDescent="0.2">
      <c r="L126" s="16"/>
      <c r="M126" s="16"/>
      <c r="O126" s="16"/>
      <c r="P126" s="16"/>
      <c r="Q126" s="16"/>
      <c r="R126" s="16"/>
      <c r="S126" s="16"/>
      <c r="T126" s="16"/>
      <c r="W126" s="16"/>
      <c r="X126" s="16"/>
      <c r="Z126" s="16"/>
      <c r="AA126" s="16"/>
      <c r="AB126" s="16"/>
      <c r="AC126" s="16"/>
      <c r="AD126" s="16"/>
      <c r="AE126" s="16"/>
      <c r="AH126" s="16"/>
      <c r="AI126" s="16"/>
      <c r="AK126" s="3"/>
      <c r="AL126" s="3"/>
      <c r="AM126" s="3"/>
      <c r="AN126" s="3"/>
      <c r="AO126" s="4">
        <f>SUM(AO90:AO125)</f>
        <v>170635.35353047168</v>
      </c>
      <c r="AP126" s="3"/>
      <c r="AV126" s="3">
        <v>13</v>
      </c>
      <c r="AW126" s="4">
        <f t="shared" si="54"/>
        <v>87847.020260305522</v>
      </c>
      <c r="AX126" s="4">
        <f t="shared" si="53"/>
        <v>-1303.4708330290682</v>
      </c>
      <c r="AY126" s="4">
        <f>AW126*AT9</f>
        <v>3850.6277214100587</v>
      </c>
      <c r="AZ126" s="4">
        <f>AW5*(1+AT9)^AV126</f>
        <v>2547.1568883809905</v>
      </c>
      <c r="BA126" s="9">
        <f t="shared" si="52"/>
        <v>89150.491093334596</v>
      </c>
      <c r="BG126" s="3">
        <v>54</v>
      </c>
      <c r="BH126" s="4">
        <f>BD4</f>
        <v>69999</v>
      </c>
      <c r="BI126" s="4">
        <v>0</v>
      </c>
      <c r="BJ126" s="4">
        <f>BK5</f>
        <v>3068.2895000000003</v>
      </c>
      <c r="BK126" s="4">
        <f t="shared" si="42"/>
        <v>3068.2895000000003</v>
      </c>
      <c r="BL126" s="4">
        <f t="shared" si="41"/>
        <v>69999</v>
      </c>
      <c r="BO126" s="16"/>
      <c r="BP126" s="16"/>
      <c r="BR126" s="3">
        <v>42</v>
      </c>
      <c r="BS126" s="4">
        <f>BO4</f>
        <v>69999</v>
      </c>
      <c r="BT126" s="4">
        <v>0</v>
      </c>
      <c r="BU126" s="4">
        <f>BV5</f>
        <v>3068.2895000000003</v>
      </c>
      <c r="BV126" s="4">
        <f t="shared" si="45"/>
        <v>3068.2895000000003</v>
      </c>
      <c r="BW126" s="4">
        <f t="shared" si="44"/>
        <v>69999</v>
      </c>
    </row>
    <row r="127" spans="12:78" x14ac:dyDescent="0.2">
      <c r="L127" s="16"/>
      <c r="M127" s="16"/>
      <c r="O127" s="16"/>
      <c r="P127" s="16"/>
      <c r="Q127" s="16"/>
      <c r="R127" s="16"/>
      <c r="S127" s="16"/>
      <c r="T127" s="16"/>
      <c r="W127" s="16"/>
      <c r="X127" s="16"/>
      <c r="Z127" s="16"/>
      <c r="AA127" s="16"/>
      <c r="AB127" s="16"/>
      <c r="AC127" s="16"/>
      <c r="AD127" s="16"/>
      <c r="AE127" s="16"/>
      <c r="AH127" s="16"/>
      <c r="AI127" s="16"/>
      <c r="AV127" s="3">
        <v>14</v>
      </c>
      <c r="AW127" s="4">
        <f t="shared" si="54"/>
        <v>89150.491093334596</v>
      </c>
      <c r="AX127" s="4">
        <f t="shared" si="53"/>
        <v>-1248.955927602809</v>
      </c>
      <c r="AY127" s="4">
        <f>AW127*AT9</f>
        <v>3907.7631929244999</v>
      </c>
      <c r="AZ127" s="4">
        <f>AW5*(1+AT9)^AV127</f>
        <v>2658.8072653216909</v>
      </c>
      <c r="BA127" s="9">
        <f t="shared" si="52"/>
        <v>90399.447020937412</v>
      </c>
      <c r="BG127" s="3">
        <v>55</v>
      </c>
      <c r="BH127" s="4">
        <f>BD4</f>
        <v>69999</v>
      </c>
      <c r="BI127" s="4">
        <v>0</v>
      </c>
      <c r="BJ127" s="4">
        <f>BK5</f>
        <v>3068.2895000000003</v>
      </c>
      <c r="BK127" s="4">
        <f t="shared" si="42"/>
        <v>3068.2895000000003</v>
      </c>
      <c r="BL127" s="4">
        <f t="shared" si="41"/>
        <v>69999</v>
      </c>
      <c r="BO127" s="16"/>
      <c r="BP127" s="16"/>
      <c r="BR127" s="3">
        <v>43</v>
      </c>
      <c r="BS127" s="4">
        <f>BO4</f>
        <v>69999</v>
      </c>
      <c r="BT127" s="4">
        <v>0</v>
      </c>
      <c r="BU127" s="4">
        <f>BV5</f>
        <v>3068.2895000000003</v>
      </c>
      <c r="BV127" s="4">
        <f t="shared" si="45"/>
        <v>3068.2895000000003</v>
      </c>
      <c r="BW127" s="4">
        <f t="shared" si="44"/>
        <v>69999</v>
      </c>
    </row>
    <row r="128" spans="12:78" x14ac:dyDescent="0.2">
      <c r="L128" s="16"/>
      <c r="M128" s="16"/>
      <c r="O128" s="16"/>
      <c r="P128" s="16"/>
      <c r="Q128" s="16"/>
      <c r="R128" s="16"/>
      <c r="S128" s="16"/>
      <c r="T128" s="16"/>
      <c r="W128" s="16"/>
      <c r="X128" s="16"/>
      <c r="Z128" s="16"/>
      <c r="AA128" s="16"/>
      <c r="AB128" s="16"/>
      <c r="AC128" s="16"/>
      <c r="AD128" s="16"/>
      <c r="AE128" s="16"/>
      <c r="AH128" s="16"/>
      <c r="AI128" s="16"/>
      <c r="AK128" s="49" t="s">
        <v>16</v>
      </c>
      <c r="AL128" s="49"/>
      <c r="AM128" s="49"/>
      <c r="AN128" s="49"/>
      <c r="AO128" s="49"/>
      <c r="AP128" s="49"/>
      <c r="AV128" s="3">
        <v>15</v>
      </c>
      <c r="AW128" s="4">
        <f t="shared" si="54"/>
        <v>90399.447020937412</v>
      </c>
      <c r="AX128" s="4">
        <f t="shared" si="53"/>
        <v>-1187.1574439661317</v>
      </c>
      <c r="AY128" s="4">
        <f>AW128*AT9</f>
        <v>3962.5090944177568</v>
      </c>
      <c r="AZ128" s="4">
        <f>AW5*(1+AT9)^AV128</f>
        <v>2775.3516504516251</v>
      </c>
      <c r="BA128" s="9">
        <f t="shared" si="52"/>
        <v>91586.604464903547</v>
      </c>
      <c r="BG128" s="3">
        <v>56</v>
      </c>
      <c r="BH128" s="4">
        <f>BD4</f>
        <v>69999</v>
      </c>
      <c r="BI128" s="4">
        <v>0</v>
      </c>
      <c r="BJ128" s="4">
        <f>BK5</f>
        <v>3068.2895000000003</v>
      </c>
      <c r="BK128" s="4">
        <f t="shared" si="42"/>
        <v>3068.2895000000003</v>
      </c>
      <c r="BL128" s="4">
        <f t="shared" si="41"/>
        <v>69999</v>
      </c>
      <c r="BO128" s="16"/>
      <c r="BP128" s="16"/>
      <c r="BR128" s="3">
        <v>44</v>
      </c>
      <c r="BS128" s="4">
        <f>BO4</f>
        <v>69999</v>
      </c>
      <c r="BT128" s="4">
        <v>0</v>
      </c>
      <c r="BU128" s="4">
        <f>BV5</f>
        <v>3068.2895000000003</v>
      </c>
      <c r="BV128" s="4">
        <f t="shared" si="45"/>
        <v>3068.2895000000003</v>
      </c>
      <c r="BW128" s="4">
        <f t="shared" si="44"/>
        <v>69999</v>
      </c>
    </row>
    <row r="129" spans="12:75" x14ac:dyDescent="0.2">
      <c r="L129" s="16"/>
      <c r="M129" s="16"/>
      <c r="O129" s="16"/>
      <c r="P129" s="16"/>
      <c r="Q129" s="16"/>
      <c r="R129" s="16"/>
      <c r="S129" s="16"/>
      <c r="T129" s="16"/>
      <c r="W129" s="16"/>
      <c r="X129" s="16"/>
      <c r="Z129" s="16"/>
      <c r="AA129" s="16"/>
      <c r="AB129" s="16"/>
      <c r="AC129" s="16"/>
      <c r="AD129" s="16"/>
      <c r="AE129" s="16"/>
      <c r="AH129" s="16"/>
      <c r="AI129" s="16"/>
      <c r="AV129" s="3">
        <v>16</v>
      </c>
      <c r="AW129" s="4">
        <f t="shared" si="54"/>
        <v>91586.604464903547</v>
      </c>
      <c r="AX129" s="4">
        <f t="shared" si="53"/>
        <v>-1117.5415979151835</v>
      </c>
      <c r="AY129" s="4">
        <f>AW129*AT9</f>
        <v>4014.5461623782721</v>
      </c>
      <c r="AZ129" s="4">
        <f>AW5*(1+AT9)^AV129</f>
        <v>2897.0045644630886</v>
      </c>
      <c r="BA129" s="9">
        <f t="shared" si="52"/>
        <v>92704.146062818734</v>
      </c>
      <c r="BG129" s="3">
        <v>57</v>
      </c>
      <c r="BH129" s="4">
        <f>BD4</f>
        <v>69999</v>
      </c>
      <c r="BI129" s="4">
        <v>0</v>
      </c>
      <c r="BJ129" s="4">
        <f>BK5</f>
        <v>3068.2895000000003</v>
      </c>
      <c r="BK129" s="4">
        <f t="shared" si="42"/>
        <v>3068.2895000000003</v>
      </c>
      <c r="BL129" s="4">
        <f t="shared" si="41"/>
        <v>69999</v>
      </c>
      <c r="BO129" s="16"/>
      <c r="BP129" s="16"/>
      <c r="BR129" s="3">
        <v>45</v>
      </c>
      <c r="BS129" s="4">
        <f>BO4</f>
        <v>69999</v>
      </c>
      <c r="BT129" s="4">
        <v>0</v>
      </c>
      <c r="BU129" s="4">
        <f>BV5</f>
        <v>3068.2895000000003</v>
      </c>
      <c r="BV129" s="4">
        <f t="shared" si="45"/>
        <v>3068.2895000000003</v>
      </c>
      <c r="BW129" s="4">
        <f t="shared" si="44"/>
        <v>69999</v>
      </c>
    </row>
    <row r="130" spans="12:75" x14ac:dyDescent="0.2">
      <c r="L130" s="16"/>
      <c r="M130" s="16"/>
      <c r="O130" s="16"/>
      <c r="P130" s="16"/>
      <c r="Q130" s="16"/>
      <c r="R130" s="16"/>
      <c r="S130" s="16"/>
      <c r="T130" s="16"/>
      <c r="W130" s="16"/>
      <c r="X130" s="16"/>
      <c r="Z130" s="16"/>
      <c r="AA130" s="16"/>
      <c r="AB130" s="16"/>
      <c r="AC130" s="16"/>
      <c r="AD130" s="16"/>
      <c r="AE130" s="16"/>
      <c r="AH130" s="16"/>
      <c r="AI130" s="16"/>
      <c r="AK130" s="2" t="s">
        <v>8</v>
      </c>
      <c r="AL130" s="2" t="s">
        <v>9</v>
      </c>
      <c r="AM130" s="2" t="s">
        <v>14</v>
      </c>
      <c r="AN130" s="2" t="s">
        <v>6</v>
      </c>
      <c r="AO130" s="2" t="s">
        <v>7</v>
      </c>
      <c r="AP130" s="2" t="s">
        <v>12</v>
      </c>
      <c r="AV130" s="3">
        <v>17</v>
      </c>
      <c r="AW130" s="4">
        <f t="shared" si="54"/>
        <v>92704.146062818734</v>
      </c>
      <c r="AX130" s="4">
        <f t="shared" si="53"/>
        <v>-1039.541804548167</v>
      </c>
      <c r="AY130" s="4">
        <f>AW130*AT9</f>
        <v>4063.5317357535546</v>
      </c>
      <c r="AZ130" s="4">
        <f>AW5*(1+AT9)^AV130</f>
        <v>3023.9899312053876</v>
      </c>
      <c r="BA130" s="9">
        <f t="shared" si="52"/>
        <v>93743.687867366898</v>
      </c>
      <c r="BG130" s="3">
        <v>58</v>
      </c>
      <c r="BH130" s="4">
        <f>BD4</f>
        <v>69999</v>
      </c>
      <c r="BI130" s="4">
        <v>0</v>
      </c>
      <c r="BJ130" s="4">
        <f>BK5</f>
        <v>3068.2895000000003</v>
      </c>
      <c r="BK130" s="4">
        <f t="shared" si="42"/>
        <v>3068.2895000000003</v>
      </c>
      <c r="BL130" s="4">
        <f t="shared" si="41"/>
        <v>69999</v>
      </c>
      <c r="BO130" s="16"/>
      <c r="BP130" s="16"/>
      <c r="BR130" s="3">
        <v>46</v>
      </c>
      <c r="BS130" s="4">
        <f>BO4</f>
        <v>69999</v>
      </c>
      <c r="BT130" s="4">
        <v>0</v>
      </c>
      <c r="BU130" s="4">
        <f>BV5</f>
        <v>3068.2895000000003</v>
      </c>
      <c r="BV130" s="4">
        <f t="shared" si="45"/>
        <v>3068.2895000000003</v>
      </c>
      <c r="BW130" s="4">
        <f t="shared" si="44"/>
        <v>69999</v>
      </c>
    </row>
    <row r="131" spans="12:75" x14ac:dyDescent="0.2">
      <c r="L131" s="16"/>
      <c r="M131" s="16"/>
      <c r="O131" s="16"/>
      <c r="P131" s="16"/>
      <c r="Q131" s="16"/>
      <c r="R131" s="16"/>
      <c r="S131" s="16"/>
      <c r="T131" s="16"/>
      <c r="W131" s="16"/>
      <c r="X131" s="16"/>
      <c r="Z131" s="16"/>
      <c r="AA131" s="16"/>
      <c r="AB131" s="16"/>
      <c r="AC131" s="16"/>
      <c r="AD131" s="16"/>
      <c r="AE131" s="16"/>
      <c r="AH131" s="16"/>
      <c r="AI131" s="16"/>
      <c r="AK131" s="3">
        <v>1</v>
      </c>
      <c r="AL131" s="4">
        <f>AH4</f>
        <v>69999</v>
      </c>
      <c r="AM131" s="4">
        <f t="shared" ref="AM131:AM166" si="55">AO131-AN131</f>
        <v>832.6132454526014</v>
      </c>
      <c r="AN131" s="8">
        <f>AL131*AI9</f>
        <v>3068.2895000000003</v>
      </c>
      <c r="AO131" s="4">
        <f>AH4*(AI9/(1-(1+AI9)^-AH3))</f>
        <v>3900.9027454526017</v>
      </c>
      <c r="AP131" s="4">
        <f t="shared" ref="AP131:AP166" si="56">AL131-AM131</f>
        <v>69166.386754547391</v>
      </c>
      <c r="AV131" s="3">
        <v>18</v>
      </c>
      <c r="AW131" s="4">
        <f t="shared" si="54"/>
        <v>93743.687867366898</v>
      </c>
      <c r="AX131" s="4">
        <f t="shared" si="53"/>
        <v>-952.55682832969205</v>
      </c>
      <c r="AY131" s="4">
        <f>AW131*AT9</f>
        <v>4109.0983181862493</v>
      </c>
      <c r="AZ131" s="4">
        <f>AW5*(1+AT9)^AV131</f>
        <v>3156.5414898565573</v>
      </c>
      <c r="BA131" s="9">
        <f t="shared" si="52"/>
        <v>94696.244695696587</v>
      </c>
      <c r="BG131" s="3">
        <v>59</v>
      </c>
      <c r="BH131" s="4">
        <f>BD4</f>
        <v>69999</v>
      </c>
      <c r="BI131" s="4">
        <v>0</v>
      </c>
      <c r="BJ131" s="4">
        <f>BK5</f>
        <v>3068.2895000000003</v>
      </c>
      <c r="BK131" s="4">
        <f t="shared" si="42"/>
        <v>3068.2895000000003</v>
      </c>
      <c r="BL131" s="4">
        <f t="shared" si="41"/>
        <v>69999</v>
      </c>
      <c r="BO131" s="16"/>
      <c r="BP131" s="16"/>
      <c r="BR131" s="3">
        <v>47</v>
      </c>
      <c r="BS131" s="4">
        <f>BO4</f>
        <v>69999</v>
      </c>
      <c r="BT131" s="4">
        <v>0</v>
      </c>
      <c r="BU131" s="4">
        <f>BV5</f>
        <v>3068.2895000000003</v>
      </c>
      <c r="BV131" s="4">
        <f t="shared" si="45"/>
        <v>3068.2895000000003</v>
      </c>
      <c r="BW131" s="4">
        <f t="shared" si="44"/>
        <v>69999</v>
      </c>
    </row>
    <row r="132" spans="12:75" x14ac:dyDescent="0.2">
      <c r="L132" s="16"/>
      <c r="M132" s="16"/>
      <c r="O132" s="16"/>
      <c r="P132" s="16"/>
      <c r="Q132" s="16"/>
      <c r="R132" s="16"/>
      <c r="S132" s="16"/>
      <c r="T132" s="16"/>
      <c r="W132" s="16"/>
      <c r="X132" s="16"/>
      <c r="Z132" s="16"/>
      <c r="AA132" s="16"/>
      <c r="AB132" s="16"/>
      <c r="AC132" s="16"/>
      <c r="AD132" s="16"/>
      <c r="AE132" s="16"/>
      <c r="AH132" s="16"/>
      <c r="AI132" s="16"/>
      <c r="AK132" s="3">
        <v>2</v>
      </c>
      <c r="AL132" s="4">
        <f>AP131</f>
        <v>69166.386754547391</v>
      </c>
      <c r="AM132" s="4">
        <f t="shared" si="55"/>
        <v>869.1094593782741</v>
      </c>
      <c r="AN132" s="8">
        <f>AL132*AI9</f>
        <v>3031.7932860743276</v>
      </c>
      <c r="AO132" s="4">
        <f>AH4*(AI9/(1-(1+AI9)^-AH3))</f>
        <v>3900.9027454526017</v>
      </c>
      <c r="AP132" s="4">
        <f t="shared" si="56"/>
        <v>68297.277295169115</v>
      </c>
      <c r="AV132" s="3">
        <v>19</v>
      </c>
      <c r="AW132" s="4">
        <f t="shared" si="54"/>
        <v>94696.244695696587</v>
      </c>
      <c r="AX132" s="4">
        <f t="shared" si="53"/>
        <v>-855.94883399943046</v>
      </c>
      <c r="AY132" s="4">
        <f>AW132*AT9</f>
        <v>4150.8520591613669</v>
      </c>
      <c r="AZ132" s="4">
        <f>AW5*(1+AT9)^AV132</f>
        <v>3294.9032251619365</v>
      </c>
      <c r="BA132" s="9">
        <f t="shared" si="52"/>
        <v>95552.193529696015</v>
      </c>
      <c r="BG132" s="3">
        <v>60</v>
      </c>
      <c r="BH132" s="4">
        <f>BD4</f>
        <v>69999</v>
      </c>
      <c r="BI132" s="4">
        <f>BD4</f>
        <v>69999</v>
      </c>
      <c r="BJ132" s="4">
        <f>BK5</f>
        <v>3068.2895000000003</v>
      </c>
      <c r="BK132" s="4">
        <f t="shared" si="42"/>
        <v>73067.289499999999</v>
      </c>
      <c r="BL132" s="4">
        <f t="shared" si="41"/>
        <v>0</v>
      </c>
      <c r="BO132" s="16"/>
      <c r="BP132" s="16"/>
      <c r="BR132" s="3">
        <v>48</v>
      </c>
      <c r="BS132" s="4">
        <f>BO4</f>
        <v>69999</v>
      </c>
      <c r="BT132" s="4">
        <v>0</v>
      </c>
      <c r="BU132" s="4">
        <f>BV5</f>
        <v>3068.2895000000003</v>
      </c>
      <c r="BV132" s="4">
        <f t="shared" si="45"/>
        <v>3068.2895000000003</v>
      </c>
      <c r="BW132" s="4">
        <f t="shared" si="44"/>
        <v>69999</v>
      </c>
    </row>
    <row r="133" spans="12:75" x14ac:dyDescent="0.2">
      <c r="L133" s="16"/>
      <c r="M133" s="16"/>
      <c r="O133" s="16"/>
      <c r="P133" s="16"/>
      <c r="Q133" s="16"/>
      <c r="R133" s="16"/>
      <c r="S133" s="16"/>
      <c r="T133" s="16"/>
      <c r="W133" s="16"/>
      <c r="X133" s="16"/>
      <c r="Z133" s="16"/>
      <c r="AA133" s="16"/>
      <c r="AB133" s="16"/>
      <c r="AC133" s="16"/>
      <c r="AD133" s="16"/>
      <c r="AE133" s="16"/>
      <c r="AH133" s="16"/>
      <c r="AI133" s="16"/>
      <c r="AK133" s="3">
        <v>3</v>
      </c>
      <c r="AL133" s="4">
        <f>AP132</f>
        <v>68297.277295169115</v>
      </c>
      <c r="AM133" s="4">
        <f t="shared" si="55"/>
        <v>907.20542401435523</v>
      </c>
      <c r="AN133" s="4">
        <f>AL133*AI9</f>
        <v>2993.6973214382465</v>
      </c>
      <c r="AO133" s="4">
        <f>AH4*(AI9/(1-(1+AI9)^-AH3))</f>
        <v>3900.9027454526017</v>
      </c>
      <c r="AP133" s="4">
        <f t="shared" si="56"/>
        <v>67390.071871154767</v>
      </c>
      <c r="AV133" s="3">
        <v>20</v>
      </c>
      <c r="AW133" s="4">
        <f t="shared" si="54"/>
        <v>95552.193529696015</v>
      </c>
      <c r="AX133" s="4">
        <f t="shared" si="53"/>
        <v>-749.04133318680761</v>
      </c>
      <c r="AY133" s="4">
        <f>AW133*AT9</f>
        <v>4188.3711497183422</v>
      </c>
      <c r="AZ133" s="4">
        <f>AW5*(1+AT9)^AV133</f>
        <v>3439.3298165315346</v>
      </c>
      <c r="BA133" s="9">
        <f t="shared" si="52"/>
        <v>96301.234862882819</v>
      </c>
      <c r="BG133" s="3"/>
      <c r="BH133" s="4"/>
      <c r="BI133" s="4"/>
      <c r="BJ133" s="4"/>
      <c r="BK133" s="4">
        <f>SUM(BK73:BK132)</f>
        <v>254096.37000000017</v>
      </c>
      <c r="BL133" s="4"/>
      <c r="BO133" s="16"/>
      <c r="BP133" s="16"/>
      <c r="BR133" s="3">
        <v>49</v>
      </c>
      <c r="BS133" s="4">
        <f>BO4</f>
        <v>69999</v>
      </c>
      <c r="BT133" s="4">
        <v>0</v>
      </c>
      <c r="BU133" s="4">
        <f>BV5</f>
        <v>3068.2895000000003</v>
      </c>
      <c r="BV133" s="4">
        <f t="shared" si="45"/>
        <v>3068.2895000000003</v>
      </c>
      <c r="BW133" s="4">
        <f t="shared" si="44"/>
        <v>69999</v>
      </c>
    </row>
    <row r="134" spans="12:75" x14ac:dyDescent="0.2">
      <c r="L134" s="16"/>
      <c r="M134" s="16"/>
      <c r="O134" s="16"/>
      <c r="P134" s="16"/>
      <c r="Q134" s="16"/>
      <c r="R134" s="16"/>
      <c r="S134" s="16"/>
      <c r="T134" s="16"/>
      <c r="W134" s="16"/>
      <c r="X134" s="16"/>
      <c r="Z134" s="16"/>
      <c r="AA134" s="16"/>
      <c r="AB134" s="16"/>
      <c r="AC134" s="16"/>
      <c r="AD134" s="16"/>
      <c r="AE134" s="16"/>
      <c r="AH134" s="16"/>
      <c r="AI134" s="16"/>
      <c r="AK134" s="3">
        <v>4</v>
      </c>
      <c r="AL134" s="4">
        <f>AP133</f>
        <v>67390.071871154767</v>
      </c>
      <c r="AM134" s="4">
        <f t="shared" si="55"/>
        <v>946.9712617669843</v>
      </c>
      <c r="AN134" s="4">
        <f>AL134*AI9</f>
        <v>2953.9314836856174</v>
      </c>
      <c r="AO134" s="4">
        <f>AH4*(AI9/(1-(1+AI9)^-AH3))</f>
        <v>3900.9027454526017</v>
      </c>
      <c r="AP134" s="4">
        <f t="shared" si="56"/>
        <v>66443.10060938778</v>
      </c>
      <c r="AV134" s="3">
        <v>21</v>
      </c>
      <c r="AW134" s="4">
        <f t="shared" si="54"/>
        <v>96301.234862882819</v>
      </c>
      <c r="AX134" s="4">
        <f t="shared" si="53"/>
        <v>-631.11702133352946</v>
      </c>
      <c r="AY134" s="4">
        <f>AW134*AT9</f>
        <v>4221.2041281563634</v>
      </c>
      <c r="AZ134" s="4">
        <f>AW5*(1+AT9)^AV134</f>
        <v>3590.0871068228339</v>
      </c>
      <c r="BA134" s="9">
        <f t="shared" si="52"/>
        <v>96932.351884216347</v>
      </c>
      <c r="BO134" s="16"/>
      <c r="BP134" s="16"/>
      <c r="BR134" s="3">
        <v>50</v>
      </c>
      <c r="BS134" s="4">
        <f>BO4</f>
        <v>69999</v>
      </c>
      <c r="BT134" s="4">
        <v>0</v>
      </c>
      <c r="BU134" s="4">
        <f>BV5</f>
        <v>3068.2895000000003</v>
      </c>
      <c r="BV134" s="4">
        <f t="shared" si="45"/>
        <v>3068.2895000000003</v>
      </c>
      <c r="BW134" s="4">
        <f t="shared" si="44"/>
        <v>69999</v>
      </c>
    </row>
    <row r="135" spans="12:75" x14ac:dyDescent="0.2">
      <c r="L135" s="16"/>
      <c r="M135" s="16"/>
      <c r="O135" s="16"/>
      <c r="P135" s="16"/>
      <c r="Q135" s="16"/>
      <c r="R135" s="16"/>
      <c r="S135" s="16"/>
      <c r="T135" s="16"/>
      <c r="W135" s="16"/>
      <c r="X135" s="16"/>
      <c r="Z135" s="16"/>
      <c r="AA135" s="16"/>
      <c r="AB135" s="16"/>
      <c r="AC135" s="16"/>
      <c r="AD135" s="16"/>
      <c r="AE135" s="16"/>
      <c r="AH135" s="16"/>
      <c r="AI135" s="16"/>
      <c r="AK135" s="3">
        <v>5</v>
      </c>
      <c r="AL135" s="4">
        <f>AP134</f>
        <v>66443.10060938778</v>
      </c>
      <c r="AM135" s="4">
        <f t="shared" si="55"/>
        <v>988.48016874110408</v>
      </c>
      <c r="AN135" s="4">
        <f>AL135*AI9</f>
        <v>2912.4225767114976</v>
      </c>
      <c r="AO135" s="4">
        <f>AH4*(AI9/(1-(1+AI9)^-AH3))</f>
        <v>3900.9027454526017</v>
      </c>
      <c r="AP135" s="4">
        <f t="shared" si="56"/>
        <v>65454.620440646679</v>
      </c>
      <c r="AV135" s="3">
        <v>22</v>
      </c>
      <c r="AW135" s="4">
        <f t="shared" si="54"/>
        <v>96932.351884216347</v>
      </c>
      <c r="AX135" s="4">
        <f t="shared" si="53"/>
        <v>-501.41549925291565</v>
      </c>
      <c r="AY135" s="4">
        <f>AW135*AT9</f>
        <v>4248.8680909248169</v>
      </c>
      <c r="AZ135" s="4">
        <f>AW5*(1+AT9)^AV135</f>
        <v>3747.4525916719012</v>
      </c>
      <c r="BA135" s="9">
        <f t="shared" si="52"/>
        <v>97433.767383469269</v>
      </c>
      <c r="BG135" s="49" t="s">
        <v>15</v>
      </c>
      <c r="BH135" s="49"/>
      <c r="BI135" s="49"/>
      <c r="BJ135" s="49"/>
      <c r="BK135" s="49"/>
      <c r="BL135" s="49"/>
      <c r="BO135" s="16"/>
      <c r="BP135" s="16"/>
      <c r="BR135" s="3">
        <v>51</v>
      </c>
      <c r="BS135" s="4">
        <f>BO4</f>
        <v>69999</v>
      </c>
      <c r="BT135" s="4">
        <v>0</v>
      </c>
      <c r="BU135" s="4">
        <f>BV5</f>
        <v>3068.2895000000003</v>
      </c>
      <c r="BV135" s="4">
        <f t="shared" si="45"/>
        <v>3068.2895000000003</v>
      </c>
      <c r="BW135" s="4">
        <f t="shared" si="44"/>
        <v>69999</v>
      </c>
    </row>
    <row r="136" spans="12:75" x14ac:dyDescent="0.2">
      <c r="L136" s="16"/>
      <c r="M136" s="16"/>
      <c r="O136" s="16"/>
      <c r="P136" s="16"/>
      <c r="Q136" s="16"/>
      <c r="R136" s="16"/>
      <c r="S136" s="16"/>
      <c r="T136" s="16"/>
      <c r="W136" s="16"/>
      <c r="X136" s="16"/>
      <c r="Z136" s="16"/>
      <c r="AA136" s="16"/>
      <c r="AB136" s="16"/>
      <c r="AC136" s="16"/>
      <c r="AD136" s="16"/>
      <c r="AE136" s="16"/>
      <c r="AH136" s="16"/>
      <c r="AI136" s="16"/>
      <c r="AK136" s="3">
        <v>6</v>
      </c>
      <c r="AL136" s="4">
        <f t="shared" ref="AL136:AL166" si="57">AP135</f>
        <v>65454.620440646679</v>
      </c>
      <c r="AM136" s="4">
        <f t="shared" si="55"/>
        <v>1031.8085494709221</v>
      </c>
      <c r="AN136" s="4">
        <f>AL136*AI9</f>
        <v>2869.0941959816796</v>
      </c>
      <c r="AO136" s="4">
        <f>AH4*(AI9/(1-(1+AI9)^-AH3))</f>
        <v>3900.9027454526017</v>
      </c>
      <c r="AP136" s="4">
        <f t="shared" si="56"/>
        <v>64422.811891175756</v>
      </c>
      <c r="AV136" s="3">
        <v>23</v>
      </c>
      <c r="AW136" s="4">
        <f t="shared" si="54"/>
        <v>97433.767383469269</v>
      </c>
      <c r="AX136" s="4">
        <f t="shared" si="53"/>
        <v>-359.13087336855006</v>
      </c>
      <c r="AY136" s="4">
        <f>AW136*AT9</f>
        <v>4270.84680364207</v>
      </c>
      <c r="AZ136" s="4">
        <f>AW5*(1+AT9)^AV136</f>
        <v>3911.7159302735199</v>
      </c>
      <c r="BA136" s="9">
        <f t="shared" si="52"/>
        <v>97792.898256837812</v>
      </c>
      <c r="BO136" s="16"/>
      <c r="BP136" s="16"/>
      <c r="BR136" s="3">
        <v>52</v>
      </c>
      <c r="BS136" s="4">
        <f>BO4</f>
        <v>69999</v>
      </c>
      <c r="BT136" s="4">
        <v>0</v>
      </c>
      <c r="BU136" s="4">
        <f>BV5</f>
        <v>3068.2895000000003</v>
      </c>
      <c r="BV136" s="4">
        <f t="shared" si="45"/>
        <v>3068.2895000000003</v>
      </c>
      <c r="BW136" s="4">
        <f t="shared" si="44"/>
        <v>69999</v>
      </c>
    </row>
    <row r="137" spans="12:75" x14ac:dyDescent="0.2">
      <c r="L137" s="16"/>
      <c r="M137" s="16"/>
      <c r="O137" s="16"/>
      <c r="P137" s="16"/>
      <c r="Q137" s="16"/>
      <c r="R137" s="16"/>
      <c r="S137" s="16"/>
      <c r="T137" s="16"/>
      <c r="W137" s="16"/>
      <c r="X137" s="16"/>
      <c r="Z137" s="16"/>
      <c r="AA137" s="16"/>
      <c r="AB137" s="16"/>
      <c r="AC137" s="16"/>
      <c r="AD137" s="16"/>
      <c r="AE137" s="16"/>
      <c r="AH137" s="16"/>
      <c r="AI137" s="16"/>
      <c r="AK137" s="3">
        <v>7</v>
      </c>
      <c r="AL137" s="4">
        <f t="shared" si="57"/>
        <v>64422.811891175756</v>
      </c>
      <c r="AM137" s="4">
        <f t="shared" si="55"/>
        <v>1077.0361575560642</v>
      </c>
      <c r="AN137" s="4">
        <f>AL137*AI9</f>
        <v>2823.8665878965376</v>
      </c>
      <c r="AO137" s="4">
        <f>AH4*(AI9/(1-(1+AI9)^-AH3))</f>
        <v>3900.9027454526017</v>
      </c>
      <c r="AP137" s="4">
        <f t="shared" si="56"/>
        <v>63345.775733619688</v>
      </c>
      <c r="AV137" s="3">
        <v>24</v>
      </c>
      <c r="AW137" s="4">
        <f t="shared" si="54"/>
        <v>97792.898256837812</v>
      </c>
      <c r="AX137" s="4">
        <f t="shared" si="53"/>
        <v>-203.40922837421476</v>
      </c>
      <c r="AY137" s="4">
        <f>AW137*AT9</f>
        <v>4286.5887069247246</v>
      </c>
      <c r="AZ137" s="4">
        <f>AW5*(1+AT9)^AV137</f>
        <v>4083.1794785505099</v>
      </c>
      <c r="BA137" s="9">
        <f t="shared" si="52"/>
        <v>97996.307485212033</v>
      </c>
      <c r="BG137" s="2" t="s">
        <v>8</v>
      </c>
      <c r="BH137" s="2" t="s">
        <v>9</v>
      </c>
      <c r="BI137" s="2" t="s">
        <v>14</v>
      </c>
      <c r="BJ137" s="2" t="s">
        <v>6</v>
      </c>
      <c r="BK137" s="2" t="s">
        <v>7</v>
      </c>
      <c r="BL137" s="2" t="s">
        <v>12</v>
      </c>
      <c r="BO137" s="16"/>
      <c r="BP137" s="16"/>
      <c r="BR137" s="3">
        <v>53</v>
      </c>
      <c r="BS137" s="4">
        <f>BO4</f>
        <v>69999</v>
      </c>
      <c r="BT137" s="4">
        <v>0</v>
      </c>
      <c r="BU137" s="4">
        <f>BV5</f>
        <v>3068.2895000000003</v>
      </c>
      <c r="BV137" s="4">
        <f t="shared" si="45"/>
        <v>3068.2895000000003</v>
      </c>
      <c r="BW137" s="4">
        <f t="shared" si="44"/>
        <v>69999</v>
      </c>
    </row>
    <row r="138" spans="12:75" x14ac:dyDescent="0.2">
      <c r="L138" s="16"/>
      <c r="M138" s="16"/>
      <c r="O138" s="16"/>
      <c r="P138" s="16"/>
      <c r="Q138" s="16"/>
      <c r="R138" s="16"/>
      <c r="S138" s="16"/>
      <c r="T138" s="16"/>
      <c r="W138" s="16"/>
      <c r="X138" s="16"/>
      <c r="Z138" s="16"/>
      <c r="AA138" s="16"/>
      <c r="AB138" s="16"/>
      <c r="AC138" s="16"/>
      <c r="AD138" s="16"/>
      <c r="AE138" s="16"/>
      <c r="AH138" s="16"/>
      <c r="AI138" s="16"/>
      <c r="AK138" s="3">
        <v>8</v>
      </c>
      <c r="AL138" s="4">
        <f t="shared" si="57"/>
        <v>63345.775733619688</v>
      </c>
      <c r="AM138" s="4">
        <f t="shared" si="55"/>
        <v>1124.2462424622718</v>
      </c>
      <c r="AN138" s="4">
        <f>AL138*AI9</f>
        <v>2776.65650299033</v>
      </c>
      <c r="AO138" s="4">
        <f>AH4*(AI9/(1-(1+AI9)^-AH3))</f>
        <v>3900.9027454526017</v>
      </c>
      <c r="AP138" s="4">
        <f t="shared" si="56"/>
        <v>62221.529491157416</v>
      </c>
      <c r="AV138" s="3">
        <v>25</v>
      </c>
      <c r="AW138" s="4">
        <f t="shared" si="54"/>
        <v>97996.307485212033</v>
      </c>
      <c r="AX138" s="4">
        <f t="shared" si="53"/>
        <v>-33.345965741486907</v>
      </c>
      <c r="AY138" s="4">
        <f>AW138*AT9</f>
        <v>4295.5048114351275</v>
      </c>
      <c r="AZ138" s="4">
        <f>AW5*(1+AT9)^AV138</f>
        <v>4262.1588456936406</v>
      </c>
      <c r="BA138" s="9">
        <f t="shared" si="52"/>
        <v>98029.653450953527</v>
      </c>
      <c r="BG138" s="3">
        <v>1</v>
      </c>
      <c r="BH138" s="4">
        <f>BD4</f>
        <v>69999</v>
      </c>
      <c r="BI138" s="4">
        <f>BK138-BJ138</f>
        <v>-1850.5013416666668</v>
      </c>
      <c r="BJ138" s="4">
        <f>BH138*BE9</f>
        <v>3068.2895000000003</v>
      </c>
      <c r="BK138" s="4">
        <f>BH5*(BE9+1)^BG138</f>
        <v>1217.7881583333335</v>
      </c>
      <c r="BL138" s="4">
        <f>BH138-BI138</f>
        <v>71849.501341666662</v>
      </c>
      <c r="BO138" s="16"/>
      <c r="BP138" s="16"/>
      <c r="BR138" s="3">
        <v>54</v>
      </c>
      <c r="BS138" s="4">
        <f>BO4</f>
        <v>69999</v>
      </c>
      <c r="BT138" s="4">
        <v>0</v>
      </c>
      <c r="BU138" s="4">
        <f>BV5</f>
        <v>3068.2895000000003</v>
      </c>
      <c r="BV138" s="4">
        <f t="shared" si="45"/>
        <v>3068.2895000000003</v>
      </c>
      <c r="BW138" s="4">
        <f t="shared" si="44"/>
        <v>69999</v>
      </c>
    </row>
    <row r="139" spans="12:75" x14ac:dyDescent="0.2">
      <c r="L139" s="16"/>
      <c r="M139" s="16"/>
      <c r="O139" s="16"/>
      <c r="P139" s="16"/>
      <c r="Q139" s="16"/>
      <c r="R139" s="16"/>
      <c r="S139" s="16"/>
      <c r="T139" s="16"/>
      <c r="W139" s="16"/>
      <c r="X139" s="16"/>
      <c r="Z139" s="16"/>
      <c r="AA139" s="16"/>
      <c r="AB139" s="16"/>
      <c r="AC139" s="16"/>
      <c r="AD139" s="16"/>
      <c r="AE139" s="16"/>
      <c r="AH139" s="16"/>
      <c r="AI139" s="16"/>
      <c r="AK139" s="3">
        <v>9</v>
      </c>
      <c r="AL139" s="4">
        <f t="shared" si="57"/>
        <v>62221.529491157416</v>
      </c>
      <c r="AM139" s="4">
        <f t="shared" si="55"/>
        <v>1173.5257027568682</v>
      </c>
      <c r="AN139" s="4">
        <f>AL139*AI9</f>
        <v>2727.3770426957335</v>
      </c>
      <c r="AO139" s="4">
        <f>AH4*(AI9/(1-(1+AI9)^-AH3))</f>
        <v>3900.9027454526017</v>
      </c>
      <c r="AP139" s="4">
        <f t="shared" si="56"/>
        <v>61048.003788400551</v>
      </c>
      <c r="AV139" s="3">
        <v>26</v>
      </c>
      <c r="AW139" s="4">
        <f t="shared" si="54"/>
        <v>98029.653450953527</v>
      </c>
      <c r="AX139" s="4">
        <f t="shared" si="53"/>
        <v>152.01699882974935</v>
      </c>
      <c r="AY139" s="4">
        <f>AW139*AT9</f>
        <v>4296.9664762667962</v>
      </c>
      <c r="AZ139" s="4">
        <f>AW5*(1+AT9)^AV139</f>
        <v>4448.9834750965456</v>
      </c>
      <c r="BA139" s="9">
        <f t="shared" si="52"/>
        <v>97877.636452123785</v>
      </c>
      <c r="BG139" s="3">
        <v>2</v>
      </c>
      <c r="BH139" s="4">
        <f>BL138</f>
        <v>71849.501341666662</v>
      </c>
      <c r="BI139" s="4">
        <f>BK139-BJ139</f>
        <v>-1878.2352695361108</v>
      </c>
      <c r="BJ139" s="4">
        <f>BH139*BE9</f>
        <v>3149.4031421430554</v>
      </c>
      <c r="BK139" s="4">
        <f>BH5*(1+BE9)^BG139</f>
        <v>1271.1678726069447</v>
      </c>
      <c r="BL139" s="4">
        <f>BH139-BI139</f>
        <v>73727.736611202767</v>
      </c>
      <c r="BO139" s="16"/>
      <c r="BP139" s="16"/>
      <c r="BR139" s="3">
        <v>55</v>
      </c>
      <c r="BS139" s="4">
        <f>BO4</f>
        <v>69999</v>
      </c>
      <c r="BT139" s="4">
        <v>0</v>
      </c>
      <c r="BU139" s="4">
        <f>BV5</f>
        <v>3068.2895000000003</v>
      </c>
      <c r="BV139" s="4">
        <f t="shared" si="45"/>
        <v>3068.2895000000003</v>
      </c>
      <c r="BW139" s="4">
        <f t="shared" si="44"/>
        <v>69999</v>
      </c>
    </row>
    <row r="140" spans="12:75" x14ac:dyDescent="0.2">
      <c r="L140" s="16"/>
      <c r="M140" s="16"/>
      <c r="O140" s="16"/>
      <c r="P140" s="16"/>
      <c r="Q140" s="16"/>
      <c r="R140" s="16"/>
      <c r="S140" s="16"/>
      <c r="T140" s="16"/>
      <c r="W140" s="16"/>
      <c r="X140" s="16"/>
      <c r="Z140" s="16"/>
      <c r="AA140" s="16"/>
      <c r="AB140" s="16"/>
      <c r="AC140" s="16"/>
      <c r="AD140" s="16"/>
      <c r="AE140" s="16"/>
      <c r="AH140" s="16"/>
      <c r="AI140" s="16"/>
      <c r="AK140" s="3">
        <v>10</v>
      </c>
      <c r="AL140" s="4">
        <f t="shared" si="57"/>
        <v>61048.003788400551</v>
      </c>
      <c r="AM140" s="4">
        <f t="shared" si="55"/>
        <v>1224.9652460610441</v>
      </c>
      <c r="AN140" s="4">
        <f>AL140*AI9</f>
        <v>2675.9374993915576</v>
      </c>
      <c r="AO140" s="4">
        <f>AH4*(AI9/(1-(1+AI9)^-AH3))</f>
        <v>3900.9027454526017</v>
      </c>
      <c r="AP140" s="4">
        <f t="shared" si="56"/>
        <v>59823.038542339506</v>
      </c>
      <c r="AV140" s="3">
        <v>27</v>
      </c>
      <c r="AW140" s="4">
        <f t="shared" si="54"/>
        <v>97877.636452123785</v>
      </c>
      <c r="AX140" s="4">
        <f t="shared" si="53"/>
        <v>353.69418627018513</v>
      </c>
      <c r="AY140" s="4">
        <f>AW140*AT9</f>
        <v>4290.3030644847595</v>
      </c>
      <c r="AZ140" s="4">
        <f>AW5*(1+AT9)^AV140</f>
        <v>4643.9972507549446</v>
      </c>
      <c r="BA140" s="9">
        <f t="shared" si="52"/>
        <v>97523.942265853606</v>
      </c>
      <c r="BG140" s="3">
        <v>3</v>
      </c>
      <c r="BH140" s="4">
        <f>BL139</f>
        <v>73727.736611202767</v>
      </c>
      <c r="BI140" s="4">
        <f>BK140-BJ140</f>
        <v>-1904.8450571015055</v>
      </c>
      <c r="BJ140" s="4">
        <f>BH140*BE9</f>
        <v>3231.7324547910548</v>
      </c>
      <c r="BK140" s="4">
        <f>BH5*(1+BE9)^BG140</f>
        <v>1326.8873976895493</v>
      </c>
      <c r="BL140" s="4">
        <f t="shared" ref="BL140:BL197" si="58">BH140-BI140</f>
        <v>75632.581668304279</v>
      </c>
      <c r="BO140" s="16"/>
      <c r="BP140" s="16"/>
      <c r="BR140" s="3">
        <v>56</v>
      </c>
      <c r="BS140" s="4">
        <f>BO4</f>
        <v>69999</v>
      </c>
      <c r="BT140" s="4">
        <v>0</v>
      </c>
      <c r="BU140" s="4">
        <f>BV5</f>
        <v>3068.2895000000003</v>
      </c>
      <c r="BV140" s="4">
        <f t="shared" si="45"/>
        <v>3068.2895000000003</v>
      </c>
      <c r="BW140" s="4">
        <f t="shared" si="44"/>
        <v>69999</v>
      </c>
    </row>
    <row r="141" spans="12:75" x14ac:dyDescent="0.2">
      <c r="L141" s="16"/>
      <c r="M141" s="16"/>
      <c r="O141" s="16"/>
      <c r="P141" s="16"/>
      <c r="Q141" s="16"/>
      <c r="R141" s="16"/>
      <c r="S141" s="16"/>
      <c r="T141" s="16"/>
      <c r="W141" s="16"/>
      <c r="X141" s="16"/>
      <c r="Z141" s="16"/>
      <c r="AA141" s="16"/>
      <c r="AB141" s="16"/>
      <c r="AC141" s="16"/>
      <c r="AD141" s="16"/>
      <c r="AE141" s="16"/>
      <c r="AH141" s="16"/>
      <c r="AI141" s="16"/>
      <c r="AK141" s="3">
        <v>11</v>
      </c>
      <c r="AL141" s="4">
        <f t="shared" si="57"/>
        <v>59823.038542339506</v>
      </c>
      <c r="AM141" s="4">
        <f t="shared" si="55"/>
        <v>1278.6595560133865</v>
      </c>
      <c r="AN141" s="4">
        <f>AL141*AI9</f>
        <v>2622.2431894392153</v>
      </c>
      <c r="AO141" s="4">
        <f>AH4*(AI9/(1-(1+AI9)^-AH3))</f>
        <v>3900.9027454526017</v>
      </c>
      <c r="AP141" s="4">
        <f t="shared" si="56"/>
        <v>58544.378986326119</v>
      </c>
      <c r="AV141" s="3">
        <v>28</v>
      </c>
      <c r="AW141" s="4">
        <f t="shared" si="54"/>
        <v>97523.942265853606</v>
      </c>
      <c r="AX141" s="4">
        <f t="shared" si="53"/>
        <v>572.75966092645376</v>
      </c>
      <c r="AY141" s="4">
        <f>AW141*AT9</f>
        <v>4274.7994693199162</v>
      </c>
      <c r="AZ141" s="4">
        <f>AW5*(1+AT9)^AV141</f>
        <v>4847.5591302463699</v>
      </c>
      <c r="BA141" s="9">
        <f t="shared" si="52"/>
        <v>96951.182604927148</v>
      </c>
      <c r="BG141" s="3">
        <v>4</v>
      </c>
      <c r="BH141" s="4">
        <f>BL140</f>
        <v>75632.581668304279</v>
      </c>
      <c r="BI141" s="4">
        <f t="shared" ref="BI141:BI197" si="59">BK141-BJ141</f>
        <v>-1930.1788678390633</v>
      </c>
      <c r="BJ141" s="4">
        <f>BH141*BE9</f>
        <v>3315.2281631273377</v>
      </c>
      <c r="BK141" s="4">
        <f>BH5*(1+BE9)^BG141</f>
        <v>1385.0492952882744</v>
      </c>
      <c r="BL141" s="4">
        <f t="shared" si="58"/>
        <v>77562.760536143338</v>
      </c>
      <c r="BO141" s="16"/>
      <c r="BP141" s="16"/>
      <c r="BR141" s="3">
        <v>57</v>
      </c>
      <c r="BS141" s="4">
        <f>BO4</f>
        <v>69999</v>
      </c>
      <c r="BT141" s="4">
        <v>0</v>
      </c>
      <c r="BU141" s="4">
        <f>BV5</f>
        <v>3068.2895000000003</v>
      </c>
      <c r="BV141" s="4">
        <f t="shared" si="45"/>
        <v>3068.2895000000003</v>
      </c>
      <c r="BW141" s="4">
        <f t="shared" si="44"/>
        <v>69999</v>
      </c>
    </row>
    <row r="142" spans="12:75" x14ac:dyDescent="0.2">
      <c r="L142" s="16"/>
      <c r="M142" s="16"/>
      <c r="O142" s="16"/>
      <c r="P142" s="16"/>
      <c r="Q142" s="16"/>
      <c r="R142" s="16"/>
      <c r="S142" s="16"/>
      <c r="T142" s="16"/>
      <c r="W142" s="16"/>
      <c r="X142" s="16"/>
      <c r="Z142" s="16"/>
      <c r="AA142" s="16"/>
      <c r="AB142" s="16"/>
      <c r="AC142" s="16"/>
      <c r="AD142" s="16"/>
      <c r="AE142" s="16"/>
      <c r="AH142" s="16"/>
      <c r="AI142" s="16"/>
      <c r="AK142" s="3">
        <v>12</v>
      </c>
      <c r="AL142" s="4">
        <f t="shared" si="57"/>
        <v>58544.378986326119</v>
      </c>
      <c r="AM142" s="4">
        <f t="shared" si="55"/>
        <v>1334.7074665519735</v>
      </c>
      <c r="AN142" s="4">
        <f>AL142*AI9</f>
        <v>2566.1952789006282</v>
      </c>
      <c r="AO142" s="4">
        <f>AH4*(AI9/(1-(1+AI9)^-AH3))</f>
        <v>3900.9027454526017</v>
      </c>
      <c r="AP142" s="4">
        <f t="shared" si="56"/>
        <v>57209.671519774143</v>
      </c>
      <c r="AV142" s="3">
        <v>29</v>
      </c>
      <c r="AW142" s="4">
        <f t="shared" si="54"/>
        <v>96951.182604927148</v>
      </c>
      <c r="AX142" s="4">
        <f t="shared" si="53"/>
        <v>810.35030127286245</v>
      </c>
      <c r="AY142" s="4">
        <f>AW142*AT9</f>
        <v>4249.69350418264</v>
      </c>
      <c r="AZ142" s="4">
        <f>AW5*(1+AT9)^AV142</f>
        <v>5060.0438054555025</v>
      </c>
      <c r="BA142" s="9">
        <f t="shared" si="52"/>
        <v>96140.832303654286</v>
      </c>
      <c r="BG142" s="3">
        <v>5</v>
      </c>
      <c r="BH142" s="4">
        <f>BL141</f>
        <v>77562.760536143338</v>
      </c>
      <c r="BI142" s="4">
        <f t="shared" si="59"/>
        <v>-1954.073714102539</v>
      </c>
      <c r="BJ142" s="4">
        <f>BH142*BE9</f>
        <v>3399.834336834283</v>
      </c>
      <c r="BK142" s="4">
        <f>BH5*(1+BE9)^BG142</f>
        <v>1445.760622731744</v>
      </c>
      <c r="BL142" s="4">
        <f t="shared" si="58"/>
        <v>79516.834250245884</v>
      </c>
      <c r="BO142" s="16"/>
      <c r="BP142" s="16"/>
      <c r="BR142" s="3">
        <v>58</v>
      </c>
      <c r="BS142" s="4">
        <f>BO4</f>
        <v>69999</v>
      </c>
      <c r="BT142" s="4">
        <v>0</v>
      </c>
      <c r="BU142" s="4">
        <f>BV5</f>
        <v>3068.2895000000003</v>
      </c>
      <c r="BV142" s="4">
        <f t="shared" si="45"/>
        <v>3068.2895000000003</v>
      </c>
      <c r="BW142" s="4">
        <f t="shared" si="44"/>
        <v>69999</v>
      </c>
    </row>
    <row r="143" spans="12:75" x14ac:dyDescent="0.2">
      <c r="L143" s="16"/>
      <c r="M143" s="16"/>
      <c r="O143" s="16"/>
      <c r="P143" s="16"/>
      <c r="Q143" s="16"/>
      <c r="R143" s="16"/>
      <c r="S143" s="16"/>
      <c r="T143" s="16"/>
      <c r="W143" s="16"/>
      <c r="X143" s="16"/>
      <c r="Z143" s="16"/>
      <c r="AA143" s="16"/>
      <c r="AB143" s="16"/>
      <c r="AC143" s="16"/>
      <c r="AD143" s="16"/>
      <c r="AE143" s="16"/>
      <c r="AH143" s="16"/>
      <c r="AI143" s="16"/>
      <c r="AK143" s="3">
        <v>13</v>
      </c>
      <c r="AL143" s="4">
        <f t="shared" si="57"/>
        <v>57209.671519774143</v>
      </c>
      <c r="AM143" s="4">
        <f t="shared" si="55"/>
        <v>1393.2121438358349</v>
      </c>
      <c r="AN143" s="4">
        <f>AL143*AI9</f>
        <v>2507.6906016167668</v>
      </c>
      <c r="AO143" s="4">
        <f>AH4*(AI9/(1-(1+AI9)^-AH3))</f>
        <v>3900.9027454526017</v>
      </c>
      <c r="AP143" s="4">
        <f t="shared" si="56"/>
        <v>55816.459375938306</v>
      </c>
      <c r="AV143" s="3">
        <v>30</v>
      </c>
      <c r="AW143" s="4">
        <f t="shared" si="54"/>
        <v>96140.832303654286</v>
      </c>
      <c r="AX143" s="4">
        <f t="shared" si="53"/>
        <v>1067.6692429511222</v>
      </c>
      <c r="AY143" s="4">
        <f>AW143*AT9</f>
        <v>4214.1731493101797</v>
      </c>
      <c r="AZ143" s="4">
        <f>AW5*(1+AT9)^AV143</f>
        <v>5281.8423922613019</v>
      </c>
      <c r="BA143" s="9">
        <f t="shared" si="52"/>
        <v>95073.163060703169</v>
      </c>
      <c r="BG143" s="3">
        <v>6</v>
      </c>
      <c r="BH143" s="4">
        <f>BL142</f>
        <v>79516.834250245884</v>
      </c>
      <c r="BI143" s="4">
        <f t="shared" si="59"/>
        <v>-1976.3547712742927</v>
      </c>
      <c r="BJ143" s="4">
        <f>BH143*BE9</f>
        <v>3485.4879013024447</v>
      </c>
      <c r="BK143" s="4">
        <f>BH5*(1+BE9)^BG143</f>
        <v>1509.133130028152</v>
      </c>
      <c r="BL143" s="31">
        <f t="shared" si="58"/>
        <v>81493.189021520171</v>
      </c>
      <c r="BO143" s="16"/>
      <c r="BP143" s="16"/>
      <c r="BR143" s="3">
        <v>59</v>
      </c>
      <c r="BS143" s="4">
        <f>BO4</f>
        <v>69999</v>
      </c>
      <c r="BT143" s="4">
        <v>0</v>
      </c>
      <c r="BU143" s="4">
        <f>BV5</f>
        <v>3068.2895000000003</v>
      </c>
      <c r="BV143" s="4">
        <f t="shared" si="45"/>
        <v>3068.2895000000003</v>
      </c>
      <c r="BW143" s="4">
        <f t="shared" si="44"/>
        <v>69999</v>
      </c>
    </row>
    <row r="144" spans="12:75" x14ac:dyDescent="0.2">
      <c r="L144" s="16"/>
      <c r="M144" s="16"/>
      <c r="O144" s="16"/>
      <c r="P144" s="16"/>
      <c r="Q144" s="16"/>
      <c r="R144" s="16"/>
      <c r="S144" s="16"/>
      <c r="T144" s="16"/>
      <c r="W144" s="16"/>
      <c r="X144" s="16"/>
      <c r="Z144" s="16"/>
      <c r="AA144" s="16"/>
      <c r="AB144" s="16"/>
      <c r="AC144" s="16"/>
      <c r="AD144" s="16"/>
      <c r="AE144" s="16"/>
      <c r="AH144" s="16"/>
      <c r="AI144" s="16"/>
      <c r="AK144" s="3">
        <v>14</v>
      </c>
      <c r="AL144" s="4">
        <f t="shared" si="57"/>
        <v>55816.459375938306</v>
      </c>
      <c r="AM144" s="4">
        <f t="shared" si="55"/>
        <v>1454.2812761406394</v>
      </c>
      <c r="AN144" s="4">
        <f>AL144*AI9</f>
        <v>2446.6214693119623</v>
      </c>
      <c r="AO144" s="4">
        <f>AH4*(AI9/(1-(1+AI9)^-AH3))</f>
        <v>3900.9027454526017</v>
      </c>
      <c r="AP144" s="4">
        <f t="shared" si="56"/>
        <v>54362.178099797668</v>
      </c>
      <c r="AV144" s="3">
        <v>31</v>
      </c>
      <c r="AW144" s="4">
        <f t="shared" si="54"/>
        <v>95073.163060703169</v>
      </c>
      <c r="AX144" s="4">
        <f t="shared" si="53"/>
        <v>1345.9895029612671</v>
      </c>
      <c r="AY144" s="4">
        <f>AW144*AT9</f>
        <v>4167.3736474941561</v>
      </c>
      <c r="AZ144" s="4">
        <f>AW5*(1+AT9)^AV144</f>
        <v>5513.3631504554232</v>
      </c>
      <c r="BA144" s="9">
        <f t="shared" si="52"/>
        <v>93727.173557741902</v>
      </c>
      <c r="BG144" s="3">
        <v>7</v>
      </c>
      <c r="BH144" s="4">
        <f t="shared" ref="BH144:BH197" si="60">BL143</f>
        <v>81493.189021520171</v>
      </c>
      <c r="BI144" s="4">
        <f t="shared" si="59"/>
        <v>-1996.8346532155813</v>
      </c>
      <c r="BJ144" s="4">
        <f>BH144*BE9</f>
        <v>3572.1181187766342</v>
      </c>
      <c r="BK144" s="4">
        <f>BH5*(1+BE9)^BG144</f>
        <v>1575.2834655610529</v>
      </c>
      <c r="BL144" s="31">
        <f t="shared" si="58"/>
        <v>83490.023674735756</v>
      </c>
      <c r="BO144" s="16"/>
      <c r="BP144" s="16"/>
      <c r="BR144" s="3">
        <v>60</v>
      </c>
      <c r="BS144" s="4">
        <f>BO4</f>
        <v>69999</v>
      </c>
      <c r="BT144" s="4">
        <v>0</v>
      </c>
      <c r="BU144" s="4">
        <f>BV5</f>
        <v>3068.2895000000003</v>
      </c>
      <c r="BV144" s="4">
        <f t="shared" si="45"/>
        <v>3068.2895000000003</v>
      </c>
      <c r="BW144" s="4">
        <f t="shared" si="44"/>
        <v>69999</v>
      </c>
    </row>
    <row r="145" spans="12:75" x14ac:dyDescent="0.2">
      <c r="L145" s="16"/>
      <c r="M145" s="16"/>
      <c r="O145" s="16"/>
      <c r="P145" s="16"/>
      <c r="Q145" s="16"/>
      <c r="R145" s="16"/>
      <c r="S145" s="16"/>
      <c r="T145" s="16"/>
      <c r="W145" s="16"/>
      <c r="X145" s="16"/>
      <c r="Z145" s="16"/>
      <c r="AA145" s="16"/>
      <c r="AB145" s="16"/>
      <c r="AC145" s="16"/>
      <c r="AD145" s="16"/>
      <c r="AE145" s="16"/>
      <c r="AH145" s="16"/>
      <c r="AI145" s="16"/>
      <c r="AK145" s="3">
        <v>15</v>
      </c>
      <c r="AL145" s="4">
        <f t="shared" si="57"/>
        <v>54362.178099797668</v>
      </c>
      <c r="AM145" s="4">
        <f t="shared" si="55"/>
        <v>1518.0272720781372</v>
      </c>
      <c r="AN145" s="4">
        <f>AL145*AI9</f>
        <v>2382.8754733744645</v>
      </c>
      <c r="AO145" s="4">
        <f>AH4*(AI9/(1-(1+AI9)^-AH3))</f>
        <v>3900.9027454526017</v>
      </c>
      <c r="AP145" s="4">
        <f t="shared" si="56"/>
        <v>52844.150827719532</v>
      </c>
      <c r="AV145" s="3">
        <v>32</v>
      </c>
      <c r="AW145" s="4">
        <f t="shared" si="54"/>
        <v>93727.173557741902</v>
      </c>
      <c r="AX145" s="4">
        <f t="shared" si="53"/>
        <v>1646.6577942693666</v>
      </c>
      <c r="AY145" s="4">
        <f>AW145*AT9</f>
        <v>4108.3744409476867</v>
      </c>
      <c r="AZ145" s="4">
        <f>AW5*(1+AT9)^AV145</f>
        <v>5755.0322352170533</v>
      </c>
      <c r="BA145" s="9">
        <f t="shared" si="52"/>
        <v>92080.515763472533</v>
      </c>
      <c r="BG145" s="3">
        <v>8</v>
      </c>
      <c r="BH145" s="4">
        <f t="shared" si="60"/>
        <v>83490.023674735756</v>
      </c>
      <c r="BI145" s="4">
        <f t="shared" si="59"/>
        <v>-2015.312646941105</v>
      </c>
      <c r="BJ145" s="4">
        <f>BH145*BE9</f>
        <v>3659.6460377425842</v>
      </c>
      <c r="BK145" s="4">
        <f>BH5*(1+BE9)^BG145</f>
        <v>1644.3333908014793</v>
      </c>
      <c r="BL145" s="31">
        <f t="shared" si="58"/>
        <v>85505.336321676863</v>
      </c>
      <c r="BO145" s="16"/>
      <c r="BP145" s="16"/>
      <c r="BR145" s="3">
        <v>61</v>
      </c>
      <c r="BS145" s="4">
        <f>BO4</f>
        <v>69999</v>
      </c>
      <c r="BT145" s="4">
        <v>0</v>
      </c>
      <c r="BU145" s="4">
        <f>BV5</f>
        <v>3068.2895000000003</v>
      </c>
      <c r="BV145" s="4">
        <f t="shared" si="45"/>
        <v>3068.2895000000003</v>
      </c>
      <c r="BW145" s="4">
        <f t="shared" si="44"/>
        <v>69999</v>
      </c>
    </row>
    <row r="146" spans="12:75" x14ac:dyDescent="0.2">
      <c r="L146" s="16"/>
      <c r="M146" s="16"/>
      <c r="O146" s="16"/>
      <c r="P146" s="16"/>
      <c r="Q146" s="16"/>
      <c r="R146" s="16"/>
      <c r="S146" s="16"/>
      <c r="T146" s="16"/>
      <c r="W146" s="16"/>
      <c r="X146" s="16"/>
      <c r="Z146" s="16"/>
      <c r="AA146" s="16"/>
      <c r="AB146" s="16"/>
      <c r="AC146" s="16"/>
      <c r="AD146" s="16"/>
      <c r="AE146" s="16"/>
      <c r="AH146" s="16"/>
      <c r="AI146" s="16"/>
      <c r="AK146" s="3">
        <v>16</v>
      </c>
      <c r="AL146" s="4">
        <f t="shared" si="57"/>
        <v>52844.150827719532</v>
      </c>
      <c r="AM146" s="4">
        <f t="shared" si="55"/>
        <v>1584.5674675042287</v>
      </c>
      <c r="AN146" s="4">
        <f>AL146*AI9</f>
        <v>2316.335277948373</v>
      </c>
      <c r="AO146" s="4">
        <f>AH4*(AI9/(1-(1+AI9)^-AH3))</f>
        <v>3900.9027454526017</v>
      </c>
      <c r="AP146" s="4">
        <f t="shared" si="56"/>
        <v>51259.5833602153</v>
      </c>
      <c r="AV146" s="3">
        <v>33</v>
      </c>
      <c r="AW146" s="4">
        <f t="shared" si="54"/>
        <v>92080.515763472533</v>
      </c>
      <c r="AX146" s="4">
        <f t="shared" si="53"/>
        <v>1971.0985405618553</v>
      </c>
      <c r="AY146" s="4">
        <f>AW146*AT9</f>
        <v>4036.195940965546</v>
      </c>
      <c r="AZ146" s="4">
        <f>AW5*(1+AT9)^AV146</f>
        <v>6007.2944815274013</v>
      </c>
      <c r="BA146" s="9">
        <f t="shared" si="52"/>
        <v>90109.417222910677</v>
      </c>
      <c r="BG146" s="3">
        <v>9</v>
      </c>
      <c r="BH146" s="4">
        <f t="shared" si="60"/>
        <v>85505.336321676863</v>
      </c>
      <c r="BI146" s="4">
        <f t="shared" si="59"/>
        <v>-2031.5739043352253</v>
      </c>
      <c r="BJ146" s="4">
        <f>BH146*BE9</f>
        <v>3747.9839087668361</v>
      </c>
      <c r="BK146" s="4">
        <f>BH5*(1+BE9)^BG146</f>
        <v>1716.4100044316108</v>
      </c>
      <c r="BL146" s="31">
        <f t="shared" si="58"/>
        <v>87536.910226012085</v>
      </c>
      <c r="BO146" s="16"/>
      <c r="BP146" s="16"/>
      <c r="BR146" s="3">
        <v>62</v>
      </c>
      <c r="BS146" s="4">
        <f>BO4</f>
        <v>69999</v>
      </c>
      <c r="BT146" s="4">
        <v>0</v>
      </c>
      <c r="BU146" s="4">
        <f>BV5</f>
        <v>3068.2895000000003</v>
      </c>
      <c r="BV146" s="4">
        <f t="shared" si="45"/>
        <v>3068.2895000000003</v>
      </c>
      <c r="BW146" s="4">
        <f t="shared" si="44"/>
        <v>69999</v>
      </c>
    </row>
    <row r="147" spans="12:75" x14ac:dyDescent="0.2">
      <c r="L147" s="16"/>
      <c r="M147" s="16"/>
      <c r="O147" s="16"/>
      <c r="P147" s="16"/>
      <c r="Q147" s="16"/>
      <c r="R147" s="16"/>
      <c r="S147" s="16"/>
      <c r="T147" s="16"/>
      <c r="W147" s="16"/>
      <c r="X147" s="16"/>
      <c r="Z147" s="16"/>
      <c r="AA147" s="16"/>
      <c r="AB147" s="16"/>
      <c r="AC147" s="16"/>
      <c r="AD147" s="16"/>
      <c r="AE147" s="16"/>
      <c r="AH147" s="16"/>
      <c r="AI147" s="16"/>
      <c r="AK147" s="3">
        <v>17</v>
      </c>
      <c r="AL147" s="4">
        <f t="shared" si="57"/>
        <v>51259.5833602153</v>
      </c>
      <c r="AM147" s="4">
        <f t="shared" si="55"/>
        <v>1654.0243414964975</v>
      </c>
      <c r="AN147" s="4">
        <f>AL147*AI9</f>
        <v>2246.8784039561042</v>
      </c>
      <c r="AO147" s="4">
        <f>AH4*(AI9/(1-(1+AI9)^-AH3))</f>
        <v>3900.9027454526017</v>
      </c>
      <c r="AP147" s="4">
        <f t="shared" si="56"/>
        <v>49605.559018718799</v>
      </c>
      <c r="AV147" s="3">
        <v>34</v>
      </c>
      <c r="AW147" s="4">
        <f t="shared" si="54"/>
        <v>90109.417222910677</v>
      </c>
      <c r="AX147" s="4">
        <f t="shared" si="53"/>
        <v>2320.8181013634348</v>
      </c>
      <c r="AY147" s="4">
        <f>AW147*AT9</f>
        <v>3949.7961216042513</v>
      </c>
      <c r="AZ147" s="4">
        <f>AW5*(1+AT9)^AV147</f>
        <v>6270.6142229676861</v>
      </c>
      <c r="BA147" s="9">
        <f t="shared" si="52"/>
        <v>87788.599121547246</v>
      </c>
      <c r="BG147" s="3">
        <v>10</v>
      </c>
      <c r="BH147" s="4">
        <f t="shared" si="60"/>
        <v>87536.910226012085</v>
      </c>
      <c r="BI147" s="4">
        <f t="shared" si="59"/>
        <v>-2045.3885886143335</v>
      </c>
      <c r="BJ147" s="4">
        <f>BH147*BE9</f>
        <v>3837.0345649068631</v>
      </c>
      <c r="BK147" s="4">
        <f>BH5*(1+BE9)^BG147</f>
        <v>1791.6459762925297</v>
      </c>
      <c r="BL147" s="31">
        <f t="shared" si="58"/>
        <v>89582.298814626425</v>
      </c>
      <c r="BO147" s="16"/>
      <c r="BP147" s="16"/>
      <c r="BR147" s="3">
        <v>63</v>
      </c>
      <c r="BS147" s="4">
        <f>BO4</f>
        <v>69999</v>
      </c>
      <c r="BT147" s="4">
        <v>0</v>
      </c>
      <c r="BU147" s="4">
        <f>BV5</f>
        <v>3068.2895000000003</v>
      </c>
      <c r="BV147" s="4">
        <f t="shared" si="45"/>
        <v>3068.2895000000003</v>
      </c>
      <c r="BW147" s="4">
        <f t="shared" si="44"/>
        <v>69999</v>
      </c>
    </row>
    <row r="148" spans="12:75" x14ac:dyDescent="0.2">
      <c r="L148" s="16"/>
      <c r="M148" s="16"/>
      <c r="O148" s="16"/>
      <c r="P148" s="16"/>
      <c r="Q148" s="16"/>
      <c r="R148" s="16"/>
      <c r="S148" s="16"/>
      <c r="T148" s="16"/>
      <c r="W148" s="16"/>
      <c r="X148" s="16"/>
      <c r="Z148" s="16"/>
      <c r="AA148" s="16"/>
      <c r="AB148" s="16"/>
      <c r="AC148" s="16"/>
      <c r="AD148" s="16"/>
      <c r="AE148" s="16"/>
      <c r="AH148" s="16"/>
      <c r="AI148" s="16"/>
      <c r="AK148" s="3">
        <v>18</v>
      </c>
      <c r="AL148" s="4">
        <f t="shared" si="57"/>
        <v>49605.559018718799</v>
      </c>
      <c r="AM148" s="4">
        <f t="shared" si="55"/>
        <v>1726.5257417987609</v>
      </c>
      <c r="AN148" s="4">
        <f>AL148*AI9</f>
        <v>2174.3770036538408</v>
      </c>
      <c r="AO148" s="4">
        <f>AH4*(AI9/(1-(1+AI9)^-AH3))</f>
        <v>3900.9027454526017</v>
      </c>
      <c r="AP148" s="4">
        <f t="shared" si="56"/>
        <v>47879.033276920039</v>
      </c>
      <c r="AV148" s="3">
        <v>35</v>
      </c>
      <c r="AW148" s="4">
        <f t="shared" si="54"/>
        <v>87788.599121547246</v>
      </c>
      <c r="AX148" s="4">
        <f t="shared" si="53"/>
        <v>2697.4092182466165</v>
      </c>
      <c r="AY148" s="4">
        <f>AW148*AT9</f>
        <v>3848.0669281611545</v>
      </c>
      <c r="AZ148" s="4">
        <f>AW5*(1+AT9)^AV148</f>
        <v>6545.476146407771</v>
      </c>
      <c r="BA148" s="9">
        <f t="shared" si="52"/>
        <v>85091.189903300634</v>
      </c>
      <c r="BG148" s="3">
        <v>11</v>
      </c>
      <c r="BH148" s="4">
        <f t="shared" si="60"/>
        <v>89582.298814626425</v>
      </c>
      <c r="BI148" s="4">
        <f t="shared" si="59"/>
        <v>-2056.510973121106</v>
      </c>
      <c r="BJ148" s="4">
        <f>BH148*BE9</f>
        <v>3926.6907647077919</v>
      </c>
      <c r="BK148" s="4">
        <f>BH5*(1+BE9)^BG148</f>
        <v>1870.1797915866857</v>
      </c>
      <c r="BL148" s="31">
        <f t="shared" si="58"/>
        <v>91638.809787747537</v>
      </c>
      <c r="BO148" s="16"/>
      <c r="BP148" s="16"/>
      <c r="BR148" s="3">
        <v>64</v>
      </c>
      <c r="BS148" s="4">
        <f>BO4</f>
        <v>69999</v>
      </c>
      <c r="BT148" s="4">
        <v>0</v>
      </c>
      <c r="BU148" s="4">
        <f>BV5</f>
        <v>3068.2895000000003</v>
      </c>
      <c r="BV148" s="4">
        <f t="shared" si="45"/>
        <v>3068.2895000000003</v>
      </c>
      <c r="BW148" s="4">
        <f t="shared" si="44"/>
        <v>69999</v>
      </c>
    </row>
    <row r="149" spans="12:75" x14ac:dyDescent="0.2">
      <c r="L149" s="16"/>
      <c r="M149" s="16"/>
      <c r="O149" s="16"/>
      <c r="P149" s="16"/>
      <c r="Q149" s="16"/>
      <c r="R149" s="16"/>
      <c r="S149" s="16"/>
      <c r="T149" s="16"/>
      <c r="W149" s="16"/>
      <c r="X149" s="16"/>
      <c r="Z149" s="16"/>
      <c r="AA149" s="16"/>
      <c r="AB149" s="16"/>
      <c r="AC149" s="16"/>
      <c r="AD149" s="16"/>
      <c r="AE149" s="16"/>
      <c r="AH149" s="16"/>
      <c r="AI149" s="16"/>
      <c r="AK149" s="3">
        <v>19</v>
      </c>
      <c r="AL149" s="4">
        <f t="shared" si="57"/>
        <v>47879.033276920039</v>
      </c>
      <c r="AM149" s="4">
        <f t="shared" si="55"/>
        <v>1802.2051201476065</v>
      </c>
      <c r="AN149" s="4">
        <f>AL149*AI9</f>
        <v>2098.6976253049952</v>
      </c>
      <c r="AO149" s="4">
        <f>AH4*(AI9/(1-(1+AI9)^-AH3))</f>
        <v>3900.9027454526017</v>
      </c>
      <c r="AP149" s="4">
        <f t="shared" si="56"/>
        <v>46076.828156772433</v>
      </c>
      <c r="AV149" s="3">
        <v>36</v>
      </c>
      <c r="AW149" s="4">
        <f t="shared" si="54"/>
        <v>85091.189903300634</v>
      </c>
      <c r="AX149" s="4">
        <f t="shared" si="53"/>
        <v>3102.5556933973003</v>
      </c>
      <c r="AY149" s="4">
        <f>AW149*AT9</f>
        <v>3729.8304907613447</v>
      </c>
      <c r="AZ149" s="4">
        <f>AW5*(1+AT9)^AV149</f>
        <v>6832.3861841586449</v>
      </c>
      <c r="BA149" s="9">
        <f t="shared" si="52"/>
        <v>81988.634209903335</v>
      </c>
      <c r="BG149" s="3">
        <v>12</v>
      </c>
      <c r="BH149" s="4">
        <f t="shared" si="60"/>
        <v>91638.809787747537</v>
      </c>
      <c r="BI149" s="4">
        <f t="shared" si="59"/>
        <v>-2064.6784899116983</v>
      </c>
      <c r="BJ149" s="4">
        <f>BH149*BE9</f>
        <v>4016.8344956962674</v>
      </c>
      <c r="BK149" s="4">
        <f>BH5*(1+BE9)^BG149</f>
        <v>1952.1560057845688</v>
      </c>
      <c r="BL149" s="31">
        <f t="shared" si="58"/>
        <v>93703.488277659242</v>
      </c>
      <c r="BO149" s="16"/>
      <c r="BP149" s="16"/>
      <c r="BR149" s="3">
        <v>65</v>
      </c>
      <c r="BS149" s="4">
        <f>BO4</f>
        <v>69999</v>
      </c>
      <c r="BT149" s="4">
        <v>0</v>
      </c>
      <c r="BU149" s="4">
        <f>BV5</f>
        <v>3068.2895000000003</v>
      </c>
      <c r="BV149" s="4">
        <f t="shared" si="45"/>
        <v>3068.2895000000003</v>
      </c>
      <c r="BW149" s="4">
        <f t="shared" si="44"/>
        <v>69999</v>
      </c>
    </row>
    <row r="150" spans="12:75" x14ac:dyDescent="0.2">
      <c r="L150" s="16"/>
      <c r="M150" s="16"/>
      <c r="O150" s="16"/>
      <c r="P150" s="16"/>
      <c r="Q150" s="16"/>
      <c r="R150" s="16"/>
      <c r="S150" s="16"/>
      <c r="T150" s="16"/>
      <c r="W150" s="16"/>
      <c r="X150" s="16"/>
      <c r="Z150" s="16"/>
      <c r="AA150" s="16"/>
      <c r="AB150" s="16"/>
      <c r="AC150" s="16"/>
      <c r="AD150" s="16"/>
      <c r="AE150" s="16"/>
      <c r="AH150" s="16"/>
      <c r="AI150" s="16"/>
      <c r="AK150" s="3">
        <v>20</v>
      </c>
      <c r="AL150" s="4">
        <f t="shared" si="57"/>
        <v>46076.828156772433</v>
      </c>
      <c r="AM150" s="4">
        <f t="shared" si="55"/>
        <v>1881.2017779140767</v>
      </c>
      <c r="AN150" s="4">
        <f>AL150*AI9</f>
        <v>2019.700967538525</v>
      </c>
      <c r="AO150" s="4">
        <f>AH4*(AI9/(1-(1+AI9)^-AH3))</f>
        <v>3900.9027454526017</v>
      </c>
      <c r="AP150" s="4">
        <f t="shared" si="56"/>
        <v>44195.62637885836</v>
      </c>
      <c r="AV150" s="3">
        <v>37</v>
      </c>
      <c r="AW150" s="4">
        <f t="shared" si="54"/>
        <v>81988.634209903335</v>
      </c>
      <c r="AX150" s="4">
        <f t="shared" si="53"/>
        <v>3538.0373123635027</v>
      </c>
      <c r="AY150" s="4">
        <f>AW150*AT9</f>
        <v>3593.8351328674298</v>
      </c>
      <c r="AZ150" s="4">
        <f>AW5*(1+AT9)^AV150</f>
        <v>7131.8724452309325</v>
      </c>
      <c r="BA150" s="9">
        <f t="shared" si="52"/>
        <v>78450.596897539828</v>
      </c>
      <c r="BG150" s="3">
        <v>13</v>
      </c>
      <c r="BH150" s="4">
        <f t="shared" si="60"/>
        <v>93703.488277659242</v>
      </c>
      <c r="BI150" s="4">
        <f t="shared" si="59"/>
        <v>-2069.6107254659378</v>
      </c>
      <c r="BJ150" s="4">
        <f>BH150*BE9</f>
        <v>4107.3362361707304</v>
      </c>
      <c r="BK150" s="4">
        <f>BH5*(1+BE9)^BG150</f>
        <v>2037.7255107047927</v>
      </c>
      <c r="BL150" s="31">
        <f t="shared" si="58"/>
        <v>95773.099003125186</v>
      </c>
      <c r="BO150" s="16"/>
      <c r="BP150" s="16"/>
      <c r="BR150" s="3">
        <v>66</v>
      </c>
      <c r="BS150" s="4">
        <f>BO4</f>
        <v>69999</v>
      </c>
      <c r="BT150" s="4">
        <v>0</v>
      </c>
      <c r="BU150" s="4">
        <f>BV5</f>
        <v>3068.2895000000003</v>
      </c>
      <c r="BV150" s="4">
        <f t="shared" si="45"/>
        <v>3068.2895000000003</v>
      </c>
      <c r="BW150" s="4">
        <f t="shared" ref="BW150:BW156" si="61">BS150-BT150</f>
        <v>69999</v>
      </c>
    </row>
    <row r="151" spans="12:75" x14ac:dyDescent="0.2">
      <c r="L151" s="16"/>
      <c r="M151" s="16"/>
      <c r="O151" s="16"/>
      <c r="P151" s="16"/>
      <c r="Q151" s="16"/>
      <c r="R151" s="16"/>
      <c r="S151" s="16"/>
      <c r="T151" s="16"/>
      <c r="W151" s="16"/>
      <c r="X151" s="16"/>
      <c r="Z151" s="16"/>
      <c r="AA151" s="16"/>
      <c r="AB151" s="16"/>
      <c r="AC151" s="16"/>
      <c r="AD151" s="16"/>
      <c r="AE151" s="16"/>
      <c r="AH151" s="16"/>
      <c r="AI151" s="16"/>
      <c r="AK151" s="3">
        <v>21</v>
      </c>
      <c r="AL151" s="4">
        <f t="shared" si="57"/>
        <v>44195.62637885836</v>
      </c>
      <c r="AM151" s="4">
        <f t="shared" si="55"/>
        <v>1963.6611225126435</v>
      </c>
      <c r="AN151" s="4">
        <f>AL151*AI9</f>
        <v>1937.2416229399582</v>
      </c>
      <c r="AO151" s="4">
        <f>AH4*(AI9/(1-(1+AI9)^-AH3))</f>
        <v>3900.9027454526017</v>
      </c>
      <c r="AP151" s="4">
        <f t="shared" si="56"/>
        <v>42231.96525634572</v>
      </c>
      <c r="AV151" s="3">
        <v>38</v>
      </c>
      <c r="AW151" s="4">
        <f t="shared" si="54"/>
        <v>78450.596897539828</v>
      </c>
      <c r="AX151" s="4">
        <f t="shared" si="53"/>
        <v>4005.7350234047258</v>
      </c>
      <c r="AY151" s="4">
        <f>AW151*AT9</f>
        <v>3438.7511640088292</v>
      </c>
      <c r="AZ151" s="4">
        <f>AW5*(1+AT9)^AV151</f>
        <v>7444.4861874135549</v>
      </c>
      <c r="BA151" s="9">
        <f t="shared" si="52"/>
        <v>74444.861874135109</v>
      </c>
      <c r="BG151" s="3">
        <v>14</v>
      </c>
      <c r="BH151" s="4">
        <f t="shared" si="60"/>
        <v>95773.099003125186</v>
      </c>
      <c r="BI151" s="4">
        <f t="shared" si="59"/>
        <v>-2071.0083607129682</v>
      </c>
      <c r="BJ151" s="4">
        <f>BH151*BE9</f>
        <v>4198.0541729703209</v>
      </c>
      <c r="BK151" s="4">
        <f>BH5*(1+BE9)^BG151</f>
        <v>2127.0458122573527</v>
      </c>
      <c r="BL151" s="31">
        <f t="shared" si="58"/>
        <v>97844.107363838149</v>
      </c>
      <c r="BO151" s="16"/>
      <c r="BP151" s="16"/>
      <c r="BR151" s="3">
        <v>67</v>
      </c>
      <c r="BS151" s="4">
        <f>BO4</f>
        <v>69999</v>
      </c>
      <c r="BT151" s="4">
        <v>0</v>
      </c>
      <c r="BU151" s="4">
        <f>BV5</f>
        <v>3068.2895000000003</v>
      </c>
      <c r="BV151" s="4">
        <f t="shared" si="45"/>
        <v>3068.2895000000003</v>
      </c>
      <c r="BW151" s="4">
        <f t="shared" si="61"/>
        <v>69999</v>
      </c>
    </row>
    <row r="152" spans="12:75" x14ac:dyDescent="0.2">
      <c r="L152" s="16"/>
      <c r="M152" s="16"/>
      <c r="O152" s="16"/>
      <c r="P152" s="16"/>
      <c r="Q152" s="16"/>
      <c r="R152" s="16"/>
      <c r="S152" s="16"/>
      <c r="T152" s="16"/>
      <c r="W152" s="16"/>
      <c r="X152" s="16"/>
      <c r="Z152" s="16"/>
      <c r="AA152" s="16"/>
      <c r="AB152" s="16"/>
      <c r="AC152" s="16"/>
      <c r="AD152" s="16"/>
      <c r="AE152" s="16"/>
      <c r="AH152" s="16"/>
      <c r="AI152" s="16"/>
      <c r="AK152" s="3">
        <v>22</v>
      </c>
      <c r="AL152" s="4">
        <f t="shared" si="57"/>
        <v>42231.96525634572</v>
      </c>
      <c r="AM152" s="4">
        <f t="shared" si="55"/>
        <v>2049.7349350494478</v>
      </c>
      <c r="AN152" s="4">
        <f>AL152*AI9</f>
        <v>1851.1678104031541</v>
      </c>
      <c r="AO152" s="4">
        <f>AH4*(AI9/(1-(1+AI9)^-AH3))</f>
        <v>3900.9027454526017</v>
      </c>
      <c r="AP152" s="4">
        <f t="shared" si="56"/>
        <v>40182.230321296272</v>
      </c>
      <c r="AV152" s="3">
        <v>39</v>
      </c>
      <c r="AW152" s="4">
        <f t="shared" si="54"/>
        <v>74444.861874135109</v>
      </c>
      <c r="AX152" s="4">
        <f t="shared" si="53"/>
        <v>4507.6363864789273</v>
      </c>
      <c r="AY152" s="4">
        <f>AW152*AT9</f>
        <v>3263.1664454829224</v>
      </c>
      <c r="AZ152" s="4">
        <f>AW5*(1+AT9)^AV152</f>
        <v>7770.8028319618497</v>
      </c>
      <c r="BA152" s="9">
        <f t="shared" si="52"/>
        <v>69937.225487656178</v>
      </c>
      <c r="BG152" s="3">
        <v>15</v>
      </c>
      <c r="BH152" s="4">
        <f t="shared" si="60"/>
        <v>97844.107363838149</v>
      </c>
      <c r="BI152" s="4">
        <f t="shared" si="59"/>
        <v>-2068.552052420272</v>
      </c>
      <c r="BJ152" s="4">
        <f>BH152*BE9</f>
        <v>4288.8333727815725</v>
      </c>
      <c r="BK152" s="4">
        <f>BH5*(1+BE9)^BG152</f>
        <v>2220.2813203613005</v>
      </c>
      <c r="BL152" s="31">
        <f t="shared" si="58"/>
        <v>99912.659416258422</v>
      </c>
      <c r="BO152" s="16"/>
      <c r="BP152" s="16"/>
      <c r="BR152" s="3">
        <v>68</v>
      </c>
      <c r="BS152" s="4">
        <f>BO4</f>
        <v>69999</v>
      </c>
      <c r="BT152" s="4">
        <v>0</v>
      </c>
      <c r="BU152" s="4">
        <f>BV5</f>
        <v>3068.2895000000003</v>
      </c>
      <c r="BV152" s="4">
        <f t="shared" si="45"/>
        <v>3068.2895000000003</v>
      </c>
      <c r="BW152" s="4">
        <f t="shared" si="61"/>
        <v>69999</v>
      </c>
    </row>
    <row r="153" spans="12:75" x14ac:dyDescent="0.2">
      <c r="L153" s="16"/>
      <c r="M153" s="16"/>
      <c r="O153" s="16"/>
      <c r="P153" s="16"/>
      <c r="Q153" s="16"/>
      <c r="R153" s="16"/>
      <c r="S153" s="16"/>
      <c r="T153" s="16"/>
      <c r="W153" s="16"/>
      <c r="X153" s="16"/>
      <c r="Z153" s="16"/>
      <c r="AA153" s="16"/>
      <c r="AB153" s="16"/>
      <c r="AC153" s="16"/>
      <c r="AD153" s="16"/>
      <c r="AE153" s="16"/>
      <c r="AH153" s="16"/>
      <c r="AI153" s="16"/>
      <c r="AK153" s="3">
        <v>23</v>
      </c>
      <c r="AL153" s="4">
        <f t="shared" si="57"/>
        <v>40182.230321296272</v>
      </c>
      <c r="AM153" s="4">
        <f t="shared" si="55"/>
        <v>2139.5816497024484</v>
      </c>
      <c r="AN153" s="4">
        <f>AL153*AI9</f>
        <v>1761.3210957501533</v>
      </c>
      <c r="AO153" s="4">
        <f>AH4*(AI9/(1-(1+AI9)^-AH3))</f>
        <v>3900.9027454526017</v>
      </c>
      <c r="AP153" s="4">
        <f t="shared" si="56"/>
        <v>38042.648671593823</v>
      </c>
      <c r="AV153" s="3">
        <v>40</v>
      </c>
      <c r="AW153" s="4">
        <f t="shared" si="54"/>
        <v>69937.225487656178</v>
      </c>
      <c r="AX153" s="4">
        <f t="shared" si="53"/>
        <v>5045.8413055539158</v>
      </c>
      <c r="AY153" s="4">
        <f>AW153*AT9</f>
        <v>3065.5817172089291</v>
      </c>
      <c r="AZ153" s="4">
        <f>AW5*(1+AT9)^AV153</f>
        <v>8111.423022762845</v>
      </c>
      <c r="BA153" s="9">
        <f t="shared" si="52"/>
        <v>64891.384182102265</v>
      </c>
      <c r="BG153" s="3">
        <v>16</v>
      </c>
      <c r="BH153" s="4">
        <f t="shared" si="60"/>
        <v>99912.659416258422</v>
      </c>
      <c r="BI153" s="4">
        <f t="shared" si="59"/>
        <v>-2061.9012528421899</v>
      </c>
      <c r="BJ153" s="4">
        <f>BH153*BE9</f>
        <v>4379.5049044126608</v>
      </c>
      <c r="BK153" s="4">
        <f>BH5*(1+BE9)^BG153</f>
        <v>2317.6036515704709</v>
      </c>
      <c r="BL153" s="31">
        <f t="shared" si="58"/>
        <v>101974.56066910061</v>
      </c>
      <c r="BO153" s="16"/>
      <c r="BP153" s="16"/>
      <c r="BR153" s="3">
        <v>69</v>
      </c>
      <c r="BS153" s="4">
        <f>BO4</f>
        <v>69999</v>
      </c>
      <c r="BT153" s="4">
        <v>0</v>
      </c>
      <c r="BU153" s="4">
        <f>BV5</f>
        <v>3068.2895000000003</v>
      </c>
      <c r="BV153" s="4">
        <f t="shared" si="45"/>
        <v>3068.2895000000003</v>
      </c>
      <c r="BW153" s="4">
        <f t="shared" si="61"/>
        <v>69999</v>
      </c>
    </row>
    <row r="154" spans="12:75" x14ac:dyDescent="0.2">
      <c r="L154" s="16"/>
      <c r="M154" s="16"/>
      <c r="O154" s="16"/>
      <c r="P154" s="16"/>
      <c r="Q154" s="16"/>
      <c r="R154" s="16"/>
      <c r="S154" s="16"/>
      <c r="T154" s="16"/>
      <c r="W154" s="16"/>
      <c r="X154" s="16"/>
      <c r="Z154" s="16"/>
      <c r="AA154" s="16"/>
      <c r="AB154" s="16"/>
      <c r="AC154" s="16"/>
      <c r="AD154" s="16"/>
      <c r="AE154" s="16"/>
      <c r="AH154" s="16"/>
      <c r="AI154" s="16"/>
      <c r="AK154" s="3">
        <v>24</v>
      </c>
      <c r="AL154" s="4">
        <f t="shared" si="57"/>
        <v>38042.648671593823</v>
      </c>
      <c r="AM154" s="4">
        <f t="shared" si="55"/>
        <v>2233.366645347739</v>
      </c>
      <c r="AN154" s="4">
        <f>AL154*AI9</f>
        <v>1667.5361001048627</v>
      </c>
      <c r="AO154" s="4">
        <f>AH4*(AI9/(1-(1+AI9)^-AH3))</f>
        <v>3900.9027454526017</v>
      </c>
      <c r="AP154" s="4">
        <f t="shared" si="56"/>
        <v>35809.282026246081</v>
      </c>
      <c r="AV154" s="3">
        <v>41</v>
      </c>
      <c r="AW154" s="4">
        <f t="shared" si="54"/>
        <v>64891.384182102265</v>
      </c>
      <c r="AX154" s="4">
        <f t="shared" si="53"/>
        <v>5622.5680586117996</v>
      </c>
      <c r="AY154" s="4">
        <f>AW154*AT9</f>
        <v>2844.4056733154825</v>
      </c>
      <c r="AZ154" s="4">
        <f>AW5*(1+AT9)^AV154</f>
        <v>8466.9737319272826</v>
      </c>
      <c r="BA154" s="9">
        <f t="shared" si="52"/>
        <v>59268.816123490469</v>
      </c>
      <c r="BG154" s="3">
        <v>17</v>
      </c>
      <c r="BH154" s="4">
        <f t="shared" si="60"/>
        <v>101974.56066910061</v>
      </c>
      <c r="BI154" s="4">
        <f t="shared" si="59"/>
        <v>-2050.6929643645999</v>
      </c>
      <c r="BJ154" s="4">
        <f>BH154*BE9</f>
        <v>4469.88490932891</v>
      </c>
      <c r="BK154" s="4">
        <f>BH5*(1+BE9)^BG154</f>
        <v>2419.1919449643101</v>
      </c>
      <c r="BL154" s="31">
        <f t="shared" si="58"/>
        <v>104025.25363346521</v>
      </c>
      <c r="BO154" s="16"/>
      <c r="BP154" s="16"/>
      <c r="BR154" s="3">
        <v>70</v>
      </c>
      <c r="BS154" s="4">
        <f>BO4</f>
        <v>69999</v>
      </c>
      <c r="BT154" s="4">
        <v>0</v>
      </c>
      <c r="BU154" s="4">
        <f>BV5</f>
        <v>3068.2895000000003</v>
      </c>
      <c r="BV154" s="4">
        <f t="shared" si="45"/>
        <v>3068.2895000000003</v>
      </c>
      <c r="BW154" s="4">
        <f t="shared" si="61"/>
        <v>69999</v>
      </c>
    </row>
    <row r="155" spans="12:75" x14ac:dyDescent="0.2">
      <c r="L155" s="16"/>
      <c r="M155" s="16"/>
      <c r="O155" s="16"/>
      <c r="P155" s="16"/>
      <c r="Q155" s="16"/>
      <c r="R155" s="16"/>
      <c r="S155" s="16"/>
      <c r="T155" s="16"/>
      <c r="W155" s="16"/>
      <c r="X155" s="16"/>
      <c r="Z155" s="16"/>
      <c r="AA155" s="16"/>
      <c r="AB155" s="16"/>
      <c r="AC155" s="16"/>
      <c r="AD155" s="16"/>
      <c r="AE155" s="16"/>
      <c r="AH155" s="16"/>
      <c r="AI155" s="16"/>
      <c r="AK155" s="3">
        <v>25</v>
      </c>
      <c r="AL155" s="4">
        <f t="shared" si="57"/>
        <v>35809.282026246081</v>
      </c>
      <c r="AM155" s="4">
        <f t="shared" si="55"/>
        <v>2331.2625499688152</v>
      </c>
      <c r="AN155" s="4">
        <f>AL155*AI9</f>
        <v>1569.6401954837866</v>
      </c>
      <c r="AO155" s="4">
        <f>AH4*(AI9/(1-(1+AI9)^-AH3))</f>
        <v>3900.9027454526017</v>
      </c>
      <c r="AP155" s="4">
        <f t="shared" si="56"/>
        <v>33478.019476277266</v>
      </c>
      <c r="AV155" s="3">
        <v>42</v>
      </c>
      <c r="AW155" s="4">
        <f t="shared" si="54"/>
        <v>59268.816123490469</v>
      </c>
      <c r="AX155" s="4">
        <f t="shared" si="53"/>
        <v>6240.15964043043</v>
      </c>
      <c r="AY155" s="4">
        <f>AW155*AT9</f>
        <v>2597.9497734129991</v>
      </c>
      <c r="AZ155" s="4">
        <f>AW5*(1+AT9)^AV155</f>
        <v>8838.1094138434291</v>
      </c>
      <c r="BA155" s="9">
        <f t="shared" si="52"/>
        <v>53028.65648306004</v>
      </c>
      <c r="BG155" s="3">
        <v>18</v>
      </c>
      <c r="BH155" s="4">
        <f t="shared" si="60"/>
        <v>104025.25363346521</v>
      </c>
      <c r="BI155" s="4">
        <f t="shared" si="59"/>
        <v>-2034.5404257149794</v>
      </c>
      <c r="BJ155" s="4">
        <f>BH155*BE9</f>
        <v>4559.7736176002254</v>
      </c>
      <c r="BK155" s="4">
        <f>BH5*(1+BE9)^BG155</f>
        <v>2525.233191885246</v>
      </c>
      <c r="BL155" s="31">
        <f t="shared" si="58"/>
        <v>106059.79405918019</v>
      </c>
      <c r="BO155" s="16"/>
      <c r="BP155" s="16"/>
      <c r="BR155" s="3">
        <v>71</v>
      </c>
      <c r="BS155" s="4">
        <f>BO4</f>
        <v>69999</v>
      </c>
      <c r="BT155" s="4">
        <v>0</v>
      </c>
      <c r="BU155" s="4">
        <f>BV5</f>
        <v>3068.2895000000003</v>
      </c>
      <c r="BV155" s="4">
        <f>BT155+BU155</f>
        <v>3068.2895000000003</v>
      </c>
      <c r="BW155" s="4">
        <f t="shared" si="61"/>
        <v>69999</v>
      </c>
    </row>
    <row r="156" spans="12:75" x14ac:dyDescent="0.2">
      <c r="L156" s="16"/>
      <c r="M156" s="16"/>
      <c r="O156" s="16"/>
      <c r="P156" s="16"/>
      <c r="Q156" s="16"/>
      <c r="R156" s="16"/>
      <c r="S156" s="16"/>
      <c r="T156" s="16"/>
      <c r="W156" s="16"/>
      <c r="X156" s="16"/>
      <c r="Z156" s="16"/>
      <c r="AA156" s="16"/>
      <c r="AB156" s="16"/>
      <c r="AC156" s="16"/>
      <c r="AD156" s="16"/>
      <c r="AE156" s="16"/>
      <c r="AH156" s="16"/>
      <c r="AI156" s="16"/>
      <c r="AK156" s="3">
        <v>26</v>
      </c>
      <c r="AL156" s="4">
        <f t="shared" si="57"/>
        <v>33478.019476277266</v>
      </c>
      <c r="AM156" s="4">
        <f t="shared" si="55"/>
        <v>2433.4495584091146</v>
      </c>
      <c r="AN156" s="4">
        <f>AL156*AI9</f>
        <v>1467.4531870434869</v>
      </c>
      <c r="AO156" s="4">
        <f>AH4*(AI9/(1-(1+AI9)^-AH3))</f>
        <v>3900.9027454526017</v>
      </c>
      <c r="AP156" s="4">
        <f t="shared" si="56"/>
        <v>31044.569917868153</v>
      </c>
      <c r="AV156" s="3">
        <v>43</v>
      </c>
      <c r="AW156" s="4">
        <f t="shared" si="54"/>
        <v>53028.65648306004</v>
      </c>
      <c r="AX156" s="4">
        <f t="shared" si="53"/>
        <v>6901.0904339761028</v>
      </c>
      <c r="AY156" s="4">
        <f>AW156*AT9</f>
        <v>2324.4227758407987</v>
      </c>
      <c r="AZ156" s="4">
        <f>AW5*(1+AT9)^AV156</f>
        <v>9225.5132098169015</v>
      </c>
      <c r="BA156" s="9">
        <f t="shared" si="52"/>
        <v>46127.566049083936</v>
      </c>
      <c r="BG156" s="3">
        <v>19</v>
      </c>
      <c r="BH156" s="4">
        <f t="shared" si="60"/>
        <v>106059.79405918019</v>
      </c>
      <c r="BI156" s="4">
        <f t="shared" si="59"/>
        <v>-2013.0317261311825</v>
      </c>
      <c r="BJ156" s="4">
        <f>BH156*BE9</f>
        <v>4648.9543062607318</v>
      </c>
      <c r="BK156" s="4">
        <f>BH5*(1+BE9)^BG156</f>
        <v>2635.9225801295493</v>
      </c>
      <c r="BL156" s="31">
        <f t="shared" si="58"/>
        <v>108072.82578531138</v>
      </c>
      <c r="BO156" s="16"/>
      <c r="BP156" s="16"/>
      <c r="BR156" s="3">
        <v>72</v>
      </c>
      <c r="BS156" s="4">
        <f>BO4</f>
        <v>69999</v>
      </c>
      <c r="BT156" s="4">
        <f>BO4</f>
        <v>69999</v>
      </c>
      <c r="BU156" s="4">
        <f>BV5</f>
        <v>3068.2895000000003</v>
      </c>
      <c r="BV156" s="4">
        <f>BT156+BU156</f>
        <v>73067.289499999999</v>
      </c>
      <c r="BW156" s="4">
        <f t="shared" si="61"/>
        <v>0</v>
      </c>
    </row>
    <row r="157" spans="12:75" x14ac:dyDescent="0.2">
      <c r="L157" s="16"/>
      <c r="M157" s="16"/>
      <c r="O157" s="16"/>
      <c r="P157" s="16"/>
      <c r="Q157" s="16"/>
      <c r="R157" s="16"/>
      <c r="S157" s="16"/>
      <c r="T157" s="16"/>
      <c r="W157" s="16"/>
      <c r="X157" s="16"/>
      <c r="Z157" s="16"/>
      <c r="AA157" s="16"/>
      <c r="AB157" s="16"/>
      <c r="AC157" s="16"/>
      <c r="AD157" s="16"/>
      <c r="AE157" s="16"/>
      <c r="AH157" s="16"/>
      <c r="AI157" s="16"/>
      <c r="AK157" s="3">
        <v>27</v>
      </c>
      <c r="AL157" s="4">
        <f t="shared" si="57"/>
        <v>31044.569917868153</v>
      </c>
      <c r="AM157" s="4">
        <f t="shared" si="55"/>
        <v>2540.1157640527144</v>
      </c>
      <c r="AN157" s="4">
        <f>AL157*AI9</f>
        <v>1360.7869813998875</v>
      </c>
      <c r="AO157" s="4">
        <f>AH4*(AI9/(1-(1+AI9)^-AH3))</f>
        <v>3900.9027454526017</v>
      </c>
      <c r="AP157" s="4">
        <f t="shared" si="56"/>
        <v>28504.454153815437</v>
      </c>
      <c r="AV157" s="3">
        <v>44</v>
      </c>
      <c r="AW157" s="4">
        <f t="shared" si="54"/>
        <v>46127.566049083936</v>
      </c>
      <c r="AX157" s="4">
        <f t="shared" si="53"/>
        <v>7607.9732270290287</v>
      </c>
      <c r="AY157" s="4">
        <f>AW157*AT9</f>
        <v>2021.924978484846</v>
      </c>
      <c r="AZ157" s="4">
        <f>AW5*(1+AT9)^AV157</f>
        <v>9629.8982055138749</v>
      </c>
      <c r="BA157" s="9">
        <f t="shared" si="52"/>
        <v>38519.59282205491</v>
      </c>
      <c r="BG157" s="3">
        <v>20</v>
      </c>
      <c r="BH157" s="4">
        <f t="shared" si="60"/>
        <v>108072.82578531138</v>
      </c>
      <c r="BI157" s="4">
        <f t="shared" si="59"/>
        <v>-1985.7283436975872</v>
      </c>
      <c r="BJ157" s="4">
        <f>BH157*BE9</f>
        <v>4737.1921969228151</v>
      </c>
      <c r="BK157" s="4">
        <f>BH5*(1+BE9)^BG157</f>
        <v>2751.4638532252279</v>
      </c>
      <c r="BL157" s="31">
        <f t="shared" si="58"/>
        <v>110058.55412900896</v>
      </c>
      <c r="BO157" s="16"/>
      <c r="BP157" s="16"/>
      <c r="BR157" s="3"/>
      <c r="BS157" s="4"/>
      <c r="BT157" s="4"/>
      <c r="BU157" s="4"/>
      <c r="BV157" s="4">
        <f>SUM(BV85:BV156)</f>
        <v>290915.84400000033</v>
      </c>
      <c r="BW157" s="4"/>
    </row>
    <row r="158" spans="12:75" x14ac:dyDescent="0.2">
      <c r="L158" s="16"/>
      <c r="M158" s="16"/>
      <c r="O158" s="16"/>
      <c r="P158" s="16"/>
      <c r="Q158" s="16"/>
      <c r="R158" s="16"/>
      <c r="S158" s="16"/>
      <c r="T158" s="16"/>
      <c r="W158" s="16"/>
      <c r="X158" s="16"/>
      <c r="Z158" s="16"/>
      <c r="AA158" s="16"/>
      <c r="AB158" s="16"/>
      <c r="AC158" s="16"/>
      <c r="AD158" s="16"/>
      <c r="AE158" s="16"/>
      <c r="AH158" s="16"/>
      <c r="AI158" s="16"/>
      <c r="AK158" s="3">
        <v>28</v>
      </c>
      <c r="AL158" s="4">
        <f t="shared" si="57"/>
        <v>28504.454153815437</v>
      </c>
      <c r="AM158" s="4">
        <f t="shared" si="55"/>
        <v>2651.4575050436915</v>
      </c>
      <c r="AN158" s="4">
        <f>AL158*AI9</f>
        <v>1249.44524040891</v>
      </c>
      <c r="AO158" s="4">
        <f>AH4*(AI9/(1-(1+AI9)^-AH3))</f>
        <v>3900.9027454526017</v>
      </c>
      <c r="AP158" s="4">
        <f t="shared" si="56"/>
        <v>25852.996648771747</v>
      </c>
      <c r="AV158" s="3">
        <v>45</v>
      </c>
      <c r="AW158" s="4">
        <f t="shared" si="54"/>
        <v>38519.59282205491</v>
      </c>
      <c r="AX158" s="4">
        <f t="shared" si="53"/>
        <v>8363.5665914888268</v>
      </c>
      <c r="AY158" s="4">
        <f>AW158*AT9</f>
        <v>1688.442152033407</v>
      </c>
      <c r="AZ158" s="4">
        <f>AW5*(1+AT9)^AV158</f>
        <v>10052.008743522234</v>
      </c>
      <c r="BA158" s="9">
        <f t="shared" si="52"/>
        <v>30156.026230566084</v>
      </c>
      <c r="BG158" s="3">
        <v>21</v>
      </c>
      <c r="BH158" s="4">
        <f t="shared" si="60"/>
        <v>110058.55412900896</v>
      </c>
      <c r="BI158" s="4">
        <f t="shared" si="59"/>
        <v>-1952.1636038632923</v>
      </c>
      <c r="BJ158" s="4">
        <f>BH158*BE9</f>
        <v>4824.2332893215598</v>
      </c>
      <c r="BK158" s="4">
        <f>BH5*(1+BE9)^BG158</f>
        <v>2872.0696854582675</v>
      </c>
      <c r="BL158" s="31">
        <f t="shared" si="58"/>
        <v>112010.71773287225</v>
      </c>
      <c r="BO158" s="16"/>
      <c r="BP158" s="16"/>
    </row>
    <row r="159" spans="12:75" x14ac:dyDescent="0.2">
      <c r="L159" s="16"/>
      <c r="M159" s="16"/>
      <c r="O159" s="16"/>
      <c r="P159" s="16"/>
      <c r="Q159" s="16"/>
      <c r="R159" s="16"/>
      <c r="S159" s="16"/>
      <c r="T159" s="16"/>
      <c r="W159" s="16"/>
      <c r="X159" s="16"/>
      <c r="Z159" s="16"/>
      <c r="AA159" s="16"/>
      <c r="AB159" s="16"/>
      <c r="AC159" s="16"/>
      <c r="AD159" s="16"/>
      <c r="AE159" s="16"/>
      <c r="AH159" s="16"/>
      <c r="AI159" s="16"/>
      <c r="AK159" s="3">
        <v>29</v>
      </c>
      <c r="AL159" s="4">
        <f t="shared" si="57"/>
        <v>25852.996648771747</v>
      </c>
      <c r="AM159" s="4">
        <f t="shared" si="55"/>
        <v>2767.6797256814398</v>
      </c>
      <c r="AN159" s="4">
        <f>AL159*AI9</f>
        <v>1133.2230197711617</v>
      </c>
      <c r="AO159" s="4">
        <f>AH4*(AI9/(1-(1+AI9)^-AH3))</f>
        <v>3900.9027454526017</v>
      </c>
      <c r="AP159" s="4">
        <f t="shared" si="56"/>
        <v>23085.316923090308</v>
      </c>
      <c r="AV159" s="3">
        <v>46</v>
      </c>
      <c r="AW159" s="4">
        <f t="shared" si="54"/>
        <v>30156.026230566084</v>
      </c>
      <c r="AX159" s="4">
        <f t="shared" si="53"/>
        <v>9170.7826436734795</v>
      </c>
      <c r="AY159" s="4">
        <f>AW159*AT9</f>
        <v>1321.8391497731468</v>
      </c>
      <c r="AZ159" s="4">
        <f>AW5*(1+AT9)^AV159</f>
        <v>10492.621793446626</v>
      </c>
      <c r="BA159" s="9">
        <f t="shared" si="52"/>
        <v>20985.243586892604</v>
      </c>
      <c r="BG159" s="3">
        <v>22</v>
      </c>
      <c r="BH159" s="4">
        <f t="shared" si="60"/>
        <v>112010.71773287225</v>
      </c>
      <c r="BI159" s="4">
        <f t="shared" si="59"/>
        <v>-1911.8410539533793</v>
      </c>
      <c r="BJ159" s="4">
        <f>BH159*BE9</f>
        <v>4909.8031272909002</v>
      </c>
      <c r="BK159" s="4">
        <f>BH5*(1+BE9)^BG159</f>
        <v>2997.9620733375209</v>
      </c>
      <c r="BL159" s="31">
        <f t="shared" si="58"/>
        <v>113922.55878682563</v>
      </c>
      <c r="BO159" s="16"/>
      <c r="BP159" s="16"/>
      <c r="BR159" s="49" t="s">
        <v>15</v>
      </c>
      <c r="BS159" s="49"/>
      <c r="BT159" s="49"/>
      <c r="BU159" s="49"/>
      <c r="BV159" s="49"/>
      <c r="BW159" s="49"/>
    </row>
    <row r="160" spans="12:75" x14ac:dyDescent="0.2">
      <c r="L160" s="16"/>
      <c r="M160" s="16"/>
      <c r="O160" s="16"/>
      <c r="P160" s="16"/>
      <c r="Q160" s="16"/>
      <c r="R160" s="16"/>
      <c r="S160" s="16"/>
      <c r="T160" s="16"/>
      <c r="W160" s="16"/>
      <c r="X160" s="16"/>
      <c r="Z160" s="16"/>
      <c r="AA160" s="16"/>
      <c r="AB160" s="16"/>
      <c r="AC160" s="16"/>
      <c r="AD160" s="16"/>
      <c r="AE160" s="16"/>
      <c r="AH160" s="16"/>
      <c r="AI160" s="16"/>
      <c r="AK160" s="3">
        <v>30</v>
      </c>
      <c r="AL160" s="4">
        <f t="shared" si="57"/>
        <v>23085.316923090308</v>
      </c>
      <c r="AM160" s="4">
        <f t="shared" si="55"/>
        <v>2888.9963536571431</v>
      </c>
      <c r="AN160" s="4">
        <f>AL160*AI9</f>
        <v>1011.9063917954585</v>
      </c>
      <c r="AO160" s="4">
        <f>AH4*(AI9/(1-(1+AI9)^-AH3))</f>
        <v>3900.9027454526017</v>
      </c>
      <c r="AP160" s="4">
        <f t="shared" si="56"/>
        <v>20196.320569433163</v>
      </c>
      <c r="AV160" s="3">
        <v>47</v>
      </c>
      <c r="AW160" s="4">
        <f t="shared" si="54"/>
        <v>20985.243586892604</v>
      </c>
      <c r="AX160" s="4">
        <f t="shared" si="53"/>
        <v>10032.695204833912</v>
      </c>
      <c r="AY160" s="4">
        <f>AW160*AT9</f>
        <v>919.85317722545915</v>
      </c>
      <c r="AZ160" s="4">
        <f>AW5*(1+AT9)^AV160</f>
        <v>10952.548382059371</v>
      </c>
      <c r="BA160" s="9">
        <f t="shared" si="52"/>
        <v>10952.548382058692</v>
      </c>
      <c r="BG160" s="3">
        <v>23</v>
      </c>
      <c r="BH160" s="4">
        <f t="shared" si="60"/>
        <v>113922.55878682563</v>
      </c>
      <c r="BI160" s="4">
        <f t="shared" si="59"/>
        <v>-1864.2327492703739</v>
      </c>
      <c r="BJ160" s="4">
        <f>BH160*BE9</f>
        <v>4993.6054934891899</v>
      </c>
      <c r="BK160" s="4">
        <f>BH5*(1+BE9)^BG160</f>
        <v>3129.372744218816</v>
      </c>
      <c r="BL160" s="31">
        <f t="shared" si="58"/>
        <v>115786.791536096</v>
      </c>
      <c r="BO160" s="16"/>
      <c r="BP160" s="16"/>
    </row>
    <row r="161" spans="12:75" x14ac:dyDescent="0.2">
      <c r="L161" s="16"/>
      <c r="M161" s="16"/>
      <c r="O161" s="16"/>
      <c r="P161" s="16"/>
      <c r="Q161" s="16"/>
      <c r="R161" s="16"/>
      <c r="S161" s="16"/>
      <c r="T161" s="16"/>
      <c r="W161" s="16"/>
      <c r="X161" s="16"/>
      <c r="Z161" s="16"/>
      <c r="AA161" s="16"/>
      <c r="AB161" s="16"/>
      <c r="AC161" s="16"/>
      <c r="AD161" s="16"/>
      <c r="AE161" s="16"/>
      <c r="AH161" s="16"/>
      <c r="AI161" s="16"/>
      <c r="AK161" s="3">
        <v>31</v>
      </c>
      <c r="AL161" s="4">
        <f t="shared" si="57"/>
        <v>20196.320569433163</v>
      </c>
      <c r="AM161" s="4">
        <f t="shared" si="55"/>
        <v>3015.6306938257812</v>
      </c>
      <c r="AN161" s="4">
        <f>AL161*AI9</f>
        <v>885.27205162682037</v>
      </c>
      <c r="AO161" s="4">
        <f>AH4*(AI9/(1-(1+AI9)^-AH3))</f>
        <v>3900.9027454526017</v>
      </c>
      <c r="AP161" s="4">
        <f t="shared" si="56"/>
        <v>17180.689875607382</v>
      </c>
      <c r="AV161" s="3">
        <v>48</v>
      </c>
      <c r="AW161" s="4">
        <f t="shared" si="54"/>
        <v>10952.548382058692</v>
      </c>
      <c r="AX161" s="4">
        <f t="shared" si="53"/>
        <v>10952.548382059402</v>
      </c>
      <c r="AY161" s="4">
        <f>AW161*AT9</f>
        <v>480.08670408023937</v>
      </c>
      <c r="AZ161" s="4">
        <f>AW5*(1+AT9)^AV161</f>
        <v>11432.63508613964</v>
      </c>
      <c r="BA161" s="9">
        <f t="shared" si="52"/>
        <v>-7.0940586738288403E-10</v>
      </c>
      <c r="BG161" s="3">
        <v>24</v>
      </c>
      <c r="BH161" s="4">
        <f t="shared" si="60"/>
        <v>115786.791536096</v>
      </c>
      <c r="BI161" s="4">
        <f t="shared" si="59"/>
        <v>-1808.7774461584663</v>
      </c>
      <c r="BJ161" s="4">
        <f>BH161*BE9</f>
        <v>5075.3210289988747</v>
      </c>
      <c r="BK161" s="4">
        <f>BH5*(1+BE9)^BG161</f>
        <v>3266.5435828404084</v>
      </c>
      <c r="BL161" s="31">
        <f t="shared" si="58"/>
        <v>117595.56898225447</v>
      </c>
      <c r="BO161" s="16"/>
      <c r="BP161" s="16"/>
      <c r="BR161" s="2" t="s">
        <v>8</v>
      </c>
      <c r="BS161" s="2" t="s">
        <v>9</v>
      </c>
      <c r="BT161" s="2" t="s">
        <v>14</v>
      </c>
      <c r="BU161" s="2" t="s">
        <v>6</v>
      </c>
      <c r="BV161" s="2" t="s">
        <v>7</v>
      </c>
      <c r="BW161" s="2" t="s">
        <v>12</v>
      </c>
    </row>
    <row r="162" spans="12:75" x14ac:dyDescent="0.2">
      <c r="L162" s="16"/>
      <c r="M162" s="16"/>
      <c r="O162" s="16"/>
      <c r="P162" s="16"/>
      <c r="Q162" s="16"/>
      <c r="R162" s="16"/>
      <c r="S162" s="16"/>
      <c r="T162" s="16"/>
      <c r="W162" s="16"/>
      <c r="X162" s="16"/>
      <c r="Z162" s="16"/>
      <c r="AA162" s="16"/>
      <c r="AB162" s="16"/>
      <c r="AC162" s="16"/>
      <c r="AD162" s="16"/>
      <c r="AE162" s="16"/>
      <c r="AH162" s="16"/>
      <c r="AI162" s="16"/>
      <c r="AK162" s="3">
        <v>32</v>
      </c>
      <c r="AL162" s="4">
        <f t="shared" si="57"/>
        <v>17180.689875607382</v>
      </c>
      <c r="AM162" s="4">
        <f t="shared" si="55"/>
        <v>3147.815839238478</v>
      </c>
      <c r="AN162" s="4">
        <f>AL162*AI9</f>
        <v>753.08690621412359</v>
      </c>
      <c r="AO162" s="4">
        <f>AH4*(AI9/(1-(1+AI9)^-AH3))</f>
        <v>3900.9027454526017</v>
      </c>
      <c r="AP162" s="4">
        <f t="shared" si="56"/>
        <v>14032.874036368905</v>
      </c>
      <c r="AV162" s="3"/>
      <c r="AW162" s="3"/>
      <c r="AX162" s="3"/>
      <c r="AY162" s="3"/>
      <c r="AZ162" s="4">
        <f>SUM(AZ114:AZ161)</f>
        <v>237525.4082014923</v>
      </c>
      <c r="BA162" s="3"/>
      <c r="BG162" s="3">
        <v>25</v>
      </c>
      <c r="BH162" s="4">
        <f t="shared" si="60"/>
        <v>117595.56898225447</v>
      </c>
      <c r="BI162" s="4">
        <f t="shared" si="59"/>
        <v>-1744.8786971672416</v>
      </c>
      <c r="BJ162" s="4">
        <f>BH162*BE9</f>
        <v>5154.6057737221545</v>
      </c>
      <c r="BK162" s="4">
        <f>BH5*(1+BE9)^BG162</f>
        <v>3409.7270765549129</v>
      </c>
      <c r="BL162" s="31">
        <f t="shared" si="58"/>
        <v>119340.4476794217</v>
      </c>
      <c r="BO162" s="16"/>
      <c r="BP162" s="16"/>
      <c r="BR162" s="3">
        <v>1</v>
      </c>
      <c r="BS162" s="4">
        <f>BO4</f>
        <v>69999</v>
      </c>
      <c r="BT162" s="4">
        <f>BV162-BU162</f>
        <v>-2053.4660347222225</v>
      </c>
      <c r="BU162" s="4">
        <f>BS162*BP9</f>
        <v>3068.2895000000003</v>
      </c>
      <c r="BV162" s="4">
        <f>BS5*(BP9+1)^BR162</f>
        <v>1014.8234652777779</v>
      </c>
      <c r="BW162" s="4">
        <f>BS162-BT162</f>
        <v>72052.466034722223</v>
      </c>
    </row>
    <row r="163" spans="12:75" x14ac:dyDescent="0.2">
      <c r="L163" s="16"/>
      <c r="M163" s="16"/>
      <c r="O163" s="16"/>
      <c r="P163" s="16"/>
      <c r="Q163" s="16"/>
      <c r="R163" s="16"/>
      <c r="S163" s="16"/>
      <c r="T163" s="16"/>
      <c r="W163" s="16"/>
      <c r="X163" s="16"/>
      <c r="Z163" s="16"/>
      <c r="AA163" s="16"/>
      <c r="AB163" s="16"/>
      <c r="AC163" s="16"/>
      <c r="AD163" s="16"/>
      <c r="AE163" s="16"/>
      <c r="AH163" s="16"/>
      <c r="AI163" s="16"/>
      <c r="AK163" s="3">
        <v>33</v>
      </c>
      <c r="AL163" s="4">
        <f t="shared" si="57"/>
        <v>14032.874036368905</v>
      </c>
      <c r="AM163" s="4">
        <f t="shared" si="55"/>
        <v>3285.7951001917645</v>
      </c>
      <c r="AN163" s="4">
        <f>AL163*AI9</f>
        <v>615.10764526083699</v>
      </c>
      <c r="AO163" s="4">
        <f>AH4*(AI9/(1-(1+AI9)^-AH3))</f>
        <v>3900.9027454526017</v>
      </c>
      <c r="AP163" s="4">
        <f t="shared" si="56"/>
        <v>10747.07893617714</v>
      </c>
      <c r="BG163" s="3">
        <v>26</v>
      </c>
      <c r="BH163" s="4">
        <f t="shared" si="60"/>
        <v>119340.4476794217</v>
      </c>
      <c r="BI163" s="4">
        <f t="shared" si="59"/>
        <v>-1671.9028432040818</v>
      </c>
      <c r="BJ163" s="4">
        <f>BH163*BE9</f>
        <v>5231.0896232813184</v>
      </c>
      <c r="BK163" s="4">
        <f>BH5*(1+BE9)^BG163</f>
        <v>3559.1867800772366</v>
      </c>
      <c r="BL163" s="31">
        <f t="shared" si="58"/>
        <v>121012.35052262578</v>
      </c>
      <c r="BO163" s="16"/>
      <c r="BP163" s="16"/>
      <c r="BR163" s="3">
        <v>2</v>
      </c>
      <c r="BS163" s="4">
        <f>BW162</f>
        <v>72052.466034722223</v>
      </c>
      <c r="BT163" s="4">
        <f>BV163-BU163</f>
        <v>-2098.9932006828703</v>
      </c>
      <c r="BU163" s="4">
        <f>BS163*BP9</f>
        <v>3158.2997611886576</v>
      </c>
      <c r="BV163" s="4">
        <f>BS5*(1+BP9)^BR163</f>
        <v>1059.306560505787</v>
      </c>
      <c r="BW163" s="4">
        <f>BS163-BT163</f>
        <v>74151.459235405098</v>
      </c>
    </row>
    <row r="164" spans="12:75" x14ac:dyDescent="0.2">
      <c r="L164" s="16"/>
      <c r="M164" s="16"/>
      <c r="O164" s="16"/>
      <c r="P164" s="16"/>
      <c r="Q164" s="16"/>
      <c r="R164" s="16"/>
      <c r="S164" s="16"/>
      <c r="T164" s="16"/>
      <c r="W164" s="16"/>
      <c r="X164" s="16"/>
      <c r="Z164" s="16"/>
      <c r="AA164" s="16"/>
      <c r="AB164" s="16"/>
      <c r="AC164" s="16"/>
      <c r="AD164" s="16"/>
      <c r="AE164" s="16"/>
      <c r="AH164" s="16"/>
      <c r="AI164" s="16"/>
      <c r="AK164" s="3">
        <v>34</v>
      </c>
      <c r="AL164" s="4">
        <f t="shared" si="57"/>
        <v>10747.07893617714</v>
      </c>
      <c r="AM164" s="4">
        <f t="shared" si="55"/>
        <v>3429.8224520835038</v>
      </c>
      <c r="AN164" s="4">
        <f>AL164*AI9</f>
        <v>471.080293369098</v>
      </c>
      <c r="AO164" s="4">
        <f>AH4*(AI9/(1-(1+AI9)^-AH3))</f>
        <v>3900.9027454526017</v>
      </c>
      <c r="AP164" s="4">
        <f t="shared" si="56"/>
        <v>7317.2564840936366</v>
      </c>
      <c r="AV164" s="49" t="s">
        <v>16</v>
      </c>
      <c r="AW164" s="49"/>
      <c r="AX164" s="49"/>
      <c r="AY164" s="49"/>
      <c r="AZ164" s="49"/>
      <c r="BA164" s="49"/>
      <c r="BG164" s="3">
        <v>27</v>
      </c>
      <c r="BH164" s="4">
        <f t="shared" si="60"/>
        <v>121012.35052262578</v>
      </c>
      <c r="BI164" s="4">
        <f t="shared" si="59"/>
        <v>-1589.176897304475</v>
      </c>
      <c r="BJ164" s="4">
        <f>BH164*BE9</f>
        <v>5304.3746979084308</v>
      </c>
      <c r="BK164" s="4">
        <f>BH5*(1+BE9)^BG164</f>
        <v>3715.1978006039558</v>
      </c>
      <c r="BL164" s="31">
        <f t="shared" si="58"/>
        <v>122601.52741993027</v>
      </c>
      <c r="BO164" s="16"/>
      <c r="BP164" s="16"/>
      <c r="BR164" s="3">
        <v>3</v>
      </c>
      <c r="BS164" s="4">
        <f>BW163</f>
        <v>74151.459235405098</v>
      </c>
      <c r="BT164" s="4">
        <f>BV164-BU164</f>
        <v>-2144.5661317439658</v>
      </c>
      <c r="BU164" s="4">
        <f>BS164*BP9</f>
        <v>3250.3056298185902</v>
      </c>
      <c r="BV164" s="4">
        <f>BS5*(1+BP9)^BR164</f>
        <v>1105.7394980746244</v>
      </c>
      <c r="BW164" s="4">
        <f t="shared" ref="BW164:BW227" si="62">BS164-BT164</f>
        <v>76296.025367149065</v>
      </c>
    </row>
    <row r="165" spans="12:75" x14ac:dyDescent="0.2">
      <c r="L165" s="16"/>
      <c r="M165" s="16"/>
      <c r="O165" s="16"/>
      <c r="P165" s="16"/>
      <c r="Q165" s="16"/>
      <c r="R165" s="16"/>
      <c r="S165" s="16"/>
      <c r="T165" s="16"/>
      <c r="W165" s="16"/>
      <c r="X165" s="16"/>
      <c r="Z165" s="16"/>
      <c r="AA165" s="16"/>
      <c r="AB165" s="16"/>
      <c r="AC165" s="16"/>
      <c r="AD165" s="16"/>
      <c r="AE165" s="16"/>
      <c r="AH165" s="16"/>
      <c r="AI165" s="16"/>
      <c r="AK165" s="3">
        <v>35</v>
      </c>
      <c r="AL165" s="4">
        <f t="shared" si="57"/>
        <v>7317.2564840936366</v>
      </c>
      <c r="AM165" s="4">
        <f t="shared" si="55"/>
        <v>3580.1630028998306</v>
      </c>
      <c r="AN165" s="4">
        <f>AL165*AI9</f>
        <v>320.73974255277108</v>
      </c>
      <c r="AO165" s="4">
        <f>AH4*(AI9/(1-(1+AI9)^-AH3))</f>
        <v>3900.9027454526017</v>
      </c>
      <c r="AP165" s="4">
        <f t="shared" si="56"/>
        <v>3737.0934811938059</v>
      </c>
      <c r="BG165" s="3">
        <v>28</v>
      </c>
      <c r="BH165" s="4">
        <f t="shared" si="60"/>
        <v>122601.52741993027</v>
      </c>
      <c r="BI165" s="4">
        <f t="shared" si="59"/>
        <v>-1495.9863143765147</v>
      </c>
      <c r="BJ165" s="4">
        <f>BH165*BE9</f>
        <v>5374.0336185736105</v>
      </c>
      <c r="BK165" s="4">
        <f>BH5*(1+BE9)^BG165</f>
        <v>3878.0473041970959</v>
      </c>
      <c r="BL165" s="31">
        <f t="shared" si="58"/>
        <v>124097.51373430678</v>
      </c>
      <c r="BO165" s="16"/>
      <c r="BP165" s="16"/>
      <c r="BR165" s="3">
        <v>4</v>
      </c>
      <c r="BS165" s="4">
        <f>BW164</f>
        <v>76296.025367149065</v>
      </c>
      <c r="BT165" s="4">
        <f t="shared" ref="BT165:BT228" si="63">BV165-BU165</f>
        <v>-2190.1013658531392</v>
      </c>
      <c r="BU165" s="4">
        <f>BS165*BP9</f>
        <v>3344.309111926701</v>
      </c>
      <c r="BV165" s="4">
        <f>BS5*(1+BP9)^BR165</f>
        <v>1154.207746073562</v>
      </c>
      <c r="BW165" s="4">
        <f t="shared" si="62"/>
        <v>78486.126733002209</v>
      </c>
    </row>
    <row r="166" spans="12:75" x14ac:dyDescent="0.2">
      <c r="L166" s="16"/>
      <c r="M166" s="16"/>
      <c r="O166" s="16"/>
      <c r="P166" s="16"/>
      <c r="Q166" s="16"/>
      <c r="R166" s="16"/>
      <c r="S166" s="16"/>
      <c r="T166" s="16"/>
      <c r="W166" s="16"/>
      <c r="X166" s="16"/>
      <c r="Z166" s="16"/>
      <c r="AA166" s="16"/>
      <c r="AB166" s="16"/>
      <c r="AC166" s="16"/>
      <c r="AD166" s="16"/>
      <c r="AE166" s="16"/>
      <c r="AH166" s="16"/>
      <c r="AI166" s="16"/>
      <c r="AK166" s="3">
        <v>36</v>
      </c>
      <c r="AL166" s="4">
        <f t="shared" si="57"/>
        <v>3737.0934811938059</v>
      </c>
      <c r="AM166" s="4">
        <f t="shared" si="55"/>
        <v>3737.0934811936067</v>
      </c>
      <c r="AN166" s="4">
        <f>AL166*AI9</f>
        <v>163.80926425899517</v>
      </c>
      <c r="AO166" s="4">
        <f>AH4*(AI9/(1-(1+AI9)^-AH3))</f>
        <v>3900.9027454526017</v>
      </c>
      <c r="AP166" s="4">
        <f t="shared" si="56"/>
        <v>1.9917933968827128E-10</v>
      </c>
      <c r="AV166" s="2" t="s">
        <v>8</v>
      </c>
      <c r="AW166" s="2" t="s">
        <v>9</v>
      </c>
      <c r="AX166" s="2" t="s">
        <v>14</v>
      </c>
      <c r="AY166" s="2" t="s">
        <v>6</v>
      </c>
      <c r="AZ166" s="2" t="s">
        <v>7</v>
      </c>
      <c r="BA166" s="2" t="s">
        <v>12</v>
      </c>
      <c r="BG166" s="3">
        <v>29</v>
      </c>
      <c r="BH166" s="4">
        <f t="shared" si="60"/>
        <v>124097.51373430678</v>
      </c>
      <c r="BI166" s="4">
        <f t="shared" si="59"/>
        <v>-1391.5726409893782</v>
      </c>
      <c r="BJ166" s="4">
        <f>BH166*BE9</f>
        <v>5439.6076853537807</v>
      </c>
      <c r="BK166" s="4">
        <f>BH5*(1+BE9)^BG166</f>
        <v>4048.0350443644024</v>
      </c>
      <c r="BL166" s="31">
        <f t="shared" si="58"/>
        <v>125489.08637529616</v>
      </c>
      <c r="BO166" s="16"/>
      <c r="BP166" s="16"/>
      <c r="BR166" s="3">
        <v>5</v>
      </c>
      <c r="BS166" s="4">
        <f>BW165</f>
        <v>78486.126733002209</v>
      </c>
      <c r="BT166" s="4">
        <f t="shared" si="63"/>
        <v>-2235.5080361868104</v>
      </c>
      <c r="BU166" s="4">
        <f>BS166*BP9</f>
        <v>3440.3085551299305</v>
      </c>
      <c r="BV166" s="4">
        <f>BS5*(1+BP9)^BR166</f>
        <v>1204.8005189431199</v>
      </c>
      <c r="BW166" s="4">
        <f t="shared" si="62"/>
        <v>80721.634769189026</v>
      </c>
    </row>
    <row r="167" spans="12:75" x14ac:dyDescent="0.2">
      <c r="L167" s="16"/>
      <c r="M167" s="16"/>
      <c r="O167" s="16"/>
      <c r="P167" s="16"/>
      <c r="Q167" s="16"/>
      <c r="R167" s="16"/>
      <c r="S167" s="16"/>
      <c r="T167" s="16"/>
      <c r="W167" s="16"/>
      <c r="X167" s="16"/>
      <c r="Z167" s="16"/>
      <c r="AA167" s="16"/>
      <c r="AB167" s="16"/>
      <c r="AC167" s="16"/>
      <c r="AD167" s="16"/>
      <c r="AE167" s="16"/>
      <c r="AH167" s="16"/>
      <c r="AI167" s="16"/>
      <c r="AK167" s="3"/>
      <c r="AL167" s="4"/>
      <c r="AM167" s="3"/>
      <c r="AN167" s="3"/>
      <c r="AO167" s="4">
        <f>SUM(AO131:AO166)</f>
        <v>140432.49883629373</v>
      </c>
      <c r="AP167" s="3"/>
      <c r="AV167" s="3">
        <v>1</v>
      </c>
      <c r="AW167" s="4">
        <f>AS4</f>
        <v>69999</v>
      </c>
      <c r="AX167" s="4">
        <f t="shared" ref="AX167:AX214" si="64">AZ167-AY167</f>
        <v>448.60439321328613</v>
      </c>
      <c r="AY167" s="31">
        <f>AW167*AT9</f>
        <v>3068.2895000000003</v>
      </c>
      <c r="AZ167" s="4">
        <f>AS4*(AT9/(1-(1+AT9)^-AS3))</f>
        <v>3516.8938932132864</v>
      </c>
      <c r="BA167" s="4">
        <f t="shared" ref="BA167:BA214" si="65">AW167-AX167</f>
        <v>69550.395606786711</v>
      </c>
      <c r="BG167" s="3">
        <v>30</v>
      </c>
      <c r="BH167" s="4">
        <f t="shared" si="60"/>
        <v>125489.08637529616</v>
      </c>
      <c r="BI167" s="4">
        <f t="shared" si="59"/>
        <v>-1275.1310389747732</v>
      </c>
      <c r="BJ167" s="4">
        <f>BH167*BE9</f>
        <v>5500.604952783815</v>
      </c>
      <c r="BK167" s="4">
        <f>BH5*(1+BE9)^BG167</f>
        <v>4225.4739138090417</v>
      </c>
      <c r="BL167" s="31">
        <f t="shared" si="58"/>
        <v>126764.21741427093</v>
      </c>
      <c r="BO167" s="16"/>
      <c r="BP167" s="16"/>
      <c r="BR167" s="3">
        <v>6</v>
      </c>
      <c r="BS167" s="4">
        <f>BW166</f>
        <v>80721.634769189026</v>
      </c>
      <c r="BT167" s="4">
        <f t="shared" si="63"/>
        <v>-2280.687382359326</v>
      </c>
      <c r="BU167" s="4">
        <f>BS167*BP9</f>
        <v>3538.2983240494523</v>
      </c>
      <c r="BV167" s="4">
        <f>BS5*(1+BP9)^BR167</f>
        <v>1257.6109416901265</v>
      </c>
      <c r="BW167" s="9">
        <f t="shared" si="62"/>
        <v>83002.322151548346</v>
      </c>
    </row>
    <row r="168" spans="12:75" x14ac:dyDescent="0.2">
      <c r="L168" s="16"/>
      <c r="M168" s="16"/>
      <c r="O168" s="16"/>
      <c r="P168" s="16"/>
      <c r="Q168" s="16"/>
      <c r="R168" s="16"/>
      <c r="S168" s="16"/>
      <c r="T168" s="16"/>
      <c r="W168" s="16"/>
      <c r="X168" s="16"/>
      <c r="Z168" s="16"/>
      <c r="AA168" s="16"/>
      <c r="AB168" s="16"/>
      <c r="AC168" s="16"/>
      <c r="AD168" s="16"/>
      <c r="AE168" s="16"/>
      <c r="AH168" s="16"/>
      <c r="AI168" s="16"/>
      <c r="AK168" s="16"/>
      <c r="AL168" s="16"/>
      <c r="AM168" s="16"/>
      <c r="AN168" s="16"/>
      <c r="AO168" s="16"/>
      <c r="AP168" s="16"/>
      <c r="AV168" s="3">
        <v>2</v>
      </c>
      <c r="AW168" s="4">
        <f>BA167</f>
        <v>69550.395606786711</v>
      </c>
      <c r="AX168" s="4">
        <f t="shared" si="64"/>
        <v>468.26821911580237</v>
      </c>
      <c r="AY168" s="31">
        <f>AW168*AT9</f>
        <v>3048.6256740974841</v>
      </c>
      <c r="AZ168" s="4">
        <f>AS4*(AT9/(1-(1+AT9)^-AS3))</f>
        <v>3516.8938932132864</v>
      </c>
      <c r="BA168" s="4">
        <f t="shared" si="65"/>
        <v>69082.127387670902</v>
      </c>
      <c r="BG168" s="3">
        <v>31</v>
      </c>
      <c r="BH168" s="4">
        <f t="shared" si="60"/>
        <v>126764.21741427093</v>
      </c>
      <c r="BI168" s="4">
        <f t="shared" si="59"/>
        <v>-1145.8076762945366</v>
      </c>
      <c r="BJ168" s="4">
        <f>BH168*BE9</f>
        <v>5556.4981966588757</v>
      </c>
      <c r="BK168" s="4">
        <f>BH5*(1+BE9)^BG168</f>
        <v>4410.6905203643391</v>
      </c>
      <c r="BL168" s="31">
        <f t="shared" si="58"/>
        <v>127910.02509056547</v>
      </c>
      <c r="BR168" s="3">
        <v>7</v>
      </c>
      <c r="BS168" s="4">
        <f t="shared" ref="BS168:BS231" si="66">BW167</f>
        <v>83002.322151548346</v>
      </c>
      <c r="BT168" s="4">
        <f t="shared" si="63"/>
        <v>-2325.5322330086587</v>
      </c>
      <c r="BU168" s="4">
        <f>BS168*BP9</f>
        <v>3638.2684543095361</v>
      </c>
      <c r="BV168" s="4">
        <f>BS5*(1+BP9)^BR168</f>
        <v>1312.7362213008773</v>
      </c>
      <c r="BW168" s="9">
        <f t="shared" si="62"/>
        <v>85327.854384557009</v>
      </c>
    </row>
    <row r="169" spans="12:75" x14ac:dyDescent="0.2">
      <c r="L169" s="16"/>
      <c r="M169" s="16"/>
      <c r="O169" s="16"/>
      <c r="P169" s="16"/>
      <c r="Q169" s="16"/>
      <c r="R169" s="16"/>
      <c r="S169" s="16"/>
      <c r="T169" s="16"/>
      <c r="W169" s="16"/>
      <c r="X169" s="16"/>
      <c r="Z169" s="16"/>
      <c r="AA169" s="16"/>
      <c r="AB169" s="16"/>
      <c r="AC169" s="16"/>
      <c r="AD169" s="16"/>
      <c r="AE169" s="16"/>
      <c r="AH169" s="16"/>
      <c r="AI169" s="16"/>
      <c r="AK169" s="16"/>
      <c r="AL169" s="16"/>
      <c r="AM169" s="16"/>
      <c r="AN169" s="16"/>
      <c r="AO169" s="16"/>
      <c r="AP169" s="16"/>
      <c r="AV169" s="3">
        <v>3</v>
      </c>
      <c r="AW169" s="4">
        <f>BA168</f>
        <v>69082.127387670902</v>
      </c>
      <c r="AX169" s="4">
        <f t="shared" si="64"/>
        <v>488.79397605371196</v>
      </c>
      <c r="AY169" s="4">
        <f>AW169*AT9</f>
        <v>3028.0999171595745</v>
      </c>
      <c r="AZ169" s="4">
        <f>AS4*(AT9/(1-(1+AT9)^-AS3))</f>
        <v>3516.8938932132864</v>
      </c>
      <c r="BA169" s="4">
        <f t="shared" si="65"/>
        <v>68593.33341161719</v>
      </c>
      <c r="BG169" s="3">
        <v>32</v>
      </c>
      <c r="BH169" s="4">
        <f t="shared" si="60"/>
        <v>127910.02509056547</v>
      </c>
      <c r="BI169" s="4">
        <f t="shared" si="59"/>
        <v>-1002.6969782961432</v>
      </c>
      <c r="BJ169" s="4">
        <f>BH169*BE9</f>
        <v>5606.7227664697866</v>
      </c>
      <c r="BK169" s="4">
        <f>BH5*(1+BE9)^BG169</f>
        <v>4604.0257881736434</v>
      </c>
      <c r="BL169" s="31">
        <f t="shared" si="58"/>
        <v>128912.72206886161</v>
      </c>
      <c r="BR169" s="3">
        <v>8</v>
      </c>
      <c r="BS169" s="4">
        <f t="shared" si="66"/>
        <v>85327.854384557009</v>
      </c>
      <c r="BT169" s="4">
        <f t="shared" si="63"/>
        <v>-2369.9264581885163</v>
      </c>
      <c r="BU169" s="4">
        <f>BS169*BP9</f>
        <v>3740.2042838564157</v>
      </c>
      <c r="BV169" s="4">
        <f>BS5*(1+BP9)^BR169</f>
        <v>1370.2778256678994</v>
      </c>
      <c r="BW169" s="9">
        <f t="shared" si="62"/>
        <v>87697.780842745531</v>
      </c>
    </row>
    <row r="170" spans="12:75" x14ac:dyDescent="0.2">
      <c r="L170" s="16"/>
      <c r="M170" s="16"/>
      <c r="O170" s="16"/>
      <c r="P170" s="16"/>
      <c r="Q170" s="16"/>
      <c r="R170" s="16"/>
      <c r="S170" s="16"/>
      <c r="T170" s="16"/>
      <c r="W170" s="16"/>
      <c r="X170" s="16"/>
      <c r="Z170" s="16"/>
      <c r="AA170" s="16"/>
      <c r="AB170" s="16"/>
      <c r="AC170" s="16"/>
      <c r="AD170" s="16"/>
      <c r="AE170" s="16"/>
      <c r="AH170" s="16"/>
      <c r="AI170" s="16"/>
      <c r="AK170" s="16"/>
      <c r="AL170" s="16"/>
      <c r="AM170" s="16"/>
      <c r="AN170" s="16"/>
      <c r="AO170" s="16"/>
      <c r="AP170" s="16"/>
      <c r="AV170" s="3">
        <v>4</v>
      </c>
      <c r="AW170" s="4">
        <f>BA169</f>
        <v>68593.33341161719</v>
      </c>
      <c r="AX170" s="4">
        <f t="shared" si="64"/>
        <v>510.21944533739952</v>
      </c>
      <c r="AY170" s="4">
        <f>AW170*AT9</f>
        <v>3006.6744478758869</v>
      </c>
      <c r="AZ170" s="4">
        <f>AS4*(AT9/(1-(1+AT9)^-AS3))</f>
        <v>3516.8938932132864</v>
      </c>
      <c r="BA170" s="4">
        <f t="shared" si="65"/>
        <v>68083.113966279794</v>
      </c>
      <c r="BG170" s="3">
        <v>33</v>
      </c>
      <c r="BH170" s="4">
        <f t="shared" si="60"/>
        <v>128912.72206886161</v>
      </c>
      <c r="BI170" s="4">
        <f t="shared" si="59"/>
        <v>-844.83873212984599</v>
      </c>
      <c r="BJ170" s="4">
        <f>BH170*BE9</f>
        <v>5650.6743173517671</v>
      </c>
      <c r="BK170" s="4">
        <f>BH5*(1+BE9)^BG170</f>
        <v>4805.8355852219211</v>
      </c>
      <c r="BL170" s="31">
        <f t="shared" si="58"/>
        <v>129757.56080099146</v>
      </c>
      <c r="BR170" s="3">
        <v>9</v>
      </c>
      <c r="BS170" s="4">
        <f t="shared" si="66"/>
        <v>87697.780842745531</v>
      </c>
      <c r="BT170" s="4">
        <f t="shared" si="63"/>
        <v>-2413.7443899140035</v>
      </c>
      <c r="BU170" s="4">
        <f>BS170*BP9</f>
        <v>3844.0860602736793</v>
      </c>
      <c r="BV170" s="4">
        <f>BS5*(1+BP9)^BR170</f>
        <v>1430.3416703596756</v>
      </c>
      <c r="BW170" s="9">
        <f t="shared" si="62"/>
        <v>90111.525232659536</v>
      </c>
    </row>
    <row r="171" spans="12:75" x14ac:dyDescent="0.2">
      <c r="L171" s="16"/>
      <c r="M171" s="16"/>
      <c r="O171" s="16"/>
      <c r="P171" s="16"/>
      <c r="Q171" s="16"/>
      <c r="R171" s="16"/>
      <c r="S171" s="16"/>
      <c r="T171" s="16"/>
      <c r="W171" s="16"/>
      <c r="X171" s="16"/>
      <c r="Z171" s="16"/>
      <c r="AA171" s="16"/>
      <c r="AB171" s="16"/>
      <c r="AC171" s="16"/>
      <c r="AD171" s="16"/>
      <c r="AE171" s="16"/>
      <c r="AH171" s="16"/>
      <c r="AI171" s="16"/>
      <c r="AK171" s="16"/>
      <c r="AL171" s="16"/>
      <c r="AM171" s="16"/>
      <c r="AN171" s="16"/>
      <c r="AO171" s="16"/>
      <c r="AP171" s="16"/>
      <c r="AV171" s="3">
        <v>5</v>
      </c>
      <c r="AW171" s="4">
        <f>BA170</f>
        <v>68083.113966279794</v>
      </c>
      <c r="AX171" s="4">
        <f t="shared" si="64"/>
        <v>532.58406435802181</v>
      </c>
      <c r="AY171" s="4">
        <f>AW171*AT9</f>
        <v>2984.3098288552646</v>
      </c>
      <c r="AZ171" s="4">
        <f>AS4*(AT9/(1-(1+AT9)^-AS3))</f>
        <v>3516.8938932132864</v>
      </c>
      <c r="BA171" s="4">
        <f t="shared" si="65"/>
        <v>67550.529901921778</v>
      </c>
      <c r="BG171" s="3">
        <v>34</v>
      </c>
      <c r="BH171" s="4">
        <f t="shared" si="60"/>
        <v>129757.56080099146</v>
      </c>
      <c r="BI171" s="4">
        <f t="shared" si="59"/>
        <v>-671.21503673597635</v>
      </c>
      <c r="BJ171" s="4">
        <f>BH171*BE9</f>
        <v>5687.7064151101258</v>
      </c>
      <c r="BK171" s="4">
        <f>BH5*(1+BE9)^BG171</f>
        <v>5016.4913783741495</v>
      </c>
      <c r="BL171" s="31">
        <f t="shared" si="58"/>
        <v>130428.77583772743</v>
      </c>
      <c r="BR171" s="3">
        <v>10</v>
      </c>
      <c r="BS171" s="4">
        <f t="shared" si="66"/>
        <v>90111.525232659536</v>
      </c>
      <c r="BT171" s="4">
        <f t="shared" si="63"/>
        <v>-2456.8502091211353</v>
      </c>
      <c r="BU171" s="4">
        <f>BS171*BP9</f>
        <v>3949.8885226982434</v>
      </c>
      <c r="BV171" s="4">
        <f>BS5*(1+BP9)^BR171</f>
        <v>1493.0383135771081</v>
      </c>
      <c r="BW171" s="9">
        <f t="shared" si="62"/>
        <v>92568.375441780678</v>
      </c>
    </row>
    <row r="172" spans="12:75" x14ac:dyDescent="0.2">
      <c r="L172" s="16"/>
      <c r="M172" s="16"/>
      <c r="O172" s="16"/>
      <c r="P172" s="16"/>
      <c r="Q172" s="16"/>
      <c r="R172" s="16"/>
      <c r="S172" s="16"/>
      <c r="T172" s="16"/>
      <c r="W172" s="16"/>
      <c r="X172" s="16"/>
      <c r="Z172" s="16"/>
      <c r="AA172" s="16"/>
      <c r="AB172" s="16"/>
      <c r="AC172" s="16"/>
      <c r="AD172" s="16"/>
      <c r="AE172" s="16"/>
      <c r="AH172" s="16"/>
      <c r="AI172" s="16"/>
      <c r="AK172" s="16"/>
      <c r="AL172" s="16"/>
      <c r="AM172" s="16"/>
      <c r="AN172" s="16"/>
      <c r="AO172" s="16"/>
      <c r="AP172" s="16"/>
      <c r="AV172" s="3">
        <v>6</v>
      </c>
      <c r="AW172" s="4">
        <f>BA171</f>
        <v>67550.529901921778</v>
      </c>
      <c r="AX172" s="4">
        <f t="shared" si="64"/>
        <v>555.92899917904833</v>
      </c>
      <c r="AY172" s="4">
        <f>AW172*AT9</f>
        <v>2960.9648940342381</v>
      </c>
      <c r="AZ172" s="4">
        <f>AS4*(AT9/(1-(1+AT9)^-AS3))</f>
        <v>3516.8938932132864</v>
      </c>
      <c r="BA172" s="4">
        <f t="shared" si="65"/>
        <v>66994.600902742735</v>
      </c>
      <c r="BG172" s="3">
        <v>35</v>
      </c>
      <c r="BH172" s="4">
        <f t="shared" si="60"/>
        <v>130428.77583772743</v>
      </c>
      <c r="BI172" s="4">
        <f t="shared" si="59"/>
        <v>-480.74709042750146</v>
      </c>
      <c r="BJ172" s="4">
        <f>BH172*BE9</f>
        <v>5717.1280075537188</v>
      </c>
      <c r="BK172" s="4">
        <f>BH5*(1+BE9)^BG172</f>
        <v>5236.3809171262174</v>
      </c>
      <c r="BL172" s="31">
        <f t="shared" si="58"/>
        <v>130909.52292815493</v>
      </c>
      <c r="BR172" s="3">
        <v>11</v>
      </c>
      <c r="BS172" s="4">
        <f t="shared" si="66"/>
        <v>92568.375441780678</v>
      </c>
      <c r="BT172" s="4">
        <f t="shared" si="63"/>
        <v>-2499.0972972091486</v>
      </c>
      <c r="BU172" s="4">
        <f>BS172*BP9</f>
        <v>4057.58045686472</v>
      </c>
      <c r="BV172" s="4">
        <f>BS5*(1+BP9)^BR172</f>
        <v>1558.4831596555714</v>
      </c>
      <c r="BW172" s="9">
        <f t="shared" si="62"/>
        <v>95067.472738989833</v>
      </c>
    </row>
    <row r="173" spans="12:75" x14ac:dyDescent="0.2">
      <c r="L173" s="16"/>
      <c r="M173" s="16"/>
      <c r="O173" s="16"/>
      <c r="P173" s="16"/>
      <c r="Q173" s="16"/>
      <c r="R173" s="16"/>
      <c r="S173" s="16"/>
      <c r="T173" s="16"/>
      <c r="W173" s="16"/>
      <c r="X173" s="16"/>
      <c r="Z173" s="16"/>
      <c r="AA173" s="16"/>
      <c r="AB173" s="16"/>
      <c r="AC173" s="16"/>
      <c r="AD173" s="16"/>
      <c r="AE173" s="16"/>
      <c r="AH173" s="16"/>
      <c r="AI173" s="16"/>
      <c r="AK173" s="16"/>
      <c r="AL173" s="16"/>
      <c r="AM173" s="16"/>
      <c r="AN173" s="16"/>
      <c r="AO173" s="16"/>
      <c r="AP173" s="16"/>
      <c r="AV173" s="3">
        <v>7</v>
      </c>
      <c r="AW173" s="4">
        <f t="shared" ref="AW173:AW214" si="67">BA172</f>
        <v>66994.600902742735</v>
      </c>
      <c r="AX173" s="4">
        <f t="shared" si="64"/>
        <v>580.29722030972971</v>
      </c>
      <c r="AY173" s="4">
        <f>AW173*AT9</f>
        <v>2936.5966729035567</v>
      </c>
      <c r="AZ173" s="4">
        <f>AS4*(AT9/(1-(1+AT9)^-AS3))</f>
        <v>3516.8938932132864</v>
      </c>
      <c r="BA173" s="4">
        <f t="shared" si="65"/>
        <v>66414.303682433005</v>
      </c>
      <c r="BG173" s="3">
        <v>36</v>
      </c>
      <c r="BH173" s="4">
        <f t="shared" si="60"/>
        <v>130909.52292815493</v>
      </c>
      <c r="BI173" s="4">
        <f t="shared" si="59"/>
        <v>-272.29180769054165</v>
      </c>
      <c r="BJ173" s="4">
        <f>BH173*BE9</f>
        <v>5738.2007550174576</v>
      </c>
      <c r="BK173" s="4">
        <f>BH5*(1+BE9)^BG173</f>
        <v>5465.9089473269159</v>
      </c>
      <c r="BL173" s="31">
        <f t="shared" si="58"/>
        <v>131181.81473584546</v>
      </c>
      <c r="BR173" s="3">
        <v>12</v>
      </c>
      <c r="BS173" s="4">
        <f t="shared" si="66"/>
        <v>95067.472738989833</v>
      </c>
      <c r="BT173" s="4">
        <f t="shared" si="63"/>
        <v>-2540.3275502385804</v>
      </c>
      <c r="BU173" s="4">
        <f>BS173*BP9</f>
        <v>4167.1242217257213</v>
      </c>
      <c r="BV173" s="4">
        <f>BS5*(1+BP9)^BR173</f>
        <v>1626.7966714871407</v>
      </c>
      <c r="BW173" s="9">
        <f t="shared" si="62"/>
        <v>97607.800289228413</v>
      </c>
    </row>
    <row r="174" spans="12:75" x14ac:dyDescent="0.2">
      <c r="L174" s="16"/>
      <c r="M174" s="16"/>
      <c r="O174" s="16"/>
      <c r="P174" s="16"/>
      <c r="Q174" s="16"/>
      <c r="R174" s="16"/>
      <c r="S174" s="16"/>
      <c r="T174" s="16"/>
      <c r="W174" s="16"/>
      <c r="X174" s="16"/>
      <c r="Z174" s="16"/>
      <c r="AA174" s="16"/>
      <c r="AB174" s="16"/>
      <c r="AC174" s="16"/>
      <c r="AD174" s="16"/>
      <c r="AE174" s="16"/>
      <c r="AH174" s="16"/>
      <c r="AI174" s="16"/>
      <c r="AK174" s="16"/>
      <c r="AL174" s="16"/>
      <c r="AM174" s="16"/>
      <c r="AN174" s="16"/>
      <c r="AO174" s="16"/>
      <c r="AP174" s="16"/>
      <c r="AV174" s="3">
        <v>8</v>
      </c>
      <c r="AW174" s="4">
        <f t="shared" si="67"/>
        <v>66414.303682433005</v>
      </c>
      <c r="AX174" s="4">
        <f t="shared" si="64"/>
        <v>605.73358179997285</v>
      </c>
      <c r="AY174" s="4">
        <f>AW174*AT9</f>
        <v>2911.1603114133136</v>
      </c>
      <c r="AZ174" s="4">
        <f>AS4*(AT9/(1-(1+AT9)^-AS3))</f>
        <v>3516.8938932132864</v>
      </c>
      <c r="BA174" s="4">
        <f t="shared" si="65"/>
        <v>65808.570100633035</v>
      </c>
      <c r="BG174" s="3">
        <v>37</v>
      </c>
      <c r="BH174" s="4">
        <f t="shared" si="60"/>
        <v>131181.81473584546</v>
      </c>
      <c r="BI174" s="4">
        <f t="shared" si="59"/>
        <v>-44.638256403146443</v>
      </c>
      <c r="BJ174" s="4">
        <f>BH174*BE9</f>
        <v>5750.1362125878932</v>
      </c>
      <c r="BK174" s="4">
        <f>BH5*(1+BE9)^BG174</f>
        <v>5705.4979561847467</v>
      </c>
      <c r="BL174" s="31">
        <f t="shared" si="58"/>
        <v>131226.45299224861</v>
      </c>
      <c r="BR174" s="3">
        <v>13</v>
      </c>
      <c r="BS174" s="4">
        <f t="shared" si="66"/>
        <v>97607.800289228413</v>
      </c>
      <c r="BT174" s="4">
        <f t="shared" si="63"/>
        <v>-2580.3706537571848</v>
      </c>
      <c r="BU174" s="4">
        <f>BS174*BP9</f>
        <v>4278.4752460111786</v>
      </c>
      <c r="BV174" s="4">
        <f>BS5*(1+BP9)^BR174</f>
        <v>1698.1045922539938</v>
      </c>
      <c r="BW174" s="9">
        <f t="shared" si="62"/>
        <v>100188.1709429856</v>
      </c>
    </row>
    <row r="175" spans="12:75" x14ac:dyDescent="0.2">
      <c r="L175" s="16"/>
      <c r="M175" s="16"/>
      <c r="O175" s="16"/>
      <c r="P175" s="16"/>
      <c r="Q175" s="16"/>
      <c r="R175" s="16"/>
      <c r="S175" s="16"/>
      <c r="T175" s="16"/>
      <c r="W175" s="16"/>
      <c r="X175" s="16"/>
      <c r="Z175" s="16"/>
      <c r="AA175" s="16"/>
      <c r="AB175" s="16"/>
      <c r="AC175" s="16"/>
      <c r="AD175" s="16"/>
      <c r="AE175" s="16"/>
      <c r="AH175" s="16"/>
      <c r="AI175" s="16"/>
      <c r="AK175" s="16"/>
      <c r="AL175" s="16"/>
      <c r="AM175" s="16"/>
      <c r="AN175" s="16"/>
      <c r="AO175" s="16"/>
      <c r="AP175" s="16"/>
      <c r="AV175" s="3">
        <v>9</v>
      </c>
      <c r="AW175" s="4">
        <f t="shared" si="67"/>
        <v>65808.570100633035</v>
      </c>
      <c r="AX175" s="4">
        <f t="shared" si="64"/>
        <v>632.28490380220501</v>
      </c>
      <c r="AY175" s="4">
        <f>AW175*AT9</f>
        <v>2884.6089894110814</v>
      </c>
      <c r="AZ175" s="4">
        <f>AS4*(AT9/(1-(1+AT9)^-AS3))</f>
        <v>3516.8938932132864</v>
      </c>
      <c r="BA175" s="4">
        <f t="shared" si="65"/>
        <v>65176.285196830831</v>
      </c>
      <c r="BG175" s="3">
        <v>38</v>
      </c>
      <c r="BH175" s="4">
        <f t="shared" si="60"/>
        <v>131226.45299224861</v>
      </c>
      <c r="BI175" s="4">
        <f t="shared" si="59"/>
        <v>203.49609377061279</v>
      </c>
      <c r="BJ175" s="4">
        <f>BH175*BE9</f>
        <v>5752.0928561602313</v>
      </c>
      <c r="BK175" s="4">
        <f>BH5*(1+BE9)^BG175</f>
        <v>5955.5889499308441</v>
      </c>
      <c r="BL175" s="31">
        <f t="shared" si="58"/>
        <v>131022.95689847801</v>
      </c>
      <c r="BR175" s="3">
        <v>14</v>
      </c>
      <c r="BS175" s="4">
        <f t="shared" si="66"/>
        <v>100188.1709429856</v>
      </c>
      <c r="BT175" s="4">
        <f t="shared" si="63"/>
        <v>-2619.0433161197416</v>
      </c>
      <c r="BU175" s="4">
        <f>BS175*BP9</f>
        <v>4391.5814930008692</v>
      </c>
      <c r="BV175" s="4">
        <f>BS5*(1+BP9)^BR175</f>
        <v>1772.5381768811274</v>
      </c>
      <c r="BW175" s="9">
        <f t="shared" si="62"/>
        <v>102807.21425910534</v>
      </c>
    </row>
    <row r="176" spans="12:75" x14ac:dyDescent="0.2">
      <c r="L176" s="16"/>
      <c r="M176" s="16"/>
      <c r="O176" s="16"/>
      <c r="P176" s="16"/>
      <c r="Q176" s="16"/>
      <c r="R176" s="16"/>
      <c r="S176" s="16"/>
      <c r="T176" s="16"/>
      <c r="W176" s="16"/>
      <c r="X176" s="16"/>
      <c r="Z176" s="16"/>
      <c r="AA176" s="16"/>
      <c r="AB176" s="16"/>
      <c r="AC176" s="16"/>
      <c r="AD176" s="16"/>
      <c r="AE176" s="16"/>
      <c r="AH176" s="16"/>
      <c r="AI176" s="16"/>
      <c r="AK176" s="16"/>
      <c r="AL176" s="16"/>
      <c r="AM176" s="16"/>
      <c r="AN176" s="16"/>
      <c r="AO176" s="16"/>
      <c r="AP176" s="16"/>
      <c r="AV176" s="3">
        <v>10</v>
      </c>
      <c r="AW176" s="4">
        <f t="shared" si="67"/>
        <v>65176.285196830831</v>
      </c>
      <c r="AX176" s="4">
        <f t="shared" si="64"/>
        <v>660.00005875220177</v>
      </c>
      <c r="AY176" s="4">
        <f>AW176*AT9</f>
        <v>2856.8938344610847</v>
      </c>
      <c r="AZ176" s="4">
        <f>AS4*(AT9/(1-(1+AT9)^-AS3))</f>
        <v>3516.8938932132864</v>
      </c>
      <c r="BA176" s="4">
        <f t="shared" si="65"/>
        <v>64516.285138078631</v>
      </c>
      <c r="BG176" s="3">
        <v>39</v>
      </c>
      <c r="BH176" s="4">
        <f t="shared" si="60"/>
        <v>131022.95689847801</v>
      </c>
      <c r="BI176" s="4">
        <f t="shared" si="59"/>
        <v>473.46932151952751</v>
      </c>
      <c r="BJ176" s="4">
        <f>BH176*BE9</f>
        <v>5743.172944049953</v>
      </c>
      <c r="BK176" s="4">
        <f>BH5*(1+BE9)^BG176</f>
        <v>6216.6422655694805</v>
      </c>
      <c r="BL176" s="31">
        <f t="shared" si="58"/>
        <v>130549.48757695848</v>
      </c>
      <c r="BR176" s="3">
        <v>15</v>
      </c>
      <c r="BS176" s="4">
        <f t="shared" si="66"/>
        <v>102807.21425910534</v>
      </c>
      <c r="BT176" s="4">
        <f t="shared" si="63"/>
        <v>-2656.1484580563674</v>
      </c>
      <c r="BU176" s="4">
        <f>BS176*BP9</f>
        <v>4506.3828916907842</v>
      </c>
      <c r="BV176" s="4">
        <f>BS5*(1+BP9)^BR176</f>
        <v>1850.2344336344167</v>
      </c>
      <c r="BW176" s="9">
        <f t="shared" si="62"/>
        <v>105463.36271716171</v>
      </c>
    </row>
    <row r="177" spans="12:75" x14ac:dyDescent="0.2">
      <c r="L177" s="16"/>
      <c r="M177" s="16"/>
      <c r="O177" s="16"/>
      <c r="P177" s="16"/>
      <c r="Q177" s="16"/>
      <c r="R177" s="16"/>
      <c r="S177" s="16"/>
      <c r="T177" s="16"/>
      <c r="W177" s="16"/>
      <c r="X177" s="16"/>
      <c r="Z177" s="16"/>
      <c r="AA177" s="16"/>
      <c r="AB177" s="16"/>
      <c r="AC177" s="16"/>
      <c r="AD177" s="16"/>
      <c r="AE177" s="16"/>
      <c r="AH177" s="16"/>
      <c r="AI177" s="16"/>
      <c r="AK177" s="16"/>
      <c r="AL177" s="16"/>
      <c r="AM177" s="16"/>
      <c r="AN177" s="16"/>
      <c r="AO177" s="16"/>
      <c r="AP177" s="16"/>
      <c r="AV177" s="3">
        <v>11</v>
      </c>
      <c r="AW177" s="4">
        <f t="shared" si="67"/>
        <v>64516.285138078631</v>
      </c>
      <c r="AX177" s="4">
        <f t="shared" si="64"/>
        <v>688.93006132750634</v>
      </c>
      <c r="AY177" s="4">
        <f>AW177*AT9</f>
        <v>2827.9638318857801</v>
      </c>
      <c r="AZ177" s="4">
        <f>AS4*(AT9/(1-(1+AT9)^-AS3))</f>
        <v>3516.8938932132864</v>
      </c>
      <c r="BA177" s="4">
        <f t="shared" si="65"/>
        <v>63827.355076751126</v>
      </c>
      <c r="BG177" s="3">
        <v>40</v>
      </c>
      <c r="BH177" s="4">
        <f t="shared" si="60"/>
        <v>130549.48757695848</v>
      </c>
      <c r="BI177" s="4">
        <f t="shared" si="59"/>
        <v>766.71921275359637</v>
      </c>
      <c r="BJ177" s="4">
        <f>BH177*BE9</f>
        <v>5722.4192054566802</v>
      </c>
      <c r="BK177" s="4">
        <f>BH5*(1+BE9)^BG177</f>
        <v>6489.1384182102765</v>
      </c>
      <c r="BL177" s="31">
        <f t="shared" si="58"/>
        <v>129782.76836420488</v>
      </c>
      <c r="BR177" s="3">
        <v>16</v>
      </c>
      <c r="BS177" s="4">
        <f t="shared" si="66"/>
        <v>105463.36271716171</v>
      </c>
      <c r="BT177" s="4">
        <f t="shared" si="63"/>
        <v>-2691.4743561268633</v>
      </c>
      <c r="BU177" s="4">
        <f>BS177*BP9</f>
        <v>4622.8107324355888</v>
      </c>
      <c r="BV177" s="4">
        <f>BS5*(1+BP9)^BR177</f>
        <v>1931.3363763087257</v>
      </c>
      <c r="BW177" s="9">
        <f t="shared" si="62"/>
        <v>108154.83707328858</v>
      </c>
    </row>
    <row r="178" spans="12:75" x14ac:dyDescent="0.2">
      <c r="L178" s="16"/>
      <c r="M178" s="16"/>
      <c r="O178" s="16"/>
      <c r="P178" s="16"/>
      <c r="Q178" s="16"/>
      <c r="R178" s="16"/>
      <c r="S178" s="16"/>
      <c r="T178" s="16"/>
      <c r="W178" s="16"/>
      <c r="X178" s="16"/>
      <c r="Z178" s="16"/>
      <c r="AA178" s="16"/>
      <c r="AB178" s="16"/>
      <c r="AC178" s="16"/>
      <c r="AD178" s="16"/>
      <c r="AE178" s="16"/>
      <c r="AH178" s="16"/>
      <c r="AI178" s="16"/>
      <c r="AK178" s="16"/>
      <c r="AL178" s="16"/>
      <c r="AM178" s="16"/>
      <c r="AN178" s="16"/>
      <c r="AO178" s="16"/>
      <c r="AP178" s="16"/>
      <c r="AV178" s="3">
        <v>12</v>
      </c>
      <c r="AW178" s="4">
        <f t="shared" si="67"/>
        <v>63827.355076751126</v>
      </c>
      <c r="AX178" s="4">
        <f t="shared" si="64"/>
        <v>719.12816234902857</v>
      </c>
      <c r="AY178" s="4">
        <f>AW178*AT9</f>
        <v>2797.7657308642579</v>
      </c>
      <c r="AZ178" s="4">
        <f>AS4*(AT9/(1-(1+AT9)^-AS3))</f>
        <v>3516.8938932132864</v>
      </c>
      <c r="BA178" s="4">
        <f t="shared" si="65"/>
        <v>63108.226914402097</v>
      </c>
      <c r="BG178" s="3">
        <v>41</v>
      </c>
      <c r="BH178" s="4">
        <f t="shared" si="60"/>
        <v>129782.76836420488</v>
      </c>
      <c r="BI178" s="4">
        <f t="shared" si="59"/>
        <v>1084.7676389108465</v>
      </c>
      <c r="BJ178" s="4">
        <f>BH178*BE9</f>
        <v>5688.8113466309806</v>
      </c>
      <c r="BK178" s="4">
        <f>BH5*(1+BE9)^BG178</f>
        <v>6773.578985541827</v>
      </c>
      <c r="BL178" s="31">
        <f t="shared" si="58"/>
        <v>128698.00072529403</v>
      </c>
      <c r="BR178" s="3">
        <v>17</v>
      </c>
      <c r="BS178" s="4">
        <f t="shared" si="66"/>
        <v>108154.83707328858</v>
      </c>
      <c r="BT178" s="4">
        <f t="shared" si="63"/>
        <v>-2724.7937375755582</v>
      </c>
      <c r="BU178" s="4">
        <f>BS178*BP9</f>
        <v>4740.7870250458163</v>
      </c>
      <c r="BV178" s="4">
        <f>BS5*(1+BP9)^BR178</f>
        <v>2015.9932874702583</v>
      </c>
      <c r="BW178" s="9">
        <f t="shared" si="62"/>
        <v>110879.63081086414</v>
      </c>
    </row>
    <row r="179" spans="12:75" x14ac:dyDescent="0.2">
      <c r="L179" s="16"/>
      <c r="M179" s="16"/>
      <c r="O179" s="16"/>
      <c r="P179" s="16"/>
      <c r="Q179" s="16"/>
      <c r="R179" s="16"/>
      <c r="S179" s="16"/>
      <c r="T179" s="16"/>
      <c r="W179" s="16"/>
      <c r="X179" s="16"/>
      <c r="Z179" s="16"/>
      <c r="AA179" s="16"/>
      <c r="AB179" s="16"/>
      <c r="AC179" s="16"/>
      <c r="AD179" s="16"/>
      <c r="AE179" s="16"/>
      <c r="AH179" s="16"/>
      <c r="AI179" s="16"/>
      <c r="AK179" s="16"/>
      <c r="AL179" s="16"/>
      <c r="AM179" s="16"/>
      <c r="AN179" s="16"/>
      <c r="AO179" s="16"/>
      <c r="AP179" s="16"/>
      <c r="AV179" s="3">
        <v>13</v>
      </c>
      <c r="AW179" s="4">
        <f t="shared" si="67"/>
        <v>63108.226914402097</v>
      </c>
      <c r="AX179" s="4">
        <f t="shared" si="64"/>
        <v>750.64994679866095</v>
      </c>
      <c r="AY179" s="4">
        <f>AW179*AT9</f>
        <v>2766.2439464146255</v>
      </c>
      <c r="AZ179" s="4">
        <f>AS4*(AT9/(1-(1+AT9)^-AS3))</f>
        <v>3516.8938932132864</v>
      </c>
      <c r="BA179" s="4">
        <f t="shared" si="65"/>
        <v>62357.57696760344</v>
      </c>
      <c r="BG179" s="3">
        <v>42</v>
      </c>
      <c r="BH179" s="4">
        <f t="shared" si="60"/>
        <v>128698.00072529403</v>
      </c>
      <c r="BI179" s="4">
        <f t="shared" si="59"/>
        <v>1429.2251659493559</v>
      </c>
      <c r="BJ179" s="4">
        <f>BH179*BE9</f>
        <v>5641.262365125388</v>
      </c>
      <c r="BK179" s="4">
        <f>BH5*(1+BE9)^BG179</f>
        <v>7070.4875310747439</v>
      </c>
      <c r="BL179" s="31">
        <f t="shared" si="58"/>
        <v>127268.77555934468</v>
      </c>
      <c r="BR179" s="3">
        <v>18</v>
      </c>
      <c r="BS179" s="4">
        <f t="shared" si="66"/>
        <v>110879.63081086414</v>
      </c>
      <c r="BT179" s="4">
        <f t="shared" si="63"/>
        <v>-2755.86282397184</v>
      </c>
      <c r="BU179" s="4">
        <f>BS179*BP9</f>
        <v>4860.2238172095449</v>
      </c>
      <c r="BV179" s="4">
        <f>BS5*(1+BP9)^BR179</f>
        <v>2104.3609932377049</v>
      </c>
      <c r="BW179" s="9">
        <f t="shared" si="62"/>
        <v>113635.49363483598</v>
      </c>
    </row>
    <row r="180" spans="12:75" x14ac:dyDescent="0.2">
      <c r="L180" s="16"/>
      <c r="M180" s="16"/>
      <c r="O180" s="16"/>
      <c r="P180" s="16"/>
      <c r="Q180" s="16"/>
      <c r="R180" s="16"/>
      <c r="S180" s="16"/>
      <c r="T180" s="16"/>
      <c r="W180" s="16"/>
      <c r="X180" s="16"/>
      <c r="Z180" s="16"/>
      <c r="AA180" s="16"/>
      <c r="AB180" s="16"/>
      <c r="AC180" s="16"/>
      <c r="AD180" s="16"/>
      <c r="AE180" s="16"/>
      <c r="AH180" s="16"/>
      <c r="AI180" s="16"/>
      <c r="AK180" s="16"/>
      <c r="AL180" s="16"/>
      <c r="AM180" s="16"/>
      <c r="AN180" s="16"/>
      <c r="AO180" s="16"/>
      <c r="AP180" s="16"/>
      <c r="AV180" s="3">
        <v>14</v>
      </c>
      <c r="AW180" s="4">
        <f t="shared" si="67"/>
        <v>62357.57696760344</v>
      </c>
      <c r="AX180" s="4">
        <f t="shared" si="64"/>
        <v>783.55343613333571</v>
      </c>
      <c r="AY180" s="4">
        <f>AW180*AT9</f>
        <v>2733.3404570799507</v>
      </c>
      <c r="AZ180" s="4">
        <f>AS4*(AT9/(1-(1+AT9)^-AS3))</f>
        <v>3516.8938932132864</v>
      </c>
      <c r="BA180" s="4">
        <f t="shared" si="65"/>
        <v>61574.023531470106</v>
      </c>
      <c r="BG180" s="3">
        <v>43</v>
      </c>
      <c r="BH180" s="4">
        <f t="shared" si="60"/>
        <v>127268.77555934468</v>
      </c>
      <c r="BI180" s="4">
        <f t="shared" si="59"/>
        <v>1801.79590583558</v>
      </c>
      <c r="BJ180" s="4">
        <f>BH180*BE9</f>
        <v>5578.6146620179416</v>
      </c>
      <c r="BK180" s="4">
        <f>BH5*(1+BE9)^BG180</f>
        <v>7380.4105678535216</v>
      </c>
      <c r="BL180" s="31">
        <f t="shared" si="58"/>
        <v>125466.9796535091</v>
      </c>
      <c r="BR180" s="3">
        <v>19</v>
      </c>
      <c r="BS180" s="4">
        <f t="shared" si="66"/>
        <v>113635.49363483598</v>
      </c>
      <c r="BT180" s="4">
        <f t="shared" si="63"/>
        <v>-2784.4203208856861</v>
      </c>
      <c r="BU180" s="4">
        <f>BS180*BP9</f>
        <v>4981.0224709936438</v>
      </c>
      <c r="BV180" s="4">
        <f>BS5*(1+BP9)^BR180</f>
        <v>2196.6021501079576</v>
      </c>
      <c r="BW180" s="9">
        <f t="shared" si="62"/>
        <v>116419.91395572167</v>
      </c>
    </row>
    <row r="181" spans="12:75" x14ac:dyDescent="0.2">
      <c r="L181" s="16"/>
      <c r="M181" s="16"/>
      <c r="O181" s="16"/>
      <c r="P181" s="16"/>
      <c r="Q181" s="16"/>
      <c r="R181" s="16"/>
      <c r="S181" s="16"/>
      <c r="T181" s="16"/>
      <c r="W181" s="16"/>
      <c r="X181" s="16"/>
      <c r="Z181" s="16"/>
      <c r="AA181" s="16"/>
      <c r="AB181" s="16"/>
      <c r="AC181" s="16"/>
      <c r="AD181" s="16"/>
      <c r="AE181" s="16"/>
      <c r="AH181" s="16"/>
      <c r="AI181" s="16"/>
      <c r="AK181" s="16"/>
      <c r="AL181" s="16"/>
      <c r="AM181" s="16"/>
      <c r="AN181" s="16"/>
      <c r="AO181" s="16"/>
      <c r="AP181" s="16"/>
      <c r="AV181" s="3">
        <v>15</v>
      </c>
      <c r="AW181" s="4">
        <f t="shared" si="67"/>
        <v>61574.023531470106</v>
      </c>
      <c r="AX181" s="4">
        <f t="shared" si="64"/>
        <v>817.89919508384673</v>
      </c>
      <c r="AY181" s="4">
        <f>AW181*AT9</f>
        <v>2698.9946981294397</v>
      </c>
      <c r="AZ181" s="4">
        <f>AS4*(AT9/(1-(1+AT9)^-AS3))</f>
        <v>3516.8938932132864</v>
      </c>
      <c r="BA181" s="4">
        <f t="shared" si="65"/>
        <v>60756.12433638626</v>
      </c>
      <c r="BG181" s="3">
        <v>44</v>
      </c>
      <c r="BH181" s="4">
        <f t="shared" si="60"/>
        <v>125466.9796535091</v>
      </c>
      <c r="BI181" s="4">
        <f t="shared" si="59"/>
        <v>2204.2826229322845</v>
      </c>
      <c r="BJ181" s="4">
        <f>BH181*BE9</f>
        <v>5499.6359414788158</v>
      </c>
      <c r="BK181" s="4">
        <f>BH5*(1+BE9)^BG181</f>
        <v>7703.9185644111003</v>
      </c>
      <c r="BL181" s="31">
        <f t="shared" si="58"/>
        <v>123262.69703057682</v>
      </c>
      <c r="BR181" s="3">
        <v>20</v>
      </c>
      <c r="BS181" s="4">
        <f t="shared" si="66"/>
        <v>116419.91395572167</v>
      </c>
      <c r="BT181" s="4">
        <f t="shared" si="63"/>
        <v>-2810.1863507047774</v>
      </c>
      <c r="BU181" s="4">
        <f>BS181*BP9</f>
        <v>5103.0728950591338</v>
      </c>
      <c r="BV181" s="4">
        <f>BS5*(1+BP9)^BR181</f>
        <v>2292.8865443543564</v>
      </c>
      <c r="BW181" s="9">
        <f t="shared" si="62"/>
        <v>119230.10030642645</v>
      </c>
    </row>
    <row r="182" spans="12:75" x14ac:dyDescent="0.2">
      <c r="L182" s="16"/>
      <c r="M182" s="16"/>
      <c r="O182" s="16"/>
      <c r="P182" s="16"/>
      <c r="Q182" s="16"/>
      <c r="R182" s="16"/>
      <c r="S182" s="16"/>
      <c r="T182" s="16"/>
      <c r="W182" s="16"/>
      <c r="X182" s="16"/>
      <c r="Z182" s="16"/>
      <c r="AA182" s="16"/>
      <c r="AB182" s="16"/>
      <c r="AC182" s="16"/>
      <c r="AD182" s="16"/>
      <c r="AE182" s="16"/>
      <c r="AH182" s="16"/>
      <c r="AI182" s="16"/>
      <c r="AK182" s="16"/>
      <c r="AL182" s="16"/>
      <c r="AM182" s="16"/>
      <c r="AN182" s="16"/>
      <c r="AO182" s="16"/>
      <c r="AP182" s="16"/>
      <c r="AV182" s="3">
        <v>16</v>
      </c>
      <c r="AW182" s="4">
        <f t="shared" si="67"/>
        <v>60756.12433638626</v>
      </c>
      <c r="AX182" s="4">
        <f t="shared" si="64"/>
        <v>853.75044313502212</v>
      </c>
      <c r="AY182" s="4">
        <f>AW182*AT9</f>
        <v>2663.1434500782643</v>
      </c>
      <c r="AZ182" s="4">
        <f>AS4*(AT9/(1-(1+AT9)^-AS3))</f>
        <v>3516.8938932132864</v>
      </c>
      <c r="BA182" s="4">
        <f t="shared" si="65"/>
        <v>59902.373893251235</v>
      </c>
      <c r="BG182" s="3">
        <v>45</v>
      </c>
      <c r="BH182" s="4">
        <f t="shared" si="60"/>
        <v>123262.69703057682</v>
      </c>
      <c r="BI182" s="4">
        <f t="shared" si="59"/>
        <v>2638.5921083108378</v>
      </c>
      <c r="BJ182" s="4">
        <f>BH182*BE9</f>
        <v>5403.0148865069505</v>
      </c>
      <c r="BK182" s="4">
        <f>BH5*(1+BE9)^BG182</f>
        <v>8041.6069948177883</v>
      </c>
      <c r="BL182" s="31">
        <f t="shared" si="58"/>
        <v>120624.10492226598</v>
      </c>
      <c r="BR182" s="3">
        <v>21</v>
      </c>
      <c r="BS182" s="4">
        <f t="shared" si="66"/>
        <v>119230.10030642645</v>
      </c>
      <c r="BT182" s="4">
        <f t="shared" si="63"/>
        <v>-2832.861325549803</v>
      </c>
      <c r="BU182" s="4">
        <f>BS182*BP9</f>
        <v>5226.2527300983593</v>
      </c>
      <c r="BV182" s="4">
        <f>BS5*(1+BP9)^BR182</f>
        <v>2393.3914045485562</v>
      </c>
      <c r="BW182" s="9">
        <f t="shared" si="62"/>
        <v>122062.96163197626</v>
      </c>
    </row>
    <row r="183" spans="12:75" x14ac:dyDescent="0.2">
      <c r="L183" s="16"/>
      <c r="M183" s="16"/>
      <c r="O183" s="16"/>
      <c r="P183" s="16"/>
      <c r="Q183" s="16"/>
      <c r="R183" s="16"/>
      <c r="S183" s="16"/>
      <c r="T183" s="16"/>
      <c r="W183" s="16"/>
      <c r="X183" s="16"/>
      <c r="Z183" s="16"/>
      <c r="AA183" s="16"/>
      <c r="AB183" s="16"/>
      <c r="AC183" s="16"/>
      <c r="AD183" s="16"/>
      <c r="AE183" s="16"/>
      <c r="AH183" s="16"/>
      <c r="AI183" s="16"/>
      <c r="AK183" s="16"/>
      <c r="AL183" s="16"/>
      <c r="AM183" s="16"/>
      <c r="AN183" s="16"/>
      <c r="AO183" s="16"/>
      <c r="AP183" s="16"/>
      <c r="AV183" s="3">
        <v>17</v>
      </c>
      <c r="AW183" s="4">
        <f t="shared" si="67"/>
        <v>59902.373893251235</v>
      </c>
      <c r="AX183" s="4">
        <f t="shared" si="64"/>
        <v>891.17317089244034</v>
      </c>
      <c r="AY183" s="4">
        <f>AW183*AT9</f>
        <v>2625.7207223208461</v>
      </c>
      <c r="AZ183" s="4">
        <f>AS4*(AT9/(1-(1+AT9)^-AS3))</f>
        <v>3516.8938932132864</v>
      </c>
      <c r="BA183" s="4">
        <f t="shared" si="65"/>
        <v>59011.200722358793</v>
      </c>
      <c r="BG183" s="3">
        <v>46</v>
      </c>
      <c r="BH183" s="4">
        <f t="shared" si="60"/>
        <v>120624.10492226598</v>
      </c>
      <c r="BI183" s="4">
        <f t="shared" si="59"/>
        <v>3106.740835664642</v>
      </c>
      <c r="BJ183" s="4">
        <f>BH183*BE9</f>
        <v>5287.3565990926591</v>
      </c>
      <c r="BK183" s="4">
        <f>BH5*(1+BE9)^BG183</f>
        <v>8394.097434757301</v>
      </c>
      <c r="BL183" s="31">
        <f t="shared" si="58"/>
        <v>117517.36408660133</v>
      </c>
      <c r="BR183" s="3">
        <v>22</v>
      </c>
      <c r="BS183" s="4">
        <f t="shared" si="66"/>
        <v>122062.96163197626</v>
      </c>
      <c r="BT183" s="4">
        <f t="shared" si="63"/>
        <v>-2852.124757087025</v>
      </c>
      <c r="BU183" s="4">
        <f>BS183*BP9</f>
        <v>5350.4264848682924</v>
      </c>
      <c r="BV183" s="4">
        <f>BS5*(1+BP9)^BR183</f>
        <v>2498.3017277812673</v>
      </c>
      <c r="BW183" s="9">
        <f t="shared" si="62"/>
        <v>124915.08638906328</v>
      </c>
    </row>
    <row r="184" spans="12:75" x14ac:dyDescent="0.2">
      <c r="L184" s="16"/>
      <c r="M184" s="16"/>
      <c r="O184" s="16"/>
      <c r="P184" s="16"/>
      <c r="Q184" s="16"/>
      <c r="R184" s="16"/>
      <c r="S184" s="16"/>
      <c r="T184" s="16"/>
      <c r="W184" s="16"/>
      <c r="X184" s="16"/>
      <c r="Z184" s="16"/>
      <c r="AA184" s="16"/>
      <c r="AB184" s="16"/>
      <c r="AC184" s="16"/>
      <c r="AD184" s="16"/>
      <c r="AE184" s="16"/>
      <c r="AH184" s="16"/>
      <c r="AI184" s="16"/>
      <c r="AK184" s="16"/>
      <c r="AL184" s="16"/>
      <c r="AM184" s="16"/>
      <c r="AN184" s="16"/>
      <c r="AO184" s="16"/>
      <c r="AP184" s="16"/>
      <c r="AV184" s="3">
        <v>18</v>
      </c>
      <c r="AW184" s="4">
        <f t="shared" si="67"/>
        <v>59011.200722358793</v>
      </c>
      <c r="AX184" s="4">
        <f t="shared" si="64"/>
        <v>930.23626154989233</v>
      </c>
      <c r="AY184" s="4">
        <f>AW184*AT9</f>
        <v>2586.6576316633941</v>
      </c>
      <c r="AZ184" s="4">
        <f>AS4*(AT9/(1-(1+AT9)^-AS3))</f>
        <v>3516.8938932132864</v>
      </c>
      <c r="BA184" s="4">
        <f t="shared" si="65"/>
        <v>58080.9644608089</v>
      </c>
      <c r="BG184" s="3">
        <v>47</v>
      </c>
      <c r="BH184" s="4">
        <f t="shared" si="60"/>
        <v>117517.36408660133</v>
      </c>
      <c r="BI184" s="4">
        <f t="shared" si="59"/>
        <v>3610.8609131848052</v>
      </c>
      <c r="BJ184" s="4">
        <f>BH184*BE9</f>
        <v>5151.1777924626922</v>
      </c>
      <c r="BK184" s="4">
        <f>BH5*(1+BE9)^BG184</f>
        <v>8762.0387056474974</v>
      </c>
      <c r="BL184" s="31">
        <f t="shared" si="58"/>
        <v>113906.50317341652</v>
      </c>
      <c r="BR184" s="3">
        <v>23</v>
      </c>
      <c r="BS184" s="4">
        <f t="shared" si="66"/>
        <v>124915.08638906328</v>
      </c>
      <c r="BT184" s="4">
        <f t="shared" si="63"/>
        <v>-2867.6339998715939</v>
      </c>
      <c r="BU184" s="4">
        <f>BS184*BP9</f>
        <v>5475.4446200539405</v>
      </c>
      <c r="BV184" s="4">
        <f>BS5*(1+BP9)^BR184</f>
        <v>2607.8106201823466</v>
      </c>
      <c r="BW184" s="9">
        <f t="shared" si="62"/>
        <v>127782.72038893487</v>
      </c>
    </row>
    <row r="185" spans="12:75" x14ac:dyDescent="0.2">
      <c r="L185" s="16"/>
      <c r="M185" s="16"/>
      <c r="O185" s="16"/>
      <c r="P185" s="16"/>
      <c r="Q185" s="16"/>
      <c r="R185" s="16"/>
      <c r="S185" s="16"/>
      <c r="T185" s="16"/>
      <c r="W185" s="16"/>
      <c r="X185" s="16"/>
      <c r="Z185" s="16"/>
      <c r="AA185" s="16"/>
      <c r="AB185" s="16"/>
      <c r="AC185" s="16"/>
      <c r="AD185" s="16"/>
      <c r="AE185" s="16"/>
      <c r="AH185" s="16"/>
      <c r="AI185" s="16"/>
      <c r="AK185" s="16"/>
      <c r="AL185" s="16"/>
      <c r="AM185" s="16"/>
      <c r="AN185" s="16"/>
      <c r="AO185" s="16"/>
      <c r="AP185" s="16"/>
      <c r="AV185" s="3">
        <v>19</v>
      </c>
      <c r="AW185" s="4">
        <f t="shared" si="67"/>
        <v>58080.9644608089</v>
      </c>
      <c r="AX185" s="4">
        <f t="shared" si="64"/>
        <v>971.01161768116299</v>
      </c>
      <c r="AY185" s="4">
        <f>AW185*AT9</f>
        <v>2545.8822755321235</v>
      </c>
      <c r="AZ185" s="4">
        <f>AS4*(AT9/(1-(1+AT9)^-AS3))</f>
        <v>3516.8938932132864</v>
      </c>
      <c r="BA185" s="4">
        <f t="shared" si="65"/>
        <v>57109.952843127736</v>
      </c>
      <c r="BG185" s="3">
        <v>48</v>
      </c>
      <c r="BH185" s="4">
        <f t="shared" si="60"/>
        <v>113906.50317341652</v>
      </c>
      <c r="BI185" s="4">
        <f t="shared" si="59"/>
        <v>4153.2063464769553</v>
      </c>
      <c r="BJ185" s="4">
        <f>BH185*BE9</f>
        <v>4992.9017224347581</v>
      </c>
      <c r="BK185" s="4">
        <f>BH5*(1+BE9)^BG185</f>
        <v>9146.1080689117134</v>
      </c>
      <c r="BL185" s="31">
        <f t="shared" si="58"/>
        <v>109753.29682693956</v>
      </c>
      <c r="BR185" s="3">
        <v>24</v>
      </c>
      <c r="BS185" s="4">
        <f t="shared" si="66"/>
        <v>127782.72038893487</v>
      </c>
      <c r="BT185" s="4">
        <f t="shared" si="63"/>
        <v>-2879.0229246813051</v>
      </c>
      <c r="BU185" s="4">
        <f>BS185*BP9</f>
        <v>5601.142577048312</v>
      </c>
      <c r="BV185" s="4">
        <f>BS5*(1+BP9)^BR185</f>
        <v>2722.1196523670069</v>
      </c>
      <c r="BW185" s="9">
        <f t="shared" si="62"/>
        <v>130661.74331361619</v>
      </c>
    </row>
    <row r="186" spans="12:75" x14ac:dyDescent="0.2">
      <c r="L186" s="16"/>
      <c r="M186" s="16"/>
      <c r="O186" s="16"/>
      <c r="P186" s="16"/>
      <c r="Q186" s="16"/>
      <c r="R186" s="16"/>
      <c r="S186" s="16"/>
      <c r="T186" s="16"/>
      <c r="W186" s="16"/>
      <c r="X186" s="16"/>
      <c r="Z186" s="16"/>
      <c r="AA186" s="16"/>
      <c r="AB186" s="16"/>
      <c r="AC186" s="16"/>
      <c r="AD186" s="16"/>
      <c r="AE186" s="16"/>
      <c r="AH186" s="16"/>
      <c r="AI186" s="16"/>
      <c r="AK186" s="16"/>
      <c r="AL186" s="16"/>
      <c r="AM186" s="16"/>
      <c r="AN186" s="16"/>
      <c r="AO186" s="16"/>
      <c r="AP186" s="16"/>
      <c r="AV186" s="3">
        <v>20</v>
      </c>
      <c r="AW186" s="4">
        <f t="shared" si="67"/>
        <v>57109.952843127736</v>
      </c>
      <c r="AX186" s="4">
        <f t="shared" si="64"/>
        <v>1013.5742935895205</v>
      </c>
      <c r="AY186" s="4">
        <f>AW186*AT9</f>
        <v>2503.319599623766</v>
      </c>
      <c r="AZ186" s="4">
        <f>AS4*(AT9/(1-(1+AT9)^-AS3))</f>
        <v>3516.8938932132864</v>
      </c>
      <c r="BA186" s="4">
        <f t="shared" si="65"/>
        <v>56096.378549538218</v>
      </c>
      <c r="BG186" s="3">
        <v>49</v>
      </c>
      <c r="BH186" s="4">
        <f t="shared" si="60"/>
        <v>109753.29682693956</v>
      </c>
      <c r="BI186" s="4">
        <f t="shared" si="59"/>
        <v>4736.1596283514937</v>
      </c>
      <c r="BJ186" s="4">
        <f>BH186*BE9</f>
        <v>4810.8528442475181</v>
      </c>
      <c r="BK186" s="4">
        <f>BH5*(1+BE9)^BG186</f>
        <v>9547.0124725990117</v>
      </c>
      <c r="BL186" s="31">
        <f t="shared" si="58"/>
        <v>105017.13719858807</v>
      </c>
      <c r="BR186" s="3">
        <v>25</v>
      </c>
      <c r="BS186" s="4">
        <f t="shared" si="66"/>
        <v>130661.74331361619</v>
      </c>
      <c r="BT186" s="4">
        <f t="shared" si="63"/>
        <v>-2885.9005181177486</v>
      </c>
      <c r="BU186" s="4">
        <f>BS186*BP9</f>
        <v>5727.3397485801761</v>
      </c>
      <c r="BV186" s="4">
        <f>BS5*(1+BP9)^BR186</f>
        <v>2841.4392304624275</v>
      </c>
      <c r="BW186" s="9">
        <f t="shared" si="62"/>
        <v>133547.64383173393</v>
      </c>
    </row>
    <row r="187" spans="12:75" x14ac:dyDescent="0.2">
      <c r="L187" s="16"/>
      <c r="M187" s="16"/>
      <c r="O187" s="16"/>
      <c r="P187" s="16"/>
      <c r="Q187" s="16"/>
      <c r="R187" s="16"/>
      <c r="S187" s="16"/>
      <c r="T187" s="16"/>
      <c r="W187" s="16"/>
      <c r="X187" s="16"/>
      <c r="Z187" s="16"/>
      <c r="AA187" s="16"/>
      <c r="AB187" s="16"/>
      <c r="AC187" s="16"/>
      <c r="AD187" s="16"/>
      <c r="AE187" s="16"/>
      <c r="AH187" s="16"/>
      <c r="AI187" s="16"/>
      <c r="AK187" s="16"/>
      <c r="AL187" s="16"/>
      <c r="AM187" s="16"/>
      <c r="AN187" s="16"/>
      <c r="AO187" s="16"/>
      <c r="AP187" s="16"/>
      <c r="AV187" s="3">
        <v>21</v>
      </c>
      <c r="AW187" s="4">
        <f t="shared" si="67"/>
        <v>56096.378549538218</v>
      </c>
      <c r="AX187" s="4">
        <f t="shared" si="64"/>
        <v>1058.0026334585277</v>
      </c>
      <c r="AY187" s="4">
        <f>AW187*AT9</f>
        <v>2458.8912597547587</v>
      </c>
      <c r="AZ187" s="4">
        <f>AS4*(AT9/(1-(1+AT9)^-AS3))</f>
        <v>3516.8938932132864</v>
      </c>
      <c r="BA187" s="4">
        <f t="shared" si="65"/>
        <v>55038.375916079691</v>
      </c>
      <c r="BG187" s="3">
        <v>50</v>
      </c>
      <c r="BH187" s="4">
        <f t="shared" si="60"/>
        <v>105017.13719858807</v>
      </c>
      <c r="BI187" s="4">
        <f t="shared" si="59"/>
        <v>5362.2386721098246</v>
      </c>
      <c r="BJ187" s="4">
        <f>BH187*BE9</f>
        <v>4603.2511805381109</v>
      </c>
      <c r="BK187" s="4">
        <f>BH5*(1+BE9)^BG187</f>
        <v>9965.4898526479355</v>
      </c>
      <c r="BL187" s="31">
        <f t="shared" si="58"/>
        <v>99654.898526478239</v>
      </c>
      <c r="BR187" s="3">
        <v>26</v>
      </c>
      <c r="BS187" s="4">
        <f t="shared" si="66"/>
        <v>133547.64383173393</v>
      </c>
      <c r="BT187" s="4">
        <f t="shared" si="63"/>
        <v>-2887.8494045599741</v>
      </c>
      <c r="BU187" s="4">
        <f>BS187*BP9</f>
        <v>5853.8383879576713</v>
      </c>
      <c r="BV187" s="4">
        <f>BS5*(1+BP9)^BR187</f>
        <v>2965.9889833976972</v>
      </c>
      <c r="BW187" s="9">
        <f t="shared" si="62"/>
        <v>136435.4932362939</v>
      </c>
    </row>
    <row r="188" spans="12:75" x14ac:dyDescent="0.2">
      <c r="L188" s="16"/>
      <c r="M188" s="16"/>
      <c r="O188" s="16"/>
      <c r="P188" s="16"/>
      <c r="Q188" s="16"/>
      <c r="R188" s="16"/>
      <c r="S188" s="16"/>
      <c r="T188" s="16"/>
      <c r="W188" s="16"/>
      <c r="X188" s="16"/>
      <c r="Z188" s="16"/>
      <c r="AA188" s="16"/>
      <c r="AB188" s="16"/>
      <c r="AC188" s="16"/>
      <c r="AD188" s="16"/>
      <c r="AE188" s="16"/>
      <c r="AH188" s="16"/>
      <c r="AI188" s="16"/>
      <c r="AK188" s="16"/>
      <c r="AL188" s="16"/>
      <c r="AM188" s="16"/>
      <c r="AN188" s="16"/>
      <c r="AO188" s="16"/>
      <c r="AP188" s="16"/>
      <c r="AV188" s="3">
        <v>22</v>
      </c>
      <c r="AW188" s="4">
        <f t="shared" si="67"/>
        <v>55038.375916079691</v>
      </c>
      <c r="AX188" s="4">
        <f t="shared" si="64"/>
        <v>1104.3784155584599</v>
      </c>
      <c r="AY188" s="4">
        <f>AW188*AT9</f>
        <v>2412.5154776548266</v>
      </c>
      <c r="AZ188" s="4">
        <f>AS4*(AT9/(1-(1+AT9)^-AS3))</f>
        <v>3516.8938932132864</v>
      </c>
      <c r="BA188" s="4">
        <f t="shared" si="65"/>
        <v>53933.997500521233</v>
      </c>
      <c r="BG188" s="3">
        <v>51</v>
      </c>
      <c r="BH188" s="4">
        <f t="shared" si="60"/>
        <v>99654.898526478239</v>
      </c>
      <c r="BI188" s="4">
        <f t="shared" si="59"/>
        <v>6034.1041057783741</v>
      </c>
      <c r="BJ188" s="4">
        <f>BH188*BE9</f>
        <v>4368.20638541063</v>
      </c>
      <c r="BK188" s="4">
        <f>BH5*(1+BE9)^BG188</f>
        <v>10402.310491189004</v>
      </c>
      <c r="BL188" s="31">
        <f t="shared" si="58"/>
        <v>93620.794420699865</v>
      </c>
      <c r="BR188" s="3">
        <v>27</v>
      </c>
      <c r="BS188" s="4">
        <f t="shared" si="66"/>
        <v>136435.4932362939</v>
      </c>
      <c r="BT188" s="4">
        <f t="shared" si="63"/>
        <v>-2884.4242863542536</v>
      </c>
      <c r="BU188" s="4">
        <f>BS188*BP9</f>
        <v>5980.4224535242165</v>
      </c>
      <c r="BV188" s="4">
        <f>BS5*(1+BP9)^BR188</f>
        <v>3095.9981671699629</v>
      </c>
      <c r="BW188" s="9">
        <f t="shared" si="62"/>
        <v>139319.91752264815</v>
      </c>
    </row>
    <row r="189" spans="12:75" x14ac:dyDescent="0.2">
      <c r="L189" s="16"/>
      <c r="M189" s="16"/>
      <c r="O189" s="16"/>
      <c r="P189" s="16"/>
      <c r="Q189" s="16"/>
      <c r="R189" s="16"/>
      <c r="S189" s="16"/>
      <c r="T189" s="16"/>
      <c r="W189" s="16"/>
      <c r="X189" s="16"/>
      <c r="Z189" s="16"/>
      <c r="AA189" s="16"/>
      <c r="AB189" s="16"/>
      <c r="AC189" s="16"/>
      <c r="AD189" s="16"/>
      <c r="AE189" s="16"/>
      <c r="AH189" s="16"/>
      <c r="AI189" s="16"/>
      <c r="AK189" s="16"/>
      <c r="AL189" s="16"/>
      <c r="AM189" s="16"/>
      <c r="AN189" s="16"/>
      <c r="AO189" s="16"/>
      <c r="AP189" s="16"/>
      <c r="AV189" s="3">
        <v>23</v>
      </c>
      <c r="AW189" s="4">
        <f t="shared" si="67"/>
        <v>53933.997500521233</v>
      </c>
      <c r="AX189" s="4">
        <f t="shared" si="64"/>
        <v>1152.7870027737722</v>
      </c>
      <c r="AY189" s="4">
        <f>AW189*AT9</f>
        <v>2364.1068904395142</v>
      </c>
      <c r="AZ189" s="4">
        <f>AS4*(AT9/(1-(1+AT9)^-AS3))</f>
        <v>3516.8938932132864</v>
      </c>
      <c r="BA189" s="4">
        <f t="shared" si="65"/>
        <v>52781.210497747459</v>
      </c>
      <c r="BG189" s="3">
        <v>52</v>
      </c>
      <c r="BH189" s="4">
        <f t="shared" si="60"/>
        <v>93620.794420699865</v>
      </c>
      <c r="BI189" s="4">
        <f t="shared" si="59"/>
        <v>6754.5669456121113</v>
      </c>
      <c r="BJ189" s="4">
        <f>BH189*BE9</f>
        <v>4103.7114887740108</v>
      </c>
      <c r="BK189" s="4">
        <f>BH5*(1+BE9)^BG189</f>
        <v>10858.278434386122</v>
      </c>
      <c r="BL189" s="31">
        <f t="shared" si="58"/>
        <v>86866.227475087755</v>
      </c>
      <c r="BR189" s="3">
        <v>28</v>
      </c>
      <c r="BS189" s="4">
        <f t="shared" si="66"/>
        <v>139319.91752264815</v>
      </c>
      <c r="BT189" s="4">
        <f t="shared" si="63"/>
        <v>-2875.1502979118309</v>
      </c>
      <c r="BU189" s="4">
        <f>BS189*BP9</f>
        <v>6106.856384742744</v>
      </c>
      <c r="BV189" s="4">
        <f>BS5*(1+BP9)^BR189</f>
        <v>3231.7060868309131</v>
      </c>
      <c r="BW189" s="9">
        <f t="shared" si="62"/>
        <v>142195.06782055998</v>
      </c>
    </row>
    <row r="190" spans="12:75" x14ac:dyDescent="0.2">
      <c r="L190" s="16"/>
      <c r="M190" s="16"/>
      <c r="O190" s="16"/>
      <c r="P190" s="16"/>
      <c r="Q190" s="16"/>
      <c r="R190" s="16"/>
      <c r="S190" s="16"/>
      <c r="T190" s="16"/>
      <c r="W190" s="16"/>
      <c r="X190" s="16"/>
      <c r="Z190" s="16"/>
      <c r="AA190" s="16"/>
      <c r="AB190" s="16"/>
      <c r="AC190" s="16"/>
      <c r="AD190" s="16"/>
      <c r="AE190" s="16"/>
      <c r="AH190" s="16"/>
      <c r="AI190" s="16"/>
      <c r="AK190" s="16"/>
      <c r="AL190" s="16"/>
      <c r="AM190" s="16"/>
      <c r="AN190" s="16"/>
      <c r="AO190" s="16"/>
      <c r="AP190" s="16"/>
      <c r="AV190" s="3">
        <v>24</v>
      </c>
      <c r="AW190" s="4">
        <f t="shared" si="67"/>
        <v>52781.210497747459</v>
      </c>
      <c r="AX190" s="4">
        <f t="shared" si="64"/>
        <v>1203.3174997286892</v>
      </c>
      <c r="AY190" s="4">
        <f>AW190*AT9</f>
        <v>2313.5763934845972</v>
      </c>
      <c r="AZ190" s="4">
        <f>AS4*(AT9/(1-(1+AT9)^-AS3))</f>
        <v>3516.8938932132864</v>
      </c>
      <c r="BA190" s="4">
        <f t="shared" si="65"/>
        <v>51577.892998018768</v>
      </c>
      <c r="BG190" s="3">
        <v>53</v>
      </c>
      <c r="BH190" s="4">
        <f t="shared" si="60"/>
        <v>86866.227475087755</v>
      </c>
      <c r="BI190" s="4">
        <f t="shared" si="59"/>
        <v>7526.5966681020345</v>
      </c>
      <c r="BJ190" s="4">
        <f>BH190*BE9</f>
        <v>3807.6363043246802</v>
      </c>
      <c r="BK190" s="4">
        <f>BH5*(1+BE9)^BG190</f>
        <v>11334.232972426715</v>
      </c>
      <c r="BL190" s="31">
        <f t="shared" si="58"/>
        <v>79339.630806985719</v>
      </c>
      <c r="BR190" s="3">
        <v>29</v>
      </c>
      <c r="BS190" s="4">
        <f t="shared" si="66"/>
        <v>142195.06782055998</v>
      </c>
      <c r="BT190" s="4">
        <f t="shared" si="63"/>
        <v>-2859.5212691642105</v>
      </c>
      <c r="BU190" s="4">
        <f>BS190*BP9</f>
        <v>6232.8838061345459</v>
      </c>
      <c r="BV190" s="4">
        <f>BS5*(1+BP9)^BR190</f>
        <v>3373.3625369703354</v>
      </c>
      <c r="BW190" s="9">
        <f t="shared" si="62"/>
        <v>145054.58908972421</v>
      </c>
    </row>
    <row r="191" spans="12:75" x14ac:dyDescent="0.2">
      <c r="L191" s="16"/>
      <c r="M191" s="16"/>
      <c r="O191" s="16"/>
      <c r="P191" s="16"/>
      <c r="Q191" s="16"/>
      <c r="R191" s="16"/>
      <c r="S191" s="16"/>
      <c r="T191" s="16"/>
      <c r="W191" s="16"/>
      <c r="X191" s="16"/>
      <c r="Z191" s="16"/>
      <c r="AA191" s="16"/>
      <c r="AB191" s="16"/>
      <c r="AC191" s="16"/>
      <c r="AD191" s="16"/>
      <c r="AE191" s="16"/>
      <c r="AH191" s="16"/>
      <c r="AI191" s="16"/>
      <c r="AK191" s="16"/>
      <c r="AL191" s="16"/>
      <c r="AM191" s="16"/>
      <c r="AN191" s="16"/>
      <c r="AO191" s="16"/>
      <c r="AP191" s="16"/>
      <c r="AV191" s="3">
        <v>25</v>
      </c>
      <c r="AW191" s="4">
        <f t="shared" si="67"/>
        <v>51577.892998018768</v>
      </c>
      <c r="AX191" s="4">
        <f t="shared" si="64"/>
        <v>1256.0629168001306</v>
      </c>
      <c r="AY191" s="4">
        <f>AW191*AT9</f>
        <v>2260.8309764131559</v>
      </c>
      <c r="AZ191" s="4">
        <f>AS4*(AT9/(1-(1+AT9)^-AS3))</f>
        <v>3516.8938932132864</v>
      </c>
      <c r="BA191" s="4">
        <f t="shared" si="65"/>
        <v>50321.830081218635</v>
      </c>
      <c r="BG191" s="3">
        <v>54</v>
      </c>
      <c r="BH191" s="4">
        <f t="shared" si="60"/>
        <v>79339.630806985719</v>
      </c>
      <c r="BI191" s="4">
        <f t="shared" si="59"/>
        <v>8353.3297006785433</v>
      </c>
      <c r="BJ191" s="4">
        <f>BH191*BE9</f>
        <v>3477.7204837062077</v>
      </c>
      <c r="BK191" s="4">
        <f>BH5*(1+BE9)^BG191</f>
        <v>11831.050184384751</v>
      </c>
      <c r="BL191" s="31">
        <f t="shared" si="58"/>
        <v>70986.301106307175</v>
      </c>
      <c r="BR191" s="3">
        <v>30</v>
      </c>
      <c r="BS191" s="4">
        <f t="shared" si="66"/>
        <v>145054.58908972421</v>
      </c>
      <c r="BT191" s="4">
        <f t="shared" si="63"/>
        <v>-2836.9978935920431</v>
      </c>
      <c r="BU191" s="4">
        <f>BS191*BP9</f>
        <v>6358.2261550995781</v>
      </c>
      <c r="BV191" s="4">
        <f>BS5*(1+BP9)^BR191</f>
        <v>3521.2282615075351</v>
      </c>
      <c r="BW191" s="9">
        <f t="shared" si="62"/>
        <v>147891.58698331626</v>
      </c>
    </row>
    <row r="192" spans="12:75" x14ac:dyDescent="0.2">
      <c r="L192" s="16"/>
      <c r="M192" s="16"/>
      <c r="O192" s="16"/>
      <c r="P192" s="16"/>
      <c r="Q192" s="16"/>
      <c r="R192" s="16"/>
      <c r="S192" s="16"/>
      <c r="T192" s="16"/>
      <c r="W192" s="16"/>
      <c r="X192" s="16"/>
      <c r="Z192" s="16"/>
      <c r="AA192" s="16"/>
      <c r="AB192" s="16"/>
      <c r="AC192" s="16"/>
      <c r="AD192" s="16"/>
      <c r="AE192" s="16"/>
      <c r="AH192" s="16"/>
      <c r="AI192" s="16"/>
      <c r="AK192" s="16"/>
      <c r="AL192" s="16"/>
      <c r="AM192" s="16"/>
      <c r="AN192" s="16"/>
      <c r="AO192" s="16"/>
      <c r="AP192" s="16"/>
      <c r="AV192" s="3">
        <v>26</v>
      </c>
      <c r="AW192" s="4">
        <f t="shared" si="67"/>
        <v>50321.830081218635</v>
      </c>
      <c r="AX192" s="4">
        <f t="shared" si="64"/>
        <v>1311.1203413198696</v>
      </c>
      <c r="AY192" s="4">
        <f>AW192*AT9</f>
        <v>2205.7735518934169</v>
      </c>
      <c r="AZ192" s="4">
        <f>AS4*(AT9/(1-(1+AT9)^-AS3))</f>
        <v>3516.8938932132864</v>
      </c>
      <c r="BA192" s="4">
        <f t="shared" si="65"/>
        <v>49010.709739898768</v>
      </c>
      <c r="BG192" s="3">
        <v>55</v>
      </c>
      <c r="BH192" s="4">
        <f t="shared" si="60"/>
        <v>70986.301106307175</v>
      </c>
      <c r="BI192" s="4">
        <f t="shared" si="59"/>
        <v>9238.0783523071514</v>
      </c>
      <c r="BJ192" s="4">
        <f>BH192*BE9</f>
        <v>3111.5661984931312</v>
      </c>
      <c r="BK192" s="4">
        <f>BH5*(1+BE9)^BG192</f>
        <v>12349.644550800283</v>
      </c>
      <c r="BL192" s="31">
        <f t="shared" si="58"/>
        <v>61748.222754000024</v>
      </c>
      <c r="BR192" s="3">
        <v>31</v>
      </c>
      <c r="BS192" s="4">
        <f t="shared" si="66"/>
        <v>147891.58698331626</v>
      </c>
      <c r="BT192" s="4">
        <f t="shared" si="63"/>
        <v>-2807.0057957984141</v>
      </c>
      <c r="BU192" s="4">
        <f>BS192*BP9</f>
        <v>6482.5812294353627</v>
      </c>
      <c r="BV192" s="4">
        <f>BS5*(1+BP9)^BR192</f>
        <v>3675.5754336369487</v>
      </c>
      <c r="BW192" s="9">
        <f t="shared" si="62"/>
        <v>150698.59277911467</v>
      </c>
    </row>
    <row r="193" spans="12:75" x14ac:dyDescent="0.2">
      <c r="L193" s="16"/>
      <c r="M193" s="16"/>
      <c r="O193" s="16"/>
      <c r="P193" s="16"/>
      <c r="Q193" s="16"/>
      <c r="R193" s="16"/>
      <c r="S193" s="16"/>
      <c r="T193" s="16"/>
      <c r="W193" s="16"/>
      <c r="X193" s="16"/>
      <c r="Z193" s="16"/>
      <c r="AA193" s="16"/>
      <c r="AB193" s="16"/>
      <c r="AC193" s="16"/>
      <c r="AD193" s="16"/>
      <c r="AE193" s="16"/>
      <c r="AH193" s="16"/>
      <c r="AI193" s="16"/>
      <c r="AK193" s="16"/>
      <c r="AL193" s="16"/>
      <c r="AM193" s="16"/>
      <c r="AN193" s="16"/>
      <c r="AO193" s="16"/>
      <c r="AP193" s="16"/>
      <c r="AV193" s="3">
        <v>27</v>
      </c>
      <c r="AW193" s="4">
        <f t="shared" si="67"/>
        <v>49010.709739898768</v>
      </c>
      <c r="AX193" s="4">
        <f t="shared" si="64"/>
        <v>1368.5911162810571</v>
      </c>
      <c r="AY193" s="4">
        <f>AW193*AT9</f>
        <v>2148.3027769322293</v>
      </c>
      <c r="AZ193" s="4">
        <f>AS4*(AT9/(1-(1+AT9)^-AS3))</f>
        <v>3516.8938932132864</v>
      </c>
      <c r="BA193" s="4">
        <f t="shared" si="65"/>
        <v>47642.118623617709</v>
      </c>
      <c r="BG193" s="3">
        <v>56</v>
      </c>
      <c r="BH193" s="4">
        <f t="shared" si="60"/>
        <v>61748.222754000024</v>
      </c>
      <c r="BI193" s="4">
        <f t="shared" si="59"/>
        <v>10184.340206226698</v>
      </c>
      <c r="BJ193" s="4">
        <f>BH193*BE9</f>
        <v>2706.6304307170012</v>
      </c>
      <c r="BK193" s="4">
        <f>BH5*(1+BE9)^BG193</f>
        <v>12890.970636943699</v>
      </c>
      <c r="BL193" s="31">
        <f t="shared" si="58"/>
        <v>51563.882547773326</v>
      </c>
      <c r="BR193" s="3">
        <v>32</v>
      </c>
      <c r="BS193" s="4">
        <f t="shared" si="66"/>
        <v>150698.59277911467</v>
      </c>
      <c r="BT193" s="4">
        <f t="shared" si="63"/>
        <v>-2768.9334933398241</v>
      </c>
      <c r="BU193" s="4">
        <f>BS193*BP9</f>
        <v>6605.6216501511935</v>
      </c>
      <c r="BV193" s="4">
        <f>BS5*(1+BP9)^BR193</f>
        <v>3836.6881568113695</v>
      </c>
      <c r="BW193" s="9">
        <f t="shared" si="62"/>
        <v>153467.5262724545</v>
      </c>
    </row>
    <row r="194" spans="12:75" x14ac:dyDescent="0.2">
      <c r="L194" s="16"/>
      <c r="M194" s="16"/>
      <c r="O194" s="16"/>
      <c r="P194" s="16"/>
      <c r="Q194" s="16"/>
      <c r="R194" s="16"/>
      <c r="S194" s="16"/>
      <c r="T194" s="16"/>
      <c r="W194" s="16"/>
      <c r="X194" s="16"/>
      <c r="Z194" s="16"/>
      <c r="AA194" s="16"/>
      <c r="AB194" s="16"/>
      <c r="AC194" s="16"/>
      <c r="AD194" s="16"/>
      <c r="AE194" s="16"/>
      <c r="AH194" s="16"/>
      <c r="AI194" s="16"/>
      <c r="AK194" s="16"/>
      <c r="AL194" s="16"/>
      <c r="AM194" s="16"/>
      <c r="AN194" s="16"/>
      <c r="AO194" s="16"/>
      <c r="AP194" s="16"/>
      <c r="AV194" s="3">
        <v>28</v>
      </c>
      <c r="AW194" s="4">
        <f t="shared" si="67"/>
        <v>47642.118623617709</v>
      </c>
      <c r="AX194" s="4">
        <f t="shared" si="64"/>
        <v>1428.5810268780433</v>
      </c>
      <c r="AY194" s="4">
        <f>AW194*AT9</f>
        <v>2088.3128663352431</v>
      </c>
      <c r="AZ194" s="4">
        <f>AS4*(AT9/(1-(1+AT9)^-AS3))</f>
        <v>3516.8938932132864</v>
      </c>
      <c r="BA194" s="4">
        <f t="shared" si="65"/>
        <v>46213.537596739669</v>
      </c>
      <c r="BG194" s="3">
        <v>57</v>
      </c>
      <c r="BH194" s="4">
        <f t="shared" si="60"/>
        <v>51563.882547773326</v>
      </c>
      <c r="BI194" s="4">
        <f t="shared" si="59"/>
        <v>11195.807998185666</v>
      </c>
      <c r="BJ194" s="4">
        <f>BH194*BE9</f>
        <v>2260.2168516773977</v>
      </c>
      <c r="BK194" s="4">
        <f>BH5*(1+BE9)^BG194</f>
        <v>13456.024849863064</v>
      </c>
      <c r="BL194" s="31">
        <f t="shared" si="58"/>
        <v>40368.074549587662</v>
      </c>
      <c r="BR194" s="3">
        <v>33</v>
      </c>
      <c r="BS194" s="4">
        <f t="shared" si="66"/>
        <v>153467.5262724545</v>
      </c>
      <c r="BT194" s="4">
        <f t="shared" si="63"/>
        <v>-2722.1302472576549</v>
      </c>
      <c r="BU194" s="4">
        <f>BS194*BP9</f>
        <v>6726.993234942589</v>
      </c>
      <c r="BV194" s="4">
        <f>BS5*(1+BP9)^BR194</f>
        <v>4004.8629876849341</v>
      </c>
      <c r="BW194" s="9">
        <f t="shared" si="62"/>
        <v>156189.65651971215</v>
      </c>
    </row>
    <row r="195" spans="12:75" x14ac:dyDescent="0.2">
      <c r="L195" s="16"/>
      <c r="M195" s="16"/>
      <c r="O195" s="16"/>
      <c r="P195" s="16"/>
      <c r="Q195" s="16"/>
      <c r="R195" s="16"/>
      <c r="S195" s="16"/>
      <c r="T195" s="16"/>
      <c r="W195" s="16"/>
      <c r="X195" s="16"/>
      <c r="Z195" s="16"/>
      <c r="AA195" s="16"/>
      <c r="AB195" s="16"/>
      <c r="AC195" s="16"/>
      <c r="AD195" s="16"/>
      <c r="AE195" s="16"/>
      <c r="AH195" s="16"/>
      <c r="AI195" s="16"/>
      <c r="AK195" s="16"/>
      <c r="AL195" s="16"/>
      <c r="AM195" s="16"/>
      <c r="AN195" s="16"/>
      <c r="AO195" s="16"/>
      <c r="AP195" s="16"/>
      <c r="AV195" s="3">
        <v>29</v>
      </c>
      <c r="AW195" s="4">
        <f t="shared" si="67"/>
        <v>46213.537596739669</v>
      </c>
      <c r="AX195" s="4">
        <f t="shared" si="64"/>
        <v>1491.2004952228642</v>
      </c>
      <c r="AY195" s="4">
        <f>AW195*AT9</f>
        <v>2025.6933979904222</v>
      </c>
      <c r="AZ195" s="4">
        <f>AS4*(AT9/(1-(1+AT9)^-AS3))</f>
        <v>3516.8938932132864</v>
      </c>
      <c r="BA195" s="4">
        <f t="shared" si="65"/>
        <v>44722.337101516801</v>
      </c>
      <c r="BG195" s="3">
        <v>58</v>
      </c>
      <c r="BH195" s="4">
        <f t="shared" si="60"/>
        <v>40368.074549587662</v>
      </c>
      <c r="BI195" s="4">
        <f t="shared" si="59"/>
        <v>12276.380004691802</v>
      </c>
      <c r="BJ195" s="4">
        <f>BH195*BE9</f>
        <v>1769.4672677569258</v>
      </c>
      <c r="BK195" s="4">
        <f>BH5*(1+BE9)^BG195</f>
        <v>14045.847272448727</v>
      </c>
      <c r="BL195" s="31">
        <f t="shared" si="58"/>
        <v>28091.694544895858</v>
      </c>
      <c r="BR195" s="3">
        <v>34</v>
      </c>
      <c r="BS195" s="4">
        <f t="shared" si="66"/>
        <v>156189.65651971215</v>
      </c>
      <c r="BT195" s="4">
        <f t="shared" si="63"/>
        <v>-2665.9037954689256</v>
      </c>
      <c r="BU195" s="4">
        <f>BS195*BP9</f>
        <v>6846.3132774473834</v>
      </c>
      <c r="BV195" s="4">
        <f>BS5*(1+BP9)^BR195</f>
        <v>4180.4094819784577</v>
      </c>
      <c r="BW195" s="9">
        <f t="shared" si="62"/>
        <v>158855.56031518106</v>
      </c>
    </row>
    <row r="196" spans="12:75" x14ac:dyDescent="0.2">
      <c r="L196" s="16"/>
      <c r="M196" s="16"/>
      <c r="O196" s="16"/>
      <c r="P196" s="16"/>
      <c r="Q196" s="16"/>
      <c r="R196" s="16"/>
      <c r="S196" s="16"/>
      <c r="T196" s="16"/>
      <c r="W196" s="16"/>
      <c r="X196" s="16"/>
      <c r="Z196" s="16"/>
      <c r="AA196" s="16"/>
      <c r="AB196" s="16"/>
      <c r="AC196" s="16"/>
      <c r="AD196" s="16"/>
      <c r="AE196" s="16"/>
      <c r="AH196" s="16"/>
      <c r="AI196" s="16"/>
      <c r="AK196" s="16"/>
      <c r="AL196" s="16"/>
      <c r="AM196" s="16"/>
      <c r="AN196" s="16"/>
      <c r="AO196" s="16"/>
      <c r="AP196" s="16"/>
      <c r="AV196" s="3">
        <v>30</v>
      </c>
      <c r="AW196" s="4">
        <f t="shared" si="67"/>
        <v>44722.337101516801</v>
      </c>
      <c r="AX196" s="4">
        <f t="shared" si="64"/>
        <v>1556.5647835968</v>
      </c>
      <c r="AY196" s="4">
        <f>AW196*AT9</f>
        <v>1960.3291096164864</v>
      </c>
      <c r="AZ196" s="4">
        <f>AS4*(AT9/(1-(1+AT9)^-AS3))</f>
        <v>3516.8938932132864</v>
      </c>
      <c r="BA196" s="4">
        <f t="shared" si="65"/>
        <v>43165.772317920004</v>
      </c>
      <c r="BG196" s="3">
        <v>59</v>
      </c>
      <c r="BH196" s="4">
        <f t="shared" si="60"/>
        <v>28091.694544895858</v>
      </c>
      <c r="BI196" s="4">
        <f t="shared" si="59"/>
        <v>13430.170967006465</v>
      </c>
      <c r="BJ196" s="4">
        <f>BH196*BE9</f>
        <v>1231.3526108846017</v>
      </c>
      <c r="BK196" s="4">
        <f>BH5*(1+BE9)^BG196</f>
        <v>14661.523577891066</v>
      </c>
      <c r="BL196" s="31">
        <f t="shared" si="58"/>
        <v>14661.523577889393</v>
      </c>
      <c r="BR196" s="3">
        <v>35</v>
      </c>
      <c r="BS196" s="4">
        <f t="shared" si="66"/>
        <v>158855.56031518106</v>
      </c>
      <c r="BT196" s="4">
        <f t="shared" si="63"/>
        <v>-2599.5179628769229</v>
      </c>
      <c r="BU196" s="4">
        <f>BS196*BP9</f>
        <v>6963.1687271487699</v>
      </c>
      <c r="BV196" s="4">
        <f>BS5*(1+BP9)^BR196</f>
        <v>4363.650764271847</v>
      </c>
      <c r="BW196" s="9">
        <f t="shared" si="62"/>
        <v>161455.07827805798</v>
      </c>
    </row>
    <row r="197" spans="12:75" x14ac:dyDescent="0.2">
      <c r="L197" s="16"/>
      <c r="M197" s="16"/>
      <c r="O197" s="16"/>
      <c r="P197" s="16"/>
      <c r="Q197" s="16"/>
      <c r="R197" s="16"/>
      <c r="S197" s="16"/>
      <c r="T197" s="16"/>
      <c r="W197" s="16"/>
      <c r="X197" s="16"/>
      <c r="Z197" s="16"/>
      <c r="AA197" s="16"/>
      <c r="AB197" s="16"/>
      <c r="AC197" s="16"/>
      <c r="AD197" s="16"/>
      <c r="AE197" s="16"/>
      <c r="AH197" s="16"/>
      <c r="AI197" s="16"/>
      <c r="AK197" s="16"/>
      <c r="AL197" s="16"/>
      <c r="AM197" s="16"/>
      <c r="AN197" s="16"/>
      <c r="AO197" s="16"/>
      <c r="AP197" s="16"/>
      <c r="AV197" s="3">
        <v>31</v>
      </c>
      <c r="AW197" s="4">
        <f t="shared" si="67"/>
        <v>43165.772317920004</v>
      </c>
      <c r="AX197" s="4">
        <f t="shared" si="64"/>
        <v>1624.7942066111261</v>
      </c>
      <c r="AY197" s="4">
        <f>AW197*AT9</f>
        <v>1892.0996866021603</v>
      </c>
      <c r="AZ197" s="4">
        <f>AS4*(AT9/(1-(1+AT9)^-AS3))</f>
        <v>3516.8938932132864</v>
      </c>
      <c r="BA197" s="4">
        <f t="shared" si="65"/>
        <v>41540.978111308876</v>
      </c>
      <c r="BG197" s="3">
        <v>60</v>
      </c>
      <c r="BH197" s="4">
        <f t="shared" si="60"/>
        <v>14661.523577889393</v>
      </c>
      <c r="BI197" s="4">
        <f t="shared" si="59"/>
        <v>14661.523577891141</v>
      </c>
      <c r="BJ197" s="4">
        <f>BH197*BE9</f>
        <v>642.66345016415175</v>
      </c>
      <c r="BK197" s="4">
        <f>BH5*(1+BE9)^BG197</f>
        <v>15304.187028055292</v>
      </c>
      <c r="BL197" s="31">
        <f t="shared" si="58"/>
        <v>-1.7480488168075681E-9</v>
      </c>
      <c r="BR197" s="3">
        <v>36</v>
      </c>
      <c r="BS197" s="4">
        <f t="shared" si="66"/>
        <v>161455.07827805798</v>
      </c>
      <c r="BT197" s="4">
        <f t="shared" si="63"/>
        <v>-2522.1901417491117</v>
      </c>
      <c r="BU197" s="4">
        <f>BS197*BP9</f>
        <v>7077.1142645215414</v>
      </c>
      <c r="BV197" s="4">
        <f>BS5*(1+BP9)^BR197</f>
        <v>4554.9241227724297</v>
      </c>
      <c r="BW197" s="9">
        <f t="shared" si="62"/>
        <v>163977.26841980708</v>
      </c>
    </row>
    <row r="198" spans="12:75" x14ac:dyDescent="0.2">
      <c r="L198" s="16"/>
      <c r="M198" s="16"/>
      <c r="O198" s="16"/>
      <c r="P198" s="16"/>
      <c r="Q198" s="16"/>
      <c r="R198" s="16"/>
      <c r="S198" s="16"/>
      <c r="T198" s="16"/>
      <c r="W198" s="16"/>
      <c r="X198" s="16"/>
      <c r="Z198" s="16"/>
      <c r="AA198" s="16"/>
      <c r="AB198" s="16"/>
      <c r="AC198" s="16"/>
      <c r="AD198" s="16"/>
      <c r="AE198" s="16"/>
      <c r="AH198" s="16"/>
      <c r="AI198" s="16"/>
      <c r="AK198" s="16"/>
      <c r="AL198" s="16"/>
      <c r="AM198" s="16"/>
      <c r="AN198" s="16"/>
      <c r="AO198" s="16"/>
      <c r="AP198" s="16"/>
      <c r="AV198" s="3">
        <v>32</v>
      </c>
      <c r="AW198" s="4">
        <f t="shared" si="67"/>
        <v>41540.978111308876</v>
      </c>
      <c r="AX198" s="4">
        <f t="shared" si="64"/>
        <v>1696.0143526675806</v>
      </c>
      <c r="AY198" s="4">
        <f>AW198*AT9</f>
        <v>1820.8795405457058</v>
      </c>
      <c r="AZ198" s="4">
        <f>AS4*(AT9/(1-(1+AT9)^-AS3))</f>
        <v>3516.8938932132864</v>
      </c>
      <c r="BA198" s="4">
        <f t="shared" si="65"/>
        <v>39844.963758641294</v>
      </c>
      <c r="BG198" s="3"/>
      <c r="BH198" s="4"/>
      <c r="BI198" s="4"/>
      <c r="BJ198" s="4"/>
      <c r="BK198" s="4">
        <f>SUM(BK138:BK197)</f>
        <v>336666.89888482954</v>
      </c>
      <c r="BL198" s="4"/>
      <c r="BR198" s="3">
        <v>37</v>
      </c>
      <c r="BS198" s="4">
        <f t="shared" si="66"/>
        <v>163977.26841980708</v>
      </c>
      <c r="BT198" s="4">
        <f t="shared" si="63"/>
        <v>-2433.0886355809216</v>
      </c>
      <c r="BU198" s="4">
        <f>BS198*BP9</f>
        <v>7187.6702657348769</v>
      </c>
      <c r="BV198" s="4">
        <f>BS5*(1+BP9)^BR198</f>
        <v>4754.5816301539553</v>
      </c>
      <c r="BW198" s="9">
        <f t="shared" si="62"/>
        <v>166410.35705538801</v>
      </c>
    </row>
    <row r="199" spans="12:75" x14ac:dyDescent="0.2">
      <c r="L199" s="16"/>
      <c r="M199" s="16"/>
      <c r="O199" s="16"/>
      <c r="P199" s="16"/>
      <c r="Q199" s="16"/>
      <c r="R199" s="16"/>
      <c r="S199" s="16"/>
      <c r="T199" s="16"/>
      <c r="W199" s="16"/>
      <c r="X199" s="16"/>
      <c r="Z199" s="16"/>
      <c r="AA199" s="16"/>
      <c r="AB199" s="16"/>
      <c r="AC199" s="16"/>
      <c r="AD199" s="16"/>
      <c r="AE199" s="16"/>
      <c r="AH199" s="16"/>
      <c r="AI199" s="16"/>
      <c r="AK199" s="16"/>
      <c r="AL199" s="16"/>
      <c r="AM199" s="16"/>
      <c r="AN199" s="16"/>
      <c r="AO199" s="16"/>
      <c r="AP199" s="16"/>
      <c r="AV199" s="3">
        <v>33</v>
      </c>
      <c r="AW199" s="4">
        <f t="shared" si="67"/>
        <v>39844.963758641294</v>
      </c>
      <c r="AX199" s="4">
        <f t="shared" si="64"/>
        <v>1770.3563151261762</v>
      </c>
      <c r="AY199" s="4">
        <f>AW199*AT9</f>
        <v>1746.5375780871102</v>
      </c>
      <c r="AZ199" s="4">
        <f>AS4*(AT9/(1-(1+AT9)^-AS3))</f>
        <v>3516.8938932132864</v>
      </c>
      <c r="BA199" s="4">
        <f t="shared" si="65"/>
        <v>38074.607443515117</v>
      </c>
      <c r="BR199" s="3">
        <v>38</v>
      </c>
      <c r="BS199" s="4">
        <f t="shared" si="66"/>
        <v>166410.35705538801</v>
      </c>
      <c r="BT199" s="4">
        <f t="shared" si="63"/>
        <v>-2331.3298593188047</v>
      </c>
      <c r="BU199" s="4">
        <f>BS199*BP9</f>
        <v>7294.3206509278416</v>
      </c>
      <c r="BV199" s="4">
        <f>BS5*(1+BP9)^BR199</f>
        <v>4962.9907916090369</v>
      </c>
      <c r="BW199" s="9">
        <f t="shared" si="62"/>
        <v>168741.68691470681</v>
      </c>
    </row>
    <row r="200" spans="12:75" x14ac:dyDescent="0.2">
      <c r="L200" s="16"/>
      <c r="M200" s="16"/>
      <c r="O200" s="16"/>
      <c r="P200" s="16"/>
      <c r="Q200" s="16"/>
      <c r="R200" s="16"/>
      <c r="S200" s="16"/>
      <c r="T200" s="16"/>
      <c r="W200" s="16"/>
      <c r="X200" s="16"/>
      <c r="Z200" s="16"/>
      <c r="AA200" s="16"/>
      <c r="AB200" s="16"/>
      <c r="AC200" s="16"/>
      <c r="AD200" s="16"/>
      <c r="AE200" s="16"/>
      <c r="AH200" s="16"/>
      <c r="AI200" s="16"/>
      <c r="AK200" s="16"/>
      <c r="AL200" s="16"/>
      <c r="AM200" s="16"/>
      <c r="AN200" s="16"/>
      <c r="AO200" s="16"/>
      <c r="AP200" s="16"/>
      <c r="AV200" s="3">
        <v>34</v>
      </c>
      <c r="AW200" s="4">
        <f t="shared" si="67"/>
        <v>38074.607443515117</v>
      </c>
      <c r="AX200" s="4">
        <f t="shared" si="64"/>
        <v>1847.9569336058737</v>
      </c>
      <c r="AY200" s="4">
        <f>AW200*AT9</f>
        <v>1668.9369596074127</v>
      </c>
      <c r="AZ200" s="4">
        <f>AS4*(AT9/(1-(1+AT9)^-AS3))</f>
        <v>3516.8938932132864</v>
      </c>
      <c r="BA200" s="4">
        <f t="shared" si="65"/>
        <v>36226.650509909246</v>
      </c>
      <c r="BG200" s="49" t="s">
        <v>16</v>
      </c>
      <c r="BH200" s="49"/>
      <c r="BI200" s="49"/>
      <c r="BJ200" s="49"/>
      <c r="BK200" s="49"/>
      <c r="BL200" s="49"/>
      <c r="BR200" s="3">
        <v>39</v>
      </c>
      <c r="BS200" s="4">
        <f t="shared" si="66"/>
        <v>168741.68691470681</v>
      </c>
      <c r="BT200" s="4">
        <f t="shared" si="63"/>
        <v>-2215.9753884534157</v>
      </c>
      <c r="BU200" s="4">
        <f>BS200*BP9</f>
        <v>7396.5106097613152</v>
      </c>
      <c r="BV200" s="4">
        <f>BS5*(1+BP9)^BR200</f>
        <v>5180.5352213078995</v>
      </c>
      <c r="BW200" s="9">
        <f t="shared" si="62"/>
        <v>170957.66230316024</v>
      </c>
    </row>
    <row r="201" spans="12:75" x14ac:dyDescent="0.2">
      <c r="L201" s="16"/>
      <c r="M201" s="16"/>
      <c r="W201" s="16"/>
      <c r="X201" s="16"/>
      <c r="Z201" s="16"/>
      <c r="AA201" s="16"/>
      <c r="AB201" s="16"/>
      <c r="AC201" s="16"/>
      <c r="AD201" s="16"/>
      <c r="AE201" s="16"/>
      <c r="AH201" s="16"/>
      <c r="AI201" s="16"/>
      <c r="AK201" s="16"/>
      <c r="AL201" s="16"/>
      <c r="AM201" s="16"/>
      <c r="AN201" s="16"/>
      <c r="AO201" s="16"/>
      <c r="AP201" s="16"/>
      <c r="AV201" s="3">
        <v>35</v>
      </c>
      <c r="AW201" s="4">
        <f t="shared" si="67"/>
        <v>36226.650509909246</v>
      </c>
      <c r="AX201" s="4">
        <f t="shared" si="64"/>
        <v>1928.9590458622645</v>
      </c>
      <c r="AY201" s="4">
        <f>AW201*AT9</f>
        <v>1587.934847351022</v>
      </c>
      <c r="AZ201" s="4">
        <f>AS4*(AT9/(1-(1+AT9)^-AS3))</f>
        <v>3516.8938932132864</v>
      </c>
      <c r="BA201" s="4">
        <f t="shared" si="65"/>
        <v>34297.691464046984</v>
      </c>
      <c r="BR201" s="3">
        <v>40</v>
      </c>
      <c r="BS201" s="4">
        <f t="shared" si="66"/>
        <v>170957.66230316024</v>
      </c>
      <c r="BT201" s="4">
        <f t="shared" si="63"/>
        <v>-2086.0288491132942</v>
      </c>
      <c r="BU201" s="4">
        <f>BS201*BP9</f>
        <v>7493.6441976218575</v>
      </c>
      <c r="BV201" s="4">
        <f>BS5*(1+BP9)^BR201</f>
        <v>5407.6153485085633</v>
      </c>
      <c r="BW201" s="9">
        <f t="shared" si="62"/>
        <v>173043.69115227353</v>
      </c>
    </row>
    <row r="202" spans="12:75" x14ac:dyDescent="0.2">
      <c r="L202" s="16"/>
      <c r="M202" s="16"/>
      <c r="W202" s="16"/>
      <c r="X202" s="16"/>
      <c r="Z202" s="16"/>
      <c r="AA202" s="16"/>
      <c r="AB202" s="16"/>
      <c r="AC202" s="16"/>
      <c r="AD202" s="16"/>
      <c r="AE202" s="16"/>
      <c r="AH202" s="16"/>
      <c r="AI202" s="16"/>
      <c r="AK202" s="16"/>
      <c r="AL202" s="16"/>
      <c r="AM202" s="16"/>
      <c r="AN202" s="16"/>
      <c r="AO202" s="16"/>
      <c r="AP202" s="16"/>
      <c r="AV202" s="3">
        <v>36</v>
      </c>
      <c r="AW202" s="4">
        <f t="shared" si="67"/>
        <v>34297.691464046984</v>
      </c>
      <c r="AX202" s="4">
        <f t="shared" si="64"/>
        <v>2013.5117507058935</v>
      </c>
      <c r="AY202" s="4">
        <f>AW202*AT9</f>
        <v>1503.3821425073929</v>
      </c>
      <c r="AZ202" s="4">
        <f>AS4*(AT9/(1-(1+AT9)^-AS3))</f>
        <v>3516.8938932132864</v>
      </c>
      <c r="BA202" s="4">
        <f t="shared" si="65"/>
        <v>32284.179713341091</v>
      </c>
      <c r="BG202" s="2" t="s">
        <v>8</v>
      </c>
      <c r="BH202" s="2" t="s">
        <v>9</v>
      </c>
      <c r="BI202" s="2" t="s">
        <v>14</v>
      </c>
      <c r="BJ202" s="2" t="s">
        <v>6</v>
      </c>
      <c r="BK202" s="2" t="s">
        <v>7</v>
      </c>
      <c r="BL202" s="2" t="s">
        <v>12</v>
      </c>
      <c r="BR202" s="3">
        <v>41</v>
      </c>
      <c r="BS202" s="4">
        <f t="shared" si="66"/>
        <v>173043.69115227353</v>
      </c>
      <c r="BT202" s="4">
        <f t="shared" si="63"/>
        <v>-1940.4326408898005</v>
      </c>
      <c r="BU202" s="4">
        <f>BS202*BP9</f>
        <v>7585.0817955079901</v>
      </c>
      <c r="BV202" s="4">
        <f>BS5*(1+BP9)^BR202</f>
        <v>5644.6491546181896</v>
      </c>
      <c r="BW202" s="9">
        <f t="shared" si="62"/>
        <v>174984.12379316334</v>
      </c>
    </row>
    <row r="203" spans="12:75" x14ac:dyDescent="0.2">
      <c r="L203" s="16"/>
      <c r="M203" s="16"/>
      <c r="W203" s="16"/>
      <c r="X203" s="16"/>
      <c r="Z203" s="16"/>
      <c r="AA203" s="16"/>
      <c r="AB203" s="16"/>
      <c r="AC203" s="16"/>
      <c r="AD203" s="16"/>
      <c r="AE203" s="16"/>
      <c r="AH203" s="16"/>
      <c r="AI203" s="16"/>
      <c r="AK203" s="16"/>
      <c r="AL203" s="16"/>
      <c r="AM203" s="16"/>
      <c r="AN203" s="16"/>
      <c r="AO203" s="16"/>
      <c r="AP203" s="16"/>
      <c r="AV203" s="3">
        <v>37</v>
      </c>
      <c r="AW203" s="4">
        <f t="shared" si="67"/>
        <v>32284.179713341091</v>
      </c>
      <c r="AX203" s="4">
        <f t="shared" si="64"/>
        <v>2101.7706824451689</v>
      </c>
      <c r="AY203" s="4">
        <f>AW203*AT9</f>
        <v>1415.1232107681178</v>
      </c>
      <c r="AZ203" s="4">
        <f>AS4*(AT9/(1-(1+AT9)^-AS3))</f>
        <v>3516.8938932132864</v>
      </c>
      <c r="BA203" s="4">
        <f t="shared" si="65"/>
        <v>30182.40903089592</v>
      </c>
      <c r="BG203" s="3">
        <v>1</v>
      </c>
      <c r="BH203" s="4">
        <f>BD4</f>
        <v>69999</v>
      </c>
      <c r="BI203" s="4">
        <f t="shared" ref="BI203:BI262" si="68">BK203-BJ203</f>
        <v>253.19968662656038</v>
      </c>
      <c r="BJ203" s="8">
        <f>BH203*BE9</f>
        <v>3068.2895000000003</v>
      </c>
      <c r="BK203" s="4">
        <f>BD4*(BE9/(1-(1+BE9)^-BD3))</f>
        <v>3321.4891866265607</v>
      </c>
      <c r="BL203" s="4">
        <f t="shared" ref="BL203:BL262" si="69">BH203-BI203</f>
        <v>69745.800313373446</v>
      </c>
      <c r="BR203" s="3">
        <v>42</v>
      </c>
      <c r="BS203" s="4">
        <f t="shared" si="66"/>
        <v>174984.12379316334</v>
      </c>
      <c r="BT203" s="4">
        <f t="shared" si="63"/>
        <v>-1778.0644837047066</v>
      </c>
      <c r="BU203" s="4">
        <f>BS203*BP9</f>
        <v>7670.1374262669933</v>
      </c>
      <c r="BV203" s="4">
        <f>BS5*(1+BP9)^BR203</f>
        <v>5892.0729425622867</v>
      </c>
      <c r="BW203" s="9">
        <f t="shared" si="62"/>
        <v>176762.18827686805</v>
      </c>
    </row>
    <row r="204" spans="12:75" x14ac:dyDescent="0.2">
      <c r="L204" s="16"/>
      <c r="M204" s="16"/>
      <c r="W204" s="16"/>
      <c r="X204" s="16"/>
      <c r="Z204" s="16"/>
      <c r="AA204" s="16"/>
      <c r="AB204" s="16"/>
      <c r="AC204" s="16"/>
      <c r="AD204" s="16"/>
      <c r="AE204" s="16"/>
      <c r="AH204" s="16"/>
      <c r="AI204" s="16"/>
      <c r="AK204" s="16"/>
      <c r="AL204" s="16"/>
      <c r="AM204" s="16"/>
      <c r="AN204" s="16"/>
      <c r="AO204" s="16"/>
      <c r="AP204" s="16"/>
      <c r="AV204" s="3">
        <v>38</v>
      </c>
      <c r="AW204" s="4">
        <f t="shared" si="67"/>
        <v>30182.40903089592</v>
      </c>
      <c r="AX204" s="4">
        <f t="shared" si="64"/>
        <v>2193.8982973590155</v>
      </c>
      <c r="AY204" s="4">
        <f>AW204*AT9</f>
        <v>1322.9955958542712</v>
      </c>
      <c r="AZ204" s="4">
        <f>AS4*(AT9/(1-(1+AT9)^-AS3))</f>
        <v>3516.8938932132864</v>
      </c>
      <c r="BA204" s="4">
        <f t="shared" si="65"/>
        <v>27988.510733536903</v>
      </c>
      <c r="BG204" s="3">
        <v>2</v>
      </c>
      <c r="BH204" s="4">
        <f>BL203</f>
        <v>69745.800313373446</v>
      </c>
      <c r="BI204" s="4">
        <f t="shared" si="68"/>
        <v>264.29827289035802</v>
      </c>
      <c r="BJ204" s="8">
        <f>BH204*BE9</f>
        <v>3057.1909137362027</v>
      </c>
      <c r="BK204" s="4">
        <f>BD4*(BE9/(1-(1+BE9)^-BD3))</f>
        <v>3321.4891866265607</v>
      </c>
      <c r="BL204" s="4">
        <f t="shared" si="69"/>
        <v>69481.502040483087</v>
      </c>
      <c r="BR204" s="3">
        <v>43</v>
      </c>
      <c r="BS204" s="4">
        <f t="shared" si="66"/>
        <v>176762.18827686805</v>
      </c>
      <c r="BT204" s="4">
        <f t="shared" si="63"/>
        <v>-1597.7337795914482</v>
      </c>
      <c r="BU204" s="4">
        <f>BS204*BP9</f>
        <v>7748.0759194693828</v>
      </c>
      <c r="BV204" s="4">
        <f>BS5*(1+BP9)^BR204</f>
        <v>6150.3421398779346</v>
      </c>
      <c r="BW204" s="9">
        <f t="shared" si="62"/>
        <v>178359.9220564595</v>
      </c>
    </row>
    <row r="205" spans="12:75" x14ac:dyDescent="0.2">
      <c r="L205" s="16"/>
      <c r="M205" s="16"/>
      <c r="W205" s="16"/>
      <c r="X205" s="16"/>
      <c r="Z205" s="16"/>
      <c r="AA205" s="16"/>
      <c r="AB205" s="16"/>
      <c r="AC205" s="16"/>
      <c r="AD205" s="16"/>
      <c r="AE205" s="16"/>
      <c r="AH205" s="16"/>
      <c r="AI205" s="16"/>
      <c r="AK205" s="16"/>
      <c r="AL205" s="16"/>
      <c r="AM205" s="16"/>
      <c r="AN205" s="16"/>
      <c r="AO205" s="16"/>
      <c r="AP205" s="16"/>
      <c r="AV205" s="3">
        <v>39</v>
      </c>
      <c r="AW205" s="4">
        <f t="shared" si="67"/>
        <v>27988.510733536903</v>
      </c>
      <c r="AX205" s="4">
        <f t="shared" si="64"/>
        <v>2290.0641727265856</v>
      </c>
      <c r="AY205" s="4">
        <f>AW205*AT9</f>
        <v>1226.829720486701</v>
      </c>
      <c r="AZ205" s="4">
        <f>AS4*(AT9/(1-(1+AT9)^-AS3))</f>
        <v>3516.8938932132864</v>
      </c>
      <c r="BA205" s="4">
        <f t="shared" si="65"/>
        <v>25698.446560810316</v>
      </c>
      <c r="BG205" s="3">
        <v>3</v>
      </c>
      <c r="BH205" s="4">
        <f>BL204</f>
        <v>69481.502040483087</v>
      </c>
      <c r="BI205" s="4">
        <f t="shared" si="68"/>
        <v>275.88334718538545</v>
      </c>
      <c r="BJ205" s="4">
        <f>BH205*BE9</f>
        <v>3045.6058394411752</v>
      </c>
      <c r="BK205" s="4">
        <f>BD4*(BE9/(1-(1+BE9)^-BD3))</f>
        <v>3321.4891866265607</v>
      </c>
      <c r="BL205" s="4">
        <f t="shared" si="69"/>
        <v>69205.6186932977</v>
      </c>
      <c r="BR205" s="3">
        <v>44</v>
      </c>
      <c r="BS205" s="4">
        <f t="shared" si="66"/>
        <v>178359.9220564595</v>
      </c>
      <c r="BT205" s="4">
        <f t="shared" si="63"/>
        <v>-1398.1777797988916</v>
      </c>
      <c r="BU205" s="4">
        <f>BS205*BP9</f>
        <v>7818.1099168081419</v>
      </c>
      <c r="BV205" s="4">
        <f>BS5*(1+BP9)^BR205</f>
        <v>6419.9321370092503</v>
      </c>
      <c r="BW205" s="9">
        <f t="shared" si="62"/>
        <v>179758.09983625839</v>
      </c>
    </row>
    <row r="206" spans="12:75" x14ac:dyDescent="0.2">
      <c r="L206" s="16"/>
      <c r="M206" s="16"/>
      <c r="W206" s="16"/>
      <c r="X206" s="16"/>
      <c r="Z206" s="16"/>
      <c r="AA206" s="16"/>
      <c r="AB206" s="16"/>
      <c r="AC206" s="16"/>
      <c r="AD206" s="16"/>
      <c r="AE206" s="16"/>
      <c r="AH206" s="16"/>
      <c r="AI206" s="16"/>
      <c r="AK206" s="16"/>
      <c r="AL206" s="16"/>
      <c r="AM206" s="16"/>
      <c r="AN206" s="16"/>
      <c r="AO206" s="16"/>
      <c r="AP206" s="16"/>
      <c r="AV206" s="3">
        <v>40</v>
      </c>
      <c r="AW206" s="4">
        <f t="shared" si="67"/>
        <v>25698.446560810316</v>
      </c>
      <c r="AX206" s="4">
        <f t="shared" si="64"/>
        <v>2390.4453189644341</v>
      </c>
      <c r="AY206" s="4">
        <f>AW206*AT9</f>
        <v>1126.4485742488523</v>
      </c>
      <c r="AZ206" s="4">
        <f>AS4*(AT9/(1-(1+AT9)^-AS3))</f>
        <v>3516.8938932132864</v>
      </c>
      <c r="BA206" s="4">
        <f t="shared" si="65"/>
        <v>23308.001241845883</v>
      </c>
      <c r="BG206" s="3">
        <v>4</v>
      </c>
      <c r="BH206" s="4">
        <f>BL205</f>
        <v>69205.6186932977</v>
      </c>
      <c r="BI206" s="4">
        <f t="shared" si="68"/>
        <v>287.97623390367789</v>
      </c>
      <c r="BJ206" s="4">
        <f>BH206*BE9</f>
        <v>3033.5129527228828</v>
      </c>
      <c r="BK206" s="4">
        <f>BD4*(BE9/(1-(1+BE9)^-BD3))</f>
        <v>3321.4891866265607</v>
      </c>
      <c r="BL206" s="4">
        <f t="shared" si="69"/>
        <v>68917.642459394017</v>
      </c>
      <c r="BR206" s="3">
        <v>45</v>
      </c>
      <c r="BS206" s="4">
        <f t="shared" si="66"/>
        <v>179758.09983625839</v>
      </c>
      <c r="BT206" s="4">
        <f t="shared" si="63"/>
        <v>-1178.0575471411703</v>
      </c>
      <c r="BU206" s="4">
        <f>BS206*BP9</f>
        <v>7879.3967094893269</v>
      </c>
      <c r="BV206" s="4">
        <f>BS5*(1+BP9)^BR206</f>
        <v>6701.3391623481566</v>
      </c>
      <c r="BW206" s="9">
        <f t="shared" si="62"/>
        <v>180936.15738339955</v>
      </c>
    </row>
    <row r="207" spans="12:75" x14ac:dyDescent="0.2">
      <c r="L207" s="16"/>
      <c r="M207" s="16"/>
      <c r="W207" s="16"/>
      <c r="X207" s="16"/>
      <c r="Z207" s="16"/>
      <c r="AA207" s="16"/>
      <c r="AB207" s="16"/>
      <c r="AC207" s="16"/>
      <c r="AD207" s="16"/>
      <c r="AE207" s="16"/>
      <c r="AH207" s="16"/>
      <c r="AI207" s="16"/>
      <c r="AK207" s="16"/>
      <c r="AL207" s="16"/>
      <c r="AM207" s="16"/>
      <c r="AN207" s="16"/>
      <c r="AO207" s="16"/>
      <c r="AP207" s="16"/>
      <c r="AV207" s="3">
        <v>41</v>
      </c>
      <c r="AW207" s="4">
        <f t="shared" si="67"/>
        <v>23308.001241845883</v>
      </c>
      <c r="AX207" s="4">
        <f t="shared" si="64"/>
        <v>2495.2265054457084</v>
      </c>
      <c r="AY207" s="4">
        <f>AW207*AT9</f>
        <v>1021.6673877675779</v>
      </c>
      <c r="AZ207" s="4">
        <f>AS4*(AT9/(1-(1+AT9)^-AS3))</f>
        <v>3516.8938932132864</v>
      </c>
      <c r="BA207" s="4">
        <f t="shared" si="65"/>
        <v>20812.774736400173</v>
      </c>
      <c r="BG207" s="3">
        <v>5</v>
      </c>
      <c r="BH207" s="4">
        <f>BL206</f>
        <v>68917.642459394017</v>
      </c>
      <c r="BI207" s="4">
        <f t="shared" si="68"/>
        <v>300.59919215645596</v>
      </c>
      <c r="BJ207" s="4">
        <f>BH207*BE9</f>
        <v>3020.8899944701047</v>
      </c>
      <c r="BK207" s="4">
        <f>BD4*(BE9/(1-(1+BE9)^-BD3))</f>
        <v>3321.4891866265607</v>
      </c>
      <c r="BL207" s="4">
        <f t="shared" si="69"/>
        <v>68617.043267237561</v>
      </c>
      <c r="BR207" s="3">
        <v>46</v>
      </c>
      <c r="BS207" s="4">
        <f t="shared" si="66"/>
        <v>180936.15738339955</v>
      </c>
      <c r="BT207" s="4">
        <f t="shared" si="63"/>
        <v>-935.95370300793002</v>
      </c>
      <c r="BU207" s="4">
        <f>BS207*BP9</f>
        <v>7931.0348986390136</v>
      </c>
      <c r="BV207" s="4">
        <f>BS5*(1+BP9)^BR207</f>
        <v>6995.0811956310836</v>
      </c>
      <c r="BW207" s="9">
        <f t="shared" si="62"/>
        <v>181872.11108640747</v>
      </c>
    </row>
    <row r="208" spans="12:75" x14ac:dyDescent="0.2">
      <c r="L208" s="16"/>
      <c r="M208" s="16"/>
      <c r="W208" s="16"/>
      <c r="X208" s="16"/>
      <c r="Z208" s="16"/>
      <c r="AA208" s="16"/>
      <c r="AB208" s="16"/>
      <c r="AC208" s="16"/>
      <c r="AD208" s="16"/>
      <c r="AE208" s="16"/>
      <c r="AH208" s="16"/>
      <c r="AI208" s="16"/>
      <c r="AK208" s="16"/>
      <c r="AL208" s="16"/>
      <c r="AM208" s="16"/>
      <c r="AN208" s="16"/>
      <c r="AO208" s="16"/>
      <c r="AP208" s="16"/>
      <c r="AV208" s="3">
        <v>42</v>
      </c>
      <c r="AW208" s="4">
        <f t="shared" si="67"/>
        <v>20812.774736400173</v>
      </c>
      <c r="AX208" s="4">
        <f t="shared" si="64"/>
        <v>2604.6006006010789</v>
      </c>
      <c r="AY208" s="4">
        <f>AW208*AT9</f>
        <v>912.29329261220767</v>
      </c>
      <c r="AZ208" s="4">
        <f>AS4*(AT9/(1-(1+AT9)^-AS3))</f>
        <v>3516.8938932132864</v>
      </c>
      <c r="BA208" s="4">
        <f t="shared" si="65"/>
        <v>18208.174135799094</v>
      </c>
      <c r="BG208" s="3">
        <v>6</v>
      </c>
      <c r="BH208" s="4">
        <f>BL207</f>
        <v>68617.043267237561</v>
      </c>
      <c r="BI208" s="4">
        <f t="shared" si="68"/>
        <v>313.77545674598059</v>
      </c>
      <c r="BJ208" s="4">
        <f>BH208*BE9</f>
        <v>3007.7137298805801</v>
      </c>
      <c r="BK208" s="4">
        <f>BD4*(BE9/(1-(1+BE9)^-BD3))</f>
        <v>3321.4891866265607</v>
      </c>
      <c r="BL208" s="4">
        <f t="shared" si="69"/>
        <v>68303.267810491583</v>
      </c>
      <c r="BR208" s="3">
        <v>47</v>
      </c>
      <c r="BS208" s="4">
        <f t="shared" si="66"/>
        <v>181872.11108640747</v>
      </c>
      <c r="BT208" s="4">
        <f t="shared" si="63"/>
        <v>-670.36194791461367</v>
      </c>
      <c r="BU208" s="4">
        <f>BS208*BP9</f>
        <v>7972.0608692875276</v>
      </c>
      <c r="BV208" s="4">
        <f>BS5*(1+BP9)^BR208</f>
        <v>7301.6989213729139</v>
      </c>
      <c r="BW208" s="9">
        <f t="shared" si="62"/>
        <v>182542.47303432209</v>
      </c>
    </row>
    <row r="209" spans="12:75" x14ac:dyDescent="0.2">
      <c r="L209" s="16"/>
      <c r="M209" s="16"/>
      <c r="W209" s="16"/>
      <c r="X209" s="16"/>
      <c r="Z209" s="16"/>
      <c r="AA209" s="16"/>
      <c r="AB209" s="16"/>
      <c r="AC209" s="16"/>
      <c r="AD209" s="16"/>
      <c r="AE209" s="16"/>
      <c r="AH209" s="16"/>
      <c r="AI209" s="16"/>
      <c r="AK209" s="16"/>
      <c r="AL209" s="16"/>
      <c r="AM209" s="16"/>
      <c r="AN209" s="16"/>
      <c r="AO209" s="16"/>
      <c r="AP209" s="16"/>
      <c r="AV209" s="3">
        <v>43</v>
      </c>
      <c r="AW209" s="4">
        <f t="shared" si="67"/>
        <v>18208.174135799094</v>
      </c>
      <c r="AX209" s="4">
        <f t="shared" si="64"/>
        <v>2718.768926927426</v>
      </c>
      <c r="AY209" s="4">
        <f>AW209*AT9</f>
        <v>798.1249662858603</v>
      </c>
      <c r="AZ209" s="4">
        <f>AS4*(AT9/(1-(1+AT9)^-AS3))</f>
        <v>3516.8938932132864</v>
      </c>
      <c r="BA209" s="4">
        <f t="shared" si="65"/>
        <v>15489.405208871667</v>
      </c>
      <c r="BG209" s="3">
        <v>7</v>
      </c>
      <c r="BH209" s="4">
        <f t="shared" ref="BH209:BH262" si="70">BL208</f>
        <v>68303.267810491583</v>
      </c>
      <c r="BI209" s="4">
        <f t="shared" si="68"/>
        <v>327.5292809333464</v>
      </c>
      <c r="BJ209" s="4">
        <f>BH209*BE9</f>
        <v>2993.9599056932143</v>
      </c>
      <c r="BK209" s="4">
        <f>BD4*(BE9/(1-(1+BE9)^-BD3))</f>
        <v>3321.4891866265607</v>
      </c>
      <c r="BL209" s="4">
        <f t="shared" si="69"/>
        <v>67975.738529558235</v>
      </c>
      <c r="BR209" s="3">
        <v>48</v>
      </c>
      <c r="BS209" s="4">
        <f t="shared" si="66"/>
        <v>182542.47303432209</v>
      </c>
      <c r="BT209" s="4">
        <f t="shared" si="63"/>
        <v>-379.68834391135806</v>
      </c>
      <c r="BU209" s="4">
        <f>BS209*BP9</f>
        <v>8001.445068004452</v>
      </c>
      <c r="BV209" s="4">
        <f>BS5*(1+BP9)^BR209</f>
        <v>7621.7567240930939</v>
      </c>
      <c r="BW209" s="9">
        <f t="shared" si="62"/>
        <v>182922.16137823343</v>
      </c>
    </row>
    <row r="210" spans="12:75" x14ac:dyDescent="0.2">
      <c r="L210" s="16"/>
      <c r="M210" s="16"/>
      <c r="W210" s="16"/>
      <c r="X210" s="16"/>
      <c r="Z210" s="16"/>
      <c r="AA210" s="16"/>
      <c r="AB210" s="16"/>
      <c r="AC210" s="16"/>
      <c r="AD210" s="16"/>
      <c r="AE210" s="16"/>
      <c r="AH210" s="16"/>
      <c r="AI210" s="16"/>
      <c r="AK210" s="16"/>
      <c r="AL210" s="16"/>
      <c r="AM210" s="16"/>
      <c r="AN210" s="16"/>
      <c r="AO210" s="16"/>
      <c r="AP210" s="16"/>
      <c r="AV210" s="3">
        <v>44</v>
      </c>
      <c r="AW210" s="4">
        <f t="shared" si="67"/>
        <v>15489.405208871667</v>
      </c>
      <c r="AX210" s="4">
        <f t="shared" si="64"/>
        <v>2837.941631557745</v>
      </c>
      <c r="AY210" s="4">
        <f>AW210*AT9</f>
        <v>678.95226165554141</v>
      </c>
      <c r="AZ210" s="4">
        <f>AS4*(AT9/(1-(1+AT9)^-AS3))</f>
        <v>3516.8938932132864</v>
      </c>
      <c r="BA210" s="4">
        <f t="shared" si="65"/>
        <v>12651.463577313922</v>
      </c>
      <c r="BG210" s="3">
        <v>8</v>
      </c>
      <c r="BH210" s="4">
        <f t="shared" si="70"/>
        <v>67975.738529558235</v>
      </c>
      <c r="BI210" s="4">
        <f t="shared" si="68"/>
        <v>341.88598108092447</v>
      </c>
      <c r="BJ210" s="4">
        <f>BH210*BE9</f>
        <v>2979.6032055456362</v>
      </c>
      <c r="BK210" s="4">
        <f>BD4*(BE9/(1-(1+BE9)^-BD3))</f>
        <v>3321.4891866265607</v>
      </c>
      <c r="BL210" s="4">
        <f t="shared" si="69"/>
        <v>67633.852548477313</v>
      </c>
      <c r="BR210" s="3">
        <v>49</v>
      </c>
      <c r="BS210" s="4">
        <f t="shared" si="66"/>
        <v>182922.16137823343</v>
      </c>
      <c r="BT210" s="4">
        <f t="shared" si="63"/>
        <v>-62.244346580056117</v>
      </c>
      <c r="BU210" s="4">
        <f>BS210*BP9</f>
        <v>8018.0880737458992</v>
      </c>
      <c r="BV210" s="4">
        <f>BS5*(1+BP9)^BR210</f>
        <v>7955.8437271658431</v>
      </c>
      <c r="BW210" s="9">
        <f t="shared" si="62"/>
        <v>182984.40572481349</v>
      </c>
    </row>
    <row r="211" spans="12:75" x14ac:dyDescent="0.2">
      <c r="L211" s="16"/>
      <c r="M211" s="16"/>
      <c r="W211" s="16"/>
      <c r="X211" s="16"/>
      <c r="Z211" s="16"/>
      <c r="AA211" s="16"/>
      <c r="AB211" s="16"/>
      <c r="AC211" s="16"/>
      <c r="AD211" s="16"/>
      <c r="AE211" s="16"/>
      <c r="AH211" s="16"/>
      <c r="AI211" s="16"/>
      <c r="AK211" s="16"/>
      <c r="AL211" s="16"/>
      <c r="AM211" s="16"/>
      <c r="AN211" s="16"/>
      <c r="AO211" s="16"/>
      <c r="AP211" s="16"/>
      <c r="AV211" s="3">
        <v>45</v>
      </c>
      <c r="AW211" s="4">
        <f t="shared" si="67"/>
        <v>12651.463577313922</v>
      </c>
      <c r="AX211" s="4">
        <f t="shared" si="64"/>
        <v>2962.3380730743593</v>
      </c>
      <c r="AY211" s="4">
        <f>AW211*AT9</f>
        <v>554.55582013892695</v>
      </c>
      <c r="AZ211" s="4">
        <f>AS4*(AT9/(1-(1+AT9)^-AS3))</f>
        <v>3516.8938932132864</v>
      </c>
      <c r="BA211" s="4">
        <f t="shared" si="65"/>
        <v>9689.1255042395624</v>
      </c>
      <c r="BG211" s="3">
        <v>9</v>
      </c>
      <c r="BH211" s="4">
        <f t="shared" si="70"/>
        <v>67633.852548477313</v>
      </c>
      <c r="BI211" s="4">
        <f t="shared" si="68"/>
        <v>356.87198325163854</v>
      </c>
      <c r="BJ211" s="4">
        <f>BH211*BE9</f>
        <v>2964.6172033749222</v>
      </c>
      <c r="BK211" s="4">
        <f>BD4*(BE9/(1-(1+BE9)^-BD3))</f>
        <v>3321.4891866265607</v>
      </c>
      <c r="BL211" s="4">
        <f t="shared" si="69"/>
        <v>67276.980565225676</v>
      </c>
      <c r="BR211" s="3">
        <v>50</v>
      </c>
      <c r="BS211" s="4">
        <f t="shared" si="66"/>
        <v>182984.40572481349</v>
      </c>
      <c r="BT211" s="4">
        <f t="shared" si="63"/>
        <v>283.75842626895428</v>
      </c>
      <c r="BU211" s="4">
        <f>BS211*BP9</f>
        <v>8020.8164509376584</v>
      </c>
      <c r="BV211" s="4">
        <f>BS5*(1+BP9)^BR211</f>
        <v>8304.5748772066127</v>
      </c>
      <c r="BW211" s="9">
        <f t="shared" si="62"/>
        <v>182700.64729854453</v>
      </c>
    </row>
    <row r="212" spans="12:75" x14ac:dyDescent="0.2">
      <c r="L212" s="16"/>
      <c r="M212" s="16"/>
      <c r="W212" s="16"/>
      <c r="X212" s="16"/>
      <c r="Z212" s="16"/>
      <c r="AA212" s="16"/>
      <c r="AB212" s="16"/>
      <c r="AC212" s="16"/>
      <c r="AD212" s="16"/>
      <c r="AE212" s="16"/>
      <c r="AH212" s="16"/>
      <c r="AI212" s="16"/>
      <c r="AK212" s="16"/>
      <c r="AL212" s="16"/>
      <c r="AM212" s="16"/>
      <c r="AN212" s="16"/>
      <c r="AO212" s="16"/>
      <c r="AP212" s="16"/>
      <c r="AV212" s="3">
        <v>46</v>
      </c>
      <c r="AW212" s="4">
        <f t="shared" si="67"/>
        <v>9689.1255042395624</v>
      </c>
      <c r="AX212" s="4">
        <f t="shared" si="64"/>
        <v>3092.1872252774524</v>
      </c>
      <c r="AY212" s="4">
        <f>AW212*AT9</f>
        <v>424.70666793583416</v>
      </c>
      <c r="AZ212" s="4">
        <f>AS4*(AT9/(1-(1+AT9)^-AS3))</f>
        <v>3516.8938932132864</v>
      </c>
      <c r="BA212" s="4">
        <f t="shared" si="65"/>
        <v>6596.9382789621104</v>
      </c>
      <c r="BG212" s="3">
        <v>10</v>
      </c>
      <c r="BH212" s="4">
        <f t="shared" si="70"/>
        <v>67276.980565225676</v>
      </c>
      <c r="BI212" s="4">
        <f t="shared" si="68"/>
        <v>372.51487185083488</v>
      </c>
      <c r="BJ212" s="4">
        <f>BH212*BE9</f>
        <v>2948.9743147757258</v>
      </c>
      <c r="BK212" s="4">
        <f>BD4*(BE9/(1-(1+BE9)^-BD3))</f>
        <v>3321.4891866265607</v>
      </c>
      <c r="BL212" s="4">
        <f t="shared" si="69"/>
        <v>66904.465693374848</v>
      </c>
      <c r="BR212" s="3">
        <v>51</v>
      </c>
      <c r="BS212" s="4">
        <f t="shared" si="66"/>
        <v>182700.64729854453</v>
      </c>
      <c r="BT212" s="4">
        <f t="shared" si="63"/>
        <v>660.21370273796765</v>
      </c>
      <c r="BU212" s="4">
        <f>BS212*BP9</f>
        <v>8008.3783732528691</v>
      </c>
      <c r="BV212" s="4">
        <f>BS5*(1+BP9)^BR212</f>
        <v>8668.5920759908367</v>
      </c>
      <c r="BW212" s="9">
        <f t="shared" si="62"/>
        <v>182040.43359580656</v>
      </c>
    </row>
    <row r="213" spans="12:75" x14ac:dyDescent="0.2">
      <c r="L213" s="16"/>
      <c r="M213" s="16"/>
      <c r="W213" s="16"/>
      <c r="X213" s="16"/>
      <c r="Z213" s="16"/>
      <c r="AA213" s="16"/>
      <c r="AB213" s="16"/>
      <c r="AC213" s="16"/>
      <c r="AD213" s="16"/>
      <c r="AE213" s="16"/>
      <c r="AH213" s="16"/>
      <c r="AI213" s="16"/>
      <c r="AK213" s="16"/>
      <c r="AL213" s="16"/>
      <c r="AM213" s="16"/>
      <c r="AN213" s="16"/>
      <c r="AO213" s="16"/>
      <c r="AP213" s="16"/>
      <c r="AV213" s="3">
        <v>47</v>
      </c>
      <c r="AW213" s="4">
        <f t="shared" si="67"/>
        <v>6596.9382789621104</v>
      </c>
      <c r="AX213" s="4">
        <f t="shared" si="64"/>
        <v>3227.7280986521141</v>
      </c>
      <c r="AY213" s="4">
        <f>AW213*AT9</f>
        <v>289.1657945611725</v>
      </c>
      <c r="AZ213" s="4">
        <f>AS4*(AT9/(1-(1+AT9)^-AS3))</f>
        <v>3516.8938932132864</v>
      </c>
      <c r="BA213" s="4">
        <f t="shared" si="65"/>
        <v>3369.2101803099963</v>
      </c>
      <c r="BG213" s="3">
        <v>11</v>
      </c>
      <c r="BH213" s="4">
        <f t="shared" si="70"/>
        <v>66904.465693374848</v>
      </c>
      <c r="BI213" s="4">
        <f t="shared" si="68"/>
        <v>388.84344040029646</v>
      </c>
      <c r="BJ213" s="4">
        <f>BH213*BE9</f>
        <v>2932.6457462262642</v>
      </c>
      <c r="BK213" s="4">
        <f>BD4*(BE9/(1-(1+BE9)^-BD3))</f>
        <v>3321.4891866265607</v>
      </c>
      <c r="BL213" s="4">
        <f t="shared" si="69"/>
        <v>66515.622252974557</v>
      </c>
      <c r="BR213" s="3">
        <v>52</v>
      </c>
      <c r="BS213" s="4">
        <f t="shared" si="66"/>
        <v>182040.43359580656</v>
      </c>
      <c r="BT213" s="4">
        <f t="shared" si="63"/>
        <v>1069.1263560389125</v>
      </c>
      <c r="BU213" s="4">
        <f>BS213*BP9</f>
        <v>7979.4390059495217</v>
      </c>
      <c r="BV213" s="4">
        <f>BS5*(1+BP9)^BR213</f>
        <v>9048.5653619884342</v>
      </c>
      <c r="BW213" s="9">
        <f t="shared" si="62"/>
        <v>180971.30723976766</v>
      </c>
    </row>
    <row r="214" spans="12:75" x14ac:dyDescent="0.2">
      <c r="L214" s="16"/>
      <c r="M214" s="16"/>
      <c r="W214" s="16"/>
      <c r="X214" s="16"/>
      <c r="Z214" s="16"/>
      <c r="AA214" s="16"/>
      <c r="AB214" s="16"/>
      <c r="AC214" s="16"/>
      <c r="AD214" s="16"/>
      <c r="AE214" s="16"/>
      <c r="AH214" s="16"/>
      <c r="AI214" s="16"/>
      <c r="AK214" s="16"/>
      <c r="AL214" s="16"/>
      <c r="AM214" s="16"/>
      <c r="AN214" s="16"/>
      <c r="AO214" s="16"/>
      <c r="AP214" s="16"/>
      <c r="AV214" s="3">
        <v>48</v>
      </c>
      <c r="AW214" s="4">
        <f t="shared" si="67"/>
        <v>3369.2101803099963</v>
      </c>
      <c r="AX214" s="4">
        <f t="shared" si="64"/>
        <v>3369.2101803096984</v>
      </c>
      <c r="AY214" s="4">
        <f>AW214*AT9</f>
        <v>147.68371290358817</v>
      </c>
      <c r="AZ214" s="4">
        <f>AS4*(AT9/(1-(1+AT9)^-AS3))</f>
        <v>3516.8938932132864</v>
      </c>
      <c r="BA214" s="4">
        <f t="shared" si="65"/>
        <v>2.97859514830634E-10</v>
      </c>
      <c r="BG214" s="3">
        <v>12</v>
      </c>
      <c r="BH214" s="4">
        <f t="shared" si="70"/>
        <v>66515.622252974557</v>
      </c>
      <c r="BI214" s="4">
        <f t="shared" si="68"/>
        <v>405.88774453784254</v>
      </c>
      <c r="BJ214" s="4">
        <f>BH214*BE9</f>
        <v>2915.6014420887182</v>
      </c>
      <c r="BK214" s="4">
        <f>BD4*(BE9/(1-(1+BE9)^-BD3))</f>
        <v>3321.4891866265607</v>
      </c>
      <c r="BL214" s="4">
        <f t="shared" si="69"/>
        <v>66109.734508436712</v>
      </c>
      <c r="BR214" s="3">
        <v>53</v>
      </c>
      <c r="BS214" s="4">
        <f t="shared" si="66"/>
        <v>180971.30723976766</v>
      </c>
      <c r="BT214" s="4">
        <f t="shared" si="63"/>
        <v>1512.6185096791123</v>
      </c>
      <c r="BU214" s="4">
        <f>BS214*BP9</f>
        <v>7932.575634009816</v>
      </c>
      <c r="BV214" s="4">
        <f>BS5*(1+BP9)^BR214</f>
        <v>9445.1941436889283</v>
      </c>
      <c r="BW214" s="9">
        <f t="shared" si="62"/>
        <v>179458.68873008856</v>
      </c>
    </row>
    <row r="215" spans="12:75" x14ac:dyDescent="0.2">
      <c r="L215" s="16"/>
      <c r="M215" s="16"/>
      <c r="W215" s="16"/>
      <c r="X215" s="16"/>
      <c r="Z215" s="16"/>
      <c r="AA215" s="16"/>
      <c r="AB215" s="16"/>
      <c r="AC215" s="16"/>
      <c r="AD215" s="16"/>
      <c r="AE215" s="16"/>
      <c r="AH215" s="16"/>
      <c r="AI215" s="16"/>
      <c r="AK215" s="16"/>
      <c r="AL215" s="16"/>
      <c r="AM215" s="16"/>
      <c r="AN215" s="16"/>
      <c r="AO215" s="16"/>
      <c r="AP215" s="16"/>
      <c r="AV215" s="3"/>
      <c r="AW215" s="4"/>
      <c r="AX215" s="4"/>
      <c r="AY215" s="4"/>
      <c r="AZ215" s="4">
        <f>SUM(AZ167:AZ214)</f>
        <v>168810.90687423764</v>
      </c>
      <c r="BA215" s="4"/>
      <c r="BG215" s="3">
        <v>13</v>
      </c>
      <c r="BH215" s="4">
        <f t="shared" si="70"/>
        <v>66109.734508436712</v>
      </c>
      <c r="BI215" s="4">
        <f t="shared" si="68"/>
        <v>423.67915734008466</v>
      </c>
      <c r="BJ215" s="4">
        <f>BH215*BE9</f>
        <v>2897.810029286476</v>
      </c>
      <c r="BK215" s="4">
        <f>BD4*(BE9/(1-(1+BE9)^-BD3))</f>
        <v>3321.4891866265607</v>
      </c>
      <c r="BL215" s="4">
        <f t="shared" si="69"/>
        <v>65686.055351096627</v>
      </c>
      <c r="BR215" s="3">
        <v>54</v>
      </c>
      <c r="BS215" s="4">
        <f t="shared" si="66"/>
        <v>179458.68873008856</v>
      </c>
      <c r="BT215" s="4">
        <f t="shared" si="63"/>
        <v>1992.9359643184089</v>
      </c>
      <c r="BU215" s="4">
        <f>BS215*BP9</f>
        <v>7866.2725226688817</v>
      </c>
      <c r="BV215" s="4">
        <f>BS5*(1+BP9)^BR215</f>
        <v>9859.2084869872906</v>
      </c>
      <c r="BW215" s="9">
        <f t="shared" si="62"/>
        <v>177465.75276577016</v>
      </c>
    </row>
    <row r="216" spans="12:75" x14ac:dyDescent="0.2">
      <c r="L216" s="16"/>
      <c r="M216" s="16"/>
      <c r="W216" s="16"/>
      <c r="X216" s="16"/>
      <c r="Z216" s="16"/>
      <c r="AA216" s="16"/>
      <c r="AB216" s="16"/>
      <c r="AC216" s="16"/>
      <c r="AD216" s="16"/>
      <c r="AE216" s="16"/>
      <c r="AH216" s="16"/>
      <c r="AI216" s="16"/>
      <c r="AK216" s="16"/>
      <c r="AL216" s="16"/>
      <c r="AM216" s="16"/>
      <c r="AN216" s="16"/>
      <c r="AO216" s="16"/>
      <c r="AP216" s="16"/>
      <c r="AV216" s="16"/>
      <c r="AW216" s="16"/>
      <c r="AX216" s="16"/>
      <c r="AY216" s="16"/>
      <c r="AZ216" s="16"/>
      <c r="BA216" s="16"/>
      <c r="BG216" s="3">
        <v>14</v>
      </c>
      <c r="BH216" s="4">
        <f t="shared" si="70"/>
        <v>65686.055351096627</v>
      </c>
      <c r="BI216" s="4">
        <f t="shared" si="68"/>
        <v>442.25042707015837</v>
      </c>
      <c r="BJ216" s="4">
        <f>BH216*BE9</f>
        <v>2879.2387595564023</v>
      </c>
      <c r="BK216" s="4">
        <f>BD4*(BE9/(1-(1+BE9)^-BD3))</f>
        <v>3321.4891866265607</v>
      </c>
      <c r="BL216" s="4">
        <f t="shared" si="69"/>
        <v>65243.804924026466</v>
      </c>
      <c r="BR216" s="3">
        <v>55</v>
      </c>
      <c r="BS216" s="4">
        <f t="shared" si="66"/>
        <v>177465.75276577016</v>
      </c>
      <c r="BT216" s="4">
        <f t="shared" si="63"/>
        <v>2512.4549627673105</v>
      </c>
      <c r="BU216" s="4">
        <f>BS216*BP9</f>
        <v>7778.9154962329258</v>
      </c>
      <c r="BV216" s="4">
        <f>BS5*(1+BP9)^BR216</f>
        <v>10291.370459000236</v>
      </c>
      <c r="BW216" s="9">
        <f t="shared" si="62"/>
        <v>174953.29780300285</v>
      </c>
    </row>
    <row r="217" spans="12:75" x14ac:dyDescent="0.2">
      <c r="L217" s="16"/>
      <c r="M217" s="16"/>
      <c r="W217" s="16"/>
      <c r="X217" s="16"/>
      <c r="Z217" s="16"/>
      <c r="AA217" s="16"/>
      <c r="AB217" s="16"/>
      <c r="AC217" s="16"/>
      <c r="AD217" s="16"/>
      <c r="AE217" s="16"/>
      <c r="AH217" s="16"/>
      <c r="AI217" s="16"/>
      <c r="AK217" s="16"/>
      <c r="AL217" s="16"/>
      <c r="AM217" s="16"/>
      <c r="AN217" s="16"/>
      <c r="AO217" s="16"/>
      <c r="AP217" s="16"/>
      <c r="AV217" s="16"/>
      <c r="AW217" s="16"/>
      <c r="AX217" s="16"/>
      <c r="AY217" s="16"/>
      <c r="AZ217" s="16"/>
      <c r="BA217" s="16"/>
      <c r="BG217" s="3">
        <v>15</v>
      </c>
      <c r="BH217" s="4">
        <f t="shared" si="70"/>
        <v>65243.804924026466</v>
      </c>
      <c r="BI217" s="4">
        <f t="shared" si="68"/>
        <v>461.63573745673375</v>
      </c>
      <c r="BJ217" s="4">
        <f>BH217*BE9</f>
        <v>2859.8534491698269</v>
      </c>
      <c r="BK217" s="4">
        <f>BD4*(BE9/(1-(1+BE9)^-BD3))</f>
        <v>3321.4891866265607</v>
      </c>
      <c r="BL217" s="4">
        <f t="shared" si="69"/>
        <v>64782.169186569736</v>
      </c>
      <c r="BR217" s="3">
        <v>56</v>
      </c>
      <c r="BS217" s="4">
        <f t="shared" si="66"/>
        <v>174953.29780300285</v>
      </c>
      <c r="BT217" s="4">
        <f t="shared" si="63"/>
        <v>3073.6893104214578</v>
      </c>
      <c r="BU217" s="4">
        <f>BS217*BP9</f>
        <v>7668.7862203649584</v>
      </c>
      <c r="BV217" s="4">
        <f>BS5*(1+BP9)^BR217</f>
        <v>10742.475530786416</v>
      </c>
      <c r="BW217" s="9">
        <f t="shared" si="62"/>
        <v>171879.60849258138</v>
      </c>
    </row>
    <row r="218" spans="12:75" x14ac:dyDescent="0.2">
      <c r="L218" s="16"/>
      <c r="M218" s="16"/>
      <c r="W218" s="16"/>
      <c r="X218" s="16"/>
      <c r="Z218" s="16"/>
      <c r="AA218" s="16"/>
      <c r="AB218" s="16"/>
      <c r="AC218" s="16"/>
      <c r="AD218" s="16"/>
      <c r="AE218" s="16"/>
      <c r="AH218" s="16"/>
      <c r="AI218" s="16"/>
      <c r="AK218" s="16"/>
      <c r="AL218" s="16"/>
      <c r="AM218" s="16"/>
      <c r="AN218" s="16"/>
      <c r="AO218" s="16"/>
      <c r="AP218" s="16"/>
      <c r="AV218" s="16"/>
      <c r="AW218" s="16"/>
      <c r="AX218" s="16"/>
      <c r="AY218" s="16"/>
      <c r="AZ218" s="16"/>
      <c r="BA218" s="16"/>
      <c r="BG218" s="3">
        <v>16</v>
      </c>
      <c r="BH218" s="4">
        <f t="shared" si="70"/>
        <v>64782.169186569736</v>
      </c>
      <c r="BI218" s="4">
        <f t="shared" si="68"/>
        <v>481.8707706152536</v>
      </c>
      <c r="BJ218" s="4">
        <f>BH218*BE9</f>
        <v>2839.6184160113071</v>
      </c>
      <c r="BK218" s="4">
        <f>BD4*(BE9/(1-(1+BE9)^-BD3))</f>
        <v>3321.4891866265607</v>
      </c>
      <c r="BL218" s="4">
        <f t="shared" si="69"/>
        <v>64300.298415954479</v>
      </c>
      <c r="BR218" s="3">
        <v>57</v>
      </c>
      <c r="BS218" s="4">
        <f t="shared" si="66"/>
        <v>171879.60849258138</v>
      </c>
      <c r="BT218" s="4">
        <f t="shared" si="63"/>
        <v>3679.2978692944025</v>
      </c>
      <c r="BU218" s="4">
        <f>BS218*BP9</f>
        <v>7534.0561722581506</v>
      </c>
      <c r="BV218" s="4">
        <f>BS5*(1+BP9)^BR218</f>
        <v>11213.354041552553</v>
      </c>
      <c r="BW218" s="9">
        <f t="shared" si="62"/>
        <v>168200.31062328696</v>
      </c>
    </row>
    <row r="219" spans="12:75" x14ac:dyDescent="0.2">
      <c r="L219" s="16"/>
      <c r="M219" s="16"/>
      <c r="W219" s="16"/>
      <c r="X219" s="16"/>
      <c r="Z219" s="16"/>
      <c r="AA219" s="16"/>
      <c r="AB219" s="16"/>
      <c r="AC219" s="16"/>
      <c r="AD219" s="16"/>
      <c r="AE219" s="16"/>
      <c r="AH219" s="16"/>
      <c r="AI219" s="16"/>
      <c r="AK219" s="16"/>
      <c r="AL219" s="16"/>
      <c r="AM219" s="16"/>
      <c r="AN219" s="16"/>
      <c r="AO219" s="16"/>
      <c r="AP219" s="16"/>
      <c r="AV219" s="16"/>
      <c r="AW219" s="16"/>
      <c r="AX219" s="16"/>
      <c r="AY219" s="16"/>
      <c r="AZ219" s="16"/>
      <c r="BA219" s="16"/>
      <c r="BG219" s="3">
        <v>17</v>
      </c>
      <c r="BH219" s="4">
        <f t="shared" si="70"/>
        <v>64300.298415954479</v>
      </c>
      <c r="BI219" s="4">
        <f t="shared" si="68"/>
        <v>502.99277272722247</v>
      </c>
      <c r="BJ219" s="4">
        <f>BH219*BE9</f>
        <v>2818.4964138993382</v>
      </c>
      <c r="BK219" s="4">
        <f>BD4*(BE9/(1-(1+BE9)^-BD3))</f>
        <v>3321.4891866265607</v>
      </c>
      <c r="BL219" s="4">
        <f t="shared" si="69"/>
        <v>63797.305643227257</v>
      </c>
      <c r="BR219" s="3">
        <v>58</v>
      </c>
      <c r="BS219" s="4">
        <f t="shared" si="66"/>
        <v>168200.31062328696</v>
      </c>
      <c r="BT219" s="4">
        <f t="shared" si="63"/>
        <v>4332.0924447198613</v>
      </c>
      <c r="BU219" s="4">
        <f>BS219*BP9</f>
        <v>7372.7802823207458</v>
      </c>
      <c r="BV219" s="4">
        <f>BS5*(1+BP9)^BR219</f>
        <v>11704.872727040607</v>
      </c>
      <c r="BW219" s="9">
        <f t="shared" si="62"/>
        <v>163868.2181785671</v>
      </c>
    </row>
    <row r="220" spans="12:75" x14ac:dyDescent="0.2">
      <c r="L220" s="16"/>
      <c r="M220" s="16"/>
      <c r="W220" s="16"/>
      <c r="X220" s="16"/>
      <c r="Z220" s="16"/>
      <c r="AA220" s="16"/>
      <c r="AB220" s="16"/>
      <c r="AC220" s="16"/>
      <c r="AD220" s="16"/>
      <c r="AE220" s="16"/>
      <c r="AH220" s="16"/>
      <c r="AI220" s="16"/>
      <c r="AK220" s="16"/>
      <c r="AL220" s="16"/>
      <c r="AM220" s="16"/>
      <c r="AN220" s="16"/>
      <c r="AO220" s="16"/>
      <c r="AP220" s="16"/>
      <c r="AV220" s="16"/>
      <c r="AW220" s="16"/>
      <c r="AX220" s="16"/>
      <c r="AY220" s="16"/>
      <c r="AZ220" s="16"/>
      <c r="BA220" s="16"/>
      <c r="BG220" s="3">
        <v>18</v>
      </c>
      <c r="BH220" s="4">
        <f t="shared" si="70"/>
        <v>63797.305643227257</v>
      </c>
      <c r="BI220" s="4">
        <f t="shared" si="68"/>
        <v>525.04062259843249</v>
      </c>
      <c r="BJ220" s="4">
        <f>BH220*BE9</f>
        <v>2796.4485640281282</v>
      </c>
      <c r="BK220" s="4">
        <f>BD4*(BE9/(1-(1+BE9)^-BD3))</f>
        <v>3321.4891866265607</v>
      </c>
      <c r="BL220" s="4">
        <f t="shared" si="69"/>
        <v>63272.265020628824</v>
      </c>
      <c r="BR220" s="3">
        <v>59</v>
      </c>
      <c r="BS220" s="4">
        <f t="shared" si="66"/>
        <v>163868.2181785671</v>
      </c>
      <c r="BT220" s="4">
        <f t="shared" si="63"/>
        <v>5035.0460847486975</v>
      </c>
      <c r="BU220" s="4">
        <f>BS220*BP9</f>
        <v>7182.8902301605249</v>
      </c>
      <c r="BV220" s="4">
        <f>BS5*(1+BP9)^BR220</f>
        <v>12217.936314909222</v>
      </c>
      <c r="BW220" s="9">
        <f t="shared" si="62"/>
        <v>158833.1720938184</v>
      </c>
    </row>
    <row r="221" spans="12:75" x14ac:dyDescent="0.2">
      <c r="L221" s="16"/>
      <c r="M221" s="16"/>
      <c r="W221" s="16"/>
      <c r="X221" s="16"/>
      <c r="Z221" s="16"/>
      <c r="AA221" s="16"/>
      <c r="AB221" s="16"/>
      <c r="AC221" s="16"/>
      <c r="AD221" s="16"/>
      <c r="AE221" s="16"/>
      <c r="AH221" s="16"/>
      <c r="AI221" s="16"/>
      <c r="AK221" s="1"/>
      <c r="AL221" s="1"/>
      <c r="AM221" s="1"/>
      <c r="AN221" s="1"/>
      <c r="AO221" s="1"/>
      <c r="AP221" s="1"/>
      <c r="AV221" s="16"/>
      <c r="AW221" s="16"/>
      <c r="AX221" s="16"/>
      <c r="AY221" s="16"/>
      <c r="AZ221" s="16"/>
      <c r="BA221" s="16"/>
      <c r="BG221" s="3">
        <v>19</v>
      </c>
      <c r="BH221" s="4">
        <f t="shared" si="70"/>
        <v>63272.265020628824</v>
      </c>
      <c r="BI221" s="4">
        <f t="shared" si="68"/>
        <v>548.05490322233027</v>
      </c>
      <c r="BJ221" s="4">
        <f>BH221*BE9</f>
        <v>2773.4342834042304</v>
      </c>
      <c r="BK221" s="4">
        <f>BD4*(BE9/(1-(1+BE9)^-BD3))</f>
        <v>3321.4891866265607</v>
      </c>
      <c r="BL221" s="4">
        <f t="shared" si="69"/>
        <v>62724.210117406496</v>
      </c>
      <c r="BR221" s="3">
        <v>60</v>
      </c>
      <c r="BS221" s="4">
        <f t="shared" si="66"/>
        <v>158833.1720938184</v>
      </c>
      <c r="BT221" s="4">
        <f t="shared" si="63"/>
        <v>5791.301813267035</v>
      </c>
      <c r="BU221" s="4">
        <f>BS221*BP9</f>
        <v>6962.1873767790403</v>
      </c>
      <c r="BV221" s="4">
        <f>BS5*(1+BP9)^BR221</f>
        <v>12753.489190046075</v>
      </c>
      <c r="BW221" s="9">
        <f t="shared" si="62"/>
        <v>153041.87028055137</v>
      </c>
    </row>
    <row r="222" spans="12:75" x14ac:dyDescent="0.2">
      <c r="L222" s="16"/>
      <c r="M222" s="16"/>
      <c r="W222" s="16"/>
      <c r="X222" s="16"/>
      <c r="Z222" s="16"/>
      <c r="AA222" s="16"/>
      <c r="AB222" s="16"/>
      <c r="AC222" s="16"/>
      <c r="AD222" s="16"/>
      <c r="AE222" s="16"/>
      <c r="AH222" s="16"/>
      <c r="AI222" s="16"/>
      <c r="AK222" s="1"/>
      <c r="AL222" s="1"/>
      <c r="AM222" s="1"/>
      <c r="AN222" s="1"/>
      <c r="AO222" s="1"/>
      <c r="AP222" s="1"/>
      <c r="AV222" s="16"/>
      <c r="AW222" s="16"/>
      <c r="AX222" s="16"/>
      <c r="AY222" s="16"/>
      <c r="AZ222" s="16"/>
      <c r="BA222" s="16"/>
      <c r="BG222" s="3">
        <v>20</v>
      </c>
      <c r="BH222" s="4">
        <f t="shared" si="70"/>
        <v>62724.210117406496</v>
      </c>
      <c r="BI222" s="4">
        <f t="shared" si="68"/>
        <v>572.07797648024234</v>
      </c>
      <c r="BJ222" s="4">
        <f>BH222*BE9</f>
        <v>2749.4112101463184</v>
      </c>
      <c r="BK222" s="4">
        <f>BD4*(BE9/(1-(1+BE9)^-BD3))</f>
        <v>3321.4891866265607</v>
      </c>
      <c r="BL222" s="4">
        <f t="shared" si="69"/>
        <v>62152.132140926253</v>
      </c>
      <c r="BR222" s="3">
        <v>61</v>
      </c>
      <c r="BS222" s="4">
        <f t="shared" si="66"/>
        <v>153041.87028055137</v>
      </c>
      <c r="BT222" s="4">
        <f t="shared" si="63"/>
        <v>6604.1818189122632</v>
      </c>
      <c r="BU222" s="4">
        <f>BS222*BP9</f>
        <v>6708.3353139641686</v>
      </c>
      <c r="BV222" s="4">
        <f>BS5*(1+BP9)^BR222</f>
        <v>13312.517132876432</v>
      </c>
      <c r="BW222" s="9">
        <f t="shared" si="62"/>
        <v>146437.6884616391</v>
      </c>
    </row>
    <row r="223" spans="12:75" x14ac:dyDescent="0.2">
      <c r="L223" s="16"/>
      <c r="M223" s="16"/>
      <c r="W223" s="16"/>
      <c r="X223" s="16"/>
      <c r="Z223" s="16"/>
      <c r="AA223" s="16"/>
      <c r="AB223" s="16"/>
      <c r="AC223" s="16"/>
      <c r="AD223" s="16"/>
      <c r="AE223" s="16"/>
      <c r="AH223" s="16"/>
      <c r="AI223" s="16"/>
      <c r="AK223" s="1"/>
      <c r="AL223" s="1"/>
      <c r="AM223" s="1"/>
      <c r="AN223" s="1"/>
      <c r="AO223" s="1"/>
      <c r="AP223" s="1"/>
      <c r="AV223" s="16"/>
      <c r="AW223" s="16"/>
      <c r="AX223" s="16"/>
      <c r="AY223" s="16"/>
      <c r="AZ223" s="16"/>
      <c r="BA223" s="16"/>
      <c r="BG223" s="3">
        <v>21</v>
      </c>
      <c r="BH223" s="4">
        <f t="shared" si="70"/>
        <v>62152.132140926253</v>
      </c>
      <c r="BI223" s="4">
        <f t="shared" si="68"/>
        <v>597.15406111595985</v>
      </c>
      <c r="BJ223" s="4">
        <f>BH223*BE9</f>
        <v>2724.3351255106008</v>
      </c>
      <c r="BK223" s="4">
        <f>BD4*(BE9/(1-(1+BE9)^-BD3))</f>
        <v>3321.4891866265607</v>
      </c>
      <c r="BL223" s="4">
        <f t="shared" si="69"/>
        <v>61554.978079810295</v>
      </c>
      <c r="BR223" s="3">
        <v>62</v>
      </c>
      <c r="BS223" s="4">
        <f t="shared" si="66"/>
        <v>146437.6884616391</v>
      </c>
      <c r="BT223" s="4">
        <f t="shared" si="63"/>
        <v>7477.1971229656656</v>
      </c>
      <c r="BU223" s="4">
        <f>BS223*BP9</f>
        <v>6418.8520109018473</v>
      </c>
      <c r="BV223" s="4">
        <f>BS5*(1+BP9)^BR223</f>
        <v>13896.049133867513</v>
      </c>
      <c r="BW223" s="9">
        <f t="shared" si="62"/>
        <v>138960.49133867343</v>
      </c>
    </row>
    <row r="224" spans="12:75" x14ac:dyDescent="0.2">
      <c r="L224" s="16"/>
      <c r="M224" s="16"/>
      <c r="W224" s="16"/>
      <c r="X224" s="16"/>
      <c r="Z224" s="16"/>
      <c r="AA224" s="16"/>
      <c r="AB224" s="16"/>
      <c r="AC224" s="16"/>
      <c r="AD224" s="16"/>
      <c r="AE224" s="16"/>
      <c r="AH224" s="16"/>
      <c r="AI224" s="16"/>
      <c r="AV224" s="16"/>
      <c r="AW224" s="16"/>
      <c r="AX224" s="16"/>
      <c r="AY224" s="16"/>
      <c r="AZ224" s="16"/>
      <c r="BA224" s="16"/>
      <c r="BG224" s="3">
        <v>22</v>
      </c>
      <c r="BH224" s="4">
        <f t="shared" si="70"/>
        <v>61554.978079810295</v>
      </c>
      <c r="BI224" s="4">
        <f t="shared" si="68"/>
        <v>623.32931412820926</v>
      </c>
      <c r="BJ224" s="4">
        <f>BH224*BE9</f>
        <v>2698.1598724983514</v>
      </c>
      <c r="BK224" s="4">
        <f>BD4*(BE9/(1-(1+BE9)^-BD3))</f>
        <v>3321.4891866265607</v>
      </c>
      <c r="BL224" s="4">
        <f t="shared" si="69"/>
        <v>60931.648765682083</v>
      </c>
      <c r="BR224" s="3">
        <v>63</v>
      </c>
      <c r="BS224" s="4">
        <f t="shared" si="66"/>
        <v>138960.49133867343</v>
      </c>
      <c r="BT224" s="4">
        <f t="shared" si="63"/>
        <v>8414.0577505568544</v>
      </c>
      <c r="BU224" s="4">
        <f>BS224*BP9</f>
        <v>6091.1015370118521</v>
      </c>
      <c r="BV224" s="4">
        <f>BS5*(1+BP9)^BR224</f>
        <v>14505.159287568707</v>
      </c>
      <c r="BW224" s="9">
        <f t="shared" si="62"/>
        <v>130546.43358811658</v>
      </c>
    </row>
    <row r="225" spans="12:75" x14ac:dyDescent="0.2">
      <c r="L225" s="16"/>
      <c r="M225" s="16"/>
      <c r="W225" s="16"/>
      <c r="X225" s="16"/>
      <c r="Z225" s="16"/>
      <c r="AA225" s="16"/>
      <c r="AB225" s="16"/>
      <c r="AC225" s="16"/>
      <c r="AD225" s="16"/>
      <c r="AE225" s="16"/>
      <c r="AH225" s="16"/>
      <c r="AI225" s="16"/>
      <c r="AV225" s="16"/>
      <c r="AW225" s="16"/>
      <c r="AX225" s="16"/>
      <c r="AY225" s="16"/>
      <c r="AZ225" s="16"/>
      <c r="BA225" s="16"/>
      <c r="BG225" s="3">
        <v>23</v>
      </c>
      <c r="BH225" s="4">
        <f t="shared" si="70"/>
        <v>60931.648765682083</v>
      </c>
      <c r="BI225" s="4">
        <f t="shared" si="68"/>
        <v>650.65191573082939</v>
      </c>
      <c r="BJ225" s="4">
        <f>BH225*BE9</f>
        <v>2670.8372708957313</v>
      </c>
      <c r="BK225" s="4">
        <f>BD4*(BE9/(1-(1+BE9)^-BD3))</f>
        <v>3321.4891866265607</v>
      </c>
      <c r="BL225" s="4">
        <f t="shared" si="69"/>
        <v>60280.996849951254</v>
      </c>
      <c r="BR225" s="3">
        <v>64</v>
      </c>
      <c r="BS225" s="4">
        <f t="shared" si="66"/>
        <v>130546.43358811658</v>
      </c>
      <c r="BT225" s="4">
        <f t="shared" si="63"/>
        <v>9418.6834307280296</v>
      </c>
      <c r="BU225" s="4">
        <f>BS225*BP9</f>
        <v>5722.2853389457769</v>
      </c>
      <c r="BV225" s="4">
        <f>BS5*(1+BP9)^BR225</f>
        <v>15140.968769673806</v>
      </c>
      <c r="BW225" s="9">
        <f t="shared" si="62"/>
        <v>121127.75015738854</v>
      </c>
    </row>
    <row r="226" spans="12:75" x14ac:dyDescent="0.2">
      <c r="L226" s="16"/>
      <c r="M226" s="16"/>
      <c r="W226" s="16"/>
      <c r="X226" s="16"/>
      <c r="Z226" s="16"/>
      <c r="AA226" s="16"/>
      <c r="AB226" s="16"/>
      <c r="AC226" s="16"/>
      <c r="AD226" s="16"/>
      <c r="AE226" s="16"/>
      <c r="AV226" s="16"/>
      <c r="AW226" s="16"/>
      <c r="AX226" s="16"/>
      <c r="AY226" s="16"/>
      <c r="AZ226" s="16"/>
      <c r="BA226" s="16"/>
      <c r="BG226" s="3">
        <v>24</v>
      </c>
      <c r="BH226" s="4">
        <f t="shared" si="70"/>
        <v>60280.996849951254</v>
      </c>
      <c r="BI226" s="4">
        <f t="shared" si="68"/>
        <v>679.17215803703039</v>
      </c>
      <c r="BJ226" s="4">
        <f>BH226*BE9</f>
        <v>2642.3170285895303</v>
      </c>
      <c r="BK226" s="4">
        <f>BD4*(BE9/(1-(1+BE9)^-BD3))</f>
        <v>3321.4891866265607</v>
      </c>
      <c r="BL226" s="4">
        <f t="shared" si="69"/>
        <v>59601.824691914226</v>
      </c>
      <c r="BR226" s="3">
        <v>65</v>
      </c>
      <c r="BS226" s="4">
        <f t="shared" si="66"/>
        <v>121127.75015738854</v>
      </c>
      <c r="BT226" s="4">
        <f t="shared" si="63"/>
        <v>10495.214852178979</v>
      </c>
      <c r="BU226" s="4">
        <f>BS226*BP9</f>
        <v>5309.433048565531</v>
      </c>
      <c r="BV226" s="4">
        <f>BS5*(1+BP9)^BR226</f>
        <v>15804.647900744509</v>
      </c>
      <c r="BW226" s="9">
        <f t="shared" si="62"/>
        <v>110632.53530520956</v>
      </c>
    </row>
    <row r="227" spans="12:75" x14ac:dyDescent="0.2">
      <c r="L227" s="16"/>
      <c r="M227" s="16"/>
      <c r="W227" s="16"/>
      <c r="X227" s="16"/>
      <c r="Z227" s="16"/>
      <c r="AA227" s="16"/>
      <c r="AB227" s="16"/>
      <c r="AC227" s="16"/>
      <c r="AD227" s="16"/>
      <c r="AE227" s="16"/>
      <c r="AV227" s="16"/>
      <c r="AW227" s="16"/>
      <c r="AX227" s="16"/>
      <c r="AY227" s="16"/>
      <c r="AZ227" s="16"/>
      <c r="BA227" s="16"/>
      <c r="BG227" s="3">
        <v>25</v>
      </c>
      <c r="BH227" s="4">
        <f t="shared" si="70"/>
        <v>59601.824691914226</v>
      </c>
      <c r="BI227" s="4">
        <f t="shared" si="68"/>
        <v>708.94253763098686</v>
      </c>
      <c r="BJ227" s="4">
        <f>BH227*BE9</f>
        <v>2612.5466489955738</v>
      </c>
      <c r="BK227" s="4">
        <f>BD4*(BE9/(1-(1+BE9)^-BD3))</f>
        <v>3321.4891866265607</v>
      </c>
      <c r="BL227" s="4">
        <f t="shared" si="69"/>
        <v>58892.882154283237</v>
      </c>
      <c r="BR227" s="3">
        <v>66</v>
      </c>
      <c r="BS227" s="4">
        <f t="shared" si="66"/>
        <v>110632.53530520956</v>
      </c>
      <c r="BT227" s="4">
        <f t="shared" si="63"/>
        <v>11648.025502848788</v>
      </c>
      <c r="BU227" s="4">
        <f>BS227*BP9</f>
        <v>4849.3927975450197</v>
      </c>
      <c r="BV227" s="4">
        <f>BS5*(1+BP9)^BR227</f>
        <v>16497.418300393809</v>
      </c>
      <c r="BW227" s="9">
        <f t="shared" si="62"/>
        <v>98984.509802360772</v>
      </c>
    </row>
    <row r="228" spans="12:75" x14ac:dyDescent="0.2">
      <c r="L228" s="16"/>
      <c r="M228" s="16"/>
      <c r="W228" s="16"/>
      <c r="X228" s="16"/>
      <c r="Z228" s="16"/>
      <c r="AA228" s="16"/>
      <c r="AB228" s="16"/>
      <c r="AC228" s="16"/>
      <c r="AD228" s="16"/>
      <c r="AE228" s="16"/>
      <c r="AV228" s="16"/>
      <c r="AW228" s="16"/>
      <c r="AX228" s="16"/>
      <c r="AY228" s="16"/>
      <c r="AZ228" s="16"/>
      <c r="BA228" s="16"/>
      <c r="BG228" s="3">
        <v>26</v>
      </c>
      <c r="BH228" s="4">
        <f t="shared" si="70"/>
        <v>58892.882154283237</v>
      </c>
      <c r="BI228" s="4">
        <f t="shared" si="68"/>
        <v>740.0178521971452</v>
      </c>
      <c r="BJ228" s="4">
        <f>BH228*BE9</f>
        <v>2581.4713344294155</v>
      </c>
      <c r="BK228" s="4">
        <f>BD4*(BE9/(1-(1+BE9)^-BD3))</f>
        <v>3321.4891866265607</v>
      </c>
      <c r="BL228" s="4">
        <f t="shared" si="69"/>
        <v>58152.864302086091</v>
      </c>
      <c r="BR228" s="3">
        <v>67</v>
      </c>
      <c r="BS228" s="4">
        <f t="shared" si="66"/>
        <v>98984.509802360772</v>
      </c>
      <c r="BT228" s="4">
        <f t="shared" si="63"/>
        <v>12881.734122890926</v>
      </c>
      <c r="BU228" s="4">
        <f>BS228*BP9</f>
        <v>4338.8210130034804</v>
      </c>
      <c r="BV228" s="4">
        <f>BS5*(1+BP9)^BR228</f>
        <v>17220.555135894407</v>
      </c>
      <c r="BW228" s="9">
        <f t="shared" ref="BW228:BW233" si="71">BS228-BT228</f>
        <v>86102.775679469851</v>
      </c>
    </row>
    <row r="229" spans="12:75" x14ac:dyDescent="0.2">
      <c r="L229" s="16"/>
      <c r="M229" s="16"/>
      <c r="W229" s="16"/>
      <c r="X229" s="16"/>
      <c r="Z229" s="16"/>
      <c r="AA229" s="16"/>
      <c r="AB229" s="16"/>
      <c r="AC229" s="16"/>
      <c r="AD229" s="16"/>
      <c r="AE229" s="16"/>
      <c r="AV229" s="16"/>
      <c r="AW229" s="16"/>
      <c r="AX229" s="16"/>
      <c r="AY229" s="16"/>
      <c r="AZ229" s="16"/>
      <c r="BA229" s="16"/>
      <c r="BG229" s="3">
        <v>27</v>
      </c>
      <c r="BH229" s="4">
        <f t="shared" si="70"/>
        <v>58152.864302086091</v>
      </c>
      <c r="BI229" s="4">
        <f t="shared" si="68"/>
        <v>772.45530138512049</v>
      </c>
      <c r="BJ229" s="4">
        <f>BH229*BE9</f>
        <v>2549.0338852414402</v>
      </c>
      <c r="BK229" s="4">
        <f>BD4*(BE9/(1-(1+BE9)^-BD3))</f>
        <v>3321.4891866265607</v>
      </c>
      <c r="BL229" s="4">
        <f t="shared" si="69"/>
        <v>57380.409000700973</v>
      </c>
      <c r="BR229" s="3">
        <v>68</v>
      </c>
      <c r="BS229" s="4">
        <f t="shared" si="66"/>
        <v>86102.775679469851</v>
      </c>
      <c r="BT229" s="4">
        <f>BV229-BU229</f>
        <v>14201.217802067682</v>
      </c>
      <c r="BU229" s="4">
        <f>BS229*BP9</f>
        <v>3774.1716672834286</v>
      </c>
      <c r="BV229" s="4">
        <f>BS5*(1+BP9)^BR229</f>
        <v>17975.38946935111</v>
      </c>
      <c r="BW229" s="9">
        <f t="shared" si="71"/>
        <v>71901.557877402171</v>
      </c>
    </row>
    <row r="230" spans="12:75" x14ac:dyDescent="0.2">
      <c r="L230" s="16"/>
      <c r="M230" s="16"/>
      <c r="W230" s="16"/>
      <c r="X230" s="16"/>
      <c r="Z230" s="16"/>
      <c r="AA230" s="16"/>
      <c r="AB230" s="16"/>
      <c r="AC230" s="16"/>
      <c r="AD230" s="16"/>
      <c r="AE230" s="16"/>
      <c r="AV230" s="16"/>
      <c r="AW230" s="16"/>
      <c r="AX230" s="16"/>
      <c r="AY230" s="16"/>
      <c r="AZ230" s="16"/>
      <c r="BA230" s="16"/>
      <c r="BG230" s="3">
        <v>28</v>
      </c>
      <c r="BH230" s="4">
        <f t="shared" si="70"/>
        <v>57380.409000700973</v>
      </c>
      <c r="BI230" s="4">
        <f t="shared" si="68"/>
        <v>806.31459209583454</v>
      </c>
      <c r="BJ230" s="4">
        <f>BH230*BE9</f>
        <v>2515.1745945307262</v>
      </c>
      <c r="BK230" s="4">
        <f>BD4*(BE9/(1-(1+BE9)^-BD3))</f>
        <v>3321.4891866265607</v>
      </c>
      <c r="BL230" s="4">
        <f t="shared" si="69"/>
        <v>56574.094408605139</v>
      </c>
      <c r="BR230" s="3">
        <v>69</v>
      </c>
      <c r="BS230" s="4">
        <f t="shared" si="66"/>
        <v>71901.557877402171</v>
      </c>
      <c r="BT230" s="4">
        <f>BV230-BU230</f>
        <v>15611.625754131543</v>
      </c>
      <c r="BU230" s="4">
        <f>BS230*BP9</f>
        <v>3151.6849536261284</v>
      </c>
      <c r="BV230" s="4">
        <f>BS5*(1+BP9)^BR230</f>
        <v>18763.310707757671</v>
      </c>
      <c r="BW230" s="9">
        <f t="shared" si="71"/>
        <v>56289.932123270628</v>
      </c>
    </row>
    <row r="231" spans="12:75" x14ac:dyDescent="0.2">
      <c r="L231" s="16"/>
      <c r="M231" s="16"/>
      <c r="W231" s="16"/>
      <c r="X231" s="16"/>
      <c r="Z231" s="16"/>
      <c r="AA231" s="16"/>
      <c r="AB231" s="16"/>
      <c r="AC231" s="16"/>
      <c r="AD231" s="16"/>
      <c r="AE231" s="16"/>
      <c r="AV231" s="16"/>
      <c r="AW231" s="16"/>
      <c r="AX231" s="16"/>
      <c r="AY231" s="16"/>
      <c r="AZ231" s="16"/>
      <c r="BA231" s="16"/>
      <c r="BG231" s="3">
        <v>29</v>
      </c>
      <c r="BH231" s="4">
        <f t="shared" si="70"/>
        <v>56574.094408605139</v>
      </c>
      <c r="BI231" s="4">
        <f t="shared" si="68"/>
        <v>841.65804838270196</v>
      </c>
      <c r="BJ231" s="4">
        <f>BH231*BE9</f>
        <v>2479.8311382438587</v>
      </c>
      <c r="BK231" s="4">
        <f>BD4*(BE9/(1-(1+BE9)^-BD3))</f>
        <v>3321.4891866265607</v>
      </c>
      <c r="BL231" s="4">
        <f t="shared" si="69"/>
        <v>55732.436360222433</v>
      </c>
      <c r="BR231" s="3">
        <v>70</v>
      </c>
      <c r="BS231" s="4">
        <f t="shared" si="66"/>
        <v>56289.932123270628</v>
      </c>
      <c r="BT231" s="4">
        <f>BV231-BU231</f>
        <v>17118.393802377686</v>
      </c>
      <c r="BU231" s="4">
        <f>BS231*BP9</f>
        <v>2467.3753580700295</v>
      </c>
      <c r="BV231" s="4">
        <f>BS5*(1+BP9)^BR231</f>
        <v>19585.769160447715</v>
      </c>
      <c r="BW231" s="9">
        <f t="shared" si="71"/>
        <v>39171.538320892942</v>
      </c>
    </row>
    <row r="232" spans="12:75" x14ac:dyDescent="0.2">
      <c r="L232" s="16"/>
      <c r="M232" s="16"/>
      <c r="W232" s="16"/>
      <c r="X232" s="16"/>
      <c r="Z232" s="16"/>
      <c r="AA232" s="16"/>
      <c r="AB232" s="16"/>
      <c r="AC232" s="16"/>
      <c r="AD232" s="16"/>
      <c r="AE232" s="16"/>
      <c r="AV232" s="16"/>
      <c r="AW232" s="16"/>
      <c r="AX232" s="16"/>
      <c r="AY232" s="16"/>
      <c r="AZ232" s="16"/>
      <c r="BA232" s="16"/>
      <c r="BG232" s="3">
        <v>30</v>
      </c>
      <c r="BH232" s="4">
        <f t="shared" si="70"/>
        <v>55732.436360222433</v>
      </c>
      <c r="BI232" s="4">
        <f t="shared" si="68"/>
        <v>878.55072617014412</v>
      </c>
      <c r="BJ232" s="4">
        <f>BH232*BE9</f>
        <v>2442.9384604564166</v>
      </c>
      <c r="BK232" s="4">
        <f>BD4*(BE9/(1-(1+BE9)^-BD3))</f>
        <v>3321.4891866265607</v>
      </c>
      <c r="BL232" s="4">
        <f t="shared" si="69"/>
        <v>54853.885634052291</v>
      </c>
      <c r="BR232" s="3">
        <v>71</v>
      </c>
      <c r="BS232" s="4">
        <f>BW231</f>
        <v>39171.538320892942</v>
      </c>
      <c r="BT232" s="4">
        <f>BV232-BU232</f>
        <v>18727.259612248199</v>
      </c>
      <c r="BU232" s="4">
        <f>BS232*BP9</f>
        <v>1717.0190963991406</v>
      </c>
      <c r="BV232" s="4">
        <f>BS5*(1+BP9)^BR232</f>
        <v>20444.27870864734</v>
      </c>
      <c r="BW232" s="9">
        <f t="shared" si="71"/>
        <v>20444.278708644742</v>
      </c>
    </row>
    <row r="233" spans="12:75" x14ac:dyDescent="0.2">
      <c r="L233" s="16"/>
      <c r="M233" s="16"/>
      <c r="W233" s="16"/>
      <c r="X233" s="16"/>
      <c r="Z233" s="16"/>
      <c r="AA233" s="16"/>
      <c r="AB233" s="16"/>
      <c r="AC233" s="16"/>
      <c r="AD233" s="16"/>
      <c r="AE233" s="16"/>
      <c r="AV233" s="16"/>
      <c r="AW233" s="16"/>
      <c r="AX233" s="16"/>
      <c r="AY233" s="16"/>
      <c r="AZ233" s="16"/>
      <c r="BA233" s="16"/>
      <c r="BG233" s="3">
        <v>31</v>
      </c>
      <c r="BH233" s="4">
        <f t="shared" si="70"/>
        <v>54853.885634052291</v>
      </c>
      <c r="BI233" s="4">
        <f t="shared" si="68"/>
        <v>917.06053300060194</v>
      </c>
      <c r="BJ233" s="4">
        <f>BH233*BE9</f>
        <v>2404.4286536259588</v>
      </c>
      <c r="BK233" s="4">
        <f>BD4*(BE9/(1-(1+BE9)^-BD3))</f>
        <v>3321.4891866265607</v>
      </c>
      <c r="BL233" s="4">
        <f t="shared" si="69"/>
        <v>53936.825101051691</v>
      </c>
      <c r="BR233" s="3">
        <v>72</v>
      </c>
      <c r="BS233" s="4">
        <f>BW232</f>
        <v>20444.278708644742</v>
      </c>
      <c r="BT233" s="4">
        <f>BV233-BU233</f>
        <v>20444.278708647456</v>
      </c>
      <c r="BU233" s="4">
        <f>BS233*BP9</f>
        <v>896.14088339559453</v>
      </c>
      <c r="BV233" s="4">
        <f>BS5*(1+BP9)^BR233</f>
        <v>21340.41959204305</v>
      </c>
      <c r="BW233" s="9">
        <f t="shared" si="71"/>
        <v>-2.7139321900904179E-9</v>
      </c>
    </row>
    <row r="234" spans="12:75" x14ac:dyDescent="0.2">
      <c r="L234" s="16"/>
      <c r="M234" s="16"/>
      <c r="W234" s="16"/>
      <c r="X234" s="16"/>
      <c r="Z234" s="16"/>
      <c r="AA234" s="16"/>
      <c r="AB234" s="16"/>
      <c r="AC234" s="16"/>
      <c r="AD234" s="16"/>
      <c r="AE234" s="16"/>
      <c r="AV234" s="16"/>
      <c r="AW234" s="16"/>
      <c r="AX234" s="16"/>
      <c r="AY234" s="16"/>
      <c r="AZ234" s="16"/>
      <c r="BA234" s="16"/>
      <c r="BG234" s="3">
        <v>32</v>
      </c>
      <c r="BH234" s="4">
        <f t="shared" si="70"/>
        <v>53936.825101051691</v>
      </c>
      <c r="BI234" s="4">
        <f t="shared" si="68"/>
        <v>957.25835303046142</v>
      </c>
      <c r="BJ234" s="4">
        <f>BH234*BE9</f>
        <v>2364.2308335960993</v>
      </c>
      <c r="BK234" s="4">
        <f>BD4*(BE9/(1-(1+BE9)^-BD3))</f>
        <v>3321.4891866265607</v>
      </c>
      <c r="BL234" s="4">
        <f t="shared" si="69"/>
        <v>52979.566748021229</v>
      </c>
      <c r="BR234" s="3"/>
      <c r="BS234" s="3"/>
      <c r="BT234" s="3"/>
      <c r="BU234" s="3"/>
      <c r="BV234" s="4">
        <f>SUM(BV162:BV233)</f>
        <v>485042.2323699572</v>
      </c>
      <c r="BW234" s="3"/>
    </row>
    <row r="235" spans="12:75" x14ac:dyDescent="0.2">
      <c r="L235" s="16"/>
      <c r="M235" s="16"/>
      <c r="W235" s="16"/>
      <c r="X235" s="16"/>
      <c r="Z235" s="16"/>
      <c r="AA235" s="16"/>
      <c r="AB235" s="16"/>
      <c r="AC235" s="16"/>
      <c r="AD235" s="16"/>
      <c r="AE235" s="16"/>
      <c r="AV235" s="16"/>
      <c r="AW235" s="16"/>
      <c r="AX235" s="16"/>
      <c r="AY235" s="16"/>
      <c r="AZ235" s="16"/>
      <c r="BA235" s="16"/>
      <c r="BG235" s="3">
        <v>33</v>
      </c>
      <c r="BH235" s="4">
        <f t="shared" si="70"/>
        <v>52979.566748021229</v>
      </c>
      <c r="BI235" s="4">
        <f t="shared" si="68"/>
        <v>999.21817750496348</v>
      </c>
      <c r="BJ235" s="4">
        <f>BH235*BE9</f>
        <v>2322.2710091215972</v>
      </c>
      <c r="BK235" s="4">
        <f>BD4*(BE9/(1-(1+BE9)^-BD3))</f>
        <v>3321.4891866265607</v>
      </c>
      <c r="BL235" s="4">
        <f t="shared" si="69"/>
        <v>51980.348570516268</v>
      </c>
    </row>
    <row r="236" spans="12:75" x14ac:dyDescent="0.2">
      <c r="W236" s="16"/>
      <c r="X236" s="16"/>
      <c r="Z236" s="16"/>
      <c r="AA236" s="16"/>
      <c r="AB236" s="16"/>
      <c r="AC236" s="16"/>
      <c r="AD236" s="16"/>
      <c r="AE236" s="16"/>
      <c r="AV236" s="16"/>
      <c r="AW236" s="16"/>
      <c r="AX236" s="16"/>
      <c r="AY236" s="16"/>
      <c r="AZ236" s="16"/>
      <c r="BA236" s="16"/>
      <c r="BG236" s="3">
        <v>34</v>
      </c>
      <c r="BH236" s="4">
        <f t="shared" si="70"/>
        <v>51980.348570516268</v>
      </c>
      <c r="BI236" s="4">
        <f t="shared" si="68"/>
        <v>1043.0172409522643</v>
      </c>
      <c r="BJ236" s="4">
        <f>BH236*BE9</f>
        <v>2278.4719456742964</v>
      </c>
      <c r="BK236" s="4">
        <f>BD4*(BE9/(1-(1+BE9)^-BD3))</f>
        <v>3321.4891866265607</v>
      </c>
      <c r="BL236" s="4">
        <f t="shared" si="69"/>
        <v>50937.331329564004</v>
      </c>
      <c r="BR236" s="49" t="s">
        <v>16</v>
      </c>
      <c r="BS236" s="49"/>
      <c r="BT236" s="49"/>
      <c r="BU236" s="49"/>
      <c r="BV236" s="49"/>
      <c r="BW236" s="49"/>
    </row>
    <row r="237" spans="12:75" x14ac:dyDescent="0.2">
      <c r="W237" s="16"/>
      <c r="X237" s="16"/>
      <c r="Z237" s="16"/>
      <c r="AA237" s="16"/>
      <c r="AB237" s="16"/>
      <c r="AC237" s="16"/>
      <c r="AD237" s="16"/>
      <c r="AE237" s="16"/>
      <c r="AV237" s="16"/>
      <c r="AW237" s="16"/>
      <c r="AX237" s="16"/>
      <c r="AY237" s="16"/>
      <c r="AZ237" s="16"/>
      <c r="BA237" s="16"/>
      <c r="BG237" s="3">
        <v>35</v>
      </c>
      <c r="BH237" s="4">
        <f t="shared" si="70"/>
        <v>50937.331329564004</v>
      </c>
      <c r="BI237" s="4">
        <f t="shared" si="68"/>
        <v>1088.7361633473383</v>
      </c>
      <c r="BJ237" s="4">
        <f>BH237*BE9</f>
        <v>2232.7530232792224</v>
      </c>
      <c r="BK237" s="4">
        <f>BD4*(BE9/(1-(1+BE9)^-BD3))</f>
        <v>3321.4891866265607</v>
      </c>
      <c r="BL237" s="4">
        <f t="shared" si="69"/>
        <v>49848.595166216663</v>
      </c>
    </row>
    <row r="238" spans="12:75" x14ac:dyDescent="0.2">
      <c r="W238" s="16"/>
      <c r="X238" s="16"/>
      <c r="Z238" s="16"/>
      <c r="AA238" s="16"/>
      <c r="AB238" s="16"/>
      <c r="AC238" s="16"/>
      <c r="AD238" s="16"/>
      <c r="AE238" s="16"/>
      <c r="AV238" s="16"/>
      <c r="AW238" s="16"/>
      <c r="AX238" s="16"/>
      <c r="AY238" s="16"/>
      <c r="AZ238" s="16"/>
      <c r="BA238" s="16"/>
      <c r="BG238" s="3">
        <v>36</v>
      </c>
      <c r="BH238" s="4">
        <f t="shared" si="70"/>
        <v>49848.595166216663</v>
      </c>
      <c r="BI238" s="4">
        <f t="shared" si="68"/>
        <v>1136.4590985073969</v>
      </c>
      <c r="BJ238" s="4">
        <f>BH238*BE9</f>
        <v>2185.0300881191638</v>
      </c>
      <c r="BK238" s="4">
        <f>BD4*(BE9/(1-(1+BE9)^-BD3))</f>
        <v>3321.4891866265607</v>
      </c>
      <c r="BL238" s="4">
        <f t="shared" si="69"/>
        <v>48712.136067709267</v>
      </c>
      <c r="BR238" s="2" t="s">
        <v>8</v>
      </c>
      <c r="BS238" s="2" t="s">
        <v>9</v>
      </c>
      <c r="BT238" s="2" t="s">
        <v>14</v>
      </c>
      <c r="BU238" s="2" t="s">
        <v>6</v>
      </c>
      <c r="BV238" s="2" t="s">
        <v>7</v>
      </c>
      <c r="BW238" s="2" t="s">
        <v>12</v>
      </c>
    </row>
    <row r="239" spans="12:75" x14ac:dyDescent="0.2">
      <c r="W239" s="16"/>
      <c r="X239" s="16"/>
      <c r="Z239" s="16"/>
      <c r="AA239" s="16"/>
      <c r="AB239" s="16"/>
      <c r="AC239" s="16"/>
      <c r="AD239" s="16"/>
      <c r="AE239" s="16"/>
      <c r="AV239" s="16"/>
      <c r="AW239" s="16"/>
      <c r="AX239" s="16"/>
      <c r="AY239" s="16"/>
      <c r="AZ239" s="16"/>
      <c r="BA239" s="16"/>
      <c r="BG239" s="3">
        <v>37</v>
      </c>
      <c r="BH239" s="4">
        <f t="shared" si="70"/>
        <v>48712.136067709267</v>
      </c>
      <c r="BI239" s="4">
        <f t="shared" si="68"/>
        <v>1186.273888991971</v>
      </c>
      <c r="BJ239" s="4">
        <f>BH239*BE9</f>
        <v>2135.2152976345897</v>
      </c>
      <c r="BK239" s="4">
        <f>BD4*(BE9/(1-(1+BE9)^-BD3))</f>
        <v>3321.4891866265607</v>
      </c>
      <c r="BL239" s="4">
        <f t="shared" si="69"/>
        <v>47525.862178717296</v>
      </c>
      <c r="BR239" s="3">
        <v>1</v>
      </c>
      <c r="BS239" s="4">
        <f>BO4</f>
        <v>69999</v>
      </c>
      <c r="BT239" s="4">
        <f t="shared" ref="BT239:BT302" si="72">BV239-BU239</f>
        <v>146.45452087519925</v>
      </c>
      <c r="BU239" s="8">
        <f>BS239*BP9</f>
        <v>3068.2895000000003</v>
      </c>
      <c r="BV239" s="4">
        <f>BO4*(BP9/(1-(1+BP9)^-BO3))</f>
        <v>3214.7440208751996</v>
      </c>
      <c r="BW239" s="4">
        <f t="shared" ref="BW239:BW302" si="73">BS239-BT239</f>
        <v>69852.545479124805</v>
      </c>
    </row>
    <row r="240" spans="12:75" x14ac:dyDescent="0.2">
      <c r="W240" s="16"/>
      <c r="X240" s="16"/>
      <c r="Z240" s="16"/>
      <c r="AA240" s="16"/>
      <c r="AB240" s="16"/>
      <c r="AC240" s="16"/>
      <c r="AD240" s="16"/>
      <c r="AE240" s="16"/>
      <c r="AV240" s="16"/>
      <c r="AW240" s="16"/>
      <c r="AX240" s="16"/>
      <c r="AY240" s="16"/>
      <c r="AZ240" s="16"/>
      <c r="BA240" s="16"/>
      <c r="BG240" s="3">
        <v>38</v>
      </c>
      <c r="BH240" s="4">
        <f t="shared" si="70"/>
        <v>47525.862178717296</v>
      </c>
      <c r="BI240" s="4">
        <f t="shared" si="68"/>
        <v>1238.272227792786</v>
      </c>
      <c r="BJ240" s="4">
        <f>BH240*BE9</f>
        <v>2083.2169588337747</v>
      </c>
      <c r="BK240" s="4">
        <f>BD4*(BE9/(1-(1+BE9)^-BD3))</f>
        <v>3321.4891866265607</v>
      </c>
      <c r="BL240" s="4">
        <f t="shared" si="69"/>
        <v>46287.589950924506</v>
      </c>
      <c r="BR240" s="3">
        <v>2</v>
      </c>
      <c r="BS240" s="4">
        <f>BW239</f>
        <v>69852.545479124805</v>
      </c>
      <c r="BT240" s="4">
        <f t="shared" si="72"/>
        <v>152.87411070689541</v>
      </c>
      <c r="BU240" s="8">
        <f>BS240*BP9</f>
        <v>3061.8699101683042</v>
      </c>
      <c r="BV240" s="4">
        <f>BO4*(BP9/(1-(1+BP9)^-BO3))</f>
        <v>3214.7440208751996</v>
      </c>
      <c r="BW240" s="4">
        <f t="shared" si="73"/>
        <v>69699.671368417912</v>
      </c>
    </row>
    <row r="241" spans="23:75" x14ac:dyDescent="0.2">
      <c r="W241" s="16"/>
      <c r="X241" s="16"/>
      <c r="Z241" s="16"/>
      <c r="AA241" s="16"/>
      <c r="AB241" s="16"/>
      <c r="AC241" s="16"/>
      <c r="AD241" s="16"/>
      <c r="AE241" s="16"/>
      <c r="AV241" s="16"/>
      <c r="AW241" s="16"/>
      <c r="AX241" s="16"/>
      <c r="AY241" s="16"/>
      <c r="AZ241" s="16"/>
      <c r="BA241" s="16"/>
      <c r="BG241" s="3">
        <v>39</v>
      </c>
      <c r="BH241" s="4">
        <f t="shared" si="70"/>
        <v>46287.589950924506</v>
      </c>
      <c r="BI241" s="4">
        <f t="shared" si="68"/>
        <v>1292.5498271110364</v>
      </c>
      <c r="BJ241" s="4">
        <f>BH241*BE9</f>
        <v>2028.9393595155243</v>
      </c>
      <c r="BK241" s="4">
        <f>BD4*(BE9/(1-(1+BE9)^-BD3))</f>
        <v>3321.4891866265607</v>
      </c>
      <c r="BL241" s="4">
        <f t="shared" si="69"/>
        <v>44995.040123813473</v>
      </c>
      <c r="BR241" s="3">
        <v>3</v>
      </c>
      <c r="BS241" s="4">
        <f>BW240</f>
        <v>69699.671368417912</v>
      </c>
      <c r="BT241" s="4">
        <f t="shared" si="72"/>
        <v>159.57509255954756</v>
      </c>
      <c r="BU241" s="4">
        <f>BS241*BP9</f>
        <v>3055.168928315652</v>
      </c>
      <c r="BV241" s="4">
        <f>BO4*(BP9/(1-(1+BP9)^-BO3))</f>
        <v>3214.7440208751996</v>
      </c>
      <c r="BW241" s="4">
        <f t="shared" si="73"/>
        <v>69540.096275858363</v>
      </c>
    </row>
    <row r="242" spans="23:75" x14ac:dyDescent="0.2">
      <c r="W242" s="16"/>
      <c r="X242" s="16"/>
      <c r="Z242" s="16"/>
      <c r="AA242" s="16"/>
      <c r="AB242" s="16"/>
      <c r="AC242" s="16"/>
      <c r="AD242" s="16"/>
      <c r="AE242" s="16"/>
      <c r="AV242" s="16"/>
      <c r="AW242" s="16"/>
      <c r="AX242" s="16"/>
      <c r="AY242" s="16"/>
      <c r="AZ242" s="16"/>
      <c r="BA242" s="16"/>
      <c r="BG242" s="3">
        <v>40</v>
      </c>
      <c r="BH242" s="4">
        <f t="shared" si="70"/>
        <v>44995.040123813473</v>
      </c>
      <c r="BI242" s="4">
        <f t="shared" si="68"/>
        <v>1349.2065945327367</v>
      </c>
      <c r="BJ242" s="4">
        <f>BH242*BE9</f>
        <v>1972.282592093824</v>
      </c>
      <c r="BK242" s="4">
        <f>BD4*(BE9/(1-(1+BE9)^-BD3))</f>
        <v>3321.4891866265607</v>
      </c>
      <c r="BL242" s="4">
        <f t="shared" si="69"/>
        <v>43645.833529280739</v>
      </c>
      <c r="BR242" s="3">
        <v>4</v>
      </c>
      <c r="BS242" s="4">
        <f>BW241</f>
        <v>69540.096275858363</v>
      </c>
      <c r="BT242" s="4">
        <f t="shared" si="72"/>
        <v>166.56980078340803</v>
      </c>
      <c r="BU242" s="4">
        <f>BS242*BP9</f>
        <v>3048.1742200917915</v>
      </c>
      <c r="BV242" s="4">
        <f>BO4*(BP9/(1-(1+BP9)^-BO3))</f>
        <v>3214.7440208751996</v>
      </c>
      <c r="BW242" s="4">
        <f t="shared" si="73"/>
        <v>69373.526475074948</v>
      </c>
    </row>
    <row r="243" spans="23:75" x14ac:dyDescent="0.2">
      <c r="W243" s="16"/>
      <c r="X243" s="16"/>
      <c r="Z243" s="16"/>
      <c r="AA243" s="16"/>
      <c r="AB243" s="16"/>
      <c r="AC243" s="16"/>
      <c r="AD243" s="16"/>
      <c r="AE243" s="16"/>
      <c r="AV243" s="16"/>
      <c r="AW243" s="16"/>
      <c r="AX243" s="16"/>
      <c r="AY243" s="16"/>
      <c r="AZ243" s="16"/>
      <c r="BA243" s="16"/>
      <c r="BG243" s="3">
        <v>41</v>
      </c>
      <c r="BH243" s="4">
        <f t="shared" si="70"/>
        <v>43645.833529280739</v>
      </c>
      <c r="BI243" s="4">
        <f t="shared" si="68"/>
        <v>1408.3468169264215</v>
      </c>
      <c r="BJ243" s="4">
        <f>BH243*BE9</f>
        <v>1913.1423697001392</v>
      </c>
      <c r="BK243" s="4">
        <f>BD4*(BE9/(1-(1+BE9)^-BD3))</f>
        <v>3321.4891866265607</v>
      </c>
      <c r="BL243" s="4">
        <f t="shared" si="69"/>
        <v>42237.486712354315</v>
      </c>
      <c r="BR243" s="3">
        <v>5</v>
      </c>
      <c r="BS243" s="4">
        <f>BW242</f>
        <v>69373.526475074948</v>
      </c>
      <c r="BT243" s="4">
        <f t="shared" si="72"/>
        <v>173.87111038441435</v>
      </c>
      <c r="BU243" s="4">
        <f>BS243*BP9</f>
        <v>3040.8729104907852</v>
      </c>
      <c r="BV243" s="4">
        <f>BO4*(BP9/(1-(1+BP9)^-BO3))</f>
        <v>3214.7440208751996</v>
      </c>
      <c r="BW243" s="4">
        <f t="shared" si="73"/>
        <v>69199.655364690538</v>
      </c>
    </row>
    <row r="244" spans="23:75" x14ac:dyDescent="0.2">
      <c r="W244" s="16"/>
      <c r="X244" s="16"/>
      <c r="Z244" s="16"/>
      <c r="AA244" s="16"/>
      <c r="AB244" s="16"/>
      <c r="AC244" s="16"/>
      <c r="AD244" s="16"/>
      <c r="AE244" s="16"/>
      <c r="AV244" s="16"/>
      <c r="AW244" s="16"/>
      <c r="AX244" s="16"/>
      <c r="AY244" s="16"/>
      <c r="AZ244" s="16"/>
      <c r="BA244" s="16"/>
      <c r="BG244" s="3">
        <v>42</v>
      </c>
      <c r="BH244" s="4">
        <f t="shared" si="70"/>
        <v>42237.486712354315</v>
      </c>
      <c r="BI244" s="4">
        <f t="shared" si="68"/>
        <v>1470.0793524016965</v>
      </c>
      <c r="BJ244" s="4">
        <f>BH244*BE9</f>
        <v>1851.4098342248642</v>
      </c>
      <c r="BK244" s="4">
        <f>BD4*(BE9/(1-(1+BE9)^-BD3))</f>
        <v>3321.4891866265607</v>
      </c>
      <c r="BL244" s="4">
        <f t="shared" si="69"/>
        <v>40767.407359952616</v>
      </c>
      <c r="BR244" s="3">
        <v>6</v>
      </c>
      <c r="BS244" s="4">
        <f>BW243</f>
        <v>69199.655364690538</v>
      </c>
      <c r="BT244" s="4">
        <f t="shared" si="72"/>
        <v>181.4924607229309</v>
      </c>
      <c r="BU244" s="4">
        <f>BS244*BP9</f>
        <v>3033.2515601522687</v>
      </c>
      <c r="BV244" s="4">
        <f>BO4*(BP9/(1-(1+BP9)^-BO3))</f>
        <v>3214.7440208751996</v>
      </c>
      <c r="BW244" s="4">
        <f t="shared" si="73"/>
        <v>69018.162903967605</v>
      </c>
    </row>
    <row r="245" spans="23:75" x14ac:dyDescent="0.2">
      <c r="W245" s="16"/>
      <c r="X245" s="16"/>
      <c r="Z245" s="16"/>
      <c r="AA245" s="16"/>
      <c r="AB245" s="16"/>
      <c r="AC245" s="16"/>
      <c r="AD245" s="16"/>
      <c r="AE245" s="16"/>
      <c r="AV245" s="16"/>
      <c r="AW245" s="16"/>
      <c r="AX245" s="16"/>
      <c r="AY245" s="16"/>
      <c r="AZ245" s="16"/>
      <c r="BA245" s="16"/>
      <c r="BG245" s="3">
        <v>43</v>
      </c>
      <c r="BH245" s="4">
        <f t="shared" si="70"/>
        <v>40767.407359952616</v>
      </c>
      <c r="BI245" s="4">
        <f t="shared" si="68"/>
        <v>1534.517830681971</v>
      </c>
      <c r="BJ245" s="4">
        <f>BH245*BE9</f>
        <v>1786.9713559445897</v>
      </c>
      <c r="BK245" s="4">
        <f>BD4*(BE9/(1-(1+BE9)^-BD3))</f>
        <v>3321.4891866265607</v>
      </c>
      <c r="BL245" s="4">
        <f t="shared" si="69"/>
        <v>39232.889529270644</v>
      </c>
      <c r="BR245" s="3">
        <v>7</v>
      </c>
      <c r="BS245" s="4">
        <f t="shared" ref="BS245:BS308" si="74">BW244</f>
        <v>69018.162903967605</v>
      </c>
      <c r="BT245" s="4">
        <f t="shared" si="72"/>
        <v>189.44788025128628</v>
      </c>
      <c r="BU245" s="4">
        <f>BS245*BP9</f>
        <v>3025.2961406239133</v>
      </c>
      <c r="BV245" s="4">
        <f>BO4*(BP9/(1-(1+BP9)^-BO3))</f>
        <v>3214.7440208751996</v>
      </c>
      <c r="BW245" s="4">
        <f t="shared" si="73"/>
        <v>68828.715023716315</v>
      </c>
    </row>
    <row r="246" spans="23:75" x14ac:dyDescent="0.2">
      <c r="W246" s="16"/>
      <c r="X246" s="16"/>
      <c r="Z246" s="16"/>
      <c r="AA246" s="16"/>
      <c r="AB246" s="16"/>
      <c r="AC246" s="16"/>
      <c r="AD246" s="16"/>
      <c r="AE246" s="16"/>
      <c r="AV246" s="16"/>
      <c r="AW246" s="16"/>
      <c r="AX246" s="16"/>
      <c r="AY246" s="16"/>
      <c r="AZ246" s="16"/>
      <c r="BA246" s="16"/>
      <c r="BG246" s="3">
        <v>44</v>
      </c>
      <c r="BH246" s="4">
        <f t="shared" si="70"/>
        <v>39232.889529270644</v>
      </c>
      <c r="BI246" s="4">
        <f t="shared" si="68"/>
        <v>1601.7808622601974</v>
      </c>
      <c r="BJ246" s="4">
        <f>BH246*BE9</f>
        <v>1719.7083243663633</v>
      </c>
      <c r="BK246" s="4">
        <f>BD4*(BE9/(1-(1+BE9)^-BD3))</f>
        <v>3321.4891866265607</v>
      </c>
      <c r="BL246" s="4">
        <f t="shared" si="69"/>
        <v>37631.108667010449</v>
      </c>
      <c r="BR246" s="3">
        <v>8</v>
      </c>
      <c r="BS246" s="4">
        <f t="shared" si="74"/>
        <v>68828.715023716315</v>
      </c>
      <c r="BT246" s="4">
        <f t="shared" si="72"/>
        <v>197.75201233563439</v>
      </c>
      <c r="BU246" s="4">
        <f>BS246*BP9</f>
        <v>3016.9920085395652</v>
      </c>
      <c r="BV246" s="4">
        <f>BO4*(BP9/(1-(1+BP9)^-BO3))</f>
        <v>3214.7440208751996</v>
      </c>
      <c r="BW246" s="4">
        <f t="shared" si="73"/>
        <v>68630.963011380678</v>
      </c>
    </row>
    <row r="247" spans="23:75" x14ac:dyDescent="0.2">
      <c r="W247" s="16"/>
      <c r="X247" s="16"/>
      <c r="Z247" s="16"/>
      <c r="AA247" s="16"/>
      <c r="AB247" s="16"/>
      <c r="AC247" s="16"/>
      <c r="AD247" s="16"/>
      <c r="AE247" s="16"/>
      <c r="AV247" s="16"/>
      <c r="AW247" s="16"/>
      <c r="AX247" s="16"/>
      <c r="AY247" s="16"/>
      <c r="AZ247" s="16"/>
      <c r="BA247" s="16"/>
      <c r="BG247" s="3">
        <v>45</v>
      </c>
      <c r="BH247" s="4">
        <f t="shared" si="70"/>
        <v>37631.108667010449</v>
      </c>
      <c r="BI247" s="4">
        <f t="shared" si="68"/>
        <v>1671.9922567226026</v>
      </c>
      <c r="BJ247" s="4">
        <f>BH247*BE9</f>
        <v>1649.4969299039581</v>
      </c>
      <c r="BK247" s="4">
        <f>BD4*(BE9/(1-(1+BE9)^-BD3))</f>
        <v>3321.4891866265607</v>
      </c>
      <c r="BL247" s="4">
        <f t="shared" si="69"/>
        <v>35959.116410287847</v>
      </c>
      <c r="BR247" s="3">
        <v>9</v>
      </c>
      <c r="BS247" s="4">
        <f t="shared" si="74"/>
        <v>68630.963011380678</v>
      </c>
      <c r="BT247" s="4">
        <f t="shared" si="72"/>
        <v>206.42014220967985</v>
      </c>
      <c r="BU247" s="4">
        <f>BS247*BP9</f>
        <v>3008.3238786655197</v>
      </c>
      <c r="BV247" s="4">
        <f>BO4*(BP9/(1-(1+BP9)^-BO3))</f>
        <v>3214.7440208751996</v>
      </c>
      <c r="BW247" s="4">
        <f t="shared" si="73"/>
        <v>68424.542869170997</v>
      </c>
    </row>
    <row r="248" spans="23:75" x14ac:dyDescent="0.2">
      <c r="W248" s="16"/>
      <c r="X248" s="16"/>
      <c r="Z248" s="16"/>
      <c r="AA248" s="16"/>
      <c r="AB248" s="16"/>
      <c r="AC248" s="16"/>
      <c r="AD248" s="16"/>
      <c r="AE248" s="16"/>
      <c r="AV248" s="16"/>
      <c r="AW248" s="16"/>
      <c r="AX248" s="16"/>
      <c r="AY248" s="16"/>
      <c r="AZ248" s="16"/>
      <c r="BA248" s="16"/>
      <c r="BG248" s="3">
        <v>46</v>
      </c>
      <c r="BH248" s="4">
        <f t="shared" si="70"/>
        <v>35959.116410287847</v>
      </c>
      <c r="BI248" s="4">
        <f t="shared" si="68"/>
        <v>1745.2812506422767</v>
      </c>
      <c r="BJ248" s="4">
        <f>BH248*BE9</f>
        <v>1576.2079359842839</v>
      </c>
      <c r="BK248" s="4">
        <f>BD4*(BE9/(1-(1+BE9)^-BD3))</f>
        <v>3321.4891866265607</v>
      </c>
      <c r="BL248" s="4">
        <f t="shared" si="69"/>
        <v>34213.835159645569</v>
      </c>
      <c r="BR248" s="3">
        <v>10</v>
      </c>
      <c r="BS248" s="4">
        <f t="shared" si="74"/>
        <v>68424.542869170997</v>
      </c>
      <c r="BT248" s="4">
        <f t="shared" si="72"/>
        <v>215.46822510987067</v>
      </c>
      <c r="BU248" s="4">
        <f>BS248*BP9</f>
        <v>2999.2757957653289</v>
      </c>
      <c r="BV248" s="4">
        <f>BO4*(BP9/(1-(1+BP9)^-BO3))</f>
        <v>3214.7440208751996</v>
      </c>
      <c r="BW248" s="4">
        <f t="shared" si="73"/>
        <v>68209.074644061126</v>
      </c>
    </row>
    <row r="249" spans="23:75" x14ac:dyDescent="0.2">
      <c r="W249" s="16"/>
      <c r="X249" s="16"/>
      <c r="Z249" s="16"/>
      <c r="AA249" s="16"/>
      <c r="AB249" s="16"/>
      <c r="AC249" s="16"/>
      <c r="AD249" s="16"/>
      <c r="AE249" s="16"/>
      <c r="AV249" s="16"/>
      <c r="AW249" s="16"/>
      <c r="AX249" s="16"/>
      <c r="AY249" s="16"/>
      <c r="AZ249" s="16"/>
      <c r="BA249" s="16"/>
      <c r="BG249" s="3">
        <v>47</v>
      </c>
      <c r="BH249" s="4">
        <f t="shared" si="70"/>
        <v>34213.835159645569</v>
      </c>
      <c r="BI249" s="4">
        <f t="shared" si="68"/>
        <v>1821.7827454620965</v>
      </c>
      <c r="BJ249" s="4">
        <f>BH249*BE9</f>
        <v>1499.7064411644642</v>
      </c>
      <c r="BK249" s="4">
        <f>BD4*(BE9/(1-(1+BE9)^-BD3))</f>
        <v>3321.4891866265607</v>
      </c>
      <c r="BL249" s="4">
        <f t="shared" si="69"/>
        <v>32392.052414183472</v>
      </c>
      <c r="BR249" s="3">
        <v>11</v>
      </c>
      <c r="BS249" s="4">
        <f t="shared" si="74"/>
        <v>68209.074644061126</v>
      </c>
      <c r="BT249" s="4">
        <f t="shared" si="72"/>
        <v>224.91291564385347</v>
      </c>
      <c r="BU249" s="4">
        <f>BS249*BP9</f>
        <v>2989.8311052313461</v>
      </c>
      <c r="BV249" s="4">
        <f>BO4*(BP9/(1-(1+BP9)^-BO3))</f>
        <v>3214.7440208751996</v>
      </c>
      <c r="BW249" s="4">
        <f t="shared" si="73"/>
        <v>67984.161728417268</v>
      </c>
    </row>
    <row r="250" spans="23:75" x14ac:dyDescent="0.2">
      <c r="W250" s="16"/>
      <c r="X250" s="16"/>
      <c r="Z250" s="16"/>
      <c r="AA250" s="16"/>
      <c r="AB250" s="16"/>
      <c r="AC250" s="16"/>
      <c r="AD250" s="16"/>
      <c r="AE250" s="16"/>
      <c r="AV250" s="16"/>
      <c r="AW250" s="16"/>
      <c r="AX250" s="16"/>
      <c r="AY250" s="16"/>
      <c r="AZ250" s="16"/>
      <c r="BA250" s="16"/>
      <c r="BG250" s="3">
        <v>48</v>
      </c>
      <c r="BH250" s="4">
        <f t="shared" si="70"/>
        <v>32392.052414183472</v>
      </c>
      <c r="BI250" s="4">
        <f t="shared" si="68"/>
        <v>1901.6375558048517</v>
      </c>
      <c r="BJ250" s="4">
        <f>BH250*BE9</f>
        <v>1419.851630821709</v>
      </c>
      <c r="BK250" s="4">
        <f>BD4*(BE9/(1-(1+BE9)^-BD3))</f>
        <v>3321.4891866265607</v>
      </c>
      <c r="BL250" s="4">
        <f t="shared" si="69"/>
        <v>30490.414858378619</v>
      </c>
      <c r="BR250" s="3">
        <v>12</v>
      </c>
      <c r="BS250" s="4">
        <f t="shared" si="74"/>
        <v>67984.161728417268</v>
      </c>
      <c r="BT250" s="4">
        <f t="shared" si="72"/>
        <v>234.77159844624248</v>
      </c>
      <c r="BU250" s="4">
        <f>BS250*BP9</f>
        <v>2979.9724224289571</v>
      </c>
      <c r="BV250" s="4">
        <f>BO4*(BP9/(1-(1+BP9)^-BO3))</f>
        <v>3214.7440208751996</v>
      </c>
      <c r="BW250" s="4">
        <f t="shared" si="73"/>
        <v>67749.390129971027</v>
      </c>
    </row>
    <row r="251" spans="23:75" x14ac:dyDescent="0.2">
      <c r="W251" s="16"/>
      <c r="X251" s="16"/>
      <c r="Z251" s="16"/>
      <c r="AA251" s="16"/>
      <c r="AB251" s="16"/>
      <c r="AC251" s="16"/>
      <c r="AD251" s="16"/>
      <c r="AE251" s="16"/>
      <c r="AV251" s="16"/>
      <c r="AW251" s="16"/>
      <c r="AX251" s="16"/>
      <c r="AY251" s="16"/>
      <c r="AZ251" s="16"/>
      <c r="BA251" s="16"/>
      <c r="BG251" s="3">
        <v>49</v>
      </c>
      <c r="BH251" s="4">
        <f t="shared" si="70"/>
        <v>30490.414858378619</v>
      </c>
      <c r="BI251" s="4">
        <f t="shared" si="68"/>
        <v>1984.9926686676313</v>
      </c>
      <c r="BJ251" s="4">
        <f>BH251*BE9</f>
        <v>1336.4965179589294</v>
      </c>
      <c r="BK251" s="4">
        <f>BD4*(BE9/(1-(1+BE9)^-BD3))</f>
        <v>3321.4891866265607</v>
      </c>
      <c r="BL251" s="4">
        <f t="shared" si="69"/>
        <v>28505.422189710989</v>
      </c>
      <c r="BR251" s="3">
        <v>13</v>
      </c>
      <c r="BS251" s="4">
        <f t="shared" si="74"/>
        <v>67749.390129971027</v>
      </c>
      <c r="BT251" s="4">
        <f t="shared" si="72"/>
        <v>245.06242017813611</v>
      </c>
      <c r="BU251" s="4">
        <f>BS251*BP9</f>
        <v>2969.6816006970635</v>
      </c>
      <c r="BV251" s="4">
        <f>BO4*(BP9/(1-(1+BP9)^-BO3))</f>
        <v>3214.7440208751996</v>
      </c>
      <c r="BW251" s="4">
        <f t="shared" si="73"/>
        <v>67504.327709792895</v>
      </c>
    </row>
    <row r="252" spans="23:75" x14ac:dyDescent="0.2">
      <c r="W252" s="16"/>
      <c r="X252" s="16"/>
      <c r="Z252" s="16"/>
      <c r="AA252" s="16"/>
      <c r="AB252" s="16"/>
      <c r="AC252" s="16"/>
      <c r="AD252" s="16"/>
      <c r="AE252" s="16"/>
      <c r="AV252" s="16"/>
      <c r="AW252" s="16"/>
      <c r="AX252" s="16"/>
      <c r="AY252" s="16"/>
      <c r="AZ252" s="16"/>
      <c r="BA252" s="16"/>
      <c r="BG252" s="3">
        <v>50</v>
      </c>
      <c r="BH252" s="4">
        <f t="shared" si="70"/>
        <v>28505.422189710989</v>
      </c>
      <c r="BI252" s="4">
        <f t="shared" si="68"/>
        <v>2072.0015139775624</v>
      </c>
      <c r="BJ252" s="4">
        <f>BH252*BE9</f>
        <v>1249.4876726489983</v>
      </c>
      <c r="BK252" s="4">
        <f>BD4*(BE9/(1-(1+BE9)^-BD3))</f>
        <v>3321.4891866265607</v>
      </c>
      <c r="BL252" s="4">
        <f t="shared" si="69"/>
        <v>26433.420675733425</v>
      </c>
      <c r="BR252" s="3">
        <v>14</v>
      </c>
      <c r="BS252" s="4">
        <f t="shared" si="74"/>
        <v>67504.327709792895</v>
      </c>
      <c r="BT252" s="4">
        <f t="shared" si="72"/>
        <v>255.80432292927753</v>
      </c>
      <c r="BU252" s="4">
        <f>BS252*BP9</f>
        <v>2958.939697945922</v>
      </c>
      <c r="BV252" s="4">
        <f>BO4*(BP9/(1-(1+BP9)^-BO3))</f>
        <v>3214.7440208751996</v>
      </c>
      <c r="BW252" s="4">
        <f t="shared" si="73"/>
        <v>67248.523386863613</v>
      </c>
    </row>
    <row r="253" spans="23:75" x14ac:dyDescent="0.2">
      <c r="W253" s="16"/>
      <c r="X253" s="16"/>
      <c r="Z253" s="16"/>
      <c r="AA253" s="16"/>
      <c r="AB253" s="16"/>
      <c r="AC253" s="16"/>
      <c r="AD253" s="16"/>
      <c r="AE253" s="16"/>
      <c r="AV253" s="16"/>
      <c r="AW253" s="16"/>
      <c r="AX253" s="16"/>
      <c r="AY253" s="16"/>
      <c r="AZ253" s="16"/>
      <c r="BA253" s="16"/>
      <c r="BG253" s="3">
        <v>51</v>
      </c>
      <c r="BH253" s="4">
        <f t="shared" si="70"/>
        <v>26433.420675733425</v>
      </c>
      <c r="BI253" s="4">
        <f t="shared" si="68"/>
        <v>2162.8242470069122</v>
      </c>
      <c r="BJ253" s="4">
        <f>BH253*BE9</f>
        <v>1158.6649396196485</v>
      </c>
      <c r="BK253" s="4">
        <f>BD4*(BE9/(1-(1+BE9)^-BD3))</f>
        <v>3321.4891866265607</v>
      </c>
      <c r="BL253" s="4">
        <f t="shared" si="69"/>
        <v>24270.596428726512</v>
      </c>
      <c r="BR253" s="3">
        <v>15</v>
      </c>
      <c r="BS253" s="4">
        <f t="shared" si="74"/>
        <v>67248.523386863613</v>
      </c>
      <c r="BT253" s="4">
        <f t="shared" si="72"/>
        <v>267.01707908434446</v>
      </c>
      <c r="BU253" s="4">
        <f>BS253*BP9</f>
        <v>2947.7269417908551</v>
      </c>
      <c r="BV253" s="4">
        <f>BO4*(BP9/(1-(1+BP9)^-BO3))</f>
        <v>3214.7440208751996</v>
      </c>
      <c r="BW253" s="4">
        <f t="shared" si="73"/>
        <v>66981.506307779273</v>
      </c>
    </row>
    <row r="254" spans="23:75" x14ac:dyDescent="0.2">
      <c r="W254" s="16"/>
      <c r="X254" s="16"/>
      <c r="Z254" s="16"/>
      <c r="AA254" s="16"/>
      <c r="AB254" s="16"/>
      <c r="AC254" s="16"/>
      <c r="AD254" s="16"/>
      <c r="AE254" s="16"/>
      <c r="AV254" s="16"/>
      <c r="AW254" s="16"/>
      <c r="AX254" s="16"/>
      <c r="AY254" s="16"/>
      <c r="AZ254" s="16"/>
      <c r="BA254" s="16"/>
      <c r="BG254" s="3">
        <v>52</v>
      </c>
      <c r="BH254" s="4">
        <f t="shared" si="70"/>
        <v>24270.596428726512</v>
      </c>
      <c r="BI254" s="4">
        <f t="shared" si="68"/>
        <v>2257.6280431673817</v>
      </c>
      <c r="BJ254" s="4">
        <f>BH254*BE9</f>
        <v>1063.8611434591789</v>
      </c>
      <c r="BK254" s="4">
        <f>BD4*(BE9/(1-(1+BE9)^-BD3))</f>
        <v>3321.4891866265607</v>
      </c>
      <c r="BL254" s="4">
        <f t="shared" si="69"/>
        <v>22012.968385559132</v>
      </c>
      <c r="BR254" s="3">
        <v>16</v>
      </c>
      <c r="BS254" s="4">
        <f t="shared" si="74"/>
        <v>66981.506307779273</v>
      </c>
      <c r="BT254" s="4">
        <f t="shared" si="72"/>
        <v>278.7213277175415</v>
      </c>
      <c r="BU254" s="4">
        <f>BS254*BP9</f>
        <v>2936.0226931576581</v>
      </c>
      <c r="BV254" s="4">
        <f>BO4*(BP9/(1-(1+BP9)^-BO3))</f>
        <v>3214.7440208751996</v>
      </c>
      <c r="BW254" s="4">
        <f t="shared" si="73"/>
        <v>66702.784980061726</v>
      </c>
    </row>
    <row r="255" spans="23:75" x14ac:dyDescent="0.2">
      <c r="W255" s="16"/>
      <c r="X255" s="16"/>
      <c r="Z255" s="16"/>
      <c r="AA255" s="16"/>
      <c r="AB255" s="16"/>
      <c r="AC255" s="16"/>
      <c r="AD255" s="16"/>
      <c r="AE255" s="16"/>
      <c r="AV255" s="16"/>
      <c r="AW255" s="16"/>
      <c r="AX255" s="16"/>
      <c r="AY255" s="16"/>
      <c r="AZ255" s="16"/>
      <c r="BA255" s="16"/>
      <c r="BG255" s="3">
        <v>53</v>
      </c>
      <c r="BH255" s="4">
        <f t="shared" si="70"/>
        <v>22012.968385559132</v>
      </c>
      <c r="BI255" s="4">
        <f t="shared" si="68"/>
        <v>2356.5874057262185</v>
      </c>
      <c r="BJ255" s="4">
        <f>BH255*BE9</f>
        <v>964.90178090034203</v>
      </c>
      <c r="BK255" s="4">
        <f>BD4*(BE9/(1-(1+BE9)^-BD3))</f>
        <v>3321.4891866265607</v>
      </c>
      <c r="BL255" s="4">
        <f t="shared" si="69"/>
        <v>19656.380979832913</v>
      </c>
      <c r="BR255" s="3">
        <v>17</v>
      </c>
      <c r="BS255" s="4">
        <f t="shared" si="74"/>
        <v>66702.784980061726</v>
      </c>
      <c r="BT255" s="4">
        <f t="shared" si="72"/>
        <v>290.93861258249399</v>
      </c>
      <c r="BU255" s="4">
        <f>BS255*BP9</f>
        <v>2923.8054082927056</v>
      </c>
      <c r="BV255" s="4">
        <f>BO4*(BP9/(1-(1+BP9)^-BO3))</f>
        <v>3214.7440208751996</v>
      </c>
      <c r="BW255" s="4">
        <f t="shared" si="73"/>
        <v>66411.846367479229</v>
      </c>
    </row>
    <row r="256" spans="23:75" x14ac:dyDescent="0.2">
      <c r="W256" s="16"/>
      <c r="X256" s="16"/>
      <c r="Z256" s="16"/>
      <c r="AA256" s="16"/>
      <c r="AB256" s="16"/>
      <c r="AC256" s="16"/>
      <c r="AD256" s="16"/>
      <c r="AE256" s="16"/>
      <c r="AV256" s="16"/>
      <c r="AW256" s="16"/>
      <c r="AX256" s="16"/>
      <c r="AY256" s="16"/>
      <c r="AZ256" s="16"/>
      <c r="BA256" s="16"/>
      <c r="BG256" s="3">
        <v>54</v>
      </c>
      <c r="BH256" s="4">
        <f t="shared" si="70"/>
        <v>19656.380979832913</v>
      </c>
      <c r="BI256" s="4">
        <f t="shared" si="68"/>
        <v>2459.8844870105513</v>
      </c>
      <c r="BJ256" s="4">
        <f>BH256*BE9</f>
        <v>861.60469961600938</v>
      </c>
      <c r="BK256" s="4">
        <f>BD4*(BE9/(1-(1+BE9)^-BD3))</f>
        <v>3321.4891866265607</v>
      </c>
      <c r="BL256" s="4">
        <f t="shared" si="69"/>
        <v>17196.496492822364</v>
      </c>
      <c r="BR256" s="3">
        <v>18</v>
      </c>
      <c r="BS256" s="4">
        <f t="shared" si="74"/>
        <v>66411.846367479229</v>
      </c>
      <c r="BT256" s="4">
        <f t="shared" si="72"/>
        <v>303.69142176735977</v>
      </c>
      <c r="BU256" s="4">
        <f>BS256*BP9</f>
        <v>2911.0525991078398</v>
      </c>
      <c r="BV256" s="4">
        <f>BO4*(BP9/(1-(1+BP9)^-BO3))</f>
        <v>3214.7440208751996</v>
      </c>
      <c r="BW256" s="4">
        <f t="shared" si="73"/>
        <v>66108.154945711867</v>
      </c>
    </row>
    <row r="257" spans="23:75" x14ac:dyDescent="0.2">
      <c r="W257" s="16"/>
      <c r="X257" s="16"/>
      <c r="Z257" s="16"/>
      <c r="AA257" s="16"/>
      <c r="AB257" s="16"/>
      <c r="AC257" s="16"/>
      <c r="AD257" s="16"/>
      <c r="AE257" s="16"/>
      <c r="AV257" s="16"/>
      <c r="AW257" s="16"/>
      <c r="AX257" s="16"/>
      <c r="AY257" s="16"/>
      <c r="AZ257" s="16"/>
      <c r="BA257" s="16"/>
      <c r="BG257" s="3">
        <v>55</v>
      </c>
      <c r="BH257" s="4">
        <f t="shared" si="70"/>
        <v>17196.496492822364</v>
      </c>
      <c r="BI257" s="4">
        <f t="shared" si="68"/>
        <v>2567.7094236911803</v>
      </c>
      <c r="BJ257" s="4">
        <f>BH257*BE9</f>
        <v>753.77976293538029</v>
      </c>
      <c r="BK257" s="4">
        <f>BD4*(BE9/(1-(1+BE9)^-BD3))</f>
        <v>3321.4891866265607</v>
      </c>
      <c r="BL257" s="4">
        <f t="shared" si="69"/>
        <v>14628.787069131184</v>
      </c>
      <c r="BR257" s="3">
        <v>19</v>
      </c>
      <c r="BS257" s="4">
        <f t="shared" si="74"/>
        <v>66108.154945711867</v>
      </c>
      <c r="BT257" s="4">
        <f t="shared" si="72"/>
        <v>317.0032290881627</v>
      </c>
      <c r="BU257" s="4">
        <f>BS257*BP9</f>
        <v>2897.7407917870369</v>
      </c>
      <c r="BV257" s="4">
        <f>BO4*(BP9/(1-(1+BP9)^-BO3))</f>
        <v>3214.7440208751996</v>
      </c>
      <c r="BW257" s="4">
        <f t="shared" si="73"/>
        <v>65791.151716623703</v>
      </c>
    </row>
    <row r="258" spans="23:75" x14ac:dyDescent="0.2">
      <c r="W258" s="16"/>
      <c r="X258" s="16"/>
      <c r="Z258" s="16"/>
      <c r="AA258" s="16"/>
      <c r="AB258" s="16"/>
      <c r="AC258" s="16"/>
      <c r="AD258" s="16"/>
      <c r="AE258" s="16"/>
      <c r="AV258" s="16"/>
      <c r="AW258" s="16"/>
      <c r="AX258" s="16"/>
      <c r="AY258" s="16"/>
      <c r="AZ258" s="16"/>
      <c r="BA258" s="16"/>
      <c r="BG258" s="3">
        <v>56</v>
      </c>
      <c r="BH258" s="4">
        <f t="shared" si="70"/>
        <v>14628.787069131184</v>
      </c>
      <c r="BI258" s="4">
        <f t="shared" si="68"/>
        <v>2680.260686762977</v>
      </c>
      <c r="BJ258" s="4">
        <f>BH258*BE9</f>
        <v>641.22849986358358</v>
      </c>
      <c r="BK258" s="4">
        <f>BD4*(BE9/(1-(1+BE9)^-BD3))</f>
        <v>3321.4891866265607</v>
      </c>
      <c r="BL258" s="4">
        <f t="shared" si="69"/>
        <v>11948.526382368207</v>
      </c>
      <c r="BR258" s="3">
        <v>20</v>
      </c>
      <c r="BS258" s="4">
        <f t="shared" si="74"/>
        <v>65791.151716623703</v>
      </c>
      <c r="BT258" s="4">
        <f t="shared" si="72"/>
        <v>330.89853729652714</v>
      </c>
      <c r="BU258" s="4">
        <f>BS258*BP9</f>
        <v>2883.8454835786724</v>
      </c>
      <c r="BV258" s="4">
        <f>BO4*(BP9/(1-(1+BP9)^-BO3))</f>
        <v>3214.7440208751996</v>
      </c>
      <c r="BW258" s="4">
        <f t="shared" si="73"/>
        <v>65460.253179327177</v>
      </c>
    </row>
    <row r="259" spans="23:75" x14ac:dyDescent="0.2">
      <c r="W259" s="16"/>
      <c r="X259" s="16"/>
      <c r="Z259" s="16"/>
      <c r="AA259" s="16"/>
      <c r="AB259" s="16"/>
      <c r="AC259" s="16"/>
      <c r="AD259" s="16"/>
      <c r="AE259" s="16"/>
      <c r="AV259" s="16"/>
      <c r="AW259" s="16"/>
      <c r="AX259" s="16"/>
      <c r="AY259" s="16"/>
      <c r="AZ259" s="16"/>
      <c r="BA259" s="16"/>
      <c r="BG259" s="3">
        <v>57</v>
      </c>
      <c r="BH259" s="4">
        <f t="shared" si="70"/>
        <v>11948.526382368207</v>
      </c>
      <c r="BI259" s="4">
        <f t="shared" si="68"/>
        <v>2797.7454468660876</v>
      </c>
      <c r="BJ259" s="4">
        <f>BH259*BE9</f>
        <v>523.74373976047309</v>
      </c>
      <c r="BK259" s="4">
        <f>BD4*(BE9/(1-(1+BE9)^-BD3))</f>
        <v>3321.4891866265607</v>
      </c>
      <c r="BL259" s="4">
        <f t="shared" si="69"/>
        <v>9150.78093550212</v>
      </c>
      <c r="BR259" s="3">
        <v>21</v>
      </c>
      <c r="BS259" s="4">
        <f t="shared" si="74"/>
        <v>65460.253179327177</v>
      </c>
      <c r="BT259" s="4">
        <f t="shared" si="72"/>
        <v>345.40292318135835</v>
      </c>
      <c r="BU259" s="4">
        <f>BS259*BP9</f>
        <v>2869.3410976938412</v>
      </c>
      <c r="BV259" s="4">
        <f>BO4*(BP9/(1-(1+BP9)^-BO3))</f>
        <v>3214.7440208751996</v>
      </c>
      <c r="BW259" s="4">
        <f t="shared" si="73"/>
        <v>65114.850256145815</v>
      </c>
    </row>
    <row r="260" spans="23:75" x14ac:dyDescent="0.2">
      <c r="W260" s="16"/>
      <c r="X260" s="16"/>
      <c r="Z260" s="16"/>
      <c r="AA260" s="16"/>
      <c r="AB260" s="16"/>
      <c r="AC260" s="16"/>
      <c r="AD260" s="16"/>
      <c r="AE260" s="16"/>
      <c r="AV260" s="16"/>
      <c r="AW260" s="16"/>
      <c r="AX260" s="16"/>
      <c r="AY260" s="16"/>
      <c r="AZ260" s="16"/>
      <c r="BA260" s="16"/>
      <c r="BG260" s="3">
        <v>58</v>
      </c>
      <c r="BH260" s="4">
        <f t="shared" si="70"/>
        <v>9150.78093550212</v>
      </c>
      <c r="BI260" s="4">
        <f t="shared" si="68"/>
        <v>2920.3799556203844</v>
      </c>
      <c r="BJ260" s="4">
        <f>BH260*BE9</f>
        <v>401.10923100617629</v>
      </c>
      <c r="BK260" s="4">
        <f>BD4*(BE9/(1-(1+BE9)^-BD3))</f>
        <v>3321.4891866265607</v>
      </c>
      <c r="BL260" s="4">
        <f t="shared" si="69"/>
        <v>6230.4009798817351</v>
      </c>
      <c r="BR260" s="3">
        <v>22</v>
      </c>
      <c r="BS260" s="4">
        <f t="shared" si="74"/>
        <v>65114.850256145815</v>
      </c>
      <c r="BT260" s="4">
        <f t="shared" si="72"/>
        <v>360.54308464747464</v>
      </c>
      <c r="BU260" s="4">
        <f>BS260*BP9</f>
        <v>2854.2009362277249</v>
      </c>
      <c r="BV260" s="4">
        <f>BO4*(BP9/(1-(1+BP9)^-BO3))</f>
        <v>3214.7440208751996</v>
      </c>
      <c r="BW260" s="4">
        <f t="shared" si="73"/>
        <v>64754.307171498338</v>
      </c>
    </row>
    <row r="261" spans="23:75" x14ac:dyDescent="0.2">
      <c r="W261" s="16"/>
      <c r="X261" s="16"/>
      <c r="Z261" s="16"/>
      <c r="AA261" s="16"/>
      <c r="AB261" s="16"/>
      <c r="AC261" s="16"/>
      <c r="AD261" s="16"/>
      <c r="AE261" s="16"/>
      <c r="AV261" s="16"/>
      <c r="AW261" s="16"/>
      <c r="AX261" s="16"/>
      <c r="AY261" s="16"/>
      <c r="AZ261" s="16"/>
      <c r="BA261" s="16"/>
      <c r="BG261" s="3">
        <v>59</v>
      </c>
      <c r="BH261" s="4">
        <f t="shared" si="70"/>
        <v>6230.4009798817351</v>
      </c>
      <c r="BI261" s="4">
        <f t="shared" si="68"/>
        <v>3048.389943675078</v>
      </c>
      <c r="BJ261" s="4">
        <f>BH261*BE9</f>
        <v>273.09924295148272</v>
      </c>
      <c r="BK261" s="4">
        <f>BD4*(BE9/(1-(1+BE9)^-BD3))</f>
        <v>3321.4891866265607</v>
      </c>
      <c r="BL261" s="4">
        <f t="shared" si="69"/>
        <v>3182.0110362066571</v>
      </c>
      <c r="BR261" s="3">
        <v>23</v>
      </c>
      <c r="BS261" s="4">
        <f t="shared" si="74"/>
        <v>64754.307171498338</v>
      </c>
      <c r="BT261" s="4">
        <f t="shared" si="72"/>
        <v>376.34688985785579</v>
      </c>
      <c r="BU261" s="4">
        <f>BS261*BP9</f>
        <v>2838.3971310173438</v>
      </c>
      <c r="BV261" s="4">
        <f>BO4*(BP9/(1-(1+BP9)^-BO3))</f>
        <v>3214.7440208751996</v>
      </c>
      <c r="BW261" s="4">
        <f t="shared" si="73"/>
        <v>64377.96028164048</v>
      </c>
    </row>
    <row r="262" spans="23:75" x14ac:dyDescent="0.2">
      <c r="W262" s="16"/>
      <c r="X262" s="16"/>
      <c r="Z262" s="16"/>
      <c r="AA262" s="16"/>
      <c r="AB262" s="16"/>
      <c r="AC262" s="16"/>
      <c r="AD262" s="16"/>
      <c r="AE262" s="16"/>
      <c r="AV262" s="16"/>
      <c r="AW262" s="16"/>
      <c r="AX262" s="16"/>
      <c r="AY262" s="16"/>
      <c r="AZ262" s="16"/>
      <c r="BA262" s="16"/>
      <c r="BG262" s="3">
        <v>60</v>
      </c>
      <c r="BH262" s="4">
        <f t="shared" si="70"/>
        <v>3182.0110362066571</v>
      </c>
      <c r="BI262" s="4">
        <f t="shared" si="68"/>
        <v>3182.0110362061687</v>
      </c>
      <c r="BJ262" s="4">
        <f>BH262*BE9</f>
        <v>139.47815042039181</v>
      </c>
      <c r="BK262" s="4">
        <f>BD4*(BE9/(1-(1+BE9)^-BD3))</f>
        <v>3321.4891866265607</v>
      </c>
      <c r="BL262" s="4">
        <f t="shared" si="69"/>
        <v>4.8839865485206246E-10</v>
      </c>
      <c r="BR262" s="3">
        <v>24</v>
      </c>
      <c r="BS262" s="4">
        <f t="shared" si="74"/>
        <v>64377.96028164048</v>
      </c>
      <c r="BT262" s="4">
        <f t="shared" si="72"/>
        <v>392.8434285299586</v>
      </c>
      <c r="BU262" s="4">
        <f>BS262*BP9</f>
        <v>2821.900592345241</v>
      </c>
      <c r="BV262" s="4">
        <f>BO4*(BP9/(1-(1+BP9)^-BO3))</f>
        <v>3214.7440208751996</v>
      </c>
      <c r="BW262" s="4">
        <f t="shared" si="73"/>
        <v>63985.116853110521</v>
      </c>
    </row>
    <row r="263" spans="23:75" x14ac:dyDescent="0.2">
      <c r="W263" s="16"/>
      <c r="X263" s="16"/>
      <c r="Z263" s="16"/>
      <c r="AA263" s="16"/>
      <c r="AB263" s="16"/>
      <c r="AC263" s="16"/>
      <c r="AD263" s="16"/>
      <c r="AE263" s="16"/>
      <c r="AV263" s="16"/>
      <c r="AW263" s="16"/>
      <c r="AX263" s="16"/>
      <c r="AY263" s="16"/>
      <c r="AZ263" s="16"/>
      <c r="BA263" s="16"/>
      <c r="BG263" s="3"/>
      <c r="BH263" s="4"/>
      <c r="BI263" s="3"/>
      <c r="BJ263" s="3"/>
      <c r="BK263" s="4">
        <f>SUM(BK203:BK262)</f>
        <v>199289.35119759393</v>
      </c>
      <c r="BL263" s="3"/>
      <c r="BR263" s="3">
        <v>25</v>
      </c>
      <c r="BS263" s="4">
        <f t="shared" si="74"/>
        <v>63985.116853110521</v>
      </c>
      <c r="BT263" s="4">
        <f t="shared" si="72"/>
        <v>410.0630654805218</v>
      </c>
      <c r="BU263" s="4">
        <f>BS263*BP9</f>
        <v>2804.6809553946778</v>
      </c>
      <c r="BV263" s="4">
        <f>BO4*(BP9/(1-(1+BP9)^-BO3))</f>
        <v>3214.7440208751996</v>
      </c>
      <c r="BW263" s="4">
        <f t="shared" si="73"/>
        <v>63575.05378763</v>
      </c>
    </row>
    <row r="264" spans="23:75" x14ac:dyDescent="0.2">
      <c r="W264" s="16"/>
      <c r="X264" s="16"/>
      <c r="Z264" s="16"/>
      <c r="AA264" s="16"/>
      <c r="AB264" s="16"/>
      <c r="AC264" s="16"/>
      <c r="AD264" s="16"/>
      <c r="AE264" s="16"/>
      <c r="AV264" s="16"/>
      <c r="AW264" s="16"/>
      <c r="AX264" s="16"/>
      <c r="AY264" s="16"/>
      <c r="AZ264" s="16"/>
      <c r="BA264" s="16"/>
      <c r="BG264" s="16"/>
      <c r="BH264" s="16"/>
      <c r="BI264" s="16"/>
      <c r="BJ264" s="16"/>
      <c r="BK264" s="16"/>
      <c r="BL264" s="16"/>
      <c r="BR264" s="3">
        <v>26</v>
      </c>
      <c r="BS264" s="4">
        <f t="shared" si="74"/>
        <v>63575.05378763</v>
      </c>
      <c r="BT264" s="4">
        <f t="shared" si="72"/>
        <v>428.03749651741782</v>
      </c>
      <c r="BU264" s="4">
        <f>BS264*BP9</f>
        <v>2786.7065243577817</v>
      </c>
      <c r="BV264" s="4">
        <f>BO4*(BP9/(1-(1+BP9)^-BO3))</f>
        <v>3214.7440208751996</v>
      </c>
      <c r="BW264" s="4">
        <f t="shared" si="73"/>
        <v>63147.016291112581</v>
      </c>
    </row>
    <row r="265" spans="23:75" x14ac:dyDescent="0.2">
      <c r="W265" s="16"/>
      <c r="X265" s="16"/>
      <c r="Z265" s="16"/>
      <c r="AA265" s="16"/>
      <c r="AB265" s="16"/>
      <c r="AC265" s="16"/>
      <c r="AD265" s="16"/>
      <c r="AE265" s="16"/>
      <c r="AV265" s="16"/>
      <c r="AW265" s="16"/>
      <c r="AX265" s="16"/>
      <c r="AY265" s="16"/>
      <c r="AZ265" s="16"/>
      <c r="BA265" s="16"/>
      <c r="BG265" s="16"/>
      <c r="BH265" s="16"/>
      <c r="BI265" s="16"/>
      <c r="BJ265" s="16"/>
      <c r="BK265" s="16"/>
      <c r="BL265" s="16"/>
      <c r="BR265" s="3">
        <v>27</v>
      </c>
      <c r="BS265" s="4">
        <f t="shared" si="74"/>
        <v>63147.016291112581</v>
      </c>
      <c r="BT265" s="4">
        <f t="shared" si="72"/>
        <v>446.79980678143147</v>
      </c>
      <c r="BU265" s="4">
        <f>BS265*BP9</f>
        <v>2767.9442140937681</v>
      </c>
      <c r="BV265" s="4">
        <f>BO4*(BP9/(1-(1+BP9)^-BO3))</f>
        <v>3214.7440208751996</v>
      </c>
      <c r="BW265" s="4">
        <f t="shared" si="73"/>
        <v>62700.216484331148</v>
      </c>
    </row>
    <row r="266" spans="23:75" x14ac:dyDescent="0.2">
      <c r="W266" s="16"/>
      <c r="X266" s="16"/>
      <c r="Z266" s="16"/>
      <c r="AA266" s="16"/>
      <c r="AB266" s="16"/>
      <c r="AC266" s="16"/>
      <c r="AD266" s="16"/>
      <c r="AE266" s="16"/>
      <c r="AV266" s="16"/>
      <c r="AW266" s="16"/>
      <c r="AX266" s="16"/>
      <c r="AY266" s="16"/>
      <c r="AZ266" s="16"/>
      <c r="BA266" s="16"/>
      <c r="BG266" s="16"/>
      <c r="BH266" s="16"/>
      <c r="BI266" s="16"/>
      <c r="BJ266" s="16"/>
      <c r="BK266" s="16"/>
      <c r="BL266" s="16"/>
      <c r="BR266" s="3">
        <v>28</v>
      </c>
      <c r="BS266" s="4">
        <f t="shared" si="74"/>
        <v>62700.216484331148</v>
      </c>
      <c r="BT266" s="4">
        <f t="shared" si="72"/>
        <v>466.38453164535076</v>
      </c>
      <c r="BU266" s="4">
        <f>BS266*BP9</f>
        <v>2748.3594892298488</v>
      </c>
      <c r="BV266" s="4">
        <f>BO4*(BP9/(1-(1+BP9)^-BO3))</f>
        <v>3214.7440208751996</v>
      </c>
      <c r="BW266" s="4">
        <f t="shared" si="73"/>
        <v>62233.831952685796</v>
      </c>
    </row>
    <row r="267" spans="23:75" x14ac:dyDescent="0.2">
      <c r="W267" s="16"/>
      <c r="X267" s="16"/>
      <c r="Z267" s="16"/>
      <c r="AA267" s="16"/>
      <c r="AB267" s="16"/>
      <c r="AC267" s="16"/>
      <c r="AD267" s="16"/>
      <c r="AE267" s="16"/>
      <c r="AV267" s="16"/>
      <c r="AW267" s="16"/>
      <c r="AX267" s="16"/>
      <c r="AY267" s="16"/>
      <c r="AZ267" s="16"/>
      <c r="BA267" s="16"/>
      <c r="BG267" s="16"/>
      <c r="BH267" s="16"/>
      <c r="BI267" s="16"/>
      <c r="BJ267" s="16"/>
      <c r="BK267" s="16"/>
      <c r="BL267" s="16"/>
      <c r="BR267" s="3">
        <v>29</v>
      </c>
      <c r="BS267" s="4">
        <f t="shared" si="74"/>
        <v>62233.831952685796</v>
      </c>
      <c r="BT267" s="4">
        <f t="shared" si="72"/>
        <v>486.827720282472</v>
      </c>
      <c r="BU267" s="4">
        <f>BS267*BP9</f>
        <v>2727.9163005927276</v>
      </c>
      <c r="BV267" s="4">
        <f>BO4*(BP9/(1-(1+BP9)^-BO3))</f>
        <v>3214.7440208751996</v>
      </c>
      <c r="BW267" s="4">
        <f t="shared" si="73"/>
        <v>61747.004232403327</v>
      </c>
    </row>
    <row r="268" spans="23:75" x14ac:dyDescent="0.2">
      <c r="W268" s="16"/>
      <c r="X268" s="16"/>
      <c r="Z268" s="16"/>
      <c r="AA268" s="16"/>
      <c r="AB268" s="16"/>
      <c r="AC268" s="16"/>
      <c r="AD268" s="16"/>
      <c r="AE268" s="16"/>
      <c r="AV268" s="16"/>
      <c r="AW268" s="16"/>
      <c r="AX268" s="16"/>
      <c r="AY268" s="16"/>
      <c r="AZ268" s="16"/>
      <c r="BA268" s="16"/>
      <c r="BG268" s="16"/>
      <c r="BH268" s="16"/>
      <c r="BI268" s="16"/>
      <c r="BJ268" s="16"/>
      <c r="BK268" s="16"/>
      <c r="BL268" s="16"/>
      <c r="BR268" s="3">
        <v>30</v>
      </c>
      <c r="BS268" s="4">
        <f t="shared" si="74"/>
        <v>61747.004232403327</v>
      </c>
      <c r="BT268" s="4">
        <f t="shared" si="72"/>
        <v>508.16700202152015</v>
      </c>
      <c r="BU268" s="4">
        <f>BS268*BP9</f>
        <v>2706.5770188536794</v>
      </c>
      <c r="BV268" s="4">
        <f>BO4*(BP9/(1-(1+BP9)^-BO3))</f>
        <v>3214.7440208751996</v>
      </c>
      <c r="BW268" s="4">
        <f t="shared" si="73"/>
        <v>61238.837230381811</v>
      </c>
    </row>
    <row r="269" spans="23:75" x14ac:dyDescent="0.2">
      <c r="W269" s="16"/>
      <c r="X269" s="16"/>
      <c r="Z269" s="16"/>
      <c r="AA269" s="16"/>
      <c r="AB269" s="16"/>
      <c r="AC269" s="16"/>
      <c r="AD269" s="16"/>
      <c r="AE269" s="16"/>
      <c r="AV269" s="1"/>
      <c r="AW269" s="1"/>
      <c r="AX269" s="1"/>
      <c r="AY269" s="1"/>
      <c r="AZ269" s="1"/>
      <c r="BA269" s="1"/>
      <c r="BG269" s="16"/>
      <c r="BH269" s="16"/>
      <c r="BI269" s="16"/>
      <c r="BJ269" s="16"/>
      <c r="BK269" s="16"/>
      <c r="BL269" s="16"/>
      <c r="BR269" s="3">
        <v>31</v>
      </c>
      <c r="BS269" s="4">
        <f t="shared" si="74"/>
        <v>61238.837230381811</v>
      </c>
      <c r="BT269" s="4">
        <f t="shared" si="72"/>
        <v>530.44165561013006</v>
      </c>
      <c r="BU269" s="4">
        <f>BS269*BP9</f>
        <v>2684.3023652650695</v>
      </c>
      <c r="BV269" s="4">
        <f>BO4*(BP9/(1-(1+BP9)^-BO3))</f>
        <v>3214.7440208751996</v>
      </c>
      <c r="BW269" s="4">
        <f t="shared" si="73"/>
        <v>60708.395574771683</v>
      </c>
    </row>
    <row r="270" spans="23:75" x14ac:dyDescent="0.2">
      <c r="W270" s="16"/>
      <c r="X270" s="16"/>
      <c r="Z270" s="16"/>
      <c r="AA270" s="16"/>
      <c r="AB270" s="16"/>
      <c r="AC270" s="16"/>
      <c r="AD270" s="16"/>
      <c r="AE270" s="16"/>
      <c r="AV270" s="1"/>
      <c r="AW270" s="1"/>
      <c r="AX270" s="1"/>
      <c r="AY270" s="1"/>
      <c r="AZ270" s="1"/>
      <c r="BA270" s="1"/>
      <c r="BG270" s="16"/>
      <c r="BH270" s="16"/>
      <c r="BI270" s="16"/>
      <c r="BJ270" s="16"/>
      <c r="BK270" s="16"/>
      <c r="BL270" s="16"/>
      <c r="BR270" s="3">
        <v>32</v>
      </c>
      <c r="BS270" s="4">
        <f t="shared" si="74"/>
        <v>60708.395574771683</v>
      </c>
      <c r="BT270" s="4">
        <f t="shared" si="72"/>
        <v>553.69268151437382</v>
      </c>
      <c r="BU270" s="4">
        <f>BS270*BP9</f>
        <v>2661.0513393608258</v>
      </c>
      <c r="BV270" s="4">
        <f>BO4*(BP9/(1-(1+BP9)^-BO3))</f>
        <v>3214.7440208751996</v>
      </c>
      <c r="BW270" s="4">
        <f t="shared" si="73"/>
        <v>60154.702893257308</v>
      </c>
    </row>
    <row r="271" spans="23:75" x14ac:dyDescent="0.2">
      <c r="W271" s="16"/>
      <c r="X271" s="16"/>
      <c r="Z271" s="16"/>
      <c r="AA271" s="16"/>
      <c r="AB271" s="16"/>
      <c r="AC271" s="16"/>
      <c r="AD271" s="16"/>
      <c r="AE271" s="16"/>
      <c r="AV271" s="1"/>
      <c r="AW271" s="1"/>
      <c r="AX271" s="1"/>
      <c r="AY271" s="1"/>
      <c r="AZ271" s="1"/>
      <c r="BA271" s="1"/>
      <c r="BG271" s="16"/>
      <c r="BH271" s="16"/>
      <c r="BI271" s="16"/>
      <c r="BJ271" s="16"/>
      <c r="BK271" s="16"/>
      <c r="BL271" s="16"/>
      <c r="BR271" s="3">
        <v>33</v>
      </c>
      <c r="BS271" s="4">
        <f t="shared" si="74"/>
        <v>60154.702893257308</v>
      </c>
      <c r="BT271" s="4">
        <f t="shared" si="72"/>
        <v>577.96287738742058</v>
      </c>
      <c r="BU271" s="4">
        <f>BS271*BP9</f>
        <v>2636.781143487779</v>
      </c>
      <c r="BV271" s="4">
        <f>BO4*(BP9/(1-(1+BP9)^-BO3))</f>
        <v>3214.7440208751996</v>
      </c>
      <c r="BW271" s="4">
        <f t="shared" si="73"/>
        <v>59576.740015869887</v>
      </c>
    </row>
    <row r="272" spans="23:75" x14ac:dyDescent="0.2">
      <c r="W272" s="16"/>
      <c r="X272" s="16"/>
      <c r="Z272" s="16"/>
      <c r="AA272" s="16"/>
      <c r="AB272" s="16"/>
      <c r="AC272" s="16"/>
      <c r="AD272" s="16"/>
      <c r="AE272" s="16"/>
      <c r="BG272" s="16"/>
      <c r="BH272" s="16"/>
      <c r="BI272" s="16"/>
      <c r="BJ272" s="16"/>
      <c r="BK272" s="16"/>
      <c r="BL272" s="16"/>
      <c r="BR272" s="3">
        <v>34</v>
      </c>
      <c r="BS272" s="4">
        <f t="shared" si="74"/>
        <v>59576.740015869887</v>
      </c>
      <c r="BT272" s="4">
        <f t="shared" si="72"/>
        <v>603.29691684623594</v>
      </c>
      <c r="BU272" s="4">
        <f>BS272*BP9</f>
        <v>2611.4471040289636</v>
      </c>
      <c r="BV272" s="4">
        <f>BO4*(BP9/(1-(1+BP9)^-BO3))</f>
        <v>3214.7440208751996</v>
      </c>
      <c r="BW272" s="4">
        <f t="shared" si="73"/>
        <v>58973.443099023651</v>
      </c>
    </row>
    <row r="273" spans="23:75" x14ac:dyDescent="0.2">
      <c r="W273" s="16"/>
      <c r="X273" s="16"/>
      <c r="Z273" s="16"/>
      <c r="AA273" s="16"/>
      <c r="AB273" s="16"/>
      <c r="AC273" s="16"/>
      <c r="AD273" s="16"/>
      <c r="AE273" s="16"/>
      <c r="BG273" s="16"/>
      <c r="BH273" s="16"/>
      <c r="BI273" s="16"/>
      <c r="BJ273" s="16"/>
      <c r="BK273" s="16"/>
      <c r="BL273" s="16"/>
      <c r="BR273" s="3">
        <v>35</v>
      </c>
      <c r="BS273" s="4">
        <f t="shared" si="74"/>
        <v>58973.443099023651</v>
      </c>
      <c r="BT273" s="4">
        <f t="shared" si="72"/>
        <v>629.74143170132947</v>
      </c>
      <c r="BU273" s="4">
        <f>BS273*BP9</f>
        <v>2585.0025891738701</v>
      </c>
      <c r="BV273" s="4">
        <f>BO4*(BP9/(1-(1+BP9)^-BO3))</f>
        <v>3214.7440208751996</v>
      </c>
      <c r="BW273" s="4">
        <f t="shared" si="73"/>
        <v>58343.701667322319</v>
      </c>
    </row>
    <row r="274" spans="23:75" x14ac:dyDescent="0.2">
      <c r="W274" s="16"/>
      <c r="X274" s="16"/>
      <c r="Z274" s="16"/>
      <c r="AA274" s="16"/>
      <c r="AB274" s="16"/>
      <c r="AC274" s="16"/>
      <c r="AD274" s="16"/>
      <c r="AE274" s="16"/>
      <c r="BG274" s="16"/>
      <c r="BH274" s="16"/>
      <c r="BI274" s="16"/>
      <c r="BJ274" s="16"/>
      <c r="BK274" s="16"/>
      <c r="BL274" s="16"/>
      <c r="BR274" s="3">
        <v>36</v>
      </c>
      <c r="BS274" s="4">
        <f t="shared" si="74"/>
        <v>58343.701667322319</v>
      </c>
      <c r="BT274" s="4">
        <f t="shared" si="72"/>
        <v>657.34509779090467</v>
      </c>
      <c r="BU274" s="4">
        <f>BS274*BP9</f>
        <v>2557.3989230842949</v>
      </c>
      <c r="BV274" s="4">
        <f>BO4*(BP9/(1-(1+BP9)^-BO3))</f>
        <v>3214.7440208751996</v>
      </c>
      <c r="BW274" s="4">
        <f t="shared" si="73"/>
        <v>57686.356569531417</v>
      </c>
    </row>
    <row r="275" spans="23:75" x14ac:dyDescent="0.2">
      <c r="W275" s="16"/>
      <c r="X275" s="16"/>
      <c r="Z275" s="16"/>
      <c r="AA275" s="16"/>
      <c r="AB275" s="16"/>
      <c r="AC275" s="16"/>
      <c r="AD275" s="16"/>
      <c r="AE275" s="16"/>
      <c r="BG275" s="16"/>
      <c r="BH275" s="16"/>
      <c r="BI275" s="16"/>
      <c r="BJ275" s="16"/>
      <c r="BK275" s="16"/>
      <c r="BL275" s="16"/>
      <c r="BR275" s="3">
        <v>37</v>
      </c>
      <c r="BS275" s="4">
        <f t="shared" si="74"/>
        <v>57686.356569531417</v>
      </c>
      <c r="BT275" s="4">
        <f t="shared" si="72"/>
        <v>686.15872457740579</v>
      </c>
      <c r="BU275" s="4">
        <f>BS275*BP9</f>
        <v>2528.5852962977938</v>
      </c>
      <c r="BV275" s="4">
        <f>BO4*(BP9/(1-(1+BP9)^-BO3))</f>
        <v>3214.7440208751996</v>
      </c>
      <c r="BW275" s="4">
        <f t="shared" si="73"/>
        <v>57000.197844954011</v>
      </c>
    </row>
    <row r="276" spans="23:75" x14ac:dyDescent="0.2">
      <c r="W276" s="16"/>
      <c r="X276" s="16"/>
      <c r="Z276" s="16"/>
      <c r="AA276" s="16"/>
      <c r="AB276" s="16"/>
      <c r="AC276" s="16"/>
      <c r="AD276" s="16"/>
      <c r="AE276" s="16"/>
      <c r="BG276" s="16"/>
      <c r="BH276" s="16"/>
      <c r="BI276" s="16"/>
      <c r="BJ276" s="16"/>
      <c r="BK276" s="16"/>
      <c r="BL276" s="16"/>
      <c r="BR276" s="3">
        <v>38</v>
      </c>
      <c r="BS276" s="4">
        <f t="shared" si="74"/>
        <v>57000.197844954011</v>
      </c>
      <c r="BT276" s="4">
        <f t="shared" si="72"/>
        <v>716.23534867138187</v>
      </c>
      <c r="BU276" s="4">
        <f>BS276*BP9</f>
        <v>2498.5086722038177</v>
      </c>
      <c r="BV276" s="4">
        <f>BO4*(BP9/(1-(1+BP9)^-BO3))</f>
        <v>3214.7440208751996</v>
      </c>
      <c r="BW276" s="4">
        <f t="shared" si="73"/>
        <v>56283.962496282627</v>
      </c>
    </row>
    <row r="277" spans="23:75" x14ac:dyDescent="0.2">
      <c r="W277" s="16"/>
      <c r="X277" s="16"/>
      <c r="Z277" s="16"/>
      <c r="AA277" s="16"/>
      <c r="AB277" s="16"/>
      <c r="AC277" s="16"/>
      <c r="AD277" s="16"/>
      <c r="AE277" s="16"/>
      <c r="BG277" s="16"/>
      <c r="BH277" s="16"/>
      <c r="BI277" s="16"/>
      <c r="BJ277" s="16"/>
      <c r="BK277" s="16"/>
      <c r="BL277" s="16"/>
      <c r="BR277" s="3">
        <v>39</v>
      </c>
      <c r="BS277" s="4">
        <f t="shared" si="74"/>
        <v>56283.962496282627</v>
      </c>
      <c r="BT277" s="4">
        <f t="shared" si="72"/>
        <v>747.63033145481086</v>
      </c>
      <c r="BU277" s="4">
        <f>BS277*BP9</f>
        <v>2467.1136894203887</v>
      </c>
      <c r="BV277" s="4">
        <f>BO4*(BP9/(1-(1+BP9)^-BO3))</f>
        <v>3214.7440208751996</v>
      </c>
      <c r="BW277" s="4">
        <f t="shared" si="73"/>
        <v>55536.332164827814</v>
      </c>
    </row>
    <row r="278" spans="23:75" x14ac:dyDescent="0.2">
      <c r="W278" s="16"/>
      <c r="X278" s="16"/>
      <c r="Z278" s="16"/>
      <c r="AA278" s="16"/>
      <c r="AB278" s="16"/>
      <c r="AC278" s="16"/>
      <c r="AD278" s="16"/>
      <c r="AE278" s="16"/>
      <c r="BG278" s="16"/>
      <c r="BH278" s="16"/>
      <c r="BI278" s="16"/>
      <c r="BJ278" s="16"/>
      <c r="BK278" s="16"/>
      <c r="BL278" s="16"/>
      <c r="BR278" s="3">
        <v>40</v>
      </c>
      <c r="BS278" s="4">
        <f t="shared" si="74"/>
        <v>55536.332164827814</v>
      </c>
      <c r="BT278" s="4">
        <f t="shared" si="72"/>
        <v>780.40146098358036</v>
      </c>
      <c r="BU278" s="4">
        <f>BS278*BP9</f>
        <v>2434.3425598916192</v>
      </c>
      <c r="BV278" s="4">
        <f>BO4*(BP9/(1-(1+BP9)^-BO3))</f>
        <v>3214.7440208751996</v>
      </c>
      <c r="BW278" s="4">
        <f t="shared" si="73"/>
        <v>54755.930703844235</v>
      </c>
    </row>
    <row r="279" spans="23:75" x14ac:dyDescent="0.2">
      <c r="W279" s="16"/>
      <c r="X279" s="16"/>
      <c r="Z279" s="16"/>
      <c r="AA279" s="16"/>
      <c r="AB279" s="16"/>
      <c r="AC279" s="16"/>
      <c r="AD279" s="16"/>
      <c r="AE279" s="16"/>
      <c r="BG279" s="16"/>
      <c r="BH279" s="16"/>
      <c r="BI279" s="16"/>
      <c r="BJ279" s="16"/>
      <c r="BK279" s="16"/>
      <c r="BL279" s="16"/>
      <c r="BR279" s="3">
        <v>41</v>
      </c>
      <c r="BS279" s="4">
        <f t="shared" si="74"/>
        <v>54755.930703844235</v>
      </c>
      <c r="BT279" s="4">
        <f t="shared" si="72"/>
        <v>814.60905835669382</v>
      </c>
      <c r="BU279" s="4">
        <f>BS279*BP9</f>
        <v>2400.1349625185057</v>
      </c>
      <c r="BV279" s="4">
        <f>BO4*(BP9/(1-(1+BP9)^-BO3))</f>
        <v>3214.7440208751996</v>
      </c>
      <c r="BW279" s="4">
        <f t="shared" si="73"/>
        <v>53941.321645487544</v>
      </c>
    </row>
    <row r="280" spans="23:75" x14ac:dyDescent="0.2">
      <c r="W280" s="16"/>
      <c r="X280" s="16"/>
      <c r="Z280" s="16"/>
      <c r="AA280" s="16"/>
      <c r="AB280" s="16"/>
      <c r="AC280" s="16"/>
      <c r="AD280" s="16"/>
      <c r="AE280" s="16"/>
      <c r="BG280" s="16"/>
      <c r="BH280" s="16"/>
      <c r="BI280" s="16"/>
      <c r="BJ280" s="16"/>
      <c r="BK280" s="16"/>
      <c r="BL280" s="16"/>
      <c r="BR280" s="3">
        <v>42</v>
      </c>
      <c r="BS280" s="4">
        <f t="shared" si="74"/>
        <v>53941.321645487544</v>
      </c>
      <c r="BT280" s="4">
        <f t="shared" si="72"/>
        <v>850.31608874799531</v>
      </c>
      <c r="BU280" s="4">
        <f>BS280*BP9</f>
        <v>2364.4279321272043</v>
      </c>
      <c r="BV280" s="4">
        <f>BO4*(BP9/(1-(1+BP9)^-BO3))</f>
        <v>3214.7440208751996</v>
      </c>
      <c r="BW280" s="4">
        <f t="shared" si="73"/>
        <v>53091.005556739547</v>
      </c>
    </row>
    <row r="281" spans="23:75" x14ac:dyDescent="0.2">
      <c r="W281" s="16"/>
      <c r="X281" s="16"/>
      <c r="Z281" s="16"/>
      <c r="AA281" s="16"/>
      <c r="AB281" s="16"/>
      <c r="AC281" s="16"/>
      <c r="AD281" s="16"/>
      <c r="AE281" s="16"/>
      <c r="BG281" s="16"/>
      <c r="BH281" s="16"/>
      <c r="BI281" s="16"/>
      <c r="BJ281" s="16"/>
      <c r="BK281" s="16"/>
      <c r="BL281" s="16"/>
      <c r="BR281" s="3">
        <v>43</v>
      </c>
      <c r="BS281" s="4">
        <f t="shared" si="74"/>
        <v>53091.005556739547</v>
      </c>
      <c r="BT281" s="4">
        <f t="shared" si="72"/>
        <v>887.58827730478288</v>
      </c>
      <c r="BU281" s="4">
        <f>BS281*BP9</f>
        <v>2327.1557435704167</v>
      </c>
      <c r="BV281" s="4">
        <f>BO4*(BP9/(1-(1+BP9)^-BO3))</f>
        <v>3214.7440208751996</v>
      </c>
      <c r="BW281" s="4">
        <f t="shared" si="73"/>
        <v>52203.417279434761</v>
      </c>
    </row>
    <row r="282" spans="23:75" x14ac:dyDescent="0.2">
      <c r="W282" s="16"/>
      <c r="X282" s="16"/>
      <c r="Z282" s="16"/>
      <c r="AA282" s="16"/>
      <c r="AB282" s="16"/>
      <c r="AC282" s="16"/>
      <c r="AD282" s="16"/>
      <c r="AE282" s="16"/>
      <c r="BG282" s="16"/>
      <c r="BH282" s="16"/>
      <c r="BI282" s="16"/>
      <c r="BJ282" s="16"/>
      <c r="BK282" s="16"/>
      <c r="BL282" s="16"/>
      <c r="BR282" s="3">
        <v>44</v>
      </c>
      <c r="BS282" s="4">
        <f t="shared" si="74"/>
        <v>52203.417279434761</v>
      </c>
      <c r="BT282" s="4">
        <f t="shared" si="72"/>
        <v>926.49423012664238</v>
      </c>
      <c r="BU282" s="4">
        <f>BS282*BP9</f>
        <v>2288.2497907485572</v>
      </c>
      <c r="BV282" s="4">
        <f>BO4*(BP9/(1-(1+BP9)^-BO3))</f>
        <v>3214.7440208751996</v>
      </c>
      <c r="BW282" s="4">
        <f t="shared" si="73"/>
        <v>51276.92304930812</v>
      </c>
    </row>
    <row r="283" spans="23:75" x14ac:dyDescent="0.2">
      <c r="W283" s="16"/>
      <c r="X283" s="16"/>
      <c r="Z283" s="16"/>
      <c r="AA283" s="16"/>
      <c r="AB283" s="16"/>
      <c r="AC283" s="16"/>
      <c r="AD283" s="16"/>
      <c r="AE283" s="16"/>
      <c r="BG283" s="16"/>
      <c r="BH283" s="16"/>
      <c r="BI283" s="16"/>
      <c r="BJ283" s="16"/>
      <c r="BK283" s="16"/>
      <c r="BL283" s="16"/>
      <c r="BR283" s="3">
        <v>45</v>
      </c>
      <c r="BS283" s="4">
        <f t="shared" si="74"/>
        <v>51276.92304930812</v>
      </c>
      <c r="BT283" s="4">
        <f t="shared" si="72"/>
        <v>967.10556054719336</v>
      </c>
      <c r="BU283" s="4">
        <f>BS283*BP9</f>
        <v>2247.6384603280062</v>
      </c>
      <c r="BV283" s="4">
        <f>BO4*(BP9/(1-(1+BP9)^-BO3))</f>
        <v>3214.7440208751996</v>
      </c>
      <c r="BW283" s="4">
        <f t="shared" si="73"/>
        <v>50309.817488760928</v>
      </c>
    </row>
    <row r="284" spans="23:75" x14ac:dyDescent="0.2">
      <c r="W284" s="16"/>
      <c r="X284" s="16"/>
      <c r="Z284" s="16"/>
      <c r="AA284" s="16"/>
      <c r="AB284" s="16"/>
      <c r="AC284" s="16"/>
      <c r="AD284" s="16"/>
      <c r="AE284" s="16"/>
      <c r="BG284" s="16"/>
      <c r="BH284" s="16"/>
      <c r="BI284" s="16"/>
      <c r="BJ284" s="16"/>
      <c r="BK284" s="16"/>
      <c r="BL284" s="16"/>
      <c r="BR284" s="3">
        <v>46</v>
      </c>
      <c r="BS284" s="4">
        <f t="shared" si="74"/>
        <v>50309.817488760928</v>
      </c>
      <c r="BT284" s="4">
        <f t="shared" si="72"/>
        <v>1009.4970209511789</v>
      </c>
      <c r="BU284" s="4">
        <f>BS284*BP9</f>
        <v>2205.2469999240207</v>
      </c>
      <c r="BV284" s="4">
        <f>BO4*(BP9/(1-(1+BP9)^-BO3))</f>
        <v>3214.7440208751996</v>
      </c>
      <c r="BW284" s="4">
        <f t="shared" si="73"/>
        <v>49300.320467809746</v>
      </c>
    </row>
    <row r="285" spans="23:75" x14ac:dyDescent="0.2">
      <c r="W285" s="16"/>
      <c r="X285" s="16"/>
      <c r="Z285" s="16"/>
      <c r="AA285" s="16"/>
      <c r="AB285" s="16"/>
      <c r="AC285" s="16"/>
      <c r="AD285" s="16"/>
      <c r="AE285" s="16"/>
      <c r="BG285" s="16"/>
      <c r="BH285" s="16"/>
      <c r="BI285" s="16"/>
      <c r="BJ285" s="16"/>
      <c r="BK285" s="16"/>
      <c r="BL285" s="16"/>
      <c r="BR285" s="3">
        <v>47</v>
      </c>
      <c r="BS285" s="4">
        <f t="shared" si="74"/>
        <v>49300.320467809746</v>
      </c>
      <c r="BT285" s="4">
        <f t="shared" si="72"/>
        <v>1053.7466403695389</v>
      </c>
      <c r="BU285" s="4">
        <f>BS285*BP9</f>
        <v>2160.9973805056607</v>
      </c>
      <c r="BV285" s="4">
        <f>BO4*(BP9/(1-(1+BP9)^-BO3))</f>
        <v>3214.7440208751996</v>
      </c>
      <c r="BW285" s="4">
        <f t="shared" si="73"/>
        <v>48246.57382744021</v>
      </c>
    </row>
    <row r="286" spans="23:75" x14ac:dyDescent="0.2">
      <c r="W286" s="16"/>
      <c r="X286" s="16"/>
      <c r="Z286" s="16"/>
      <c r="AA286" s="16"/>
      <c r="AB286" s="16"/>
      <c r="AC286" s="16"/>
      <c r="AD286" s="16"/>
      <c r="AE286" s="16"/>
      <c r="BG286" s="16"/>
      <c r="BH286" s="16"/>
      <c r="BI286" s="16"/>
      <c r="BJ286" s="16"/>
      <c r="BK286" s="16"/>
      <c r="BL286" s="16"/>
      <c r="BR286" s="3">
        <v>48</v>
      </c>
      <c r="BS286" s="4">
        <f t="shared" si="74"/>
        <v>48246.57382744021</v>
      </c>
      <c r="BT286" s="4">
        <f t="shared" si="72"/>
        <v>1099.935868105737</v>
      </c>
      <c r="BU286" s="4">
        <f>BS286*BP9</f>
        <v>2114.8081527694626</v>
      </c>
      <c r="BV286" s="4">
        <f>BO4*(BP9/(1-(1+BP9)^-BO3))</f>
        <v>3214.7440208751996</v>
      </c>
      <c r="BW286" s="4">
        <f t="shared" si="73"/>
        <v>47146.637959334475</v>
      </c>
    </row>
    <row r="287" spans="23:75" x14ac:dyDescent="0.2">
      <c r="W287" s="16"/>
      <c r="X287" s="16"/>
      <c r="Z287" s="16"/>
      <c r="AA287" s="16"/>
      <c r="AB287" s="16"/>
      <c r="AC287" s="16"/>
      <c r="AD287" s="16"/>
      <c r="AE287" s="16"/>
      <c r="BG287" s="16"/>
      <c r="BH287" s="16"/>
      <c r="BI287" s="16"/>
      <c r="BJ287" s="16"/>
      <c r="BK287" s="16"/>
      <c r="BL287" s="16"/>
      <c r="BR287" s="3">
        <v>49</v>
      </c>
      <c r="BS287" s="4">
        <f t="shared" si="74"/>
        <v>47146.637959334475</v>
      </c>
      <c r="BT287" s="4">
        <f t="shared" si="72"/>
        <v>1148.1497236577052</v>
      </c>
      <c r="BU287" s="4">
        <f>BS287*BP9</f>
        <v>2066.5942972174944</v>
      </c>
      <c r="BV287" s="4">
        <f>BO4*(BP9/(1-(1+BP9)^-BO3))</f>
        <v>3214.7440208751996</v>
      </c>
      <c r="BW287" s="4">
        <f t="shared" si="73"/>
        <v>45998.48823567677</v>
      </c>
    </row>
    <row r="288" spans="23:75" x14ac:dyDescent="0.2">
      <c r="W288" s="16"/>
      <c r="X288" s="16"/>
      <c r="Z288" s="16"/>
      <c r="AA288" s="16"/>
      <c r="AB288" s="16"/>
      <c r="AC288" s="16"/>
      <c r="AD288" s="16"/>
      <c r="AE288" s="16"/>
      <c r="BG288" s="16"/>
      <c r="BH288" s="16"/>
      <c r="BI288" s="16"/>
      <c r="BJ288" s="16"/>
      <c r="BK288" s="16"/>
      <c r="BL288" s="16"/>
      <c r="BR288" s="3">
        <v>50</v>
      </c>
      <c r="BS288" s="4">
        <f t="shared" si="74"/>
        <v>45998.48823567677</v>
      </c>
      <c r="BT288" s="4">
        <f t="shared" si="72"/>
        <v>1198.4769532113678</v>
      </c>
      <c r="BU288" s="4">
        <f>BS288*BP9</f>
        <v>2016.2670676638318</v>
      </c>
      <c r="BV288" s="4">
        <f>BO4*(BP9/(1-(1+BP9)^-BO3))</f>
        <v>3214.7440208751996</v>
      </c>
      <c r="BW288" s="4">
        <f t="shared" si="73"/>
        <v>44800.011282465406</v>
      </c>
    </row>
    <row r="289" spans="23:75" x14ac:dyDescent="0.2">
      <c r="W289" s="16"/>
      <c r="X289" s="16"/>
      <c r="Z289" s="16"/>
      <c r="AA289" s="16"/>
      <c r="AB289" s="16"/>
      <c r="AC289" s="16"/>
      <c r="AD289" s="16"/>
      <c r="AE289" s="16"/>
      <c r="BG289" s="16"/>
      <c r="BH289" s="16"/>
      <c r="BI289" s="16"/>
      <c r="BJ289" s="16"/>
      <c r="BK289" s="16"/>
      <c r="BL289" s="16"/>
      <c r="BR289" s="3">
        <v>51</v>
      </c>
      <c r="BS289" s="4">
        <f t="shared" si="74"/>
        <v>44800.011282465406</v>
      </c>
      <c r="BT289" s="4">
        <f t="shared" si="72"/>
        <v>1251.0101929937991</v>
      </c>
      <c r="BU289" s="4">
        <f>BS289*BP9</f>
        <v>1963.7338278814004</v>
      </c>
      <c r="BV289" s="4">
        <f>BO4*(BP9/(1-(1+BP9)^-BO3))</f>
        <v>3214.7440208751996</v>
      </c>
      <c r="BW289" s="4">
        <f t="shared" si="73"/>
        <v>43549.001089471611</v>
      </c>
    </row>
    <row r="290" spans="23:75" x14ac:dyDescent="0.2">
      <c r="W290" s="16"/>
      <c r="X290" s="16"/>
      <c r="Z290" s="16"/>
      <c r="AA290" s="16"/>
      <c r="AB290" s="16"/>
      <c r="AC290" s="16"/>
      <c r="AD290" s="16"/>
      <c r="AE290" s="16"/>
      <c r="BG290" s="16"/>
      <c r="BH290" s="16"/>
      <c r="BI290" s="16"/>
      <c r="BJ290" s="16"/>
      <c r="BK290" s="16"/>
      <c r="BL290" s="16"/>
      <c r="BR290" s="3">
        <v>52</v>
      </c>
      <c r="BS290" s="4">
        <f t="shared" si="74"/>
        <v>43549.001089471611</v>
      </c>
      <c r="BT290" s="4">
        <f t="shared" si="72"/>
        <v>1305.8461397866938</v>
      </c>
      <c r="BU290" s="4">
        <f>BS290*BP9</f>
        <v>1908.8978810885058</v>
      </c>
      <c r="BV290" s="4">
        <f>BO4*(BP9/(1-(1+BP9)^-BO3))</f>
        <v>3214.7440208751996</v>
      </c>
      <c r="BW290" s="4">
        <f t="shared" si="73"/>
        <v>42243.154949684918</v>
      </c>
    </row>
    <row r="291" spans="23:75" x14ac:dyDescent="0.2">
      <c r="W291" s="16"/>
      <c r="X291" s="16"/>
      <c r="Z291" s="16"/>
      <c r="AA291" s="16"/>
      <c r="AB291" s="16"/>
      <c r="AC291" s="16"/>
      <c r="AD291" s="16"/>
      <c r="AE291" s="16"/>
      <c r="BG291" s="16"/>
      <c r="BH291" s="16"/>
      <c r="BI291" s="16"/>
      <c r="BJ291" s="16"/>
      <c r="BK291" s="16"/>
      <c r="BL291" s="16"/>
      <c r="BR291" s="3">
        <v>53</v>
      </c>
      <c r="BS291" s="4">
        <f t="shared" si="74"/>
        <v>42243.154949684918</v>
      </c>
      <c r="BT291" s="4">
        <f t="shared" si="72"/>
        <v>1363.0857289140106</v>
      </c>
      <c r="BU291" s="4">
        <f>BS291*BP9</f>
        <v>1851.658291961189</v>
      </c>
      <c r="BV291" s="4">
        <f>BO4*(BP9/(1-(1+BP9)^-BO3))</f>
        <v>3214.7440208751996</v>
      </c>
      <c r="BW291" s="4">
        <f t="shared" si="73"/>
        <v>40880.069220770907</v>
      </c>
    </row>
    <row r="292" spans="23:75" x14ac:dyDescent="0.2">
      <c r="W292" s="16"/>
      <c r="X292" s="16"/>
      <c r="Z292" s="16"/>
      <c r="AA292" s="16"/>
      <c r="AB292" s="16"/>
      <c r="AC292" s="16"/>
      <c r="AD292" s="16"/>
      <c r="AE292" s="16"/>
      <c r="BG292" s="16"/>
      <c r="BH292" s="16"/>
      <c r="BI292" s="16"/>
      <c r="BJ292" s="16"/>
      <c r="BK292" s="16"/>
      <c r="BL292" s="16"/>
      <c r="BR292" s="3">
        <v>54</v>
      </c>
      <c r="BS292" s="4">
        <f t="shared" si="74"/>
        <v>40880.069220770907</v>
      </c>
      <c r="BT292" s="4">
        <f t="shared" si="72"/>
        <v>1422.834320031408</v>
      </c>
      <c r="BU292" s="4">
        <f>BS292*BP9</f>
        <v>1791.9097008437916</v>
      </c>
      <c r="BV292" s="4">
        <f>BO4*(BP9/(1-(1+BP9)^-BO3))</f>
        <v>3214.7440208751996</v>
      </c>
      <c r="BW292" s="4">
        <f t="shared" si="73"/>
        <v>39457.234900739502</v>
      </c>
    </row>
    <row r="293" spans="23:75" x14ac:dyDescent="0.2">
      <c r="W293" s="16"/>
      <c r="X293" s="16"/>
      <c r="Z293" s="16"/>
      <c r="AA293" s="16"/>
      <c r="AB293" s="16"/>
      <c r="AC293" s="16"/>
      <c r="AD293" s="16"/>
      <c r="AE293" s="16"/>
      <c r="BG293" s="16"/>
      <c r="BH293" s="16"/>
      <c r="BI293" s="16"/>
      <c r="BJ293" s="16"/>
      <c r="BK293" s="16"/>
      <c r="BL293" s="16"/>
      <c r="BR293" s="3">
        <v>55</v>
      </c>
      <c r="BS293" s="4">
        <f t="shared" si="74"/>
        <v>39457.234900739502</v>
      </c>
      <c r="BT293" s="4">
        <f t="shared" si="72"/>
        <v>1485.2018910594513</v>
      </c>
      <c r="BU293" s="4">
        <f>BS293*BP9</f>
        <v>1729.5421298157482</v>
      </c>
      <c r="BV293" s="4">
        <f>BO4*(BP9/(1-(1+BP9)^-BO3))</f>
        <v>3214.7440208751996</v>
      </c>
      <c r="BW293" s="4">
        <f t="shared" si="73"/>
        <v>37972.033009680054</v>
      </c>
    </row>
    <row r="294" spans="23:75" x14ac:dyDescent="0.2">
      <c r="W294" s="16"/>
      <c r="X294" s="16"/>
      <c r="Z294" s="16"/>
      <c r="AA294" s="16"/>
      <c r="AB294" s="16"/>
      <c r="AC294" s="16"/>
      <c r="AD294" s="16"/>
      <c r="AE294" s="16"/>
      <c r="BG294" s="16"/>
      <c r="BH294" s="16"/>
      <c r="BI294" s="16"/>
      <c r="BJ294" s="16"/>
      <c r="BK294" s="16"/>
      <c r="BL294" s="16"/>
      <c r="BR294" s="3">
        <v>56</v>
      </c>
      <c r="BS294" s="4">
        <f t="shared" si="74"/>
        <v>37972.033009680054</v>
      </c>
      <c r="BT294" s="4">
        <f t="shared" si="72"/>
        <v>1550.3032406175571</v>
      </c>
      <c r="BU294" s="4">
        <f>BS294*BP9</f>
        <v>1664.4407802576425</v>
      </c>
      <c r="BV294" s="4">
        <f>BO4*(BP9/(1-(1+BP9)^-BO3))</f>
        <v>3214.7440208751996</v>
      </c>
      <c r="BW294" s="4">
        <f t="shared" si="73"/>
        <v>36421.729769062498</v>
      </c>
    </row>
    <row r="295" spans="23:75" x14ac:dyDescent="0.2">
      <c r="W295" s="16"/>
      <c r="X295" s="16"/>
      <c r="Z295" s="16"/>
      <c r="AA295" s="16"/>
      <c r="AB295" s="16"/>
      <c r="AC295" s="16"/>
      <c r="AD295" s="16"/>
      <c r="AE295" s="16"/>
      <c r="BG295" s="16"/>
      <c r="BH295" s="16"/>
      <c r="BI295" s="16"/>
      <c r="BJ295" s="16"/>
      <c r="BK295" s="16"/>
      <c r="BL295" s="16"/>
      <c r="BR295" s="3">
        <v>57</v>
      </c>
      <c r="BS295" s="4">
        <f t="shared" si="74"/>
        <v>36421.729769062498</v>
      </c>
      <c r="BT295" s="4">
        <f t="shared" si="72"/>
        <v>1618.2581993312933</v>
      </c>
      <c r="BU295" s="4">
        <f>BS295*BP9</f>
        <v>1596.4858215439062</v>
      </c>
      <c r="BV295" s="4">
        <f>BO4*(BP9/(1-(1+BP9)^-BO3))</f>
        <v>3214.7440208751996</v>
      </c>
      <c r="BW295" s="4">
        <f t="shared" si="73"/>
        <v>34803.471569731206</v>
      </c>
    </row>
    <row r="296" spans="23:75" x14ac:dyDescent="0.2">
      <c r="W296" s="16"/>
      <c r="X296" s="16"/>
      <c r="Z296" s="16"/>
      <c r="AA296" s="16"/>
      <c r="AB296" s="16"/>
      <c r="AC296" s="16"/>
      <c r="AD296" s="16"/>
      <c r="AE296" s="16"/>
      <c r="BG296" s="16"/>
      <c r="BH296" s="16"/>
      <c r="BI296" s="16"/>
      <c r="BJ296" s="16"/>
      <c r="BK296" s="16"/>
      <c r="BL296" s="16"/>
      <c r="BR296" s="3">
        <v>58</v>
      </c>
      <c r="BS296" s="4">
        <f t="shared" si="74"/>
        <v>34803.471569731206</v>
      </c>
      <c r="BT296" s="4">
        <f t="shared" si="72"/>
        <v>1689.1918504019816</v>
      </c>
      <c r="BU296" s="4">
        <f>BS296*BP9</f>
        <v>1525.552170473218</v>
      </c>
      <c r="BV296" s="4">
        <f>BO4*(BP9/(1-(1+BP9)^-BO3))</f>
        <v>3214.7440208751996</v>
      </c>
      <c r="BW296" s="4">
        <f t="shared" si="73"/>
        <v>33114.279719329221</v>
      </c>
    </row>
    <row r="297" spans="23:75" x14ac:dyDescent="0.2">
      <c r="W297" s="16"/>
      <c r="X297" s="16"/>
      <c r="Z297" s="16"/>
      <c r="AA297" s="16"/>
      <c r="AB297" s="16"/>
      <c r="AC297" s="16"/>
      <c r="AD297" s="16"/>
      <c r="AE297" s="16"/>
      <c r="BG297" s="16"/>
      <c r="BH297" s="16"/>
      <c r="BI297" s="16"/>
      <c r="BJ297" s="16"/>
      <c r="BK297" s="16"/>
      <c r="BL297" s="16"/>
      <c r="BR297" s="3">
        <v>59</v>
      </c>
      <c r="BS297" s="4">
        <f t="shared" si="74"/>
        <v>33114.279719329221</v>
      </c>
      <c r="BT297" s="4">
        <f t="shared" si="72"/>
        <v>1763.234759844602</v>
      </c>
      <c r="BU297" s="4">
        <f>BS297*BP9</f>
        <v>1451.5092610305976</v>
      </c>
      <c r="BV297" s="4">
        <f>BO4*(BP9/(1-(1+BP9)^-BO3))</f>
        <v>3214.7440208751996</v>
      </c>
      <c r="BW297" s="4">
        <f t="shared" si="73"/>
        <v>31351.044959484618</v>
      </c>
    </row>
    <row r="298" spans="23:75" x14ac:dyDescent="0.2">
      <c r="W298" s="16"/>
      <c r="X298" s="16"/>
      <c r="Z298" s="16"/>
      <c r="AA298" s="16"/>
      <c r="AB298" s="16"/>
      <c r="AC298" s="16"/>
      <c r="AD298" s="16"/>
      <c r="AE298" s="16"/>
      <c r="BG298" s="16"/>
      <c r="BH298" s="16"/>
      <c r="BI298" s="16"/>
      <c r="BJ298" s="16"/>
      <c r="BK298" s="16"/>
      <c r="BL298" s="16"/>
      <c r="BR298" s="3">
        <v>60</v>
      </c>
      <c r="BS298" s="4">
        <f t="shared" si="74"/>
        <v>31351.044959484618</v>
      </c>
      <c r="BT298" s="4">
        <f t="shared" si="72"/>
        <v>1840.5232168177904</v>
      </c>
      <c r="BU298" s="4">
        <f>BS298*BP9</f>
        <v>1374.2208040574092</v>
      </c>
      <c r="BV298" s="4">
        <f>BO4*(BP9/(1-(1+BP9)^-BO3))</f>
        <v>3214.7440208751996</v>
      </c>
      <c r="BW298" s="4">
        <f t="shared" si="73"/>
        <v>29510.521742666828</v>
      </c>
    </row>
    <row r="299" spans="23:75" x14ac:dyDescent="0.2">
      <c r="W299" s="16"/>
      <c r="X299" s="16"/>
      <c r="Z299" s="16"/>
      <c r="AA299" s="16"/>
      <c r="AB299" s="16"/>
      <c r="AC299" s="16"/>
      <c r="AD299" s="16"/>
      <c r="AE299" s="16"/>
      <c r="BG299" s="16"/>
      <c r="BH299" s="16"/>
      <c r="BI299" s="16"/>
      <c r="BJ299" s="16"/>
      <c r="BK299" s="16"/>
      <c r="BL299" s="16"/>
      <c r="BR299" s="3">
        <v>61</v>
      </c>
      <c r="BS299" s="4">
        <f t="shared" si="74"/>
        <v>29510.521742666828</v>
      </c>
      <c r="BT299" s="4">
        <f t="shared" si="72"/>
        <v>1921.1994844883036</v>
      </c>
      <c r="BU299" s="4">
        <f>BS299*BP9</f>
        <v>1293.544536386896</v>
      </c>
      <c r="BV299" s="4">
        <f>BO4*(BP9/(1-(1+BP9)^-BO3))</f>
        <v>3214.7440208751996</v>
      </c>
      <c r="BW299" s="4">
        <f t="shared" si="73"/>
        <v>27589.322258178523</v>
      </c>
    </row>
    <row r="300" spans="23:75" x14ac:dyDescent="0.2">
      <c r="X300" s="16"/>
      <c r="Z300" s="16"/>
      <c r="AA300" s="16"/>
      <c r="AB300" s="16"/>
      <c r="AC300" s="16"/>
      <c r="AD300" s="16"/>
      <c r="AE300" s="16"/>
      <c r="BG300" s="16"/>
      <c r="BH300" s="16"/>
      <c r="BI300" s="16"/>
      <c r="BJ300" s="16"/>
      <c r="BK300" s="16"/>
      <c r="BL300" s="16"/>
      <c r="BR300" s="3">
        <v>62</v>
      </c>
      <c r="BS300" s="4">
        <f t="shared" si="74"/>
        <v>27589.322258178523</v>
      </c>
      <c r="BT300" s="4">
        <f t="shared" si="72"/>
        <v>2005.4120618917075</v>
      </c>
      <c r="BU300" s="4">
        <f>BS300*BP9</f>
        <v>1209.3319589834921</v>
      </c>
      <c r="BV300" s="4">
        <f>BO4*(BP9/(1-(1+BP9)^-BO3))</f>
        <v>3214.7440208751996</v>
      </c>
      <c r="BW300" s="4">
        <f t="shared" si="73"/>
        <v>25583.910196286815</v>
      </c>
    </row>
    <row r="301" spans="23:75" x14ac:dyDescent="0.2">
      <c r="X301" s="16"/>
      <c r="Z301" s="16"/>
      <c r="AA301" s="16"/>
      <c r="AB301" s="16"/>
      <c r="AC301" s="16"/>
      <c r="AD301" s="16"/>
      <c r="AE301" s="16"/>
      <c r="BG301" s="16"/>
      <c r="BH301" s="16"/>
      <c r="BI301" s="16"/>
      <c r="BJ301" s="16"/>
      <c r="BK301" s="16"/>
      <c r="BL301" s="16"/>
      <c r="BR301" s="3">
        <v>63</v>
      </c>
      <c r="BS301" s="4">
        <f t="shared" si="74"/>
        <v>25583.910196286815</v>
      </c>
      <c r="BT301" s="4">
        <f t="shared" si="72"/>
        <v>2093.3159572712939</v>
      </c>
      <c r="BU301" s="4">
        <f>BS301*BP9</f>
        <v>1121.4280636039055</v>
      </c>
      <c r="BV301" s="4">
        <f>BO4*(BP9/(1-(1+BP9)^-BO3))</f>
        <v>3214.7440208751996</v>
      </c>
      <c r="BW301" s="4">
        <f t="shared" si="73"/>
        <v>23490.594239015521</v>
      </c>
    </row>
    <row r="302" spans="23:75" x14ac:dyDescent="0.2">
      <c r="X302" s="16"/>
      <c r="Z302" s="16"/>
      <c r="AA302" s="16"/>
      <c r="AB302" s="16"/>
      <c r="AC302" s="16"/>
      <c r="AD302" s="16"/>
      <c r="AE302" s="16"/>
      <c r="BG302" s="16"/>
      <c r="BH302" s="16"/>
      <c r="BI302" s="16"/>
      <c r="BJ302" s="16"/>
      <c r="BK302" s="16"/>
      <c r="BL302" s="16"/>
      <c r="BR302" s="3">
        <v>64</v>
      </c>
      <c r="BS302" s="4">
        <f t="shared" si="74"/>
        <v>23490.594239015521</v>
      </c>
      <c r="BT302" s="4">
        <f t="shared" si="72"/>
        <v>2185.0729733983526</v>
      </c>
      <c r="BU302" s="4">
        <f>BS302*BP9</f>
        <v>1029.671047476847</v>
      </c>
      <c r="BV302" s="4">
        <f>BO4*(BP9/(1-(1+BP9)^-BO3))</f>
        <v>3214.7440208751996</v>
      </c>
      <c r="BW302" s="4">
        <f t="shared" si="73"/>
        <v>21305.521265617168</v>
      </c>
    </row>
    <row r="303" spans="23:75" x14ac:dyDescent="0.2">
      <c r="X303" s="16"/>
      <c r="Z303" s="16"/>
      <c r="AA303" s="16"/>
      <c r="AB303" s="16"/>
      <c r="AC303" s="16"/>
      <c r="AD303" s="16"/>
      <c r="AE303" s="16"/>
      <c r="BG303" s="16"/>
      <c r="BH303" s="16"/>
      <c r="BI303" s="16"/>
      <c r="BJ303" s="16"/>
      <c r="BK303" s="16"/>
      <c r="BL303" s="16"/>
      <c r="BR303" s="3">
        <v>65</v>
      </c>
      <c r="BS303" s="4">
        <f t="shared" si="74"/>
        <v>21305.521265617168</v>
      </c>
      <c r="BT303" s="4">
        <f t="shared" ref="BT303:BT310" si="75">BV303-BU303</f>
        <v>2280.8520053989805</v>
      </c>
      <c r="BU303" s="4">
        <f>BS303*BP9</f>
        <v>933.89201547621929</v>
      </c>
      <c r="BV303" s="4">
        <f>BO4*(BP9/(1-(1+BP9)^-BO3))</f>
        <v>3214.7440208751996</v>
      </c>
      <c r="BW303" s="4">
        <f t="shared" ref="BW303:BW310" si="76">BS303-BT303</f>
        <v>19024.669260218187</v>
      </c>
    </row>
    <row r="304" spans="23:75" x14ac:dyDescent="0.2">
      <c r="X304" s="16"/>
      <c r="Z304" s="16"/>
      <c r="AA304" s="16"/>
      <c r="AB304" s="16"/>
      <c r="AC304" s="16"/>
      <c r="AD304" s="16"/>
      <c r="AE304" s="16"/>
      <c r="BG304" s="16"/>
      <c r="BH304" s="16"/>
      <c r="BI304" s="16"/>
      <c r="BJ304" s="16"/>
      <c r="BK304" s="16"/>
      <c r="BL304" s="16"/>
      <c r="BR304" s="3">
        <v>66</v>
      </c>
      <c r="BS304" s="4">
        <f t="shared" si="74"/>
        <v>19024.669260218187</v>
      </c>
      <c r="BT304" s="4">
        <f t="shared" si="75"/>
        <v>2380.8293516356357</v>
      </c>
      <c r="BU304" s="4">
        <f>BS304*BP9</f>
        <v>833.91466923956386</v>
      </c>
      <c r="BV304" s="4">
        <f>BO4*(BP9/(1-(1+BP9)^-BO3))</f>
        <v>3214.7440208751996</v>
      </c>
      <c r="BW304" s="4">
        <f t="shared" si="76"/>
        <v>16643.839908582551</v>
      </c>
    </row>
    <row r="305" spans="24:75" x14ac:dyDescent="0.2">
      <c r="X305" s="16"/>
      <c r="Z305" s="16"/>
      <c r="AA305" s="16"/>
      <c r="AB305" s="16"/>
      <c r="AC305" s="16"/>
      <c r="AD305" s="16"/>
      <c r="AE305" s="16"/>
      <c r="BG305" s="16"/>
      <c r="BH305" s="16"/>
      <c r="BI305" s="16"/>
      <c r="BJ305" s="16"/>
      <c r="BK305" s="16"/>
      <c r="BL305" s="16"/>
      <c r="BR305" s="3">
        <v>67</v>
      </c>
      <c r="BS305" s="4">
        <f t="shared" si="74"/>
        <v>16643.839908582551</v>
      </c>
      <c r="BT305" s="4">
        <f t="shared" si="75"/>
        <v>2485.1890382156644</v>
      </c>
      <c r="BU305" s="4">
        <f>BS305*BP9</f>
        <v>729.5549826595352</v>
      </c>
      <c r="BV305" s="4">
        <f>BO4*(BP9/(1-(1+BP9)^-BO3))</f>
        <v>3214.7440208751996</v>
      </c>
      <c r="BW305" s="4">
        <f t="shared" si="76"/>
        <v>14158.650870366888</v>
      </c>
    </row>
    <row r="306" spans="24:75" x14ac:dyDescent="0.2">
      <c r="X306" s="16"/>
      <c r="Z306" s="16"/>
      <c r="AA306" s="16"/>
      <c r="AB306" s="16"/>
      <c r="AC306" s="16"/>
      <c r="AD306" s="16"/>
      <c r="AE306" s="16"/>
      <c r="BG306" s="16"/>
      <c r="BH306" s="16"/>
      <c r="BI306" s="16"/>
      <c r="BJ306" s="16"/>
      <c r="BK306" s="16"/>
      <c r="BL306" s="16"/>
      <c r="BR306" s="3">
        <v>68</v>
      </c>
      <c r="BS306" s="4">
        <f t="shared" si="74"/>
        <v>14158.650870366888</v>
      </c>
      <c r="BT306" s="4">
        <f t="shared" si="75"/>
        <v>2594.1231577241178</v>
      </c>
      <c r="BU306" s="4">
        <f>BS306*BP9</f>
        <v>620.62086315108195</v>
      </c>
      <c r="BV306" s="4">
        <f>BO4*(BP9/(1-(1+BP9)^-BO3))</f>
        <v>3214.7440208751996</v>
      </c>
      <c r="BW306" s="4">
        <f t="shared" si="76"/>
        <v>11564.52771264277</v>
      </c>
    </row>
    <row r="307" spans="24:75" x14ac:dyDescent="0.2">
      <c r="X307" s="16"/>
      <c r="Z307" s="16"/>
      <c r="AA307" s="16"/>
      <c r="AB307" s="16"/>
      <c r="AC307" s="16"/>
      <c r="AD307" s="16"/>
      <c r="AE307" s="16"/>
      <c r="BG307" s="16"/>
      <c r="BH307" s="16"/>
      <c r="BI307" s="16"/>
      <c r="BJ307" s="16"/>
      <c r="BK307" s="16"/>
      <c r="BL307" s="16"/>
      <c r="BR307" s="3">
        <v>69</v>
      </c>
      <c r="BS307" s="4">
        <f t="shared" si="74"/>
        <v>11564.52771264277</v>
      </c>
      <c r="BT307" s="4">
        <f t="shared" si="75"/>
        <v>2707.832222804358</v>
      </c>
      <c r="BU307" s="4">
        <f>BS307*BP9</f>
        <v>506.91179807084143</v>
      </c>
      <c r="BV307" s="4">
        <f>BO4*(BP9/(1-(1+BP9)^-BO3))</f>
        <v>3214.7440208751996</v>
      </c>
      <c r="BW307" s="4">
        <f t="shared" si="76"/>
        <v>8856.695489838412</v>
      </c>
    </row>
    <row r="308" spans="24:75" x14ac:dyDescent="0.2">
      <c r="BG308" s="16"/>
      <c r="BH308" s="16"/>
      <c r="BI308" s="16"/>
      <c r="BJ308" s="16"/>
      <c r="BK308" s="16"/>
      <c r="BL308" s="16"/>
      <c r="BR308" s="3">
        <v>70</v>
      </c>
      <c r="BS308" s="4">
        <f t="shared" si="74"/>
        <v>8856.695489838412</v>
      </c>
      <c r="BT308" s="4">
        <f t="shared" si="75"/>
        <v>2826.5255352372824</v>
      </c>
      <c r="BU308" s="4">
        <f>BS308*BP9</f>
        <v>388.21848563791707</v>
      </c>
      <c r="BV308" s="4">
        <f>BO4*(BP9/(1-(1+BP9)^-BO3))</f>
        <v>3214.7440208751996</v>
      </c>
      <c r="BW308" s="4">
        <f t="shared" si="76"/>
        <v>6030.1699546011296</v>
      </c>
    </row>
    <row r="309" spans="24:75" x14ac:dyDescent="0.2">
      <c r="BG309" s="16"/>
      <c r="BH309" s="16"/>
      <c r="BI309" s="16"/>
      <c r="BJ309" s="16"/>
      <c r="BK309" s="16"/>
      <c r="BL309" s="16"/>
      <c r="BR309" s="3">
        <v>71</v>
      </c>
      <c r="BS309" s="4">
        <f>BW308</f>
        <v>6030.1699546011296</v>
      </c>
      <c r="BT309" s="4">
        <f t="shared" si="75"/>
        <v>2950.4215711985166</v>
      </c>
      <c r="BU309" s="4">
        <f>BS309*BP9</f>
        <v>264.32244967668288</v>
      </c>
      <c r="BV309" s="4">
        <f>BO4*(BP9/(1-(1+BP9)^-BO3))</f>
        <v>3214.7440208751996</v>
      </c>
      <c r="BW309" s="4">
        <f t="shared" si="76"/>
        <v>3079.7483834026129</v>
      </c>
    </row>
    <row r="310" spans="24:75" x14ac:dyDescent="0.2">
      <c r="BG310" s="16"/>
      <c r="BH310" s="16"/>
      <c r="BI310" s="16"/>
      <c r="BJ310" s="16"/>
      <c r="BK310" s="16"/>
      <c r="BL310" s="16"/>
      <c r="BR310" s="3">
        <v>72</v>
      </c>
      <c r="BS310" s="4">
        <f>BW309</f>
        <v>3079.7483834026129</v>
      </c>
      <c r="BT310" s="4">
        <f t="shared" si="75"/>
        <v>3079.7483834027184</v>
      </c>
      <c r="BU310" s="4">
        <f>BS310*BP9</f>
        <v>134.99563747248121</v>
      </c>
      <c r="BV310" s="4">
        <f>BO4*(BP9/(1-(1+BP9)^-BO3))</f>
        <v>3214.7440208751996</v>
      </c>
      <c r="BW310" s="4">
        <f t="shared" si="76"/>
        <v>-1.0550138540565968E-10</v>
      </c>
    </row>
    <row r="311" spans="24:75" x14ac:dyDescent="0.2">
      <c r="BG311" s="16"/>
      <c r="BH311" s="16"/>
      <c r="BI311" s="16"/>
      <c r="BJ311" s="16"/>
      <c r="BK311" s="16"/>
      <c r="BL311" s="16"/>
      <c r="BR311" s="3"/>
      <c r="BS311" s="4"/>
      <c r="BT311" s="3"/>
      <c r="BU311" s="3"/>
      <c r="BV311" s="4">
        <f>SUM(BV239:BV310)</f>
        <v>231461.56950301412</v>
      </c>
      <c r="BW311" s="3"/>
    </row>
    <row r="312" spans="24:75" x14ac:dyDescent="0.2">
      <c r="BG312" s="16"/>
      <c r="BH312" s="16"/>
      <c r="BI312" s="16"/>
      <c r="BJ312" s="16"/>
      <c r="BK312" s="16"/>
      <c r="BL312" s="16"/>
      <c r="BR312" s="16"/>
      <c r="BS312" s="16"/>
      <c r="BT312" s="16"/>
      <c r="BU312" s="16"/>
      <c r="BV312" s="16"/>
      <c r="BW312" s="16"/>
    </row>
    <row r="313" spans="24:75" x14ac:dyDescent="0.2">
      <c r="BG313" s="16"/>
      <c r="BH313" s="16"/>
      <c r="BI313" s="16"/>
      <c r="BJ313" s="16"/>
      <c r="BK313" s="16"/>
      <c r="BL313" s="16"/>
      <c r="BR313" s="16"/>
      <c r="BS313" s="16"/>
      <c r="BT313" s="16"/>
      <c r="BU313" s="16"/>
      <c r="BV313" s="16"/>
      <c r="BW313" s="16"/>
    </row>
    <row r="314" spans="24:75" x14ac:dyDescent="0.2">
      <c r="BG314" s="16"/>
      <c r="BH314" s="16"/>
      <c r="BI314" s="16"/>
      <c r="BJ314" s="16"/>
      <c r="BK314" s="16"/>
      <c r="BL314" s="16"/>
      <c r="BR314" s="16"/>
      <c r="BS314" s="16"/>
      <c r="BT314" s="16"/>
      <c r="BU314" s="16"/>
      <c r="BV314" s="16"/>
      <c r="BW314" s="16"/>
    </row>
    <row r="315" spans="24:75" x14ac:dyDescent="0.2">
      <c r="BG315" s="16"/>
      <c r="BH315" s="16"/>
      <c r="BI315" s="16"/>
      <c r="BJ315" s="16"/>
      <c r="BK315" s="16"/>
      <c r="BL315" s="16"/>
      <c r="BR315" s="16"/>
      <c r="BS315" s="16"/>
      <c r="BT315" s="16"/>
      <c r="BU315" s="16"/>
      <c r="BV315" s="16"/>
      <c r="BW315" s="16"/>
    </row>
    <row r="316" spans="24:75" x14ac:dyDescent="0.2">
      <c r="BG316" s="16"/>
      <c r="BH316" s="16"/>
      <c r="BI316" s="16"/>
      <c r="BJ316" s="16"/>
      <c r="BK316" s="16"/>
      <c r="BL316" s="16"/>
      <c r="BR316" s="16"/>
      <c r="BS316" s="16"/>
      <c r="BT316" s="16"/>
      <c r="BU316" s="16"/>
      <c r="BV316" s="16"/>
      <c r="BW316" s="16"/>
    </row>
    <row r="317" spans="24:75" x14ac:dyDescent="0.2">
      <c r="BG317" s="1"/>
      <c r="BH317" s="1"/>
      <c r="BI317" s="1"/>
      <c r="BJ317" s="1"/>
      <c r="BK317" s="1"/>
      <c r="BL317" s="1"/>
      <c r="BR317" s="16"/>
      <c r="BS317" s="16"/>
      <c r="BT317" s="16"/>
      <c r="BU317" s="16"/>
      <c r="BV317" s="16"/>
      <c r="BW317" s="16"/>
    </row>
    <row r="318" spans="24:75" x14ac:dyDescent="0.2">
      <c r="BG318" s="1"/>
      <c r="BH318" s="1"/>
      <c r="BI318" s="1"/>
      <c r="BJ318" s="1"/>
      <c r="BK318" s="1"/>
      <c r="BL318" s="1"/>
      <c r="BR318" s="16"/>
      <c r="BS318" s="16"/>
      <c r="BT318" s="16"/>
      <c r="BU318" s="16"/>
      <c r="BV318" s="16"/>
      <c r="BW318" s="16"/>
    </row>
    <row r="319" spans="24:75" x14ac:dyDescent="0.2">
      <c r="BG319" s="1"/>
      <c r="BH319" s="1"/>
      <c r="BI319" s="1"/>
      <c r="BJ319" s="1"/>
      <c r="BK319" s="1"/>
      <c r="BL319" s="1"/>
      <c r="BR319" s="16"/>
      <c r="BS319" s="16"/>
      <c r="BT319" s="16"/>
      <c r="BU319" s="16"/>
      <c r="BV319" s="16"/>
      <c r="BW319" s="16"/>
    </row>
    <row r="320" spans="24:75" x14ac:dyDescent="0.2">
      <c r="BR320" s="16"/>
      <c r="BS320" s="16"/>
      <c r="BT320" s="16"/>
      <c r="BU320" s="16"/>
      <c r="BV320" s="16"/>
      <c r="BW320" s="16"/>
    </row>
    <row r="321" spans="70:75" x14ac:dyDescent="0.2">
      <c r="BR321" s="16"/>
      <c r="BS321" s="16"/>
      <c r="BT321" s="16"/>
      <c r="BU321" s="16"/>
      <c r="BV321" s="16"/>
      <c r="BW321" s="16"/>
    </row>
    <row r="322" spans="70:75" x14ac:dyDescent="0.2">
      <c r="BR322" s="16"/>
      <c r="BS322" s="16"/>
      <c r="BT322" s="16"/>
      <c r="BU322" s="16"/>
      <c r="BV322" s="16"/>
      <c r="BW322" s="16"/>
    </row>
    <row r="323" spans="70:75" x14ac:dyDescent="0.2">
      <c r="BR323" s="16"/>
      <c r="BS323" s="16"/>
      <c r="BT323" s="16"/>
      <c r="BU323" s="16"/>
      <c r="BV323" s="16"/>
      <c r="BW323" s="16"/>
    </row>
    <row r="324" spans="70:75" x14ac:dyDescent="0.2">
      <c r="BR324" s="16"/>
      <c r="BS324" s="16"/>
      <c r="BT324" s="16"/>
      <c r="BU324" s="16"/>
      <c r="BV324" s="16"/>
      <c r="BW324" s="16"/>
    </row>
    <row r="325" spans="70:75" x14ac:dyDescent="0.2">
      <c r="BR325" s="16"/>
      <c r="BS325" s="16"/>
      <c r="BT325" s="16"/>
      <c r="BU325" s="16"/>
      <c r="BV325" s="16"/>
      <c r="BW325" s="16"/>
    </row>
    <row r="326" spans="70:75" x14ac:dyDescent="0.2">
      <c r="BR326" s="16"/>
      <c r="BS326" s="16"/>
      <c r="BT326" s="16"/>
      <c r="BU326" s="16"/>
      <c r="BV326" s="16"/>
      <c r="BW326" s="16"/>
    </row>
    <row r="327" spans="70:75" x14ac:dyDescent="0.2">
      <c r="BR327" s="16"/>
      <c r="BS327" s="16"/>
      <c r="BT327" s="16"/>
      <c r="BU327" s="16"/>
      <c r="BV327" s="16"/>
      <c r="BW327" s="16"/>
    </row>
    <row r="328" spans="70:75" x14ac:dyDescent="0.2">
      <c r="BR328" s="16"/>
      <c r="BS328" s="16"/>
      <c r="BT328" s="16"/>
      <c r="BU328" s="16"/>
      <c r="BV328" s="16"/>
      <c r="BW328" s="16"/>
    </row>
    <row r="329" spans="70:75" x14ac:dyDescent="0.2">
      <c r="BR329" s="16"/>
      <c r="BS329" s="16"/>
      <c r="BT329" s="16"/>
      <c r="BU329" s="16"/>
      <c r="BV329" s="16"/>
      <c r="BW329" s="16"/>
    </row>
    <row r="330" spans="70:75" x14ac:dyDescent="0.2">
      <c r="BR330" s="16"/>
      <c r="BS330" s="16"/>
      <c r="BT330" s="16"/>
      <c r="BU330" s="16"/>
      <c r="BV330" s="16"/>
      <c r="BW330" s="16"/>
    </row>
    <row r="331" spans="70:75" x14ac:dyDescent="0.2">
      <c r="BR331" s="16"/>
      <c r="BS331" s="16"/>
      <c r="BT331" s="16"/>
      <c r="BU331" s="16"/>
      <c r="BV331" s="16"/>
      <c r="BW331" s="16"/>
    </row>
    <row r="332" spans="70:75" x14ac:dyDescent="0.2">
      <c r="BR332" s="16"/>
      <c r="BS332" s="16"/>
      <c r="BT332" s="16"/>
      <c r="BU332" s="16"/>
      <c r="BV332" s="16"/>
      <c r="BW332" s="16"/>
    </row>
    <row r="333" spans="70:75" x14ac:dyDescent="0.2">
      <c r="BR333" s="16"/>
      <c r="BS333" s="16"/>
      <c r="BT333" s="16"/>
      <c r="BU333" s="16"/>
      <c r="BV333" s="16"/>
      <c r="BW333" s="16"/>
    </row>
    <row r="334" spans="70:75" x14ac:dyDescent="0.2">
      <c r="BR334" s="16"/>
      <c r="BS334" s="16"/>
      <c r="BT334" s="16"/>
      <c r="BU334" s="16"/>
      <c r="BV334" s="16"/>
      <c r="BW334" s="16"/>
    </row>
    <row r="335" spans="70:75" x14ac:dyDescent="0.2">
      <c r="BR335" s="16"/>
      <c r="BS335" s="16"/>
      <c r="BT335" s="16"/>
      <c r="BU335" s="16"/>
      <c r="BV335" s="16"/>
      <c r="BW335" s="16"/>
    </row>
    <row r="336" spans="70:75" x14ac:dyDescent="0.2">
      <c r="BR336" s="16"/>
      <c r="BS336" s="16"/>
      <c r="BT336" s="16"/>
      <c r="BU336" s="16"/>
      <c r="BV336" s="16"/>
      <c r="BW336" s="16"/>
    </row>
    <row r="337" spans="70:75" x14ac:dyDescent="0.2">
      <c r="BR337" s="16"/>
      <c r="BS337" s="16"/>
      <c r="BT337" s="16"/>
      <c r="BU337" s="16"/>
      <c r="BV337" s="16"/>
      <c r="BW337" s="16"/>
    </row>
    <row r="338" spans="70:75" x14ac:dyDescent="0.2">
      <c r="BR338" s="16"/>
      <c r="BS338" s="16"/>
      <c r="BT338" s="16"/>
      <c r="BU338" s="16"/>
      <c r="BV338" s="16"/>
      <c r="BW338" s="16"/>
    </row>
    <row r="339" spans="70:75" x14ac:dyDescent="0.2">
      <c r="BR339" s="16"/>
      <c r="BS339" s="16"/>
      <c r="BT339" s="16"/>
      <c r="BU339" s="16"/>
      <c r="BV339" s="16"/>
      <c r="BW339" s="16"/>
    </row>
    <row r="340" spans="70:75" x14ac:dyDescent="0.2">
      <c r="BR340" s="16"/>
      <c r="BS340" s="16"/>
      <c r="BT340" s="16"/>
      <c r="BU340" s="16"/>
      <c r="BV340" s="16"/>
      <c r="BW340" s="16"/>
    </row>
    <row r="341" spans="70:75" x14ac:dyDescent="0.2">
      <c r="BR341" s="16"/>
      <c r="BS341" s="16"/>
      <c r="BT341" s="16"/>
      <c r="BU341" s="16"/>
      <c r="BV341" s="16"/>
      <c r="BW341" s="16"/>
    </row>
    <row r="342" spans="70:75" x14ac:dyDescent="0.2">
      <c r="BR342" s="16"/>
      <c r="BS342" s="16"/>
      <c r="BT342" s="16"/>
      <c r="BU342" s="16"/>
      <c r="BV342" s="16"/>
      <c r="BW342" s="16"/>
    </row>
    <row r="343" spans="70:75" x14ac:dyDescent="0.2">
      <c r="BR343" s="16"/>
      <c r="BS343" s="16"/>
      <c r="BT343" s="16"/>
      <c r="BU343" s="16"/>
      <c r="BV343" s="16"/>
      <c r="BW343" s="16"/>
    </row>
    <row r="344" spans="70:75" x14ac:dyDescent="0.2">
      <c r="BR344" s="16"/>
      <c r="BS344" s="16"/>
      <c r="BT344" s="16"/>
      <c r="BU344" s="16"/>
      <c r="BV344" s="16"/>
      <c r="BW344" s="16"/>
    </row>
    <row r="345" spans="70:75" x14ac:dyDescent="0.2">
      <c r="BR345" s="16"/>
      <c r="BS345" s="16"/>
      <c r="BT345" s="16"/>
      <c r="BU345" s="16"/>
      <c r="BV345" s="16"/>
      <c r="BW345" s="16"/>
    </row>
    <row r="346" spans="70:75" x14ac:dyDescent="0.2">
      <c r="BR346" s="16"/>
      <c r="BS346" s="16"/>
      <c r="BT346" s="16"/>
      <c r="BU346" s="16"/>
      <c r="BV346" s="16"/>
      <c r="BW346" s="16"/>
    </row>
    <row r="347" spans="70:75" x14ac:dyDescent="0.2">
      <c r="BR347" s="16"/>
      <c r="BS347" s="16"/>
      <c r="BT347" s="16"/>
      <c r="BU347" s="16"/>
      <c r="BV347" s="16"/>
      <c r="BW347" s="16"/>
    </row>
    <row r="348" spans="70:75" x14ac:dyDescent="0.2">
      <c r="BR348" s="16"/>
      <c r="BS348" s="16"/>
      <c r="BT348" s="16"/>
      <c r="BU348" s="16"/>
      <c r="BV348" s="16"/>
      <c r="BW348" s="16"/>
    </row>
    <row r="349" spans="70:75" x14ac:dyDescent="0.2">
      <c r="BR349" s="16"/>
      <c r="BS349" s="16"/>
      <c r="BT349" s="16"/>
      <c r="BU349" s="16"/>
      <c r="BV349" s="16"/>
      <c r="BW349" s="16"/>
    </row>
    <row r="350" spans="70:75" x14ac:dyDescent="0.2">
      <c r="BR350" s="16"/>
      <c r="BS350" s="16"/>
      <c r="BT350" s="16"/>
      <c r="BU350" s="16"/>
      <c r="BV350" s="16"/>
      <c r="BW350" s="16"/>
    </row>
    <row r="351" spans="70:75" x14ac:dyDescent="0.2">
      <c r="BR351" s="16"/>
      <c r="BS351" s="16"/>
      <c r="BT351" s="16"/>
      <c r="BU351" s="16"/>
      <c r="BV351" s="16"/>
      <c r="BW351" s="16"/>
    </row>
    <row r="352" spans="70:75" x14ac:dyDescent="0.2">
      <c r="BR352" s="16"/>
      <c r="BS352" s="16"/>
      <c r="BT352" s="16"/>
      <c r="BU352" s="16"/>
      <c r="BV352" s="16"/>
      <c r="BW352" s="16"/>
    </row>
    <row r="353" spans="70:75" x14ac:dyDescent="0.2">
      <c r="BR353" s="16"/>
      <c r="BS353" s="16"/>
      <c r="BT353" s="16"/>
      <c r="BU353" s="16"/>
      <c r="BV353" s="16"/>
      <c r="BW353" s="16"/>
    </row>
    <row r="354" spans="70:75" x14ac:dyDescent="0.2">
      <c r="BR354" s="16"/>
      <c r="BS354" s="16"/>
      <c r="BT354" s="16"/>
      <c r="BU354" s="16"/>
      <c r="BV354" s="16"/>
      <c r="BW354" s="16"/>
    </row>
    <row r="355" spans="70:75" x14ac:dyDescent="0.2">
      <c r="BR355" s="16"/>
      <c r="BS355" s="16"/>
      <c r="BT355" s="16"/>
      <c r="BU355" s="16"/>
      <c r="BV355" s="16"/>
      <c r="BW355" s="16"/>
    </row>
    <row r="356" spans="70:75" x14ac:dyDescent="0.2">
      <c r="BR356" s="16"/>
      <c r="BS356" s="16"/>
      <c r="BT356" s="16"/>
      <c r="BU356" s="16"/>
      <c r="BV356" s="16"/>
      <c r="BW356" s="16"/>
    </row>
    <row r="357" spans="70:75" x14ac:dyDescent="0.2">
      <c r="BR357" s="16"/>
      <c r="BS357" s="16"/>
      <c r="BT357" s="16"/>
      <c r="BU357" s="16"/>
      <c r="BV357" s="16"/>
      <c r="BW357" s="16"/>
    </row>
    <row r="358" spans="70:75" x14ac:dyDescent="0.2">
      <c r="BR358" s="16"/>
      <c r="BS358" s="16"/>
      <c r="BT358" s="16"/>
      <c r="BU358" s="16"/>
      <c r="BV358" s="16"/>
      <c r="BW358" s="16"/>
    </row>
    <row r="359" spans="70:75" x14ac:dyDescent="0.2">
      <c r="BR359" s="16"/>
      <c r="BS359" s="16"/>
      <c r="BT359" s="16"/>
      <c r="BU359" s="16"/>
      <c r="BV359" s="16"/>
      <c r="BW359" s="16"/>
    </row>
    <row r="360" spans="70:75" x14ac:dyDescent="0.2">
      <c r="BR360" s="16"/>
      <c r="BS360" s="16"/>
      <c r="BT360" s="16"/>
      <c r="BU360" s="16"/>
      <c r="BV360" s="16"/>
      <c r="BW360" s="16"/>
    </row>
    <row r="361" spans="70:75" x14ac:dyDescent="0.2">
      <c r="BR361" s="16"/>
      <c r="BS361" s="16"/>
      <c r="BT361" s="16"/>
      <c r="BU361" s="16"/>
      <c r="BV361" s="16"/>
      <c r="BW361" s="16"/>
    </row>
    <row r="362" spans="70:75" x14ac:dyDescent="0.2">
      <c r="BR362" s="16"/>
      <c r="BS362" s="16"/>
      <c r="BT362" s="16"/>
      <c r="BU362" s="16"/>
      <c r="BV362" s="16"/>
      <c r="BW362" s="16"/>
    </row>
    <row r="363" spans="70:75" x14ac:dyDescent="0.2">
      <c r="BR363" s="16"/>
      <c r="BS363" s="16"/>
      <c r="BT363" s="16"/>
      <c r="BU363" s="16"/>
      <c r="BV363" s="16"/>
      <c r="BW363" s="16"/>
    </row>
    <row r="364" spans="70:75" x14ac:dyDescent="0.2">
      <c r="BR364" s="16"/>
      <c r="BS364" s="16"/>
      <c r="BT364" s="16"/>
      <c r="BU364" s="16"/>
      <c r="BV364" s="16"/>
      <c r="BW364" s="16"/>
    </row>
    <row r="365" spans="70:75" x14ac:dyDescent="0.2">
      <c r="BR365" s="16"/>
      <c r="BS365" s="16"/>
      <c r="BT365" s="16"/>
      <c r="BU365" s="16"/>
      <c r="BV365" s="16"/>
      <c r="BW365" s="16"/>
    </row>
    <row r="366" spans="70:75" x14ac:dyDescent="0.2">
      <c r="BR366" s="16"/>
      <c r="BS366" s="16"/>
      <c r="BT366" s="16"/>
      <c r="BU366" s="16"/>
      <c r="BV366" s="16"/>
      <c r="BW366" s="16"/>
    </row>
    <row r="367" spans="70:75" x14ac:dyDescent="0.2">
      <c r="BR367" s="16"/>
      <c r="BS367" s="16"/>
      <c r="BT367" s="16"/>
      <c r="BU367" s="16"/>
      <c r="BV367" s="16"/>
      <c r="BW367" s="16"/>
    </row>
    <row r="368" spans="70:75" x14ac:dyDescent="0.2">
      <c r="BR368" s="16"/>
      <c r="BS368" s="16"/>
      <c r="BT368" s="16"/>
      <c r="BU368" s="16"/>
      <c r="BV368" s="16"/>
      <c r="BW368" s="16"/>
    </row>
    <row r="369" spans="70:75" x14ac:dyDescent="0.2">
      <c r="BR369" s="16"/>
      <c r="BS369" s="16"/>
      <c r="BT369" s="16"/>
      <c r="BU369" s="16"/>
      <c r="BV369" s="16"/>
      <c r="BW369" s="16"/>
    </row>
    <row r="370" spans="70:75" x14ac:dyDescent="0.2">
      <c r="BR370" s="16"/>
      <c r="BS370" s="16"/>
      <c r="BT370" s="16"/>
      <c r="BU370" s="16"/>
      <c r="BV370" s="16"/>
      <c r="BW370" s="16"/>
    </row>
    <row r="371" spans="70:75" x14ac:dyDescent="0.2">
      <c r="BR371" s="16"/>
      <c r="BS371" s="16"/>
      <c r="BT371" s="16"/>
      <c r="BU371" s="16"/>
      <c r="BV371" s="16"/>
      <c r="BW371" s="16"/>
    </row>
    <row r="372" spans="70:75" x14ac:dyDescent="0.2">
      <c r="BR372" s="16"/>
      <c r="BS372" s="16"/>
      <c r="BT372" s="16"/>
      <c r="BU372" s="16"/>
      <c r="BV372" s="16"/>
      <c r="BW372" s="16"/>
    </row>
    <row r="373" spans="70:75" x14ac:dyDescent="0.2">
      <c r="BR373" s="16"/>
      <c r="BS373" s="16"/>
      <c r="BT373" s="16"/>
      <c r="BU373" s="16"/>
      <c r="BV373" s="16"/>
      <c r="BW373" s="16"/>
    </row>
    <row r="374" spans="70:75" x14ac:dyDescent="0.2">
      <c r="BR374" s="16"/>
      <c r="BS374" s="16"/>
      <c r="BT374" s="16"/>
      <c r="BU374" s="16"/>
      <c r="BV374" s="16"/>
      <c r="BW374" s="16"/>
    </row>
    <row r="375" spans="70:75" x14ac:dyDescent="0.2">
      <c r="BR375" s="16"/>
      <c r="BS375" s="16"/>
      <c r="BT375" s="16"/>
      <c r="BU375" s="16"/>
      <c r="BV375" s="16"/>
      <c r="BW375" s="16"/>
    </row>
    <row r="376" spans="70:75" x14ac:dyDescent="0.2">
      <c r="BR376" s="16"/>
      <c r="BS376" s="16"/>
      <c r="BT376" s="16"/>
      <c r="BU376" s="16"/>
      <c r="BV376" s="16"/>
      <c r="BW376" s="16"/>
    </row>
    <row r="377" spans="70:75" x14ac:dyDescent="0.2">
      <c r="BR377" s="16"/>
      <c r="BS377" s="16"/>
      <c r="BT377" s="16"/>
      <c r="BU377" s="16"/>
      <c r="BV377" s="16"/>
      <c r="BW377" s="16"/>
    </row>
    <row r="378" spans="70:75" x14ac:dyDescent="0.2">
      <c r="BR378" s="16"/>
      <c r="BS378" s="16"/>
      <c r="BT378" s="16"/>
      <c r="BU378" s="16"/>
      <c r="BV378" s="16"/>
      <c r="BW378" s="16"/>
    </row>
  </sheetData>
  <mergeCells count="82">
    <mergeCell ref="D17:E18"/>
    <mergeCell ref="BO4:BP4"/>
    <mergeCell ref="BO3:BP3"/>
    <mergeCell ref="BO6:BP6"/>
    <mergeCell ref="BO8:BP8"/>
    <mergeCell ref="L7:M7"/>
    <mergeCell ref="W7:X7"/>
    <mergeCell ref="AH7:AI7"/>
    <mergeCell ref="AS7:AT7"/>
    <mergeCell ref="BD7:BE7"/>
    <mergeCell ref="BO7:BP7"/>
    <mergeCell ref="L5:M5"/>
    <mergeCell ref="W5:X5"/>
    <mergeCell ref="AH5:AI5"/>
    <mergeCell ref="AS5:AT5"/>
    <mergeCell ref="BD5:BE5"/>
    <mergeCell ref="AV58:BA58"/>
    <mergeCell ref="G2:H2"/>
    <mergeCell ref="G3:H4"/>
    <mergeCell ref="G5:H5"/>
    <mergeCell ref="G8:H8"/>
    <mergeCell ref="G10:H10"/>
    <mergeCell ref="O22:T22"/>
    <mergeCell ref="Z34:AE34"/>
    <mergeCell ref="O39:T39"/>
    <mergeCell ref="AK46:AP46"/>
    <mergeCell ref="O56:T56"/>
    <mergeCell ref="BG200:BL200"/>
    <mergeCell ref="BR236:BW236"/>
    <mergeCell ref="Z63:AE63"/>
    <mergeCell ref="BG70:BL70"/>
    <mergeCell ref="BR82:BW82"/>
    <mergeCell ref="AK87:AP87"/>
    <mergeCell ref="Z92:AE92"/>
    <mergeCell ref="AV111:BA111"/>
    <mergeCell ref="AK128:AP128"/>
    <mergeCell ref="BG135:BL135"/>
    <mergeCell ref="BR159:BW159"/>
    <mergeCell ref="AV164:BA164"/>
    <mergeCell ref="BO5:BP5"/>
    <mergeCell ref="BR3:BW3"/>
    <mergeCell ref="L2:M2"/>
    <mergeCell ref="W2:X2"/>
    <mergeCell ref="AH2:AI2"/>
    <mergeCell ref="AS2:AT2"/>
    <mergeCell ref="BD2:BE2"/>
    <mergeCell ref="BO2:BP2"/>
    <mergeCell ref="BD3:BE3"/>
    <mergeCell ref="O3:T3"/>
    <mergeCell ref="Z3:AE3"/>
    <mergeCell ref="AK3:AP3"/>
    <mergeCell ref="AV3:BA3"/>
    <mergeCell ref="BG3:BL3"/>
    <mergeCell ref="BD4:BE4"/>
    <mergeCell ref="O1:T1"/>
    <mergeCell ref="Z1:AE1"/>
    <mergeCell ref="AK1:AP1"/>
    <mergeCell ref="AV1:BA1"/>
    <mergeCell ref="BG1:BL1"/>
    <mergeCell ref="BR1:BW1"/>
    <mergeCell ref="G6:H6"/>
    <mergeCell ref="G7:H7"/>
    <mergeCell ref="G9:H9"/>
    <mergeCell ref="G11:H11"/>
    <mergeCell ref="L3:M3"/>
    <mergeCell ref="L4:M4"/>
    <mergeCell ref="L6:M6"/>
    <mergeCell ref="L8:M8"/>
    <mergeCell ref="W3:X3"/>
    <mergeCell ref="W4:X4"/>
    <mergeCell ref="W6:X6"/>
    <mergeCell ref="W8:X8"/>
    <mergeCell ref="AH3:AI3"/>
    <mergeCell ref="AH4:AI4"/>
    <mergeCell ref="AH6:AI6"/>
    <mergeCell ref="BD6:BE6"/>
    <mergeCell ref="BD8:BE8"/>
    <mergeCell ref="AH8:AI8"/>
    <mergeCell ref="AS3:AT3"/>
    <mergeCell ref="AS4:AT4"/>
    <mergeCell ref="AS6:AT6"/>
    <mergeCell ref="AS8:AT8"/>
  </mergeCells>
  <pageMargins left="0.7" right="0.7" top="0.75" bottom="0.75" header="0.3" footer="0.3"/>
  <pageSetup paperSize="9" orientation="portrait" r:id="rId1"/>
  <drawing r:id="rId2"/>
  <picture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Portada</vt:lpstr>
      <vt:lpstr>Fundamentos</vt:lpstr>
      <vt:lpstr>Propósito</vt:lpstr>
      <vt:lpstr>Automóvil</vt:lpstr>
      <vt:lpstr>Electrodoméstico</vt:lpstr>
      <vt:lpstr>Laptop</vt:lpstr>
    </vt:vector>
  </TitlesOfParts>
  <Company>Toshiba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Toño Rojas Alvarado</dc:creator>
  <cp:lastModifiedBy>Toño Rojas Alvarado</cp:lastModifiedBy>
  <dcterms:created xsi:type="dcterms:W3CDTF">2018-11-14T14:51:11Z</dcterms:created>
  <dcterms:modified xsi:type="dcterms:W3CDTF">2018-11-21T15:43:19Z</dcterms:modified>
</cp:coreProperties>
</file>