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i\Desktop\PC trabajo\2021\2020-2021-2\métodos cuantitativos 2020-2021-2\"/>
    </mc:Choice>
  </mc:AlternateContent>
  <xr:revisionPtr revIDLastSave="0" documentId="13_ncr:1_{CBA95585-CF83-4923-BD89-54C65A2AFE1C}" xr6:coauthVersionLast="45" xr6:coauthVersionMax="45" xr10:uidLastSave="{00000000-0000-0000-0000-000000000000}"/>
  <bookViews>
    <workbookView xWindow="-120" yWindow="-120" windowWidth="20730" windowHeight="11160" xr2:uid="{636C4FB2-4DE1-4AAA-9976-F16CD43BAA93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1" i="1" l="1"/>
  <c r="H70" i="1"/>
  <c r="D74" i="1"/>
  <c r="D72" i="1"/>
  <c r="D71" i="1"/>
  <c r="E68" i="1"/>
  <c r="F68" i="1"/>
  <c r="G68" i="1"/>
  <c r="D68" i="1"/>
  <c r="E67" i="1"/>
  <c r="F67" i="1"/>
  <c r="G67" i="1"/>
  <c r="H67" i="1"/>
  <c r="D67" i="1"/>
  <c r="E65" i="1"/>
  <c r="F65" i="1"/>
  <c r="G65" i="1"/>
  <c r="H65" i="1"/>
  <c r="D65" i="1"/>
  <c r="E66" i="1"/>
  <c r="F66" i="1"/>
  <c r="G66" i="1"/>
  <c r="H66" i="1"/>
  <c r="D66" i="1"/>
  <c r="I61" i="1"/>
  <c r="I60" i="1"/>
  <c r="E63" i="1"/>
  <c r="F63" i="1"/>
  <c r="G63" i="1"/>
  <c r="D63" i="1"/>
  <c r="E62" i="1"/>
  <c r="F62" i="1"/>
  <c r="G62" i="1"/>
  <c r="H62" i="1"/>
  <c r="D62" i="1"/>
  <c r="E61" i="1"/>
  <c r="F61" i="1"/>
  <c r="G61" i="1"/>
  <c r="H61" i="1"/>
  <c r="D61" i="1"/>
  <c r="E60" i="1"/>
  <c r="F60" i="1"/>
  <c r="G60" i="1"/>
  <c r="H60" i="1"/>
  <c r="D60" i="1"/>
  <c r="E58" i="1"/>
  <c r="F58" i="1"/>
  <c r="G58" i="1"/>
  <c r="D58" i="1"/>
  <c r="E57" i="1"/>
  <c r="F57" i="1"/>
  <c r="G57" i="1"/>
  <c r="D57" i="1"/>
  <c r="H36" i="1"/>
  <c r="H35" i="1"/>
  <c r="D40" i="1"/>
  <c r="D38" i="1"/>
  <c r="D37" i="1"/>
  <c r="D36" i="1"/>
  <c r="E33" i="1"/>
  <c r="F33" i="1"/>
  <c r="G33" i="1"/>
  <c r="D33" i="1"/>
  <c r="E32" i="1"/>
  <c r="F32" i="1"/>
  <c r="G32" i="1"/>
  <c r="H32" i="1"/>
  <c r="I32" i="1"/>
  <c r="D32" i="1"/>
  <c r="E30" i="1"/>
  <c r="F30" i="1"/>
  <c r="G30" i="1"/>
  <c r="H30" i="1"/>
  <c r="I30" i="1"/>
  <c r="D30" i="1"/>
  <c r="E31" i="1"/>
  <c r="F31" i="1"/>
  <c r="G31" i="1"/>
  <c r="H31" i="1"/>
  <c r="I31" i="1"/>
  <c r="D31" i="1"/>
  <c r="J26" i="1"/>
  <c r="J25" i="1"/>
  <c r="E28" i="1"/>
  <c r="F28" i="1"/>
  <c r="G28" i="1"/>
  <c r="D28" i="1"/>
  <c r="E27" i="1"/>
  <c r="F27" i="1"/>
  <c r="G27" i="1"/>
  <c r="H27" i="1"/>
  <c r="I27" i="1"/>
  <c r="D27" i="1"/>
  <c r="E26" i="1"/>
  <c r="F26" i="1"/>
  <c r="G26" i="1"/>
  <c r="H26" i="1"/>
  <c r="I26" i="1"/>
  <c r="D26" i="1"/>
  <c r="E25" i="1"/>
  <c r="F25" i="1"/>
  <c r="G25" i="1"/>
  <c r="H25" i="1"/>
  <c r="I25" i="1"/>
  <c r="D25" i="1"/>
  <c r="J21" i="1"/>
  <c r="J20" i="1"/>
</calcChain>
</file>

<file path=xl/sharedStrings.xml><?xml version="1.0" encoding="utf-8"?>
<sst xmlns="http://schemas.openxmlformats.org/spreadsheetml/2006/main" count="110" uniqueCount="45">
  <si>
    <t xml:space="preserve">Maximizar </t>
  </si>
  <si>
    <t>Z=x+2y</t>
  </si>
  <si>
    <t>s.a.</t>
  </si>
  <si>
    <t>r1</t>
  </si>
  <si>
    <t>x+3y&gt;=25</t>
  </si>
  <si>
    <t>r4</t>
  </si>
  <si>
    <t>r3</t>
  </si>
  <si>
    <t>2x+2y&lt;=45</t>
  </si>
  <si>
    <t>x&gt;=0</t>
  </si>
  <si>
    <t>y&gt;=0</t>
  </si>
  <si>
    <t>Simplex 2.0</t>
  </si>
  <si>
    <t>x+3y-h1+A1=25</t>
  </si>
  <si>
    <t>2x+2y+h2=45</t>
  </si>
  <si>
    <t>Z=x+2y+0h1+0h2-MA1</t>
  </si>
  <si>
    <t>Cj</t>
  </si>
  <si>
    <t>-M</t>
  </si>
  <si>
    <t>x</t>
  </si>
  <si>
    <t>y</t>
  </si>
  <si>
    <t>h1</t>
  </si>
  <si>
    <t>h2</t>
  </si>
  <si>
    <t>A</t>
  </si>
  <si>
    <t>A1</t>
  </si>
  <si>
    <t>Zj</t>
  </si>
  <si>
    <t>Cj-Zj</t>
  </si>
  <si>
    <t>-3M</t>
  </si>
  <si>
    <t>M</t>
  </si>
  <si>
    <t>-25M</t>
  </si>
  <si>
    <t>1+M</t>
  </si>
  <si>
    <t>2+3M</t>
  </si>
  <si>
    <t>1/3A1</t>
  </si>
  <si>
    <t>-M-2/3</t>
  </si>
  <si>
    <t>-2y+h2</t>
  </si>
  <si>
    <t>3/2h2</t>
  </si>
  <si>
    <t>1/3h1+y</t>
  </si>
  <si>
    <t>x=</t>
  </si>
  <si>
    <t>y=</t>
  </si>
  <si>
    <t>h1=</t>
  </si>
  <si>
    <t>h2=</t>
  </si>
  <si>
    <t>A1=</t>
  </si>
  <si>
    <t>Zj=</t>
  </si>
  <si>
    <t>Simplex 3.0</t>
  </si>
  <si>
    <t>-x-3y+h1=-25</t>
  </si>
  <si>
    <t>Z=x+2y+0h1+0h2</t>
  </si>
  <si>
    <t>-1/3h1</t>
  </si>
  <si>
    <t>Por ambos métodos se obtiene el mismo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</si>
</sst>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164" fontId="0" fillId="0" borderId="0" xfId="0" applyNumberFormat="1"/>
    <xf numFmtId="164" fontId="0" fillId="0" borderId="0" xfId="0" quotePrefix="1" applyNumberFormat="1" applyAlignment="1">
      <alignment horizontal="center"/>
    </xf>
    <xf numFmtId="164" fontId="0" fillId="3" borderId="0" xfId="0" applyNumberFormat="1" applyFill="1"/>
    <xf numFmtId="164" fontId="1" fillId="0" borderId="0" xfId="0" applyNumberFormat="1" applyFont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164" fontId="2" fillId="3" borderId="1" xfId="0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B1C7-F92F-47B6-ABDB-EAB464798541}">
  <dimension ref="A1:J77"/>
  <sheetViews>
    <sheetView tabSelected="1" zoomScale="175" zoomScaleNormal="175" workbookViewId="0"/>
  </sheetViews>
  <sheetFormatPr baseColWidth="10" defaultRowHeight="15" x14ac:dyDescent="0.25"/>
  <cols>
    <col min="8" max="8" width="11.8554687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t="s">
        <v>2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5</v>
      </c>
      <c r="B5" s="1" t="s">
        <v>7</v>
      </c>
    </row>
    <row r="6" spans="1:3" x14ac:dyDescent="0.25">
      <c r="A6" t="s">
        <v>6</v>
      </c>
      <c r="B6" s="1" t="s">
        <v>8</v>
      </c>
    </row>
    <row r="7" spans="1:3" x14ac:dyDescent="0.25">
      <c r="A7" t="s">
        <v>5</v>
      </c>
      <c r="B7" s="1" t="s">
        <v>9</v>
      </c>
    </row>
    <row r="9" spans="1:3" x14ac:dyDescent="0.25">
      <c r="A9" t="s">
        <v>10</v>
      </c>
    </row>
    <row r="11" spans="1:3" x14ac:dyDescent="0.25">
      <c r="A11" s="1" t="s">
        <v>1</v>
      </c>
      <c r="C11" s="2" t="s">
        <v>13</v>
      </c>
    </row>
    <row r="12" spans="1:3" x14ac:dyDescent="0.25">
      <c r="A12" t="s">
        <v>2</v>
      </c>
    </row>
    <row r="13" spans="1:3" x14ac:dyDescent="0.25">
      <c r="A13" t="s">
        <v>3</v>
      </c>
      <c r="B13" s="1" t="s">
        <v>4</v>
      </c>
      <c r="C13" t="s">
        <v>11</v>
      </c>
    </row>
    <row r="14" spans="1:3" x14ac:dyDescent="0.25">
      <c r="A14" t="s">
        <v>5</v>
      </c>
      <c r="B14" s="1" t="s">
        <v>7</v>
      </c>
      <c r="C14" s="2" t="s">
        <v>12</v>
      </c>
    </row>
    <row r="15" spans="1:3" x14ac:dyDescent="0.25">
      <c r="A15" t="s">
        <v>6</v>
      </c>
      <c r="B15" s="1" t="s">
        <v>8</v>
      </c>
    </row>
    <row r="16" spans="1:3" x14ac:dyDescent="0.25">
      <c r="A16" t="s">
        <v>5</v>
      </c>
      <c r="B16" s="1" t="s">
        <v>9</v>
      </c>
    </row>
    <row r="18" spans="1:10" x14ac:dyDescent="0.25">
      <c r="C18" s="6" t="s">
        <v>14</v>
      </c>
      <c r="D18" s="6">
        <v>1</v>
      </c>
      <c r="E18" s="6">
        <v>2</v>
      </c>
      <c r="F18" s="6">
        <v>0</v>
      </c>
      <c r="G18" s="6">
        <v>0</v>
      </c>
      <c r="H18" s="7" t="s">
        <v>15</v>
      </c>
    </row>
    <row r="19" spans="1:10" x14ac:dyDescent="0.25">
      <c r="C19" s="6"/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</row>
    <row r="20" spans="1:10" x14ac:dyDescent="0.25">
      <c r="B20" s="9" t="s">
        <v>15</v>
      </c>
      <c r="C20" s="5" t="s">
        <v>21</v>
      </c>
      <c r="D20" s="11">
        <v>1</v>
      </c>
      <c r="E20" s="11">
        <v>3</v>
      </c>
      <c r="F20" s="11">
        <v>-1</v>
      </c>
      <c r="G20" s="11">
        <v>0</v>
      </c>
      <c r="H20" s="11">
        <v>1</v>
      </c>
      <c r="I20" s="11">
        <v>25</v>
      </c>
      <c r="J20" s="8">
        <f>I20/E20</f>
        <v>8.3333333333333339</v>
      </c>
    </row>
    <row r="21" spans="1:10" x14ac:dyDescent="0.25">
      <c r="B21" s="10">
        <v>0</v>
      </c>
      <c r="C21" s="5" t="s">
        <v>19</v>
      </c>
      <c r="D21" s="3">
        <v>2</v>
      </c>
      <c r="E21" s="11">
        <v>2</v>
      </c>
      <c r="F21" s="3">
        <v>0</v>
      </c>
      <c r="G21" s="3">
        <v>1</v>
      </c>
      <c r="H21" s="3">
        <v>0</v>
      </c>
      <c r="I21" s="3">
        <v>45</v>
      </c>
      <c r="J21" s="8">
        <f>I21/E21</f>
        <v>22.5</v>
      </c>
    </row>
    <row r="22" spans="1:10" x14ac:dyDescent="0.25">
      <c r="C22" s="5" t="s">
        <v>22</v>
      </c>
      <c r="D22" s="4" t="s">
        <v>15</v>
      </c>
      <c r="E22" s="12" t="s">
        <v>24</v>
      </c>
      <c r="F22" s="4" t="s">
        <v>25</v>
      </c>
      <c r="G22" s="3">
        <v>0</v>
      </c>
      <c r="H22" s="4" t="s">
        <v>15</v>
      </c>
      <c r="I22" s="4" t="s">
        <v>26</v>
      </c>
    </row>
    <row r="23" spans="1:10" x14ac:dyDescent="0.25">
      <c r="C23" s="5" t="s">
        <v>23</v>
      </c>
      <c r="D23" s="4" t="s">
        <v>27</v>
      </c>
      <c r="E23" s="12" t="s">
        <v>28</v>
      </c>
      <c r="F23" s="4" t="s">
        <v>15</v>
      </c>
      <c r="G23" s="3">
        <v>0</v>
      </c>
      <c r="H23" s="3">
        <v>0</v>
      </c>
    </row>
    <row r="25" spans="1:10" x14ac:dyDescent="0.25">
      <c r="A25" s="2" t="s">
        <v>29</v>
      </c>
      <c r="B25" s="10">
        <v>2</v>
      </c>
      <c r="C25" s="5" t="s">
        <v>17</v>
      </c>
      <c r="D25" s="13">
        <f>1/3*D20</f>
        <v>0.33333333333333331</v>
      </c>
      <c r="E25" s="13">
        <f t="shared" ref="E25:I25" si="0">1/3*E20</f>
        <v>1</v>
      </c>
      <c r="F25" s="15">
        <f t="shared" si="0"/>
        <v>-0.33333333333333331</v>
      </c>
      <c r="G25" s="13">
        <f t="shared" si="0"/>
        <v>0</v>
      </c>
      <c r="H25" s="13">
        <f t="shared" si="0"/>
        <v>0.33333333333333331</v>
      </c>
      <c r="I25" s="13">
        <f t="shared" si="0"/>
        <v>8.3333333333333321</v>
      </c>
      <c r="J25" s="16">
        <f>I25/F25</f>
        <v>-24.999999999999996</v>
      </c>
    </row>
    <row r="26" spans="1:10" x14ac:dyDescent="0.25">
      <c r="A26" s="2" t="s">
        <v>31</v>
      </c>
      <c r="B26" s="10">
        <v>0</v>
      </c>
      <c r="C26" s="5" t="s">
        <v>19</v>
      </c>
      <c r="D26" s="15">
        <f>-2*D25+D21</f>
        <v>1.3333333333333335</v>
      </c>
      <c r="E26" s="15">
        <f t="shared" ref="E26:I26" si="1">-2*E25+E21</f>
        <v>0</v>
      </c>
      <c r="F26" s="15">
        <f t="shared" si="1"/>
        <v>0.66666666666666663</v>
      </c>
      <c r="G26" s="15">
        <f t="shared" si="1"/>
        <v>1</v>
      </c>
      <c r="H26" s="15">
        <f t="shared" si="1"/>
        <v>-0.66666666666666663</v>
      </c>
      <c r="I26" s="15">
        <f t="shared" si="1"/>
        <v>28.333333333333336</v>
      </c>
      <c r="J26" s="16">
        <f>I26/F26</f>
        <v>42.500000000000007</v>
      </c>
    </row>
    <row r="27" spans="1:10" x14ac:dyDescent="0.25">
      <c r="C27" s="5" t="s">
        <v>22</v>
      </c>
      <c r="D27" s="13">
        <f>2*D25</f>
        <v>0.66666666666666663</v>
      </c>
      <c r="E27" s="13">
        <f t="shared" ref="E27:I27" si="2">2*E25</f>
        <v>2</v>
      </c>
      <c r="F27" s="15">
        <f t="shared" si="2"/>
        <v>-0.66666666666666663</v>
      </c>
      <c r="G27" s="13">
        <f t="shared" si="2"/>
        <v>0</v>
      </c>
      <c r="H27" s="13">
        <f t="shared" si="2"/>
        <v>0.66666666666666663</v>
      </c>
      <c r="I27" s="13">
        <f t="shared" si="2"/>
        <v>16.666666666666664</v>
      </c>
    </row>
    <row r="28" spans="1:10" x14ac:dyDescent="0.25">
      <c r="C28" s="5" t="s">
        <v>23</v>
      </c>
      <c r="D28" s="13">
        <f>D18-D27</f>
        <v>0.33333333333333337</v>
      </c>
      <c r="E28" s="13">
        <f t="shared" ref="E28:H28" si="3">E18-E27</f>
        <v>0</v>
      </c>
      <c r="F28" s="15">
        <f t="shared" si="3"/>
        <v>0.66666666666666663</v>
      </c>
      <c r="G28" s="13">
        <f t="shared" si="3"/>
        <v>0</v>
      </c>
      <c r="H28" s="14" t="s">
        <v>30</v>
      </c>
      <c r="I28" s="13"/>
    </row>
    <row r="30" spans="1:10" x14ac:dyDescent="0.25">
      <c r="A30" s="2" t="s">
        <v>33</v>
      </c>
      <c r="B30" s="10">
        <v>2</v>
      </c>
      <c r="C30" s="5" t="s">
        <v>17</v>
      </c>
      <c r="D30" s="13">
        <f>1/3*D31+D25</f>
        <v>1</v>
      </c>
      <c r="E30" s="13">
        <f t="shared" ref="E30:I30" si="4">1/3*E31+E25</f>
        <v>1</v>
      </c>
      <c r="F30" s="13">
        <f t="shared" si="4"/>
        <v>0</v>
      </c>
      <c r="G30" s="13">
        <f t="shared" si="4"/>
        <v>0.5</v>
      </c>
      <c r="H30" s="13">
        <f t="shared" si="4"/>
        <v>0</v>
      </c>
      <c r="I30" s="13">
        <f t="shared" si="4"/>
        <v>22.5</v>
      </c>
    </row>
    <row r="31" spans="1:10" x14ac:dyDescent="0.25">
      <c r="A31" s="2" t="s">
        <v>32</v>
      </c>
      <c r="B31" s="10">
        <v>0</v>
      </c>
      <c r="C31" s="5" t="s">
        <v>18</v>
      </c>
      <c r="D31" s="13">
        <f>3/2*D26</f>
        <v>2</v>
      </c>
      <c r="E31" s="13">
        <f t="shared" ref="E31:I31" si="5">3/2*E26</f>
        <v>0</v>
      </c>
      <c r="F31" s="13">
        <f t="shared" si="5"/>
        <v>1</v>
      </c>
      <c r="G31" s="13">
        <f t="shared" si="5"/>
        <v>1.5</v>
      </c>
      <c r="H31" s="13">
        <f t="shared" si="5"/>
        <v>-1</v>
      </c>
      <c r="I31" s="13">
        <f t="shared" si="5"/>
        <v>42.5</v>
      </c>
    </row>
    <row r="32" spans="1:10" x14ac:dyDescent="0.25">
      <c r="C32" s="5" t="s">
        <v>22</v>
      </c>
      <c r="D32" s="13">
        <f>2*D30</f>
        <v>2</v>
      </c>
      <c r="E32" s="13">
        <f t="shared" ref="E32:I32" si="6">2*E30</f>
        <v>2</v>
      </c>
      <c r="F32" s="13">
        <f t="shared" si="6"/>
        <v>0</v>
      </c>
      <c r="G32" s="13">
        <f t="shared" si="6"/>
        <v>1</v>
      </c>
      <c r="H32" s="13">
        <f t="shared" si="6"/>
        <v>0</v>
      </c>
      <c r="I32" s="13">
        <f t="shared" si="6"/>
        <v>45</v>
      </c>
    </row>
    <row r="33" spans="1:8" x14ac:dyDescent="0.25">
      <c r="C33" s="5" t="s">
        <v>23</v>
      </c>
      <c r="D33" s="13">
        <f>D18-D32</f>
        <v>-1</v>
      </c>
      <c r="E33" s="13">
        <f t="shared" ref="E33:G33" si="7">E18-E32</f>
        <v>0</v>
      </c>
      <c r="F33" s="13">
        <f t="shared" si="7"/>
        <v>0</v>
      </c>
      <c r="G33" s="13">
        <f t="shared" si="7"/>
        <v>-1</v>
      </c>
      <c r="H33" s="4" t="s">
        <v>15</v>
      </c>
    </row>
    <row r="35" spans="1:8" x14ac:dyDescent="0.25">
      <c r="C35" s="18" t="s">
        <v>34</v>
      </c>
      <c r="D35" s="19">
        <v>0</v>
      </c>
      <c r="F35" t="s">
        <v>11</v>
      </c>
      <c r="H35" s="13">
        <f>D35+3*D36-D37+D39</f>
        <v>25</v>
      </c>
    </row>
    <row r="36" spans="1:8" x14ac:dyDescent="0.25">
      <c r="C36" s="20" t="s">
        <v>35</v>
      </c>
      <c r="D36" s="21">
        <f>I30</f>
        <v>22.5</v>
      </c>
      <c r="F36" s="2" t="s">
        <v>12</v>
      </c>
      <c r="H36" s="13">
        <f>2*D35+2*D36+D38</f>
        <v>45</v>
      </c>
    </row>
    <row r="37" spans="1:8" x14ac:dyDescent="0.25">
      <c r="C37" s="18" t="s">
        <v>36</v>
      </c>
      <c r="D37" s="21">
        <f>I31</f>
        <v>42.5</v>
      </c>
    </row>
    <row r="38" spans="1:8" x14ac:dyDescent="0.25">
      <c r="C38" s="18" t="s">
        <v>37</v>
      </c>
      <c r="D38" s="19">
        <f>0</f>
        <v>0</v>
      </c>
    </row>
    <row r="39" spans="1:8" x14ac:dyDescent="0.25">
      <c r="C39" s="18" t="s">
        <v>38</v>
      </c>
      <c r="D39" s="19">
        <v>0</v>
      </c>
    </row>
    <row r="40" spans="1:8" x14ac:dyDescent="0.25">
      <c r="C40" s="18" t="s">
        <v>39</v>
      </c>
      <c r="D40" s="21">
        <f>I32</f>
        <v>45</v>
      </c>
    </row>
    <row r="43" spans="1:8" x14ac:dyDescent="0.25">
      <c r="A43" t="s">
        <v>40</v>
      </c>
      <c r="C43" s="2"/>
    </row>
    <row r="45" spans="1:8" x14ac:dyDescent="0.25">
      <c r="A45" s="1" t="s">
        <v>1</v>
      </c>
      <c r="C45" s="2" t="s">
        <v>42</v>
      </c>
    </row>
    <row r="46" spans="1:8" x14ac:dyDescent="0.25">
      <c r="A46" t="s">
        <v>2</v>
      </c>
    </row>
    <row r="47" spans="1:8" x14ac:dyDescent="0.25">
      <c r="A47" t="s">
        <v>3</v>
      </c>
      <c r="B47" s="1" t="s">
        <v>4</v>
      </c>
      <c r="C47" s="2" t="s">
        <v>41</v>
      </c>
    </row>
    <row r="48" spans="1:8" x14ac:dyDescent="0.25">
      <c r="A48" t="s">
        <v>5</v>
      </c>
      <c r="B48" s="1" t="s">
        <v>7</v>
      </c>
      <c r="C48" s="2" t="s">
        <v>12</v>
      </c>
    </row>
    <row r="49" spans="1:9" x14ac:dyDescent="0.25">
      <c r="A49" t="s">
        <v>6</v>
      </c>
      <c r="B49" s="1" t="s">
        <v>8</v>
      </c>
    </row>
    <row r="50" spans="1:9" x14ac:dyDescent="0.25">
      <c r="A50" t="s">
        <v>5</v>
      </c>
      <c r="B50" s="1" t="s">
        <v>9</v>
      </c>
    </row>
    <row r="52" spans="1:9" x14ac:dyDescent="0.25">
      <c r="C52" s="6" t="s">
        <v>14</v>
      </c>
      <c r="D52" s="6">
        <v>1</v>
      </c>
      <c r="E52" s="6">
        <v>2</v>
      </c>
      <c r="F52" s="6">
        <v>0</v>
      </c>
      <c r="G52" s="6">
        <v>0</v>
      </c>
    </row>
    <row r="53" spans="1:9" x14ac:dyDescent="0.25">
      <c r="C53" s="6"/>
      <c r="D53" s="6" t="s">
        <v>16</v>
      </c>
      <c r="E53" s="6" t="s">
        <v>17</v>
      </c>
      <c r="F53" s="6" t="s">
        <v>18</v>
      </c>
      <c r="G53" s="6" t="s">
        <v>19</v>
      </c>
    </row>
    <row r="54" spans="1:9" x14ac:dyDescent="0.25">
      <c r="B54" s="8">
        <v>0</v>
      </c>
      <c r="C54" s="5" t="s">
        <v>18</v>
      </c>
      <c r="D54" s="17">
        <v>-1</v>
      </c>
      <c r="E54" s="17">
        <v>-3</v>
      </c>
      <c r="F54" s="17">
        <v>1</v>
      </c>
      <c r="G54" s="17">
        <v>0</v>
      </c>
      <c r="H54" s="17">
        <v>-25</v>
      </c>
    </row>
    <row r="55" spans="1:9" x14ac:dyDescent="0.25">
      <c r="B55" s="8">
        <v>0</v>
      </c>
      <c r="C55" s="5" t="s">
        <v>19</v>
      </c>
      <c r="D55">
        <v>2</v>
      </c>
      <c r="E55" s="17">
        <v>2</v>
      </c>
      <c r="F55">
        <v>0</v>
      </c>
      <c r="G55">
        <v>1</v>
      </c>
      <c r="H55">
        <v>45</v>
      </c>
    </row>
    <row r="56" spans="1:9" x14ac:dyDescent="0.25">
      <c r="C56" s="5" t="s">
        <v>22</v>
      </c>
      <c r="D56">
        <v>0</v>
      </c>
      <c r="E56" s="17">
        <v>0</v>
      </c>
      <c r="F56">
        <v>0</v>
      </c>
      <c r="G56">
        <v>0</v>
      </c>
      <c r="H56">
        <v>0</v>
      </c>
    </row>
    <row r="57" spans="1:9" x14ac:dyDescent="0.25">
      <c r="C57" s="5" t="s">
        <v>23</v>
      </c>
      <c r="D57">
        <f>D52-D56</f>
        <v>1</v>
      </c>
      <c r="E57" s="17">
        <f t="shared" ref="E57:G57" si="8">E52-E56</f>
        <v>2</v>
      </c>
      <c r="F57">
        <f t="shared" si="8"/>
        <v>0</v>
      </c>
      <c r="G57">
        <f t="shared" si="8"/>
        <v>0</v>
      </c>
    </row>
    <row r="58" spans="1:9" x14ac:dyDescent="0.25">
      <c r="D58">
        <f>D57/D54</f>
        <v>-1</v>
      </c>
      <c r="E58">
        <f t="shared" ref="E58:G58" si="9">E57/E54</f>
        <v>-0.66666666666666663</v>
      </c>
      <c r="F58">
        <f t="shared" si="9"/>
        <v>0</v>
      </c>
      <c r="G58" t="e">
        <f t="shared" si="9"/>
        <v>#DIV/0!</v>
      </c>
    </row>
    <row r="60" spans="1:9" x14ac:dyDescent="0.25">
      <c r="A60" s="2" t="s">
        <v>43</v>
      </c>
      <c r="B60" s="8">
        <v>2</v>
      </c>
      <c r="C60" s="5" t="s">
        <v>17</v>
      </c>
      <c r="D60" s="13">
        <f>-1/3*D54</f>
        <v>0.33333333333333331</v>
      </c>
      <c r="E60" s="13">
        <f t="shared" ref="E60:H60" si="10">-1/3*E54</f>
        <v>1</v>
      </c>
      <c r="F60" s="15">
        <f t="shared" si="10"/>
        <v>-0.33333333333333331</v>
      </c>
      <c r="G60" s="13">
        <f t="shared" si="10"/>
        <v>0</v>
      </c>
      <c r="H60" s="13">
        <f t="shared" si="10"/>
        <v>8.3333333333333321</v>
      </c>
      <c r="I60" s="16">
        <f>H60/F60</f>
        <v>-24.999999999999996</v>
      </c>
    </row>
    <row r="61" spans="1:9" x14ac:dyDescent="0.25">
      <c r="A61" s="2" t="s">
        <v>31</v>
      </c>
      <c r="B61" s="8">
        <v>0</v>
      </c>
      <c r="C61" s="5" t="s">
        <v>19</v>
      </c>
      <c r="D61" s="15">
        <f>-2*D60+D55</f>
        <v>1.3333333333333335</v>
      </c>
      <c r="E61" s="15">
        <f t="shared" ref="E61:H61" si="11">-2*E60+E55</f>
        <v>0</v>
      </c>
      <c r="F61" s="15">
        <f t="shared" si="11"/>
        <v>0.66666666666666663</v>
      </c>
      <c r="G61" s="15">
        <f t="shared" si="11"/>
        <v>1</v>
      </c>
      <c r="H61" s="15">
        <f t="shared" si="11"/>
        <v>28.333333333333336</v>
      </c>
      <c r="I61" s="16">
        <f>H61/F61</f>
        <v>42.500000000000007</v>
      </c>
    </row>
    <row r="62" spans="1:9" x14ac:dyDescent="0.25">
      <c r="C62" s="5" t="s">
        <v>22</v>
      </c>
      <c r="D62" s="13">
        <f>2*D60</f>
        <v>0.66666666666666663</v>
      </c>
      <c r="E62" s="13">
        <f t="shared" ref="E62:H62" si="12">2*E60</f>
        <v>2</v>
      </c>
      <c r="F62" s="15">
        <f t="shared" si="12"/>
        <v>-0.66666666666666663</v>
      </c>
      <c r="G62" s="13">
        <f t="shared" si="12"/>
        <v>0</v>
      </c>
      <c r="H62" s="13">
        <f t="shared" si="12"/>
        <v>16.666666666666664</v>
      </c>
    </row>
    <row r="63" spans="1:9" x14ac:dyDescent="0.25">
      <c r="C63" s="5" t="s">
        <v>23</v>
      </c>
      <c r="D63" s="13">
        <f>D52-D62</f>
        <v>0.33333333333333337</v>
      </c>
      <c r="E63" s="13">
        <f t="shared" ref="E63:G63" si="13">E52-E62</f>
        <v>0</v>
      </c>
      <c r="F63" s="15">
        <f t="shared" si="13"/>
        <v>0.66666666666666663</v>
      </c>
      <c r="G63" s="13">
        <f t="shared" si="13"/>
        <v>0</v>
      </c>
      <c r="H63" s="13"/>
    </row>
    <row r="65" spans="1:8" x14ac:dyDescent="0.25">
      <c r="A65" s="2" t="s">
        <v>33</v>
      </c>
      <c r="B65" s="8">
        <v>2</v>
      </c>
      <c r="C65" s="5" t="s">
        <v>17</v>
      </c>
      <c r="D65" s="13">
        <f>1/3*D66+D60</f>
        <v>1</v>
      </c>
      <c r="E65" s="13">
        <f t="shared" ref="E65:H65" si="14">1/3*E66+E60</f>
        <v>1</v>
      </c>
      <c r="F65" s="13">
        <f t="shared" si="14"/>
        <v>0</v>
      </c>
      <c r="G65" s="13">
        <f t="shared" si="14"/>
        <v>0.5</v>
      </c>
      <c r="H65" s="13">
        <f t="shared" si="14"/>
        <v>22.5</v>
      </c>
    </row>
    <row r="66" spans="1:8" x14ac:dyDescent="0.25">
      <c r="A66" s="2" t="s">
        <v>32</v>
      </c>
      <c r="B66" s="8">
        <v>0</v>
      </c>
      <c r="C66" s="5" t="s">
        <v>18</v>
      </c>
      <c r="D66" s="13">
        <f>3/2*D61</f>
        <v>2</v>
      </c>
      <c r="E66" s="13">
        <f t="shared" ref="E66:H66" si="15">3/2*E61</f>
        <v>0</v>
      </c>
      <c r="F66" s="13">
        <f t="shared" si="15"/>
        <v>1</v>
      </c>
      <c r="G66" s="13">
        <f t="shared" si="15"/>
        <v>1.5</v>
      </c>
      <c r="H66" s="13">
        <f t="shared" si="15"/>
        <v>42.5</v>
      </c>
    </row>
    <row r="67" spans="1:8" x14ac:dyDescent="0.25">
      <c r="C67" s="5" t="s">
        <v>22</v>
      </c>
      <c r="D67" s="13">
        <f>2*D65</f>
        <v>2</v>
      </c>
      <c r="E67" s="13">
        <f t="shared" ref="E67:H67" si="16">2*E65</f>
        <v>2</v>
      </c>
      <c r="F67" s="13">
        <f t="shared" si="16"/>
        <v>0</v>
      </c>
      <c r="G67" s="13">
        <f t="shared" si="16"/>
        <v>1</v>
      </c>
      <c r="H67" s="13">
        <f t="shared" si="16"/>
        <v>45</v>
      </c>
    </row>
    <row r="68" spans="1:8" x14ac:dyDescent="0.25">
      <c r="C68" s="5" t="s">
        <v>23</v>
      </c>
      <c r="D68" s="13">
        <f>D52-D67</f>
        <v>-1</v>
      </c>
      <c r="E68" s="13">
        <f t="shared" ref="E68:G68" si="17">E52-E67</f>
        <v>0</v>
      </c>
      <c r="F68" s="13">
        <f t="shared" si="17"/>
        <v>0</v>
      </c>
      <c r="G68" s="13">
        <f t="shared" si="17"/>
        <v>-1</v>
      </c>
    </row>
    <row r="70" spans="1:8" x14ac:dyDescent="0.25">
      <c r="C70" s="18" t="s">
        <v>34</v>
      </c>
      <c r="D70" s="22">
        <v>0</v>
      </c>
      <c r="F70" s="2" t="s">
        <v>41</v>
      </c>
      <c r="H70" s="13">
        <f>-D70-3*D71+D72</f>
        <v>-25</v>
      </c>
    </row>
    <row r="71" spans="1:8" x14ac:dyDescent="0.25">
      <c r="C71" s="18" t="s">
        <v>35</v>
      </c>
      <c r="D71" s="23">
        <f>H65</f>
        <v>22.5</v>
      </c>
      <c r="F71" s="2" t="s">
        <v>12</v>
      </c>
      <c r="H71" s="13">
        <f>2*D70+2*D71+D73</f>
        <v>45</v>
      </c>
    </row>
    <row r="72" spans="1:8" x14ac:dyDescent="0.25">
      <c r="C72" s="18" t="s">
        <v>36</v>
      </c>
      <c r="D72" s="23">
        <f>H66</f>
        <v>42.5</v>
      </c>
    </row>
    <row r="73" spans="1:8" x14ac:dyDescent="0.25">
      <c r="C73" s="18" t="s">
        <v>37</v>
      </c>
      <c r="D73" s="22">
        <v>0</v>
      </c>
    </row>
    <row r="74" spans="1:8" x14ac:dyDescent="0.25">
      <c r="C74" s="18" t="s">
        <v>39</v>
      </c>
      <c r="D74" s="23">
        <f>H67</f>
        <v>45</v>
      </c>
    </row>
    <row r="77" spans="1:8" x14ac:dyDescent="0.25">
      <c r="B7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Yupi</dc:creator>
  <cp:lastModifiedBy>Yupi</cp:lastModifiedBy>
  <dcterms:created xsi:type="dcterms:W3CDTF">2021-03-08T17:56:12Z</dcterms:created>
  <dcterms:modified xsi:type="dcterms:W3CDTF">2021-03-08T18:49:54Z</dcterms:modified>
</cp:coreProperties>
</file>