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13_ncr:1_{D4FC2A64-DCA1-4E8D-8975-77D5D0C86B2C}" xr6:coauthVersionLast="45" xr6:coauthVersionMax="45" xr10:uidLastSave="{00000000-0000-0000-0000-000000000000}"/>
  <bookViews>
    <workbookView xWindow="-120" yWindow="-120" windowWidth="20730" windowHeight="11160" activeTab="1" xr2:uid="{4E40EE4C-CD6B-486F-9342-AD383BDE2EB9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" i="2" l="1"/>
  <c r="I55" i="2"/>
  <c r="I54" i="2"/>
  <c r="I53" i="2"/>
  <c r="F51" i="2"/>
  <c r="G51" i="2"/>
  <c r="H51" i="2"/>
  <c r="I51" i="2"/>
  <c r="J51" i="2"/>
  <c r="E51" i="2"/>
  <c r="F50" i="2"/>
  <c r="G50" i="2"/>
  <c r="H50" i="2"/>
  <c r="I50" i="2"/>
  <c r="J50" i="2"/>
  <c r="K50" i="2"/>
  <c r="E50" i="2"/>
  <c r="F49" i="2"/>
  <c r="G49" i="2"/>
  <c r="H49" i="2"/>
  <c r="I49" i="2"/>
  <c r="J49" i="2"/>
  <c r="K49" i="2"/>
  <c r="E49" i="2"/>
  <c r="F48" i="2"/>
  <c r="G48" i="2"/>
  <c r="H48" i="2"/>
  <c r="I48" i="2"/>
  <c r="J48" i="2"/>
  <c r="K48" i="2"/>
  <c r="E48" i="2"/>
  <c r="F47" i="2"/>
  <c r="G47" i="2"/>
  <c r="H47" i="2"/>
  <c r="I47" i="2"/>
  <c r="J47" i="2"/>
  <c r="K47" i="2"/>
  <c r="E47" i="2"/>
  <c r="L42" i="2"/>
  <c r="L43" i="2"/>
  <c r="L41" i="2"/>
  <c r="F45" i="2"/>
  <c r="G45" i="2"/>
  <c r="H45" i="2"/>
  <c r="I45" i="2"/>
  <c r="J45" i="2"/>
  <c r="E45" i="2"/>
  <c r="F44" i="2"/>
  <c r="G44" i="2"/>
  <c r="H44" i="2"/>
  <c r="I44" i="2"/>
  <c r="J44" i="2"/>
  <c r="K44" i="2"/>
  <c r="E44" i="2"/>
  <c r="F41" i="2"/>
  <c r="G41" i="2"/>
  <c r="H41" i="2"/>
  <c r="I41" i="2"/>
  <c r="J41" i="2"/>
  <c r="K41" i="2"/>
  <c r="E41" i="2"/>
  <c r="F43" i="2"/>
  <c r="G43" i="2"/>
  <c r="H43" i="2"/>
  <c r="I43" i="2"/>
  <c r="J43" i="2"/>
  <c r="K43" i="2"/>
  <c r="E43" i="2"/>
  <c r="F42" i="2"/>
  <c r="G42" i="2"/>
  <c r="H42" i="2"/>
  <c r="I42" i="2"/>
  <c r="J42" i="2"/>
  <c r="K42" i="2"/>
  <c r="E42" i="2"/>
  <c r="F39" i="2"/>
  <c r="G39" i="2"/>
  <c r="H39" i="2"/>
  <c r="I39" i="2"/>
  <c r="J39" i="2"/>
  <c r="E39" i="2"/>
  <c r="F38" i="2"/>
  <c r="G38" i="2"/>
  <c r="H38" i="2"/>
  <c r="I38" i="2"/>
  <c r="J38" i="2"/>
  <c r="E38" i="2"/>
  <c r="F37" i="2"/>
  <c r="G37" i="2"/>
  <c r="H37" i="2"/>
  <c r="I37" i="2"/>
  <c r="J37" i="2"/>
  <c r="K37" i="2"/>
  <c r="E37" i="2"/>
  <c r="F36" i="2"/>
  <c r="G36" i="2"/>
  <c r="H36" i="2"/>
  <c r="I36" i="2"/>
  <c r="J36" i="2"/>
  <c r="K36" i="2"/>
  <c r="E36" i="2"/>
  <c r="F34" i="2"/>
  <c r="G34" i="2"/>
  <c r="H34" i="2"/>
  <c r="I34" i="2"/>
  <c r="J34" i="2"/>
  <c r="K34" i="2"/>
  <c r="E34" i="2"/>
  <c r="F35" i="2"/>
  <c r="G35" i="2"/>
  <c r="H35" i="2"/>
  <c r="I35" i="2"/>
  <c r="J35" i="2"/>
  <c r="K35" i="2"/>
  <c r="E35" i="2"/>
  <c r="F32" i="2"/>
  <c r="G32" i="2"/>
  <c r="H32" i="2"/>
  <c r="I32" i="2"/>
  <c r="J32" i="2"/>
  <c r="E32" i="2"/>
  <c r="F31" i="2"/>
  <c r="G31" i="2"/>
  <c r="H31" i="2"/>
  <c r="I31" i="2"/>
  <c r="J31" i="2"/>
  <c r="E31" i="2"/>
  <c r="F30" i="2"/>
  <c r="G30" i="2"/>
  <c r="H30" i="2"/>
  <c r="I30" i="2"/>
  <c r="J30" i="2"/>
  <c r="K30" i="2"/>
  <c r="E30" i="2"/>
  <c r="F27" i="2"/>
  <c r="G27" i="2"/>
  <c r="H27" i="2"/>
  <c r="I27" i="2"/>
  <c r="J27" i="2"/>
  <c r="K27" i="2"/>
  <c r="E27" i="2"/>
  <c r="F28" i="2"/>
  <c r="G28" i="2"/>
  <c r="H28" i="2"/>
  <c r="I28" i="2"/>
  <c r="J28" i="2"/>
  <c r="K28" i="2"/>
  <c r="E28" i="2"/>
  <c r="F29" i="2"/>
  <c r="G29" i="2"/>
  <c r="H29" i="2"/>
  <c r="I29" i="2"/>
  <c r="J29" i="2"/>
  <c r="K29" i="2"/>
  <c r="E29" i="2"/>
  <c r="F25" i="2"/>
  <c r="G25" i="2"/>
  <c r="H25" i="2"/>
  <c r="I25" i="2"/>
  <c r="J25" i="2"/>
  <c r="E25" i="2"/>
  <c r="F24" i="2"/>
  <c r="G24" i="2"/>
  <c r="H24" i="2"/>
  <c r="I24" i="2"/>
  <c r="J24" i="2"/>
  <c r="E24" i="2"/>
  <c r="C39" i="1"/>
  <c r="G39" i="1"/>
  <c r="I35" i="1"/>
  <c r="I34" i="1"/>
  <c r="F32" i="1"/>
  <c r="G32" i="1"/>
  <c r="H32" i="1"/>
  <c r="I32" i="1"/>
  <c r="E32" i="1"/>
  <c r="F31" i="1"/>
  <c r="G31" i="1"/>
  <c r="H31" i="1"/>
  <c r="I31" i="1"/>
  <c r="J31" i="1"/>
  <c r="E31" i="1"/>
  <c r="J29" i="1"/>
  <c r="F29" i="1"/>
  <c r="G29" i="1"/>
  <c r="H29" i="1"/>
  <c r="I29" i="1"/>
  <c r="E29" i="1"/>
  <c r="F30" i="1"/>
  <c r="G30" i="1"/>
  <c r="H30" i="1"/>
  <c r="I30" i="1"/>
  <c r="J30" i="1"/>
  <c r="E30" i="1"/>
  <c r="K25" i="1"/>
  <c r="K24" i="1"/>
  <c r="F27" i="1"/>
  <c r="G27" i="1"/>
  <c r="H27" i="1"/>
  <c r="I27" i="1"/>
  <c r="E27" i="1"/>
  <c r="F26" i="1"/>
  <c r="G26" i="1"/>
  <c r="H26" i="1"/>
  <c r="I26" i="1"/>
  <c r="J26" i="1"/>
  <c r="E26" i="1"/>
  <c r="J24" i="1"/>
  <c r="J25" i="1"/>
  <c r="F25" i="1"/>
  <c r="G25" i="1"/>
  <c r="H25" i="1"/>
  <c r="I25" i="1"/>
  <c r="E25" i="1"/>
  <c r="F24" i="1"/>
  <c r="G24" i="1"/>
  <c r="H24" i="1"/>
  <c r="I24" i="1"/>
  <c r="E24" i="1"/>
  <c r="K20" i="1"/>
  <c r="K19" i="1"/>
  <c r="F22" i="1"/>
  <c r="G22" i="1"/>
  <c r="H22" i="1"/>
  <c r="I22" i="1"/>
  <c r="E22" i="1"/>
</calcChain>
</file>

<file path=xl/sharedStrings.xml><?xml version="1.0" encoding="utf-8"?>
<sst xmlns="http://schemas.openxmlformats.org/spreadsheetml/2006/main" count="110" uniqueCount="47">
  <si>
    <t>a=problemas de lista1</t>
  </si>
  <si>
    <t>b=problemas de lista2</t>
  </si>
  <si>
    <t>c=problemas de lista3</t>
  </si>
  <si>
    <t>Máx Z=5a+4b+6c+230</t>
  </si>
  <si>
    <t>s.a</t>
  </si>
  <si>
    <t>3a+2b+4c&lt;=3.5(60)=210</t>
  </si>
  <si>
    <t>3a+2b&lt;=150</t>
  </si>
  <si>
    <t>a,b,c&gt;=0</t>
  </si>
  <si>
    <t>3a+2b+4c+h1=210</t>
  </si>
  <si>
    <t>3a+2b+h2=150</t>
  </si>
  <si>
    <t>Z=5a+4b+6c+0h1+0h2+0h3+230</t>
  </si>
  <si>
    <t>Cj</t>
  </si>
  <si>
    <t>a</t>
  </si>
  <si>
    <t>b</t>
  </si>
  <si>
    <t>c</t>
  </si>
  <si>
    <t>h1</t>
  </si>
  <si>
    <t>h2</t>
  </si>
  <si>
    <t>h3</t>
  </si>
  <si>
    <t>Zj</t>
  </si>
  <si>
    <t>Cj-Zj</t>
  </si>
  <si>
    <t>Z=5a+4b+6c+0h1+0h2+230</t>
  </si>
  <si>
    <t>1/4h1</t>
  </si>
  <si>
    <t>1/2h2</t>
  </si>
  <si>
    <t>-1/2b+c</t>
  </si>
  <si>
    <t>a=</t>
  </si>
  <si>
    <t>b=</t>
  </si>
  <si>
    <t>c=</t>
  </si>
  <si>
    <t>h1=</t>
  </si>
  <si>
    <t>h2=</t>
  </si>
  <si>
    <t>Zj=</t>
  </si>
  <si>
    <t>+230=</t>
  </si>
  <si>
    <t>Resolver: Ningún ejercicio de la lista 1, 75 de la lista 2 y 15 de la 3</t>
  </si>
  <si>
    <t>5a+4b+6c&gt;=600-230=370</t>
  </si>
  <si>
    <t>-5a-4b-6c+h3=-370</t>
  </si>
  <si>
    <t>-1/4h3</t>
  </si>
  <si>
    <t>-2b+h2</t>
  </si>
  <si>
    <t>-2b+h1</t>
  </si>
  <si>
    <t>2h2</t>
  </si>
  <si>
    <t>-1/2h3+h1</t>
  </si>
  <si>
    <t>1/4h3+b</t>
  </si>
  <si>
    <t xml:space="preserve">c </t>
  </si>
  <si>
    <t>-1/6h3</t>
  </si>
  <si>
    <t>-4c+h1</t>
  </si>
  <si>
    <t>3/2h1</t>
  </si>
  <si>
    <t>1/6h3+c</t>
  </si>
  <si>
    <t>h3=</t>
  </si>
  <si>
    <t>Resolver: Ningún ejercicio de la lista 1, 75 de la lista 2 y 15 de la 3. Es el mismo resultado obtenido anteriormente.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</si>
</sst>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4" borderId="0" xfId="0" applyFont="1" applyFill="1" applyBorder="1" applyAlignmen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512379</xdr:colOff>
      <xdr:row>9</xdr:row>
      <xdr:rowOff>112493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B4849C-D70A-4967-9DD1-37FEB510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846378" cy="1826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512379</xdr:colOff>
      <xdr:row>9</xdr:row>
      <xdr:rowOff>112493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CEE371-261F-46D4-B1AC-F4AC65A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846378" cy="1826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1BF6-7AC5-4042-88F5-72A6FEEB1E9A}">
  <dimension ref="B11:K42"/>
  <sheetViews>
    <sheetView topLeftCell="A31" zoomScale="115" zoomScaleNormal="115" workbookViewId="0">
      <selection activeCell="G39" sqref="G39"/>
    </sheetView>
  </sheetViews>
  <sheetFormatPr baseColWidth="10" defaultRowHeight="15" x14ac:dyDescent="0.25"/>
  <cols>
    <col min="10" max="11" width="11.7109375" bestFit="1" customWidth="1"/>
  </cols>
  <sheetData>
    <row r="11" spans="2:7" x14ac:dyDescent="0.25">
      <c r="D11" s="5" t="s">
        <v>3</v>
      </c>
      <c r="G11" s="1" t="s">
        <v>20</v>
      </c>
    </row>
    <row r="12" spans="2:7" x14ac:dyDescent="0.25">
      <c r="B12" t="s">
        <v>0</v>
      </c>
      <c r="D12" t="s">
        <v>4</v>
      </c>
      <c r="E12" t="s">
        <v>5</v>
      </c>
      <c r="G12" t="s">
        <v>8</v>
      </c>
    </row>
    <row r="13" spans="2:7" x14ac:dyDescent="0.25">
      <c r="B13" t="s">
        <v>1</v>
      </c>
      <c r="E13" t="s">
        <v>6</v>
      </c>
      <c r="G13" t="s">
        <v>9</v>
      </c>
    </row>
    <row r="14" spans="2:7" x14ac:dyDescent="0.25">
      <c r="B14" t="s">
        <v>2</v>
      </c>
      <c r="E14" t="s">
        <v>7</v>
      </c>
    </row>
    <row r="15" spans="2:7" x14ac:dyDescent="0.25">
      <c r="E15" t="s">
        <v>32</v>
      </c>
    </row>
    <row r="17" spans="2:11" x14ac:dyDescent="0.25">
      <c r="D17" s="4" t="s">
        <v>11</v>
      </c>
      <c r="E17" s="4">
        <v>5</v>
      </c>
      <c r="F17" s="4">
        <v>4</v>
      </c>
      <c r="G17" s="4">
        <v>6</v>
      </c>
      <c r="H17" s="4">
        <v>0</v>
      </c>
      <c r="I17" s="4">
        <v>0</v>
      </c>
    </row>
    <row r="18" spans="2:11" x14ac:dyDescent="0.25">
      <c r="D18" s="4"/>
      <c r="E18" s="4" t="s">
        <v>12</v>
      </c>
      <c r="F18" s="4" t="s">
        <v>13</v>
      </c>
      <c r="G18" s="4" t="s">
        <v>14</v>
      </c>
      <c r="H18" s="4" t="s">
        <v>15</v>
      </c>
      <c r="I18" s="4" t="s">
        <v>16</v>
      </c>
    </row>
    <row r="19" spans="2:11" x14ac:dyDescent="0.25">
      <c r="C19" s="6">
        <v>0</v>
      </c>
      <c r="D19" s="3" t="s">
        <v>15</v>
      </c>
      <c r="E19" s="7">
        <v>3</v>
      </c>
      <c r="F19" s="7">
        <v>2</v>
      </c>
      <c r="G19" s="7">
        <v>4</v>
      </c>
      <c r="H19" s="7">
        <v>1</v>
      </c>
      <c r="I19" s="7">
        <v>0</v>
      </c>
      <c r="J19" s="7">
        <v>210</v>
      </c>
      <c r="K19" s="6">
        <f>J19/G19</f>
        <v>52.5</v>
      </c>
    </row>
    <row r="20" spans="2:11" x14ac:dyDescent="0.25">
      <c r="C20" s="6">
        <v>0</v>
      </c>
      <c r="D20" s="3" t="s">
        <v>16</v>
      </c>
      <c r="E20" s="2">
        <v>3</v>
      </c>
      <c r="F20" s="2">
        <v>2</v>
      </c>
      <c r="G20" s="7">
        <v>0</v>
      </c>
      <c r="H20" s="2">
        <v>0</v>
      </c>
      <c r="I20" s="2">
        <v>1</v>
      </c>
      <c r="J20" s="2">
        <v>150</v>
      </c>
      <c r="K20" s="6" t="e">
        <f>J20/G20</f>
        <v>#DIV/0!</v>
      </c>
    </row>
    <row r="21" spans="2:11" x14ac:dyDescent="0.25">
      <c r="D21" s="3" t="s">
        <v>18</v>
      </c>
      <c r="E21" s="2">
        <v>0</v>
      </c>
      <c r="F21" s="2">
        <v>0</v>
      </c>
      <c r="G21" s="7">
        <v>0</v>
      </c>
      <c r="H21" s="2">
        <v>0</v>
      </c>
      <c r="I21" s="2">
        <v>0</v>
      </c>
      <c r="J21" s="2">
        <v>0</v>
      </c>
    </row>
    <row r="22" spans="2:11" x14ac:dyDescent="0.25">
      <c r="D22" s="3" t="s">
        <v>19</v>
      </c>
      <c r="E22" s="2">
        <f>E17-E21</f>
        <v>5</v>
      </c>
      <c r="F22" s="2">
        <f t="shared" ref="F22:I22" si="0">F17-F21</f>
        <v>4</v>
      </c>
      <c r="G22" s="7">
        <f t="shared" si="0"/>
        <v>6</v>
      </c>
      <c r="H22" s="2">
        <f t="shared" si="0"/>
        <v>0</v>
      </c>
      <c r="I22" s="2">
        <f t="shared" si="0"/>
        <v>0</v>
      </c>
      <c r="J22" s="2"/>
    </row>
    <row r="24" spans="2:11" x14ac:dyDescent="0.25">
      <c r="B24" s="1" t="s">
        <v>21</v>
      </c>
      <c r="C24" s="6">
        <v>6</v>
      </c>
      <c r="D24" s="3" t="s">
        <v>14</v>
      </c>
      <c r="E24" s="8">
        <f>1/4*E19</f>
        <v>0.75</v>
      </c>
      <c r="F24" s="9">
        <f t="shared" ref="F24:J24" si="1">1/4*F19</f>
        <v>0.5</v>
      </c>
      <c r="G24" s="8">
        <f t="shared" si="1"/>
        <v>1</v>
      </c>
      <c r="H24" s="8">
        <f t="shared" si="1"/>
        <v>0.25</v>
      </c>
      <c r="I24" s="8">
        <f t="shared" si="1"/>
        <v>0</v>
      </c>
      <c r="J24" s="8">
        <f t="shared" si="1"/>
        <v>52.5</v>
      </c>
      <c r="K24" s="10">
        <f>J24/F24</f>
        <v>105</v>
      </c>
    </row>
    <row r="25" spans="2:11" x14ac:dyDescent="0.25">
      <c r="C25" s="6">
        <v>0</v>
      </c>
      <c r="D25" s="3" t="s">
        <v>16</v>
      </c>
      <c r="E25" s="9">
        <f>E20</f>
        <v>3</v>
      </c>
      <c r="F25" s="9">
        <f t="shared" ref="F25:I25" si="2">F20</f>
        <v>2</v>
      </c>
      <c r="G25" s="9">
        <f t="shared" si="2"/>
        <v>0</v>
      </c>
      <c r="H25" s="9">
        <f t="shared" si="2"/>
        <v>0</v>
      </c>
      <c r="I25" s="9">
        <f t="shared" si="2"/>
        <v>1</v>
      </c>
      <c r="J25" s="9">
        <f>J20</f>
        <v>150</v>
      </c>
      <c r="K25" s="10">
        <f>J25/F25</f>
        <v>75</v>
      </c>
    </row>
    <row r="26" spans="2:11" x14ac:dyDescent="0.25">
      <c r="D26" s="3" t="s">
        <v>18</v>
      </c>
      <c r="E26" s="8">
        <f>6*E24</f>
        <v>4.5</v>
      </c>
      <c r="F26" s="9">
        <f t="shared" ref="F26:J26" si="3">6*F24</f>
        <v>3</v>
      </c>
      <c r="G26" s="8">
        <f t="shared" si="3"/>
        <v>6</v>
      </c>
      <c r="H26" s="8">
        <f t="shared" si="3"/>
        <v>1.5</v>
      </c>
      <c r="I26" s="8">
        <f t="shared" si="3"/>
        <v>0</v>
      </c>
      <c r="J26" s="8">
        <f t="shared" si="3"/>
        <v>315</v>
      </c>
    </row>
    <row r="27" spans="2:11" x14ac:dyDescent="0.25">
      <c r="D27" s="3" t="s">
        <v>19</v>
      </c>
      <c r="E27" s="8">
        <f>E17-E26</f>
        <v>0.5</v>
      </c>
      <c r="F27" s="9">
        <f t="shared" ref="F27:I27" si="4">F17-F26</f>
        <v>1</v>
      </c>
      <c r="G27" s="8">
        <f t="shared" si="4"/>
        <v>0</v>
      </c>
      <c r="H27" s="8">
        <f t="shared" si="4"/>
        <v>-1.5</v>
      </c>
      <c r="I27" s="8">
        <f t="shared" si="4"/>
        <v>0</v>
      </c>
      <c r="J27" s="8"/>
    </row>
    <row r="29" spans="2:11" x14ac:dyDescent="0.25">
      <c r="B29" s="1" t="s">
        <v>23</v>
      </c>
      <c r="C29" s="6">
        <v>6</v>
      </c>
      <c r="D29" s="3" t="s">
        <v>14</v>
      </c>
      <c r="E29" s="8">
        <f>-1/2*E30+E24</f>
        <v>0</v>
      </c>
      <c r="F29" s="8">
        <f t="shared" ref="F29:J29" si="5">-1/2*F30+F24</f>
        <v>0</v>
      </c>
      <c r="G29" s="8">
        <f t="shared" si="5"/>
        <v>1</v>
      </c>
      <c r="H29" s="8">
        <f t="shared" si="5"/>
        <v>0.25</v>
      </c>
      <c r="I29" s="8">
        <f t="shared" si="5"/>
        <v>-0.25</v>
      </c>
      <c r="J29" s="8">
        <f t="shared" si="5"/>
        <v>15</v>
      </c>
    </row>
    <row r="30" spans="2:11" x14ac:dyDescent="0.25">
      <c r="B30" s="1" t="s">
        <v>22</v>
      </c>
      <c r="C30" s="6">
        <v>4</v>
      </c>
      <c r="D30" s="3" t="s">
        <v>13</v>
      </c>
      <c r="E30" s="8">
        <f>1/2*E25</f>
        <v>1.5</v>
      </c>
      <c r="F30" s="8">
        <f t="shared" ref="F30:J30" si="6">1/2*F25</f>
        <v>1</v>
      </c>
      <c r="G30" s="8">
        <f t="shared" si="6"/>
        <v>0</v>
      </c>
      <c r="H30" s="8">
        <f t="shared" si="6"/>
        <v>0</v>
      </c>
      <c r="I30" s="8">
        <f t="shared" si="6"/>
        <v>0.5</v>
      </c>
      <c r="J30" s="8">
        <f t="shared" si="6"/>
        <v>75</v>
      </c>
    </row>
    <row r="31" spans="2:11" x14ac:dyDescent="0.25">
      <c r="D31" s="3" t="s">
        <v>18</v>
      </c>
      <c r="E31" s="8">
        <f>6*E29+4*E30</f>
        <v>6</v>
      </c>
      <c r="F31" s="8">
        <f t="shared" ref="F31:J31" si="7">6*F29+4*F30</f>
        <v>4</v>
      </c>
      <c r="G31" s="8">
        <f t="shared" si="7"/>
        <v>6</v>
      </c>
      <c r="H31" s="8">
        <f t="shared" si="7"/>
        <v>1.5</v>
      </c>
      <c r="I31" s="8">
        <f t="shared" si="7"/>
        <v>0.5</v>
      </c>
      <c r="J31" s="8">
        <f t="shared" si="7"/>
        <v>390</v>
      </c>
    </row>
    <row r="32" spans="2:11" x14ac:dyDescent="0.25">
      <c r="D32" s="3" t="s">
        <v>19</v>
      </c>
      <c r="E32" s="8">
        <f>E17-E31</f>
        <v>-1</v>
      </c>
      <c r="F32" s="8">
        <f t="shared" ref="F32:I32" si="8">F17-F31</f>
        <v>0</v>
      </c>
      <c r="G32" s="8">
        <f t="shared" si="8"/>
        <v>0</v>
      </c>
      <c r="H32" s="8">
        <f t="shared" si="8"/>
        <v>-1.5</v>
      </c>
      <c r="I32" s="8">
        <f t="shared" si="8"/>
        <v>-0.5</v>
      </c>
    </row>
    <row r="34" spans="3:9" x14ac:dyDescent="0.25">
      <c r="C34">
        <v>5</v>
      </c>
      <c r="D34" s="11" t="s">
        <v>24</v>
      </c>
      <c r="E34" s="12">
        <v>0</v>
      </c>
      <c r="G34" t="s">
        <v>8</v>
      </c>
      <c r="I34">
        <f>3*E34+2*E35+4*E36+E37</f>
        <v>210</v>
      </c>
    </row>
    <row r="35" spans="3:9" x14ac:dyDescent="0.25">
      <c r="C35">
        <v>4</v>
      </c>
      <c r="D35" s="11" t="s">
        <v>25</v>
      </c>
      <c r="E35" s="12">
        <v>75</v>
      </c>
      <c r="G35" t="s">
        <v>9</v>
      </c>
      <c r="I35">
        <f>3*E34+2*E35+E38</f>
        <v>150</v>
      </c>
    </row>
    <row r="36" spans="3:9" x14ac:dyDescent="0.25">
      <c r="C36">
        <v>6</v>
      </c>
      <c r="D36" s="11" t="s">
        <v>26</v>
      </c>
      <c r="E36" s="12">
        <v>15</v>
      </c>
    </row>
    <row r="37" spans="3:9" x14ac:dyDescent="0.25">
      <c r="D37" s="11" t="s">
        <v>27</v>
      </c>
      <c r="E37" s="12">
        <v>0</v>
      </c>
    </row>
    <row r="38" spans="3:9" x14ac:dyDescent="0.25">
      <c r="D38" s="11" t="s">
        <v>28</v>
      </c>
      <c r="E38" s="12">
        <v>0</v>
      </c>
    </row>
    <row r="39" spans="3:9" x14ac:dyDescent="0.25">
      <c r="C39">
        <f>C34*E34+C35*E35+C36*E36</f>
        <v>390</v>
      </c>
      <c r="D39" s="11" t="s">
        <v>29</v>
      </c>
      <c r="E39" s="12">
        <v>390</v>
      </c>
      <c r="F39" s="1" t="s">
        <v>30</v>
      </c>
      <c r="G39" s="5">
        <f>390+230</f>
        <v>620</v>
      </c>
    </row>
    <row r="41" spans="3:9" x14ac:dyDescent="0.25">
      <c r="D41" s="13" t="s">
        <v>31</v>
      </c>
      <c r="E41" s="13"/>
      <c r="F41" s="13"/>
      <c r="G41" s="13"/>
      <c r="H41" s="13"/>
    </row>
    <row r="42" spans="3:9" ht="9.75" customHeight="1" x14ac:dyDescent="0.25">
      <c r="D42" s="13"/>
      <c r="E42" s="13"/>
      <c r="F42" s="13"/>
      <c r="G42" s="13"/>
      <c r="H42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B21C-5520-4347-8855-15091FE87665}">
  <dimension ref="B11:L60"/>
  <sheetViews>
    <sheetView tabSelected="1" topLeftCell="A43" zoomScaleNormal="100" workbookViewId="0">
      <selection activeCell="G60" sqref="G60"/>
    </sheetView>
  </sheetViews>
  <sheetFormatPr baseColWidth="10" defaultRowHeight="15" x14ac:dyDescent="0.25"/>
  <cols>
    <col min="11" max="11" width="11.7109375" bestFit="1" customWidth="1"/>
  </cols>
  <sheetData>
    <row r="11" spans="2:7" x14ac:dyDescent="0.25">
      <c r="D11" s="5" t="s">
        <v>3</v>
      </c>
      <c r="G11" s="1" t="s">
        <v>10</v>
      </c>
    </row>
    <row r="12" spans="2:7" x14ac:dyDescent="0.25">
      <c r="B12" t="s">
        <v>0</v>
      </c>
      <c r="D12" t="s">
        <v>4</v>
      </c>
      <c r="E12" t="s">
        <v>5</v>
      </c>
      <c r="G12" t="s">
        <v>8</v>
      </c>
    </row>
    <row r="13" spans="2:7" x14ac:dyDescent="0.25">
      <c r="B13" t="s">
        <v>1</v>
      </c>
      <c r="E13" t="s">
        <v>6</v>
      </c>
      <c r="G13" t="s">
        <v>9</v>
      </c>
    </row>
    <row r="14" spans="2:7" x14ac:dyDescent="0.25">
      <c r="B14" t="s">
        <v>2</v>
      </c>
      <c r="E14" t="s">
        <v>32</v>
      </c>
      <c r="G14" s="1" t="s">
        <v>33</v>
      </c>
    </row>
    <row r="15" spans="2:7" x14ac:dyDescent="0.25">
      <c r="E15" t="s">
        <v>7</v>
      </c>
    </row>
    <row r="18" spans="2:12" x14ac:dyDescent="0.25">
      <c r="D18" s="4" t="s">
        <v>11</v>
      </c>
      <c r="E18" s="4">
        <v>5</v>
      </c>
      <c r="F18" s="4">
        <v>4</v>
      </c>
      <c r="G18" s="4">
        <v>6</v>
      </c>
      <c r="H18" s="4">
        <v>0</v>
      </c>
      <c r="I18" s="4">
        <v>0</v>
      </c>
      <c r="J18" s="4">
        <v>0</v>
      </c>
    </row>
    <row r="19" spans="2:12" x14ac:dyDescent="0.25">
      <c r="D19" s="4"/>
      <c r="E19" s="4" t="s">
        <v>12</v>
      </c>
      <c r="F19" s="4" t="s">
        <v>13</v>
      </c>
      <c r="G19" s="4" t="s">
        <v>14</v>
      </c>
      <c r="H19" s="4" t="s">
        <v>15</v>
      </c>
      <c r="I19" s="4" t="s">
        <v>16</v>
      </c>
      <c r="J19" s="4" t="s">
        <v>17</v>
      </c>
    </row>
    <row r="20" spans="2:12" x14ac:dyDescent="0.25">
      <c r="C20" s="6">
        <v>0</v>
      </c>
      <c r="D20" s="3" t="s">
        <v>15</v>
      </c>
      <c r="E20" s="2">
        <v>3</v>
      </c>
      <c r="F20" s="7">
        <v>2</v>
      </c>
      <c r="G20" s="2">
        <v>4</v>
      </c>
      <c r="H20" s="2">
        <v>1</v>
      </c>
      <c r="I20" s="2">
        <v>0</v>
      </c>
      <c r="J20" s="2">
        <v>0</v>
      </c>
      <c r="K20" s="2">
        <v>210</v>
      </c>
      <c r="L20" s="2"/>
    </row>
    <row r="21" spans="2:12" x14ac:dyDescent="0.25">
      <c r="C21" s="6">
        <v>0</v>
      </c>
      <c r="D21" s="3" t="s">
        <v>16</v>
      </c>
      <c r="E21" s="2">
        <v>3</v>
      </c>
      <c r="F21" s="7">
        <v>2</v>
      </c>
      <c r="G21" s="2">
        <v>0</v>
      </c>
      <c r="H21" s="2">
        <v>0</v>
      </c>
      <c r="I21" s="2">
        <v>1</v>
      </c>
      <c r="J21" s="2">
        <v>0</v>
      </c>
      <c r="K21" s="2">
        <v>150</v>
      </c>
      <c r="L21" s="2"/>
    </row>
    <row r="22" spans="2:12" x14ac:dyDescent="0.25">
      <c r="C22" s="6">
        <v>0</v>
      </c>
      <c r="D22" s="3" t="s">
        <v>17</v>
      </c>
      <c r="E22" s="7">
        <v>-5</v>
      </c>
      <c r="F22" s="7">
        <v>-4</v>
      </c>
      <c r="G22" s="7">
        <v>-6</v>
      </c>
      <c r="H22" s="7">
        <v>0</v>
      </c>
      <c r="I22" s="7">
        <v>0</v>
      </c>
      <c r="J22" s="7">
        <v>1</v>
      </c>
      <c r="K22" s="7">
        <v>-370</v>
      </c>
      <c r="L22" s="2"/>
    </row>
    <row r="23" spans="2:12" x14ac:dyDescent="0.25">
      <c r="D23" s="3" t="s">
        <v>18</v>
      </c>
      <c r="E23" s="2">
        <v>0</v>
      </c>
      <c r="F23" s="7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/>
    </row>
    <row r="24" spans="2:12" x14ac:dyDescent="0.25">
      <c r="D24" s="3" t="s">
        <v>19</v>
      </c>
      <c r="E24" s="2">
        <f>E18-E23</f>
        <v>5</v>
      </c>
      <c r="F24" s="7">
        <f t="shared" ref="F24:J24" si="0">F18-F23</f>
        <v>4</v>
      </c>
      <c r="G24" s="2">
        <f t="shared" si="0"/>
        <v>6</v>
      </c>
      <c r="H24" s="2">
        <f t="shared" si="0"/>
        <v>0</v>
      </c>
      <c r="I24" s="2">
        <f t="shared" si="0"/>
        <v>0</v>
      </c>
      <c r="J24" s="2">
        <f t="shared" si="0"/>
        <v>0</v>
      </c>
      <c r="K24" s="2"/>
      <c r="L24" s="2"/>
    </row>
    <row r="25" spans="2:12" x14ac:dyDescent="0.25">
      <c r="E25" s="6">
        <f>E24/E22</f>
        <v>-1</v>
      </c>
      <c r="F25" s="6">
        <f t="shared" ref="F25:J25" si="1">F24/F22</f>
        <v>-1</v>
      </c>
      <c r="G25" s="6">
        <f t="shared" si="1"/>
        <v>-1</v>
      </c>
      <c r="H25" s="6" t="e">
        <f t="shared" si="1"/>
        <v>#DIV/0!</v>
      </c>
      <c r="I25" s="6" t="e">
        <f t="shared" si="1"/>
        <v>#DIV/0!</v>
      </c>
      <c r="J25" s="6">
        <f t="shared" si="1"/>
        <v>0</v>
      </c>
    </row>
    <row r="27" spans="2:12" x14ac:dyDescent="0.25">
      <c r="B27" s="1" t="s">
        <v>36</v>
      </c>
      <c r="C27" s="6">
        <v>0</v>
      </c>
      <c r="D27" s="3" t="s">
        <v>15</v>
      </c>
      <c r="E27" s="8">
        <f>-2*E29+E20</f>
        <v>0.5</v>
      </c>
      <c r="F27" s="8">
        <f t="shared" ref="F27:K27" si="2">-2*F29+F20</f>
        <v>0</v>
      </c>
      <c r="G27" s="8">
        <f t="shared" si="2"/>
        <v>1</v>
      </c>
      <c r="H27" s="8">
        <f t="shared" si="2"/>
        <v>1</v>
      </c>
      <c r="I27" s="8">
        <f t="shared" si="2"/>
        <v>0</v>
      </c>
      <c r="J27" s="9">
        <f t="shared" si="2"/>
        <v>0.5</v>
      </c>
      <c r="K27" s="8">
        <f t="shared" si="2"/>
        <v>25</v>
      </c>
    </row>
    <row r="28" spans="2:12" x14ac:dyDescent="0.25">
      <c r="B28" s="1" t="s">
        <v>35</v>
      </c>
      <c r="C28" s="6">
        <v>0</v>
      </c>
      <c r="D28" s="3" t="s">
        <v>16</v>
      </c>
      <c r="E28" s="9">
        <f>-2*E29+E21</f>
        <v>0.5</v>
      </c>
      <c r="F28" s="9">
        <f t="shared" ref="F28:K28" si="3">-2*F29+F21</f>
        <v>0</v>
      </c>
      <c r="G28" s="9">
        <f t="shared" si="3"/>
        <v>-3</v>
      </c>
      <c r="H28" s="9">
        <f t="shared" si="3"/>
        <v>0</v>
      </c>
      <c r="I28" s="9">
        <f t="shared" si="3"/>
        <v>1</v>
      </c>
      <c r="J28" s="9">
        <f t="shared" si="3"/>
        <v>0.5</v>
      </c>
      <c r="K28" s="9">
        <f t="shared" si="3"/>
        <v>-35</v>
      </c>
    </row>
    <row r="29" spans="2:12" x14ac:dyDescent="0.25">
      <c r="B29" s="1" t="s">
        <v>34</v>
      </c>
      <c r="C29" s="6">
        <v>4</v>
      </c>
      <c r="D29" s="3" t="s">
        <v>13</v>
      </c>
      <c r="E29" s="8">
        <f>-1/4*E22</f>
        <v>1.25</v>
      </c>
      <c r="F29" s="8">
        <f t="shared" ref="F29:K29" si="4">-1/4*F22</f>
        <v>1</v>
      </c>
      <c r="G29" s="8">
        <f t="shared" si="4"/>
        <v>1.5</v>
      </c>
      <c r="H29" s="8">
        <f t="shared" si="4"/>
        <v>0</v>
      </c>
      <c r="I29" s="8">
        <f t="shared" si="4"/>
        <v>0</v>
      </c>
      <c r="J29" s="9">
        <f t="shared" si="4"/>
        <v>-0.25</v>
      </c>
      <c r="K29" s="8">
        <f t="shared" si="4"/>
        <v>92.5</v>
      </c>
    </row>
    <row r="30" spans="2:12" x14ac:dyDescent="0.25">
      <c r="D30" s="3" t="s">
        <v>18</v>
      </c>
      <c r="E30" s="8">
        <f>4*E29</f>
        <v>5</v>
      </c>
      <c r="F30" s="8">
        <f t="shared" ref="F30:K30" si="5">4*F29</f>
        <v>4</v>
      </c>
      <c r="G30" s="8">
        <f t="shared" si="5"/>
        <v>6</v>
      </c>
      <c r="H30" s="8">
        <f t="shared" si="5"/>
        <v>0</v>
      </c>
      <c r="I30" s="8">
        <f t="shared" si="5"/>
        <v>0</v>
      </c>
      <c r="J30" s="9">
        <f t="shared" si="5"/>
        <v>-1</v>
      </c>
      <c r="K30" s="8">
        <f t="shared" si="5"/>
        <v>370</v>
      </c>
    </row>
    <row r="31" spans="2:12" x14ac:dyDescent="0.25">
      <c r="D31" s="3" t="s">
        <v>19</v>
      </c>
      <c r="E31" s="8">
        <f>E18-E30</f>
        <v>0</v>
      </c>
      <c r="F31" s="8">
        <f t="shared" ref="F31:J31" si="6">F18-F30</f>
        <v>0</v>
      </c>
      <c r="G31" s="8">
        <f t="shared" si="6"/>
        <v>0</v>
      </c>
      <c r="H31" s="8">
        <f t="shared" si="6"/>
        <v>0</v>
      </c>
      <c r="I31" s="8">
        <f t="shared" si="6"/>
        <v>0</v>
      </c>
      <c r="J31" s="9">
        <f t="shared" si="6"/>
        <v>1</v>
      </c>
      <c r="K31" s="8"/>
    </row>
    <row r="32" spans="2:12" x14ac:dyDescent="0.25">
      <c r="E32" s="10">
        <f>E31/E28</f>
        <v>0</v>
      </c>
      <c r="F32" s="10" t="e">
        <f t="shared" ref="F32:J32" si="7">F31/F28</f>
        <v>#DIV/0!</v>
      </c>
      <c r="G32" s="10">
        <f t="shared" si="7"/>
        <v>0</v>
      </c>
      <c r="H32" s="10" t="e">
        <f t="shared" si="7"/>
        <v>#DIV/0!</v>
      </c>
      <c r="I32" s="10">
        <f t="shared" si="7"/>
        <v>0</v>
      </c>
      <c r="J32" s="10">
        <f t="shared" si="7"/>
        <v>2</v>
      </c>
    </row>
    <row r="34" spans="2:12" x14ac:dyDescent="0.25">
      <c r="B34" s="1" t="s">
        <v>38</v>
      </c>
      <c r="C34" s="6">
        <v>0</v>
      </c>
      <c r="D34" s="3" t="s">
        <v>15</v>
      </c>
      <c r="E34" s="14">
        <f>-1/2*E35+E27</f>
        <v>0</v>
      </c>
      <c r="F34" s="8">
        <f t="shared" ref="F34:K34" si="8">-1/2*F35+F27</f>
        <v>0</v>
      </c>
      <c r="G34" s="9">
        <f t="shared" si="8"/>
        <v>4</v>
      </c>
      <c r="H34" s="8">
        <f t="shared" si="8"/>
        <v>1</v>
      </c>
      <c r="I34" s="8">
        <f t="shared" si="8"/>
        <v>-1</v>
      </c>
      <c r="J34" s="8">
        <f t="shared" si="8"/>
        <v>0</v>
      </c>
      <c r="K34" s="8">
        <f t="shared" si="8"/>
        <v>60</v>
      </c>
    </row>
    <row r="35" spans="2:12" x14ac:dyDescent="0.25">
      <c r="B35" s="1" t="s">
        <v>37</v>
      </c>
      <c r="C35" s="6">
        <v>0</v>
      </c>
      <c r="D35" s="3" t="s">
        <v>17</v>
      </c>
      <c r="E35" s="9">
        <f>2*E28</f>
        <v>1</v>
      </c>
      <c r="F35" s="9">
        <f t="shared" ref="F35:K35" si="9">2*F28</f>
        <v>0</v>
      </c>
      <c r="G35" s="9">
        <f t="shared" si="9"/>
        <v>-6</v>
      </c>
      <c r="H35" s="9">
        <f t="shared" si="9"/>
        <v>0</v>
      </c>
      <c r="I35" s="9">
        <f t="shared" si="9"/>
        <v>2</v>
      </c>
      <c r="J35" s="9">
        <f t="shared" si="9"/>
        <v>1</v>
      </c>
      <c r="K35" s="9">
        <f t="shared" si="9"/>
        <v>-70</v>
      </c>
    </row>
    <row r="36" spans="2:12" x14ac:dyDescent="0.25">
      <c r="B36" s="1" t="s">
        <v>39</v>
      </c>
      <c r="C36" s="6">
        <v>4</v>
      </c>
      <c r="D36" s="3" t="s">
        <v>13</v>
      </c>
      <c r="E36" s="14">
        <f>1/4*E35+E29</f>
        <v>1.5</v>
      </c>
      <c r="F36" s="8">
        <f t="shared" ref="F36:K36" si="10">1/4*F35+F29</f>
        <v>1</v>
      </c>
      <c r="G36" s="9">
        <f t="shared" si="10"/>
        <v>0</v>
      </c>
      <c r="H36" s="8">
        <f t="shared" si="10"/>
        <v>0</v>
      </c>
      <c r="I36" s="8">
        <f t="shared" si="10"/>
        <v>0.5</v>
      </c>
      <c r="J36" s="8">
        <f t="shared" si="10"/>
        <v>0</v>
      </c>
      <c r="K36" s="8">
        <f t="shared" si="10"/>
        <v>75</v>
      </c>
    </row>
    <row r="37" spans="2:12" x14ac:dyDescent="0.25">
      <c r="D37" s="3" t="s">
        <v>18</v>
      </c>
      <c r="E37" s="14">
        <f>4*E36</f>
        <v>6</v>
      </c>
      <c r="F37" s="8">
        <f t="shared" ref="F37:K37" si="11">4*F36</f>
        <v>4</v>
      </c>
      <c r="G37" s="9">
        <f t="shared" si="11"/>
        <v>0</v>
      </c>
      <c r="H37" s="8">
        <f t="shared" si="11"/>
        <v>0</v>
      </c>
      <c r="I37" s="8">
        <f t="shared" si="11"/>
        <v>2</v>
      </c>
      <c r="J37" s="8">
        <f t="shared" si="11"/>
        <v>0</v>
      </c>
      <c r="K37" s="8">
        <f t="shared" si="11"/>
        <v>300</v>
      </c>
    </row>
    <row r="38" spans="2:12" x14ac:dyDescent="0.25">
      <c r="D38" s="3" t="s">
        <v>19</v>
      </c>
      <c r="E38" s="14">
        <f>E18-E37</f>
        <v>-1</v>
      </c>
      <c r="F38" s="8">
        <f t="shared" ref="F38:J38" si="12">F18-F37</f>
        <v>0</v>
      </c>
      <c r="G38" s="9">
        <f t="shared" si="12"/>
        <v>6</v>
      </c>
      <c r="H38" s="8">
        <f t="shared" si="12"/>
        <v>0</v>
      </c>
      <c r="I38" s="8">
        <f t="shared" si="12"/>
        <v>-2</v>
      </c>
      <c r="J38" s="8">
        <f t="shared" si="12"/>
        <v>0</v>
      </c>
    </row>
    <row r="39" spans="2:12" x14ac:dyDescent="0.25">
      <c r="E39" s="10">
        <f>E38/E35</f>
        <v>-1</v>
      </c>
      <c r="F39" s="10" t="e">
        <f t="shared" ref="F39:J39" si="13">F38/F35</f>
        <v>#DIV/0!</v>
      </c>
      <c r="G39" s="10">
        <f t="shared" si="13"/>
        <v>-1</v>
      </c>
      <c r="H39" s="10" t="e">
        <f t="shared" si="13"/>
        <v>#DIV/0!</v>
      </c>
      <c r="I39" s="10">
        <f t="shared" si="13"/>
        <v>-1</v>
      </c>
      <c r="J39" s="10">
        <f t="shared" si="13"/>
        <v>0</v>
      </c>
    </row>
    <row r="41" spans="2:12" x14ac:dyDescent="0.25">
      <c r="B41" s="1" t="s">
        <v>42</v>
      </c>
      <c r="C41" s="6">
        <v>0</v>
      </c>
      <c r="D41" s="3" t="s">
        <v>15</v>
      </c>
      <c r="E41" s="9">
        <f>-4*E42+E34</f>
        <v>0.66666666666666663</v>
      </c>
      <c r="F41" s="9">
        <f t="shared" ref="F41:K41" si="14">-4*F42+F34</f>
        <v>0</v>
      </c>
      <c r="G41" s="9">
        <f t="shared" si="14"/>
        <v>0</v>
      </c>
      <c r="H41" s="9">
        <f t="shared" si="14"/>
        <v>1</v>
      </c>
      <c r="I41" s="9">
        <f t="shared" si="14"/>
        <v>0.33333333333333326</v>
      </c>
      <c r="J41" s="9">
        <f t="shared" si="14"/>
        <v>0.66666666666666663</v>
      </c>
      <c r="K41" s="9">
        <f t="shared" si="14"/>
        <v>13.333333333333336</v>
      </c>
      <c r="L41" s="10">
        <f>K41/J41</f>
        <v>20.000000000000004</v>
      </c>
    </row>
    <row r="42" spans="2:12" x14ac:dyDescent="0.25">
      <c r="B42" s="1" t="s">
        <v>41</v>
      </c>
      <c r="C42" s="6">
        <v>6</v>
      </c>
      <c r="D42" s="3" t="s">
        <v>40</v>
      </c>
      <c r="E42" s="8">
        <f>-1/6*E35</f>
        <v>-0.16666666666666666</v>
      </c>
      <c r="F42" s="8">
        <f t="shared" ref="F42:K42" si="15">-1/6*F35</f>
        <v>0</v>
      </c>
      <c r="G42" s="8">
        <f t="shared" si="15"/>
        <v>1</v>
      </c>
      <c r="H42" s="8">
        <f t="shared" si="15"/>
        <v>0</v>
      </c>
      <c r="I42" s="8">
        <f t="shared" si="15"/>
        <v>-0.33333333333333331</v>
      </c>
      <c r="J42" s="9">
        <f t="shared" si="15"/>
        <v>-0.16666666666666666</v>
      </c>
      <c r="K42" s="8">
        <f t="shared" si="15"/>
        <v>11.666666666666666</v>
      </c>
      <c r="L42" s="10">
        <f t="shared" ref="L42:L43" si="16">K42/J42</f>
        <v>-70</v>
      </c>
    </row>
    <row r="43" spans="2:12" x14ac:dyDescent="0.25">
      <c r="C43" s="6">
        <v>4</v>
      </c>
      <c r="D43" s="3" t="s">
        <v>13</v>
      </c>
      <c r="E43" s="8">
        <f>E36</f>
        <v>1.5</v>
      </c>
      <c r="F43" s="8">
        <f t="shared" ref="F43:K43" si="17">F36</f>
        <v>1</v>
      </c>
      <c r="G43" s="8">
        <f t="shared" si="17"/>
        <v>0</v>
      </c>
      <c r="H43" s="8">
        <f t="shared" si="17"/>
        <v>0</v>
      </c>
      <c r="I43" s="8">
        <f t="shared" si="17"/>
        <v>0.5</v>
      </c>
      <c r="J43" s="9">
        <f t="shared" si="17"/>
        <v>0</v>
      </c>
      <c r="K43" s="8">
        <f t="shared" si="17"/>
        <v>75</v>
      </c>
      <c r="L43" s="10" t="e">
        <f t="shared" si="16"/>
        <v>#DIV/0!</v>
      </c>
    </row>
    <row r="44" spans="2:12" x14ac:dyDescent="0.25">
      <c r="D44" s="3" t="s">
        <v>18</v>
      </c>
      <c r="E44" s="8">
        <f>6*E42+4*E43</f>
        <v>5</v>
      </c>
      <c r="F44" s="8">
        <f t="shared" ref="F44:K44" si="18">6*F42+4*F43</f>
        <v>4</v>
      </c>
      <c r="G44" s="8">
        <f t="shared" si="18"/>
        <v>6</v>
      </c>
      <c r="H44" s="8">
        <f t="shared" si="18"/>
        <v>0</v>
      </c>
      <c r="I44" s="8">
        <f t="shared" si="18"/>
        <v>0</v>
      </c>
      <c r="J44" s="9">
        <f t="shared" si="18"/>
        <v>-1</v>
      </c>
      <c r="K44" s="8">
        <f t="shared" si="18"/>
        <v>370</v>
      </c>
    </row>
    <row r="45" spans="2:12" x14ac:dyDescent="0.25">
      <c r="D45" s="3" t="s">
        <v>19</v>
      </c>
      <c r="E45" s="8">
        <f>E18-E44</f>
        <v>0</v>
      </c>
      <c r="F45" s="8">
        <f t="shared" ref="F45:J45" si="19">F18-F44</f>
        <v>0</v>
      </c>
      <c r="G45" s="8">
        <f t="shared" si="19"/>
        <v>0</v>
      </c>
      <c r="H45" s="8">
        <f t="shared" si="19"/>
        <v>0</v>
      </c>
      <c r="I45" s="8">
        <f t="shared" si="19"/>
        <v>0</v>
      </c>
      <c r="J45" s="9">
        <f t="shared" si="19"/>
        <v>1</v>
      </c>
    </row>
    <row r="47" spans="2:12" x14ac:dyDescent="0.25">
      <c r="B47" s="1" t="s">
        <v>43</v>
      </c>
      <c r="C47" s="6">
        <v>0</v>
      </c>
      <c r="D47" s="3" t="s">
        <v>17</v>
      </c>
      <c r="E47" s="8">
        <f>3/2*E41</f>
        <v>1</v>
      </c>
      <c r="F47" s="8">
        <f t="shared" ref="F47:K47" si="20">3/2*F41</f>
        <v>0</v>
      </c>
      <c r="G47" s="8">
        <f t="shared" si="20"/>
        <v>0</v>
      </c>
      <c r="H47" s="8">
        <f t="shared" si="20"/>
        <v>1.5</v>
      </c>
      <c r="I47" s="8">
        <f t="shared" si="20"/>
        <v>0.49999999999999989</v>
      </c>
      <c r="J47" s="8">
        <f t="shared" si="20"/>
        <v>1</v>
      </c>
      <c r="K47" s="8">
        <f t="shared" si="20"/>
        <v>20.000000000000004</v>
      </c>
    </row>
    <row r="48" spans="2:12" x14ac:dyDescent="0.25">
      <c r="B48" s="1" t="s">
        <v>44</v>
      </c>
      <c r="C48" s="6">
        <v>6</v>
      </c>
      <c r="D48" s="3" t="s">
        <v>14</v>
      </c>
      <c r="E48" s="8">
        <f>1/6*E47+E42</f>
        <v>0</v>
      </c>
      <c r="F48" s="8">
        <f t="shared" ref="F48:K48" si="21">1/6*F47+F42</f>
        <v>0</v>
      </c>
      <c r="G48" s="8">
        <f t="shared" si="21"/>
        <v>1</v>
      </c>
      <c r="H48" s="8">
        <f t="shared" si="21"/>
        <v>0.25</v>
      </c>
      <c r="I48" s="8">
        <f t="shared" si="21"/>
        <v>-0.25</v>
      </c>
      <c r="J48" s="8">
        <f t="shared" si="21"/>
        <v>0</v>
      </c>
      <c r="K48" s="8">
        <f t="shared" si="21"/>
        <v>15</v>
      </c>
    </row>
    <row r="49" spans="3:11" x14ac:dyDescent="0.25">
      <c r="C49" s="6">
        <v>4</v>
      </c>
      <c r="D49" s="3" t="s">
        <v>13</v>
      </c>
      <c r="E49" s="8">
        <f>E43</f>
        <v>1.5</v>
      </c>
      <c r="F49" s="8">
        <f t="shared" ref="F49:K49" si="22">F43</f>
        <v>1</v>
      </c>
      <c r="G49" s="8">
        <f t="shared" si="22"/>
        <v>0</v>
      </c>
      <c r="H49" s="8">
        <f t="shared" si="22"/>
        <v>0</v>
      </c>
      <c r="I49" s="8">
        <f t="shared" si="22"/>
        <v>0.5</v>
      </c>
      <c r="J49" s="8">
        <f t="shared" si="22"/>
        <v>0</v>
      </c>
      <c r="K49" s="8">
        <f t="shared" si="22"/>
        <v>75</v>
      </c>
    </row>
    <row r="50" spans="3:11" x14ac:dyDescent="0.25">
      <c r="D50" s="3" t="s">
        <v>18</v>
      </c>
      <c r="E50" s="8">
        <f>6*E48+4*E49</f>
        <v>6</v>
      </c>
      <c r="F50" s="8">
        <f t="shared" ref="F50:K50" si="23">6*F48+4*F49</f>
        <v>4</v>
      </c>
      <c r="G50" s="8">
        <f t="shared" si="23"/>
        <v>6</v>
      </c>
      <c r="H50" s="8">
        <f t="shared" si="23"/>
        <v>1.5</v>
      </c>
      <c r="I50" s="8">
        <f t="shared" si="23"/>
        <v>0.5</v>
      </c>
      <c r="J50" s="8">
        <f t="shared" si="23"/>
        <v>0</v>
      </c>
      <c r="K50" s="8">
        <f t="shared" si="23"/>
        <v>390</v>
      </c>
    </row>
    <row r="51" spans="3:11" x14ac:dyDescent="0.25">
      <c r="D51" s="3" t="s">
        <v>19</v>
      </c>
      <c r="E51" s="8">
        <f>E18-E50</f>
        <v>-1</v>
      </c>
      <c r="F51" s="8">
        <f t="shared" ref="F51:J51" si="24">F18-F50</f>
        <v>0</v>
      </c>
      <c r="G51" s="8">
        <f t="shared" si="24"/>
        <v>0</v>
      </c>
      <c r="H51" s="8">
        <f t="shared" si="24"/>
        <v>-1.5</v>
      </c>
      <c r="I51" s="8">
        <f t="shared" si="24"/>
        <v>-0.5</v>
      </c>
      <c r="J51" s="8">
        <f t="shared" si="24"/>
        <v>0</v>
      </c>
    </row>
    <row r="53" spans="3:11" x14ac:dyDescent="0.25">
      <c r="D53" s="11" t="s">
        <v>24</v>
      </c>
      <c r="E53" s="12">
        <v>0</v>
      </c>
      <c r="G53" t="s">
        <v>8</v>
      </c>
      <c r="I53">
        <f>3*E53+2*E54+4*E55+E56</f>
        <v>210</v>
      </c>
    </row>
    <row r="54" spans="3:11" x14ac:dyDescent="0.25">
      <c r="D54" s="11" t="s">
        <v>25</v>
      </c>
      <c r="E54" s="12">
        <v>75</v>
      </c>
      <c r="G54" t="s">
        <v>9</v>
      </c>
      <c r="I54">
        <f>3*E53+2*E54+E57</f>
        <v>150</v>
      </c>
    </row>
    <row r="55" spans="3:11" x14ac:dyDescent="0.25">
      <c r="D55" s="11" t="s">
        <v>26</v>
      </c>
      <c r="E55" s="12">
        <v>15</v>
      </c>
      <c r="G55" s="1" t="s">
        <v>33</v>
      </c>
      <c r="I55">
        <f>-5*E53-4*E54-6*E55+E58</f>
        <v>-370</v>
      </c>
    </row>
    <row r="56" spans="3:11" x14ac:dyDescent="0.25">
      <c r="D56" s="11" t="s">
        <v>27</v>
      </c>
      <c r="E56" s="12">
        <v>0</v>
      </c>
    </row>
    <row r="57" spans="3:11" x14ac:dyDescent="0.25">
      <c r="D57" s="11" t="s">
        <v>28</v>
      </c>
      <c r="E57" s="12">
        <v>0</v>
      </c>
    </row>
    <row r="58" spans="3:11" x14ac:dyDescent="0.25">
      <c r="D58" s="11" t="s">
        <v>45</v>
      </c>
      <c r="E58" s="12">
        <v>20</v>
      </c>
    </row>
    <row r="59" spans="3:11" x14ac:dyDescent="0.25">
      <c r="D59" s="11" t="s">
        <v>29</v>
      </c>
      <c r="E59" s="12">
        <v>390</v>
      </c>
      <c r="F59" s="1" t="s">
        <v>30</v>
      </c>
      <c r="G59" s="5" t="s">
        <v>46</v>
      </c>
    </row>
    <row r="60" spans="3:11" x14ac:dyDescent="0.25">
      <c r="F60" s="5">
        <f>390+230</f>
        <v>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2021-03-10T17:59:18Z</dcterms:created>
  <dcterms:modified xsi:type="dcterms:W3CDTF">2021-03-10T20:53:55Z</dcterms:modified>
</cp:coreProperties>
</file>