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14D9CA0D-CFC2-445C-9FFD-CB301D97DD31}" xr6:coauthVersionLast="46" xr6:coauthVersionMax="46" xr10:uidLastSave="{00000000-0000-0000-0000-000000000000}"/>
  <bookViews>
    <workbookView xWindow="-109" yWindow="-109" windowWidth="18775" windowHeight="10067" xr2:uid="{9FA8139A-604F-46D1-BE0F-AB7A89535D39}"/>
  </bookViews>
  <sheets>
    <sheet name="Plantae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8" i="1" l="1"/>
  <c r="I97" i="1"/>
  <c r="I96" i="1"/>
  <c r="I95" i="1"/>
  <c r="F101" i="1"/>
  <c r="E98" i="1"/>
  <c r="E99" i="1"/>
  <c r="E100" i="1"/>
  <c r="E97" i="1"/>
  <c r="F92" i="1"/>
  <c r="G92" i="1"/>
  <c r="H92" i="1"/>
  <c r="I92" i="1"/>
  <c r="J92" i="1"/>
  <c r="E92" i="1"/>
  <c r="K91" i="1"/>
</calcChain>
</file>

<file path=xl/sharedStrings.xml><?xml version="1.0" encoding="utf-8"?>
<sst xmlns="http://schemas.openxmlformats.org/spreadsheetml/2006/main" count="156" uniqueCount="82">
  <si>
    <t>Costos</t>
  </si>
  <si>
    <t>CD1</t>
  </si>
  <si>
    <t>CD2</t>
  </si>
  <si>
    <t>CP1</t>
  </si>
  <si>
    <t>CP2</t>
  </si>
  <si>
    <t>CP3</t>
  </si>
  <si>
    <t>a</t>
  </si>
  <si>
    <t>b</t>
  </si>
  <si>
    <t>c</t>
  </si>
  <si>
    <t>d</t>
  </si>
  <si>
    <t>e</t>
  </si>
  <si>
    <t>f</t>
  </si>
  <si>
    <t>a+b+c&lt;=1000</t>
  </si>
  <si>
    <t>d+e+f&lt;=2500</t>
  </si>
  <si>
    <t>a+d&gt;=1500</t>
  </si>
  <si>
    <t>b+e&gt;=500</t>
  </si>
  <si>
    <t>c+f&gt;=1500</t>
  </si>
  <si>
    <t>a,b,c,d,e,f&gt;=0</t>
  </si>
  <si>
    <t>1000-a-b</t>
  </si>
  <si>
    <t>1500-a</t>
  </si>
  <si>
    <t>500-b</t>
  </si>
  <si>
    <t>a&gt;=0</t>
  </si>
  <si>
    <t>b&gt;=0</t>
  </si>
  <si>
    <t>1000-a-b&gt;=0</t>
  </si>
  <si>
    <t>a+b&lt;=1000</t>
  </si>
  <si>
    <t>1500-a&gt;=0</t>
  </si>
  <si>
    <t>a&lt;=1500</t>
  </si>
  <si>
    <t>500-b&gt;=0</t>
  </si>
  <si>
    <t>b&lt;=500</t>
  </si>
  <si>
    <t>500+a+b&gt;=0</t>
  </si>
  <si>
    <t>a+b+h1=1000</t>
  </si>
  <si>
    <t>a+h2=1500</t>
  </si>
  <si>
    <t>b+h3=500</t>
  </si>
  <si>
    <t>Cj</t>
  </si>
  <si>
    <t>h1</t>
  </si>
  <si>
    <t>h2</t>
  </si>
  <si>
    <t>h3</t>
  </si>
  <si>
    <t>h4</t>
  </si>
  <si>
    <t>Zj</t>
  </si>
  <si>
    <t>Cj-Zj</t>
  </si>
  <si>
    <t>&lt;=1000</t>
  </si>
  <si>
    <t>&lt;=2500</t>
  </si>
  <si>
    <t>&gt;=1500</t>
  </si>
  <si>
    <t>&gt;=500</t>
  </si>
  <si>
    <t>s.a.</t>
  </si>
  <si>
    <t>3500/3500</t>
  </si>
  <si>
    <t>b=</t>
  </si>
  <si>
    <t>a=</t>
  </si>
  <si>
    <t>h1=</t>
  </si>
  <si>
    <t>h2=</t>
  </si>
  <si>
    <t>h3=</t>
  </si>
  <si>
    <t>h4=</t>
  </si>
  <si>
    <t>Mín Z=350a+500b+400c+250d+300e+325f</t>
  </si>
  <si>
    <t>f=2500-(1500-a)-(500-b)=500+a+b</t>
  </si>
  <si>
    <t>a=0</t>
  </si>
  <si>
    <t>b=0</t>
  </si>
  <si>
    <t>0+1087500</t>
  </si>
  <si>
    <t>Mín=Costos de distribución</t>
  </si>
  <si>
    <t>a=Núm. De palés de CD1 a CP1</t>
  </si>
  <si>
    <t>b=Núm de palés de CD1 a CP2</t>
  </si>
  <si>
    <t>c,d,e,f=Núm de palés de CD a CP</t>
  </si>
  <si>
    <t>d=1500-a</t>
  </si>
  <si>
    <t>f=1500-c=1500-(1000-a-b))=500+a+b</t>
  </si>
  <si>
    <t>Z=350a+500b+400(1000-a-b)+250(1500-a)+300(500-b)+325(500+a+b)</t>
  </si>
  <si>
    <t>Z=350a+500b+400000-400a-400b+375000-250a+150000-300b+162500+325a+325b</t>
  </si>
  <si>
    <t>Z=25a+125b+1087500</t>
  </si>
  <si>
    <t>a+b&gt;=-500</t>
  </si>
  <si>
    <t>a,b&gt;=0</t>
  </si>
  <si>
    <t>b=-1/5a</t>
  </si>
  <si>
    <t>Mín(0,0)</t>
  </si>
  <si>
    <t>Z=1087500</t>
  </si>
  <si>
    <t>r1</t>
  </si>
  <si>
    <t>r2</t>
  </si>
  <si>
    <t>r3</t>
  </si>
  <si>
    <t>r4</t>
  </si>
  <si>
    <t>r5,r6</t>
  </si>
  <si>
    <t>-a-b+h4&lt;=500</t>
  </si>
  <si>
    <t>Z=25a+125b+1087500+0h1+0h2+0h3+0h4</t>
  </si>
  <si>
    <t>Zj=</t>
  </si>
  <si>
    <t>La distribución quedaría así:</t>
  </si>
  <si>
    <t>Distribución</t>
  </si>
  <si>
    <t>Con un costo de = $1,087,500.00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</si>
</sst>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79097</xdr:colOff>
      <xdr:row>0</xdr:row>
      <xdr:rowOff>74128</xdr:rowOff>
    </xdr:from>
    <xdr:to>
      <xdr:col>8</xdr:col>
      <xdr:colOff>99536</xdr:colOff>
      <xdr:row>10</xdr:row>
      <xdr:rowOff>139350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5BF95A0-D299-4663-90B6-FE72BA239EDB}"/>
            </a:ext>
          </a:extLst>
        </xdr:cNvPr>
        <xdr:cNvSpPr txBox="1"/>
      </xdr:nvSpPr>
      <xdr:spPr>
        <a:xfrm>
          <a:off x="79097" y="74128"/>
          <a:ext cx="6204915" cy="18568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Una empresa  que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se dedica al transporte de fuentes de alimentación para el ensamble de equipos de cómputo, dispone de 2 centros de distribución (CD1 y CD2) para atender 3 centros de producción (CP1, CP2 y CP3).  El CD1 tiene  una capacidad de  despachar 1000 palés al día y el CD2 de 2500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palés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. La empresa requiere disponer de un programa de distribución que abata con el costo de las entregas a fin de evaluar una reducción en los precios de sus servicios, </a:t>
          </a:r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pues cada día existe mayor competencia en el ramo.</a:t>
          </a:r>
        </a:p>
        <a:p>
          <a:pPr algn="just"/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Los datos que dispone son los consumos diarios por centro de distribución y los costos unitarios en pesos asociados al traslado a los palés de las fuentes de alimentación.</a:t>
          </a:r>
        </a:p>
        <a:p>
          <a:pPr algn="just"/>
          <a:r>
            <a:rPr lang="en-US" sz="11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Las demandas son: CP1=1500 palés, CP2=500 palés y CP3=1500 palés. Resolver por método gráfico y simplex.</a:t>
          </a:r>
        </a:p>
      </xdr:txBody>
    </xdr:sp>
    <xdr:clientData/>
  </xdr:twoCellAnchor>
  <xdr:twoCellAnchor editAs="oneCell">
    <xdr:from>
      <xdr:col>2</xdr:col>
      <xdr:colOff>8295</xdr:colOff>
      <xdr:row>50</xdr:row>
      <xdr:rowOff>59723</xdr:rowOff>
    </xdr:from>
    <xdr:to>
      <xdr:col>8</xdr:col>
      <xdr:colOff>484406</xdr:colOff>
      <xdr:row>64</xdr:row>
      <xdr:rowOff>168690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6F335C-4FBA-4F36-AAC2-7E199BDDD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236" y="9017923"/>
          <a:ext cx="5147646" cy="2617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9895-9F01-4AA3-9151-4ED9574927CC}">
  <dimension ref="A1:K112"/>
  <sheetViews>
    <sheetView tabSelected="1" zoomScale="130" zoomScaleNormal="130" workbookViewId="0"/>
  </sheetViews>
  <sheetFormatPr baseColWidth="10" defaultRowHeight="14.3" x14ac:dyDescent="0.25"/>
  <cols>
    <col min="3" max="4" width="11.875" bestFit="1" customWidth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</row>
    <row r="4" spans="1:11" x14ac:dyDescent="0.25">
      <c r="A4" s="5"/>
      <c r="B4" s="5"/>
      <c r="C4" s="5"/>
      <c r="D4" s="5"/>
      <c r="E4" s="5"/>
      <c r="F4" s="5"/>
      <c r="G4" s="5"/>
      <c r="H4" s="5"/>
      <c r="I4" s="5"/>
    </row>
    <row r="5" spans="1:11" x14ac:dyDescent="0.25">
      <c r="A5" s="5"/>
      <c r="B5" s="5"/>
      <c r="C5" s="5"/>
      <c r="D5" s="5"/>
      <c r="E5" s="5"/>
      <c r="F5" s="5"/>
      <c r="G5" s="5"/>
      <c r="H5" s="5"/>
      <c r="I5" s="5"/>
    </row>
    <row r="6" spans="1:11" x14ac:dyDescent="0.25">
      <c r="A6" s="5"/>
      <c r="B6" s="5"/>
      <c r="C6" s="5"/>
      <c r="D6" s="5"/>
      <c r="E6" s="5"/>
      <c r="F6" s="5"/>
      <c r="G6" s="5"/>
      <c r="H6" s="5"/>
      <c r="I6" s="5"/>
    </row>
    <row r="7" spans="1:11" x14ac:dyDescent="0.25">
      <c r="A7" s="5"/>
      <c r="B7" s="5"/>
      <c r="C7" s="5"/>
      <c r="D7" s="5"/>
      <c r="E7" s="5"/>
      <c r="F7" s="5"/>
      <c r="G7" s="5"/>
      <c r="H7" s="5"/>
      <c r="I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11" x14ac:dyDescent="0.25">
      <c r="A12" s="5"/>
      <c r="B12" s="14" t="s">
        <v>0</v>
      </c>
      <c r="C12" s="7" t="s">
        <v>3</v>
      </c>
      <c r="D12" s="7" t="s">
        <v>4</v>
      </c>
      <c r="E12" s="7" t="s">
        <v>5</v>
      </c>
      <c r="F12" s="5"/>
      <c r="H12" s="10" t="s">
        <v>57</v>
      </c>
      <c r="I12" s="5"/>
    </row>
    <row r="13" spans="1:11" x14ac:dyDescent="0.25">
      <c r="A13" s="5"/>
      <c r="B13" s="7" t="s">
        <v>1</v>
      </c>
      <c r="C13" s="6">
        <v>350</v>
      </c>
      <c r="D13" s="6">
        <v>500</v>
      </c>
      <c r="E13" s="6">
        <v>400</v>
      </c>
      <c r="F13" s="5" t="s">
        <v>40</v>
      </c>
      <c r="G13" s="5"/>
      <c r="H13" s="5"/>
      <c r="I13" s="5"/>
    </row>
    <row r="14" spans="1:11" x14ac:dyDescent="0.25">
      <c r="A14" s="5"/>
      <c r="B14" s="7" t="s">
        <v>2</v>
      </c>
      <c r="C14" s="6">
        <v>250</v>
      </c>
      <c r="D14" s="6">
        <v>300</v>
      </c>
      <c r="E14" s="6">
        <v>325</v>
      </c>
      <c r="F14" s="5" t="s">
        <v>41</v>
      </c>
      <c r="G14" s="5"/>
      <c r="H14" s="5"/>
      <c r="I14" s="5"/>
    </row>
    <row r="15" spans="1:11" x14ac:dyDescent="0.25">
      <c r="C15" t="s">
        <v>42</v>
      </c>
      <c r="D15" t="s">
        <v>43</v>
      </c>
      <c r="E15" t="s">
        <v>42</v>
      </c>
      <c r="G15" s="23" t="s">
        <v>58</v>
      </c>
      <c r="H15" s="23"/>
      <c r="I15" s="23"/>
      <c r="J15" s="23"/>
      <c r="K15" s="11"/>
    </row>
    <row r="16" spans="1:11" x14ac:dyDescent="0.25">
      <c r="G16" s="11" t="s">
        <v>59</v>
      </c>
      <c r="H16" s="11"/>
      <c r="I16" s="11"/>
      <c r="J16" s="11"/>
      <c r="K16" s="11"/>
    </row>
    <row r="17" spans="2:11" x14ac:dyDescent="0.25">
      <c r="B17" s="12" t="s">
        <v>80</v>
      </c>
      <c r="C17" s="7" t="s">
        <v>3</v>
      </c>
      <c r="D17" s="7" t="s">
        <v>4</v>
      </c>
      <c r="E17" s="7" t="s">
        <v>5</v>
      </c>
      <c r="F17" s="5"/>
      <c r="G17" s="11" t="s">
        <v>60</v>
      </c>
      <c r="H17" s="11"/>
      <c r="I17" s="11"/>
      <c r="J17" s="11"/>
      <c r="K17" s="11"/>
    </row>
    <row r="18" spans="2:11" x14ac:dyDescent="0.25">
      <c r="B18" s="7" t="s">
        <v>1</v>
      </c>
      <c r="C18" s="6" t="s">
        <v>6</v>
      </c>
      <c r="D18" s="6" t="s">
        <v>7</v>
      </c>
      <c r="E18" s="6" t="s">
        <v>8</v>
      </c>
      <c r="F18" s="5" t="s">
        <v>40</v>
      </c>
      <c r="G18" s="22" t="s">
        <v>52</v>
      </c>
      <c r="H18" s="22"/>
      <c r="I18" s="22"/>
      <c r="J18" s="22"/>
      <c r="K18" s="22"/>
    </row>
    <row r="19" spans="2:11" x14ac:dyDescent="0.25">
      <c r="B19" s="7" t="s">
        <v>2</v>
      </c>
      <c r="C19" s="6" t="s">
        <v>9</v>
      </c>
      <c r="D19" s="6" t="s">
        <v>10</v>
      </c>
      <c r="E19" s="6" t="s">
        <v>11</v>
      </c>
      <c r="F19" s="5" t="s">
        <v>41</v>
      </c>
      <c r="G19" s="15" t="s">
        <v>44</v>
      </c>
      <c r="H19" s="15" t="s">
        <v>12</v>
      </c>
      <c r="I19" s="16"/>
      <c r="J19" s="4"/>
      <c r="K19" s="4"/>
    </row>
    <row r="20" spans="2:11" x14ac:dyDescent="0.25">
      <c r="C20" t="s">
        <v>42</v>
      </c>
      <c r="D20" t="s">
        <v>43</v>
      </c>
      <c r="E20" t="s">
        <v>42</v>
      </c>
      <c r="F20" t="s">
        <v>45</v>
      </c>
      <c r="G20" s="16"/>
      <c r="H20" s="17" t="s">
        <v>13</v>
      </c>
      <c r="I20" s="16"/>
      <c r="J20" s="4"/>
      <c r="K20" s="4"/>
    </row>
    <row r="21" spans="2:11" x14ac:dyDescent="0.25">
      <c r="G21" s="16"/>
      <c r="H21" s="16" t="s">
        <v>14</v>
      </c>
      <c r="I21" s="16"/>
      <c r="J21" s="4"/>
      <c r="K21" s="4"/>
    </row>
    <row r="22" spans="2:11" x14ac:dyDescent="0.25">
      <c r="G22" s="4"/>
      <c r="H22" s="17" t="s">
        <v>15</v>
      </c>
      <c r="I22" s="4"/>
      <c r="J22" s="4"/>
      <c r="K22" s="4"/>
    </row>
    <row r="23" spans="2:11" x14ac:dyDescent="0.25">
      <c r="G23" s="4"/>
      <c r="H23" s="17" t="s">
        <v>16</v>
      </c>
      <c r="I23" s="4"/>
      <c r="J23" s="4"/>
      <c r="K23" s="4"/>
    </row>
    <row r="24" spans="2:11" x14ac:dyDescent="0.25">
      <c r="G24" s="4"/>
      <c r="H24" s="17" t="s">
        <v>17</v>
      </c>
      <c r="I24" s="4"/>
      <c r="J24" s="4"/>
      <c r="K24" s="4"/>
    </row>
    <row r="27" spans="2:11" x14ac:dyDescent="0.25">
      <c r="B27" s="12" t="s">
        <v>80</v>
      </c>
      <c r="C27" s="7" t="s">
        <v>3</v>
      </c>
      <c r="D27" s="7" t="s">
        <v>4</v>
      </c>
      <c r="E27" s="7" t="s">
        <v>5</v>
      </c>
      <c r="F27" s="5"/>
    </row>
    <row r="28" spans="2:11" x14ac:dyDescent="0.25">
      <c r="B28" s="7" t="s">
        <v>1</v>
      </c>
      <c r="C28" s="6" t="s">
        <v>6</v>
      </c>
      <c r="D28" s="6" t="s">
        <v>7</v>
      </c>
      <c r="E28" s="6" t="s">
        <v>8</v>
      </c>
      <c r="F28" s="5">
        <v>1000</v>
      </c>
    </row>
    <row r="29" spans="2:11" x14ac:dyDescent="0.25">
      <c r="B29" s="7" t="s">
        <v>2</v>
      </c>
      <c r="C29" s="6" t="s">
        <v>9</v>
      </c>
      <c r="D29" s="6" t="s">
        <v>10</v>
      </c>
      <c r="E29" s="6" t="s">
        <v>11</v>
      </c>
      <c r="F29" s="5">
        <v>2500</v>
      </c>
    </row>
    <row r="30" spans="2:11" x14ac:dyDescent="0.25">
      <c r="C30">
        <v>1500</v>
      </c>
      <c r="D30">
        <v>500</v>
      </c>
      <c r="E30">
        <v>1500</v>
      </c>
      <c r="F30" t="s">
        <v>45</v>
      </c>
    </row>
    <row r="32" spans="2:11" x14ac:dyDescent="0.25">
      <c r="C32" t="s">
        <v>61</v>
      </c>
    </row>
    <row r="34" spans="2:10" x14ac:dyDescent="0.25">
      <c r="B34" s="12" t="s">
        <v>80</v>
      </c>
      <c r="C34" s="7" t="s">
        <v>3</v>
      </c>
      <c r="D34" s="7" t="s">
        <v>4</v>
      </c>
      <c r="E34" s="7" t="s">
        <v>5</v>
      </c>
      <c r="F34" s="5"/>
    </row>
    <row r="35" spans="2:10" x14ac:dyDescent="0.25">
      <c r="B35" s="7" t="s">
        <v>1</v>
      </c>
      <c r="C35" s="7" t="s">
        <v>6</v>
      </c>
      <c r="D35" s="7" t="s">
        <v>7</v>
      </c>
      <c r="E35" s="6" t="s">
        <v>18</v>
      </c>
      <c r="F35" s="5">
        <v>1000</v>
      </c>
      <c r="G35" s="24" t="s">
        <v>62</v>
      </c>
      <c r="H35" s="24"/>
      <c r="I35" s="24"/>
      <c r="J35" s="24"/>
    </row>
    <row r="36" spans="2:10" x14ac:dyDescent="0.25">
      <c r="B36" s="7" t="s">
        <v>2</v>
      </c>
      <c r="C36" s="6" t="s">
        <v>19</v>
      </c>
      <c r="D36" s="6" t="s">
        <v>20</v>
      </c>
      <c r="E36" s="6" t="s">
        <v>11</v>
      </c>
      <c r="F36" s="5">
        <v>2500</v>
      </c>
      <c r="G36" s="25" t="s">
        <v>53</v>
      </c>
      <c r="H36" s="25"/>
      <c r="I36" s="25"/>
      <c r="J36" s="25"/>
    </row>
    <row r="37" spans="2:10" x14ac:dyDescent="0.25">
      <c r="C37">
        <v>1500</v>
      </c>
      <c r="D37">
        <v>500</v>
      </c>
      <c r="E37">
        <v>1500</v>
      </c>
      <c r="F37" t="s">
        <v>45</v>
      </c>
    </row>
    <row r="38" spans="2:10" x14ac:dyDescent="0.25">
      <c r="G38" s="14" t="s">
        <v>0</v>
      </c>
      <c r="H38" s="7" t="s">
        <v>3</v>
      </c>
      <c r="I38" s="7" t="s">
        <v>4</v>
      </c>
      <c r="J38" s="7" t="s">
        <v>5</v>
      </c>
    </row>
    <row r="39" spans="2:10" x14ac:dyDescent="0.25">
      <c r="C39" t="s">
        <v>21</v>
      </c>
      <c r="G39" s="7" t="s">
        <v>1</v>
      </c>
      <c r="H39" s="6">
        <v>350</v>
      </c>
      <c r="I39" s="6">
        <v>500</v>
      </c>
      <c r="J39" s="6">
        <v>400</v>
      </c>
    </row>
    <row r="40" spans="2:10" x14ac:dyDescent="0.25">
      <c r="C40" t="s">
        <v>22</v>
      </c>
      <c r="G40" s="7" t="s">
        <v>2</v>
      </c>
      <c r="H40" s="6">
        <v>250</v>
      </c>
      <c r="I40" s="6">
        <v>300</v>
      </c>
      <c r="J40" s="6">
        <v>325</v>
      </c>
    </row>
    <row r="41" spans="2:10" x14ac:dyDescent="0.25">
      <c r="C41" t="s">
        <v>23</v>
      </c>
    </row>
    <row r="42" spans="2:10" x14ac:dyDescent="0.25">
      <c r="C42" t="s">
        <v>25</v>
      </c>
      <c r="E42" t="s">
        <v>63</v>
      </c>
    </row>
    <row r="43" spans="2:10" x14ac:dyDescent="0.25">
      <c r="C43" t="s">
        <v>27</v>
      </c>
      <c r="E43" t="s">
        <v>64</v>
      </c>
    </row>
    <row r="44" spans="2:10" x14ac:dyDescent="0.25">
      <c r="C44" t="s">
        <v>29</v>
      </c>
      <c r="E44" t="s">
        <v>65</v>
      </c>
    </row>
    <row r="46" spans="2:10" x14ac:dyDescent="0.25">
      <c r="E46" t="s">
        <v>24</v>
      </c>
      <c r="G46" t="s">
        <v>68</v>
      </c>
    </row>
    <row r="47" spans="2:10" x14ac:dyDescent="0.25">
      <c r="E47" t="s">
        <v>26</v>
      </c>
    </row>
    <row r="48" spans="2:10" x14ac:dyDescent="0.25">
      <c r="E48" t="s">
        <v>28</v>
      </c>
    </row>
    <row r="49" spans="5:5" x14ac:dyDescent="0.25">
      <c r="E49" t="s">
        <v>66</v>
      </c>
    </row>
    <row r="50" spans="5:5" x14ac:dyDescent="0.25">
      <c r="E50" t="s">
        <v>67</v>
      </c>
    </row>
    <row r="66" spans="2:8" x14ac:dyDescent="0.25">
      <c r="F66" t="s">
        <v>69</v>
      </c>
    </row>
    <row r="67" spans="2:8" x14ac:dyDescent="0.25">
      <c r="F67" t="s">
        <v>65</v>
      </c>
      <c r="H67" t="s">
        <v>54</v>
      </c>
    </row>
    <row r="68" spans="2:8" x14ac:dyDescent="0.25">
      <c r="F68" t="s">
        <v>70</v>
      </c>
      <c r="H68" t="s">
        <v>55</v>
      </c>
    </row>
    <row r="71" spans="2:8" x14ac:dyDescent="0.25">
      <c r="C71" s="12" t="s">
        <v>80</v>
      </c>
      <c r="D71" s="7" t="s">
        <v>3</v>
      </c>
      <c r="E71" s="7" t="s">
        <v>4</v>
      </c>
      <c r="F71" s="7" t="s">
        <v>5</v>
      </c>
    </row>
    <row r="72" spans="2:8" x14ac:dyDescent="0.25">
      <c r="C72" s="7" t="s">
        <v>1</v>
      </c>
      <c r="D72" s="7">
        <v>0</v>
      </c>
      <c r="E72" s="7">
        <v>0</v>
      </c>
      <c r="F72" s="6">
        <v>1000</v>
      </c>
      <c r="G72" s="13">
        <v>1000</v>
      </c>
    </row>
    <row r="73" spans="2:8" x14ac:dyDescent="0.25">
      <c r="C73" s="7" t="s">
        <v>2</v>
      </c>
      <c r="D73" s="6">
        <v>1500</v>
      </c>
      <c r="E73" s="6">
        <v>500</v>
      </c>
      <c r="F73" s="6">
        <v>500</v>
      </c>
      <c r="G73" s="13">
        <v>2500</v>
      </c>
    </row>
    <row r="74" spans="2:8" x14ac:dyDescent="0.25">
      <c r="D74" s="2">
        <v>1500</v>
      </c>
      <c r="E74" s="2">
        <v>500</v>
      </c>
      <c r="F74" s="2">
        <v>1500</v>
      </c>
      <c r="G74" s="2"/>
    </row>
    <row r="77" spans="2:8" x14ac:dyDescent="0.25">
      <c r="C77" t="s">
        <v>77</v>
      </c>
    </row>
    <row r="79" spans="2:8" x14ac:dyDescent="0.25">
      <c r="B79" t="s">
        <v>71</v>
      </c>
      <c r="C79" t="s">
        <v>24</v>
      </c>
      <c r="D79" t="s">
        <v>30</v>
      </c>
    </row>
    <row r="80" spans="2:8" x14ac:dyDescent="0.25">
      <c r="B80" t="s">
        <v>72</v>
      </c>
      <c r="C80" t="s">
        <v>26</v>
      </c>
      <c r="D80" t="s">
        <v>31</v>
      </c>
    </row>
    <row r="81" spans="2:11" x14ac:dyDescent="0.25">
      <c r="B81" t="s">
        <v>73</v>
      </c>
      <c r="C81" t="s">
        <v>28</v>
      </c>
      <c r="D81" t="s">
        <v>32</v>
      </c>
    </row>
    <row r="82" spans="2:11" x14ac:dyDescent="0.25">
      <c r="B82" t="s">
        <v>74</v>
      </c>
      <c r="C82" t="s">
        <v>66</v>
      </c>
      <c r="D82" s="1" t="s">
        <v>76</v>
      </c>
    </row>
    <row r="83" spans="2:11" x14ac:dyDescent="0.25">
      <c r="B83" t="s">
        <v>75</v>
      </c>
      <c r="C83" t="s">
        <v>67</v>
      </c>
    </row>
    <row r="85" spans="2:11" x14ac:dyDescent="0.25">
      <c r="D85" s="8" t="s">
        <v>33</v>
      </c>
      <c r="E85" s="8">
        <v>25</v>
      </c>
      <c r="F85" s="8">
        <v>125</v>
      </c>
      <c r="G85" s="8">
        <v>0</v>
      </c>
      <c r="H85" s="8">
        <v>0</v>
      </c>
      <c r="I85" s="8">
        <v>0</v>
      </c>
      <c r="J85" s="8">
        <v>0</v>
      </c>
    </row>
    <row r="86" spans="2:11" x14ac:dyDescent="0.25">
      <c r="D86" s="8"/>
      <c r="E86" s="8" t="s">
        <v>6</v>
      </c>
      <c r="F86" s="8" t="s">
        <v>7</v>
      </c>
      <c r="G86" s="8" t="s">
        <v>34</v>
      </c>
      <c r="H86" s="8" t="s">
        <v>35</v>
      </c>
      <c r="I86" s="8" t="s">
        <v>36</v>
      </c>
      <c r="J86" s="8" t="s">
        <v>37</v>
      </c>
    </row>
    <row r="87" spans="2:11" x14ac:dyDescent="0.25">
      <c r="C87" s="9">
        <v>0</v>
      </c>
      <c r="D87" s="3" t="s">
        <v>34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  <c r="J87" s="2">
        <v>0</v>
      </c>
      <c r="K87" s="2">
        <v>1000</v>
      </c>
    </row>
    <row r="88" spans="2:11" x14ac:dyDescent="0.25">
      <c r="C88" s="9">
        <v>0</v>
      </c>
      <c r="D88" s="3" t="s">
        <v>35</v>
      </c>
      <c r="E88" s="2">
        <v>1</v>
      </c>
      <c r="F88" s="2">
        <v>0</v>
      </c>
      <c r="G88" s="2">
        <v>0</v>
      </c>
      <c r="H88" s="2">
        <v>1</v>
      </c>
      <c r="I88" s="2">
        <v>0</v>
      </c>
      <c r="J88" s="2">
        <v>0</v>
      </c>
      <c r="K88" s="2">
        <v>1500</v>
      </c>
    </row>
    <row r="89" spans="2:11" x14ac:dyDescent="0.25">
      <c r="C89" s="9">
        <v>0</v>
      </c>
      <c r="D89" s="3" t="s">
        <v>36</v>
      </c>
      <c r="E89" s="2">
        <v>0</v>
      </c>
      <c r="F89" s="2">
        <v>1</v>
      </c>
      <c r="G89" s="2">
        <v>0</v>
      </c>
      <c r="H89" s="2">
        <v>0</v>
      </c>
      <c r="I89" s="2">
        <v>1</v>
      </c>
      <c r="J89" s="2">
        <v>0</v>
      </c>
      <c r="K89" s="2">
        <v>500</v>
      </c>
    </row>
    <row r="90" spans="2:11" x14ac:dyDescent="0.25">
      <c r="C90" s="9">
        <v>0</v>
      </c>
      <c r="D90" s="3" t="s">
        <v>37</v>
      </c>
      <c r="E90" s="18">
        <v>-1</v>
      </c>
      <c r="F90" s="2">
        <v>-1</v>
      </c>
      <c r="G90" s="2">
        <v>0</v>
      </c>
      <c r="H90" s="2">
        <v>0</v>
      </c>
      <c r="I90" s="2">
        <v>0</v>
      </c>
      <c r="J90" s="2">
        <v>1</v>
      </c>
      <c r="K90" s="2">
        <v>500</v>
      </c>
    </row>
    <row r="91" spans="2:11" x14ac:dyDescent="0.25">
      <c r="D91" s="3" t="s">
        <v>38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f t="shared" ref="K91" si="0">K85</f>
        <v>0</v>
      </c>
    </row>
    <row r="92" spans="2:11" x14ac:dyDescent="0.25">
      <c r="D92" s="3" t="s">
        <v>39</v>
      </c>
      <c r="E92" s="2">
        <f>E85</f>
        <v>25</v>
      </c>
      <c r="F92" s="2">
        <f t="shared" ref="F92:J92" si="1">F85</f>
        <v>125</v>
      </c>
      <c r="G92" s="2">
        <f t="shared" si="1"/>
        <v>0</v>
      </c>
      <c r="H92" s="2">
        <f t="shared" si="1"/>
        <v>0</v>
      </c>
      <c r="I92" s="2">
        <f t="shared" si="1"/>
        <v>0</v>
      </c>
      <c r="J92" s="2">
        <f t="shared" si="1"/>
        <v>0</v>
      </c>
      <c r="K92" s="2"/>
    </row>
    <row r="95" spans="2:11" x14ac:dyDescent="0.25">
      <c r="D95" s="19" t="s">
        <v>47</v>
      </c>
      <c r="E95" s="20">
        <v>0</v>
      </c>
      <c r="G95" t="s">
        <v>30</v>
      </c>
      <c r="I95">
        <f>E95+E96+E97</f>
        <v>1000</v>
      </c>
    </row>
    <row r="96" spans="2:11" x14ac:dyDescent="0.25">
      <c r="D96" s="19" t="s">
        <v>46</v>
      </c>
      <c r="E96" s="20">
        <v>0</v>
      </c>
      <c r="G96" t="s">
        <v>31</v>
      </c>
      <c r="I96">
        <f>E95+E98</f>
        <v>1500</v>
      </c>
    </row>
    <row r="97" spans="1:11" x14ac:dyDescent="0.25">
      <c r="D97" s="19" t="s">
        <v>48</v>
      </c>
      <c r="E97" s="20">
        <f>K87</f>
        <v>1000</v>
      </c>
      <c r="G97" t="s">
        <v>32</v>
      </c>
      <c r="I97">
        <f>E96+E99</f>
        <v>500</v>
      </c>
    </row>
    <row r="98" spans="1:11" x14ac:dyDescent="0.25">
      <c r="D98" s="19" t="s">
        <v>49</v>
      </c>
      <c r="E98" s="20">
        <f t="shared" ref="E98:E100" si="2">K88</f>
        <v>1500</v>
      </c>
      <c r="G98" s="1" t="s">
        <v>76</v>
      </c>
      <c r="I98">
        <f>-E95-E96+E100</f>
        <v>500</v>
      </c>
    </row>
    <row r="99" spans="1:11" x14ac:dyDescent="0.25">
      <c r="D99" s="19" t="s">
        <v>50</v>
      </c>
      <c r="E99" s="20">
        <f t="shared" si="2"/>
        <v>500</v>
      </c>
    </row>
    <row r="100" spans="1:11" x14ac:dyDescent="0.25">
      <c r="D100" s="19" t="s">
        <v>51</v>
      </c>
      <c r="E100" s="20">
        <f t="shared" si="2"/>
        <v>500</v>
      </c>
    </row>
    <row r="101" spans="1:11" x14ac:dyDescent="0.25">
      <c r="D101" s="19" t="s">
        <v>78</v>
      </c>
      <c r="E101" s="21" t="s">
        <v>56</v>
      </c>
      <c r="F101">
        <f>1087500</f>
        <v>1087500</v>
      </c>
    </row>
    <row r="105" spans="1:11" x14ac:dyDescent="0.25">
      <c r="A105" t="s">
        <v>79</v>
      </c>
    </row>
    <row r="107" spans="1:11" x14ac:dyDescent="0.25">
      <c r="B107" s="12" t="s">
        <v>80</v>
      </c>
      <c r="C107" s="7" t="s">
        <v>3</v>
      </c>
      <c r="D107" s="7" t="s">
        <v>4</v>
      </c>
      <c r="E107" s="7" t="s">
        <v>5</v>
      </c>
      <c r="G107" s="14" t="s">
        <v>0</v>
      </c>
      <c r="H107" s="7" t="s">
        <v>3</v>
      </c>
      <c r="I107" s="7" t="s">
        <v>4</v>
      </c>
      <c r="J107" s="7" t="s">
        <v>5</v>
      </c>
      <c r="K107" s="5"/>
    </row>
    <row r="108" spans="1:11" x14ac:dyDescent="0.25">
      <c r="B108" s="7" t="s">
        <v>1</v>
      </c>
      <c r="C108" s="7">
        <v>0</v>
      </c>
      <c r="D108" s="7">
        <v>0</v>
      </c>
      <c r="E108" s="6">
        <v>1000</v>
      </c>
      <c r="F108" s="13">
        <v>1000</v>
      </c>
      <c r="G108" s="7" t="s">
        <v>1</v>
      </c>
      <c r="H108" s="6">
        <v>350</v>
      </c>
      <c r="I108" s="6">
        <v>500</v>
      </c>
      <c r="J108" s="6">
        <v>400</v>
      </c>
      <c r="K108" s="5"/>
    </row>
    <row r="109" spans="1:11" x14ac:dyDescent="0.25">
      <c r="B109" s="7" t="s">
        <v>2</v>
      </c>
      <c r="C109" s="6">
        <v>1500</v>
      </c>
      <c r="D109" s="6">
        <v>500</v>
      </c>
      <c r="E109" s="6">
        <v>500</v>
      </c>
      <c r="F109" s="13">
        <v>2500</v>
      </c>
      <c r="G109" s="7" t="s">
        <v>2</v>
      </c>
      <c r="H109" s="6">
        <v>250</v>
      </c>
      <c r="I109" s="6">
        <v>300</v>
      </c>
      <c r="J109" s="6">
        <v>325</v>
      </c>
      <c r="K109" s="5"/>
    </row>
    <row r="110" spans="1:11" x14ac:dyDescent="0.25">
      <c r="C110" s="2">
        <v>1500</v>
      </c>
      <c r="D110" s="2">
        <v>500</v>
      </c>
      <c r="E110" s="2">
        <v>1500</v>
      </c>
      <c r="F110" s="2"/>
    </row>
    <row r="112" spans="1:11" x14ac:dyDescent="0.25">
      <c r="B112" t="s">
        <v>81</v>
      </c>
    </row>
  </sheetData>
  <mergeCells count="4">
    <mergeCell ref="G18:K18"/>
    <mergeCell ref="G15:J15"/>
    <mergeCell ref="G35:J35"/>
    <mergeCell ref="G36:J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2020-10-21T16:29:21Z</dcterms:created>
  <dcterms:modified xsi:type="dcterms:W3CDTF">2021-03-17T19:02:36Z</dcterms:modified>
</cp:coreProperties>
</file>