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ri\Documentos\ESCOM\8semestre\Metodos\2Parcial\1.Teorema_Dual\"/>
    </mc:Choice>
  </mc:AlternateContent>
  <xr:revisionPtr revIDLastSave="0" documentId="13_ncr:1_{73DA759C-862A-42E7-AFE2-1F5AD86B5D7F}" xr6:coauthVersionLast="46" xr6:coauthVersionMax="46" xr10:uidLastSave="{00000000-0000-0000-0000-000000000000}"/>
  <bookViews>
    <workbookView xWindow="-120" yWindow="-120" windowWidth="29040" windowHeight="16440" activeTab="3" xr2:uid="{B6675352-F3A8-4F00-ADB6-C875AF4C4490}"/>
  </bookViews>
  <sheets>
    <sheet name="Ejercicio1" sheetId="1" r:id="rId1"/>
    <sheet name="Ejercicio2" sheetId="2" r:id="rId2"/>
    <sheet name="Ejercicio3" sheetId="3" r:id="rId3"/>
    <sheet name="Ejercicio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5" i="4" l="1"/>
  <c r="K24" i="4"/>
  <c r="F27" i="4"/>
  <c r="G27" i="4"/>
  <c r="H27" i="4"/>
  <c r="I27" i="4"/>
  <c r="E27" i="4"/>
  <c r="F26" i="4"/>
  <c r="G26" i="4"/>
  <c r="H26" i="4"/>
  <c r="I26" i="4"/>
  <c r="J26" i="4"/>
  <c r="E26" i="4"/>
  <c r="F24" i="4"/>
  <c r="G24" i="4"/>
  <c r="H24" i="4"/>
  <c r="I24" i="4"/>
  <c r="J24" i="4"/>
  <c r="E24" i="4"/>
  <c r="F25" i="4"/>
  <c r="G25" i="4"/>
  <c r="H25" i="4"/>
  <c r="I25" i="4"/>
  <c r="J25" i="4"/>
  <c r="E25" i="4"/>
  <c r="K20" i="4"/>
  <c r="K19" i="4"/>
  <c r="F22" i="4"/>
  <c r="G22" i="4"/>
  <c r="H22" i="4"/>
  <c r="I22" i="4"/>
  <c r="E22" i="4"/>
  <c r="J26" i="3"/>
  <c r="G29" i="3"/>
  <c r="G28" i="3"/>
  <c r="G27" i="3"/>
  <c r="J25" i="3" s="1"/>
  <c r="G22" i="3"/>
  <c r="H22" i="3"/>
  <c r="I22" i="3"/>
  <c r="J22" i="3"/>
  <c r="F22" i="3"/>
  <c r="I39" i="2"/>
  <c r="I38" i="2"/>
  <c r="F43" i="2"/>
  <c r="F40" i="2"/>
  <c r="F38" i="2"/>
  <c r="F36" i="2"/>
  <c r="G36" i="2"/>
  <c r="H36" i="2"/>
  <c r="I36" i="2"/>
  <c r="E36" i="2"/>
  <c r="F35" i="2"/>
  <c r="G35" i="2"/>
  <c r="H35" i="2"/>
  <c r="I35" i="2"/>
  <c r="J35" i="2"/>
  <c r="E35" i="2"/>
  <c r="F33" i="2"/>
  <c r="G33" i="2"/>
  <c r="H33" i="2"/>
  <c r="I33" i="2"/>
  <c r="J33" i="2"/>
  <c r="E33" i="2"/>
  <c r="F34" i="2"/>
  <c r="G34" i="2"/>
  <c r="H34" i="2"/>
  <c r="I34" i="2"/>
  <c r="J34" i="2"/>
  <c r="E34" i="2"/>
  <c r="K29" i="2"/>
  <c r="K28" i="2"/>
  <c r="F31" i="2"/>
  <c r="G31" i="2"/>
  <c r="H31" i="2"/>
  <c r="I31" i="2"/>
  <c r="E31" i="2"/>
  <c r="F30" i="2"/>
  <c r="G30" i="2"/>
  <c r="H30" i="2"/>
  <c r="I30" i="2"/>
  <c r="J30" i="2"/>
  <c r="E30" i="2"/>
  <c r="F29" i="2"/>
  <c r="G29" i="2"/>
  <c r="H29" i="2"/>
  <c r="I29" i="2"/>
  <c r="J29" i="2"/>
  <c r="E29" i="2"/>
  <c r="F28" i="2"/>
  <c r="G28" i="2"/>
  <c r="H28" i="2"/>
  <c r="I28" i="2"/>
  <c r="J28" i="2"/>
  <c r="E28" i="2"/>
  <c r="K24" i="2"/>
  <c r="K23" i="2"/>
  <c r="F26" i="2"/>
  <c r="G26" i="2"/>
  <c r="H26" i="2"/>
  <c r="I26" i="2"/>
  <c r="E26" i="2"/>
  <c r="I22" i="1"/>
  <c r="I21" i="1"/>
  <c r="G25" i="1"/>
  <c r="G24" i="1"/>
  <c r="G23" i="1"/>
  <c r="G19" i="1"/>
  <c r="H19" i="1"/>
  <c r="I19" i="1"/>
  <c r="F19" i="1"/>
</calcChain>
</file>

<file path=xl/sharedStrings.xml><?xml version="1.0" encoding="utf-8"?>
<sst xmlns="http://schemas.openxmlformats.org/spreadsheetml/2006/main" count="150" uniqueCount="79">
  <si>
    <t>PRIMAL</t>
  </si>
  <si>
    <t>DUAL</t>
  </si>
  <si>
    <t>Min</t>
  </si>
  <si>
    <t>s.a</t>
  </si>
  <si>
    <t>r1:</t>
  </si>
  <si>
    <t>r2:</t>
  </si>
  <si>
    <t>r3:</t>
  </si>
  <si>
    <t>r4:</t>
  </si>
  <si>
    <t>x&gt;=0</t>
  </si>
  <si>
    <t>y&gt;=0</t>
  </si>
  <si>
    <t>Cj</t>
  </si>
  <si>
    <t>x</t>
  </si>
  <si>
    <t>y</t>
  </si>
  <si>
    <t>h1</t>
  </si>
  <si>
    <t>h2</t>
  </si>
  <si>
    <t>Zj</t>
  </si>
  <si>
    <t>Cj-Zj</t>
  </si>
  <si>
    <t>MIN</t>
  </si>
  <si>
    <t>1/2*A1</t>
  </si>
  <si>
    <t>Max</t>
  </si>
  <si>
    <t>a</t>
  </si>
  <si>
    <t>b</t>
  </si>
  <si>
    <t>c</t>
  </si>
  <si>
    <t>-2*b+A2</t>
  </si>
  <si>
    <t>1/2*h1+b</t>
  </si>
  <si>
    <t>x,y&gt;=0</t>
  </si>
  <si>
    <t>a=</t>
  </si>
  <si>
    <t>b=</t>
  </si>
  <si>
    <t>c=</t>
  </si>
  <si>
    <t>h2=</t>
  </si>
  <si>
    <t>Zj=</t>
  </si>
  <si>
    <t>h1=</t>
  </si>
  <si>
    <t>-a-b&gt;=-150</t>
  </si>
  <si>
    <t>-2a-b&gt;=-80</t>
  </si>
  <si>
    <t>a,b&gt;=0</t>
  </si>
  <si>
    <t>-x-2y&lt;=4</t>
  </si>
  <si>
    <t>-x-y&lt;=1</t>
  </si>
  <si>
    <t>Z=-150x-80y</t>
  </si>
  <si>
    <t>max</t>
  </si>
  <si>
    <t>-x-2y+h1=4</t>
  </si>
  <si>
    <t>-x-y+h2=1</t>
  </si>
  <si>
    <t>Z=-150x-80y+0h1+0h2</t>
  </si>
  <si>
    <t>x+y&gt;=10</t>
  </si>
  <si>
    <t>-2x-2y&gt;=-25</t>
  </si>
  <si>
    <t>-x&gt;=-8</t>
  </si>
  <si>
    <t>Z=10a-25b-8c</t>
  </si>
  <si>
    <t>a-2b-c&lt;=1</t>
  </si>
  <si>
    <t>a-2b&lt;=3</t>
  </si>
  <si>
    <t>a-2b-c+h1=1</t>
  </si>
  <si>
    <t>a-2b+h2=3</t>
  </si>
  <si>
    <t>Z=10a-25b-8c+0h1+0h2</t>
  </si>
  <si>
    <t>-1*a+h2</t>
  </si>
  <si>
    <t>1*c+a</t>
  </si>
  <si>
    <t>-4x-3y&gt;=-30</t>
  </si>
  <si>
    <t>-6x-y&gt;=-36</t>
  </si>
  <si>
    <t>-4a-6b-c&lt;=0.1</t>
  </si>
  <si>
    <t>-3a-b+c&lt;=0.5</t>
  </si>
  <si>
    <t>-4a-6b-c+h1=0.1</t>
  </si>
  <si>
    <t>-3a-b+c+h2=0.5</t>
  </si>
  <si>
    <t>-x+y&gt;=-20</t>
  </si>
  <si>
    <t>Z=-30a-36b-20c+0h1+0h2</t>
  </si>
  <si>
    <t>Z=-30a-36b-20c</t>
  </si>
  <si>
    <t>x=</t>
  </si>
  <si>
    <t>y=</t>
  </si>
  <si>
    <t>zj=</t>
  </si>
  <si>
    <t>Primal</t>
  </si>
  <si>
    <t>-3m-n&gt;=-14</t>
  </si>
  <si>
    <t>-m-5n&gt;=-20</t>
  </si>
  <si>
    <t>-m+n&gt;=10</t>
  </si>
  <si>
    <t>m,n&gt;=0</t>
  </si>
  <si>
    <t>Dual</t>
  </si>
  <si>
    <t>-x-5y+z&lt;=2</t>
  </si>
  <si>
    <t>Z=-14x-20y+10z</t>
  </si>
  <si>
    <t>-x-5y+z+h2=2</t>
  </si>
  <si>
    <t>Z=-14x-20y+10z+0h1+0h2</t>
  </si>
  <si>
    <t>z</t>
  </si>
  <si>
    <t>-3x-y-z&lt;=1</t>
  </si>
  <si>
    <t>-3x-y-z+h1=1</t>
  </si>
  <si>
    <t>1*z+h1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</si>
</sst>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???/???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b/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 vertical="center"/>
    </xf>
    <xf numFmtId="164" fontId="1" fillId="4" borderId="0" xfId="0" applyNumberFormat="1" applyFont="1" applyFill="1" applyBorder="1" applyAlignment="1">
      <alignment horizontal="center" vertical="center"/>
    </xf>
    <xf numFmtId="164" fontId="1" fillId="4" borderId="6" xfId="0" applyNumberFormat="1" applyFont="1" applyFill="1" applyBorder="1" applyAlignment="1">
      <alignment horizontal="center" vertical="center"/>
    </xf>
    <xf numFmtId="164" fontId="1" fillId="4" borderId="11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164" fontId="1" fillId="4" borderId="0" xfId="0" quotePrefix="1" applyNumberFormat="1" applyFont="1" applyFill="1" applyBorder="1" applyAlignment="1">
      <alignment horizontal="center" vertical="center"/>
    </xf>
    <xf numFmtId="164" fontId="1" fillId="4" borderId="8" xfId="0" applyNumberFormat="1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/>
    </xf>
    <xf numFmtId="164" fontId="2" fillId="4" borderId="1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 vertical="center"/>
    </xf>
    <xf numFmtId="164" fontId="1" fillId="0" borderId="5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4" fontId="1" fillId="0" borderId="6" xfId="0" applyNumberFormat="1" applyFont="1" applyFill="1" applyBorder="1" applyAlignment="1">
      <alignment horizontal="center" vertical="center"/>
    </xf>
    <xf numFmtId="164" fontId="1" fillId="0" borderId="11" xfId="0" applyNumberFormat="1" applyFont="1" applyFill="1" applyBorder="1" applyAlignment="1">
      <alignment horizontal="center" vertical="center"/>
    </xf>
    <xf numFmtId="164" fontId="1" fillId="0" borderId="12" xfId="0" applyNumberFormat="1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164" fontId="1" fillId="0" borderId="8" xfId="0" applyNumberFormat="1" applyFont="1" applyFill="1" applyBorder="1" applyAlignment="1">
      <alignment horizontal="center" vertical="center"/>
    </xf>
    <xf numFmtId="164" fontId="1" fillId="0" borderId="0" xfId="0" quotePrefix="1" applyNumberFormat="1" applyFont="1" applyFill="1" applyBorder="1" applyAlignment="1">
      <alignment horizontal="center" vertical="center"/>
    </xf>
    <xf numFmtId="164" fontId="1" fillId="0" borderId="6" xfId="0" quotePrefix="1" applyNumberFormat="1" applyFont="1" applyFill="1" applyBorder="1" applyAlignment="1">
      <alignment horizontal="center" vertical="center"/>
    </xf>
    <xf numFmtId="164" fontId="1" fillId="0" borderId="12" xfId="0" quotePrefix="1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quotePrefix="1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164" fontId="1" fillId="0" borderId="3" xfId="0" applyNumberFormat="1" applyFont="1" applyFill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164" fontId="1" fillId="0" borderId="10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164" fontId="1" fillId="0" borderId="5" xfId="0" quotePrefix="1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64" fontId="1" fillId="0" borderId="0" xfId="0" quotePrefix="1" applyNumberFormat="1" applyFont="1" applyAlignment="1">
      <alignment horizontal="center" vertical="center"/>
    </xf>
    <xf numFmtId="164" fontId="1" fillId="0" borderId="9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5" xfId="0" quotePrefix="1" applyFont="1" applyFill="1" applyBorder="1" applyAlignment="1">
      <alignment horizontal="center" vertical="center"/>
    </xf>
    <xf numFmtId="0" fontId="1" fillId="4" borderId="7" xfId="0" quotePrefix="1" applyFont="1" applyFill="1" applyBorder="1" applyAlignment="1">
      <alignment horizontal="center" vertical="center"/>
    </xf>
    <xf numFmtId="0" fontId="1" fillId="0" borderId="9" xfId="0" quotePrefix="1" applyFon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/>
    </xf>
    <xf numFmtId="164" fontId="3" fillId="0" borderId="0" xfId="0" quotePrefix="1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" fillId="0" borderId="0" xfId="0" quotePrefix="1" applyFont="1" applyFill="1" applyBorder="1" applyAlignment="1">
      <alignment horizontal="center" vertical="center"/>
    </xf>
    <xf numFmtId="0" fontId="4" fillId="0" borderId="0" xfId="0" quotePrefix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164" fontId="1" fillId="0" borderId="0" xfId="0" applyNumberFormat="1" applyFont="1" applyFill="1" applyBorder="1" applyAlignment="1">
      <alignment horizontal="left" vertical="center"/>
    </xf>
    <xf numFmtId="164" fontId="2" fillId="4" borderId="1" xfId="0" applyNumberFormat="1" applyFont="1" applyFill="1" applyBorder="1" applyAlignment="1">
      <alignment horizontal="right" vertical="center"/>
    </xf>
    <xf numFmtId="164" fontId="2" fillId="4" borderId="1" xfId="0" quotePrefix="1" applyNumberFormat="1" applyFont="1" applyFill="1" applyBorder="1" applyAlignment="1">
      <alignment horizontal="right" vertical="center"/>
    </xf>
    <xf numFmtId="164" fontId="2" fillId="4" borderId="1" xfId="0" quotePrefix="1" applyNumberFormat="1" applyFont="1" applyFill="1" applyBorder="1" applyAlignment="1">
      <alignment horizontal="left" vertical="center"/>
    </xf>
    <xf numFmtId="0" fontId="2" fillId="2" borderId="0" xfId="0" quotePrefix="1" applyFont="1" applyFill="1" applyBorder="1" applyAlignment="1">
      <alignment horizontal="center" vertical="center"/>
    </xf>
    <xf numFmtId="0" fontId="2" fillId="2" borderId="6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2" fillId="2" borderId="1" xfId="0" quotePrefix="1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752475</xdr:colOff>
      <xdr:row>2</xdr:row>
      <xdr:rowOff>28575</xdr:rowOff>
    </xdr:from>
    <xdr:to>
      <xdr:col>3</xdr:col>
      <xdr:colOff>733741</xdr:colOff>
      <xdr:row>11</xdr:row>
      <xdr:rowOff>19288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888259-C93B-41A7-BA34-67DD86880F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" y="419100"/>
          <a:ext cx="2267266" cy="17052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</xdr:colOff>
      <xdr:row>4</xdr:row>
      <xdr:rowOff>47625</xdr:rowOff>
    </xdr:from>
    <xdr:to>
      <xdr:col>5</xdr:col>
      <xdr:colOff>28914</xdr:colOff>
      <xdr:row>14</xdr:row>
      <xdr:rowOff>143156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BC19C72-21C7-4E95-876B-759BB96039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43050" y="819150"/>
          <a:ext cx="2429214" cy="20100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3</xdr:row>
      <xdr:rowOff>28575</xdr:rowOff>
    </xdr:from>
    <xdr:to>
      <xdr:col>3</xdr:col>
      <xdr:colOff>19385</xdr:colOff>
      <xdr:row>13</xdr:row>
      <xdr:rowOff>124104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53D3309-DB67-49F1-AB78-FD6BD5054B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600075"/>
          <a:ext cx="2400635" cy="200052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47625</xdr:rowOff>
    </xdr:from>
    <xdr:to>
      <xdr:col>5</xdr:col>
      <xdr:colOff>57582</xdr:colOff>
      <xdr:row>14</xdr:row>
      <xdr:rowOff>171786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37B1DA2-E25A-4BB5-9E8D-86F1030A2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428625"/>
          <a:ext cx="3096057" cy="24101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294E-CB12-41A5-934A-5E68F20FE7C0}">
  <dimension ref="B1:N36"/>
  <sheetViews>
    <sheetView workbookViewId="0">
      <selection activeCell="I28" sqref="I28"/>
    </sheetView>
  </sheetViews>
  <sheetFormatPr baseColWidth="10" defaultRowHeight="15" x14ac:dyDescent="0.25"/>
  <cols>
    <col min="1" max="3" width="11.42578125" style="1"/>
    <col min="4" max="4" width="11.7109375" style="5" customWidth="1"/>
    <col min="5" max="5" width="15.7109375" style="1" bestFit="1" customWidth="1"/>
    <col min="6" max="6" width="14.140625" style="1" bestFit="1" customWidth="1"/>
    <col min="7" max="7" width="12.85546875" style="1" bestFit="1" customWidth="1"/>
    <col min="8" max="8" width="13.5703125" style="1" bestFit="1" customWidth="1"/>
    <col min="9" max="9" width="12.140625" style="1" bestFit="1" customWidth="1"/>
    <col min="10" max="10" width="12.85546875" style="1" bestFit="1" customWidth="1"/>
    <col min="11" max="11" width="12.28515625" style="1" bestFit="1" customWidth="1"/>
    <col min="12" max="12" width="14.140625" style="1" bestFit="1" customWidth="1"/>
    <col min="13" max="13" width="15.140625" style="5" bestFit="1" customWidth="1"/>
    <col min="14" max="16384" width="11.42578125" style="1"/>
  </cols>
  <sheetData>
    <row r="1" spans="2:13" x14ac:dyDescent="0.25">
      <c r="B1" s="1" t="s">
        <v>17</v>
      </c>
    </row>
    <row r="2" spans="2:13" ht="15.75" x14ac:dyDescent="0.25">
      <c r="B2" s="103" t="s">
        <v>0</v>
      </c>
      <c r="C2" s="103"/>
      <c r="D2" s="103"/>
      <c r="F2" s="103" t="s">
        <v>1</v>
      </c>
      <c r="G2" s="103"/>
      <c r="H2" s="103"/>
      <c r="J2" s="1" t="s">
        <v>38</v>
      </c>
    </row>
    <row r="3" spans="2:13" x14ac:dyDescent="0.25">
      <c r="F3" s="102" t="s">
        <v>37</v>
      </c>
      <c r="G3" s="102"/>
      <c r="H3" s="102"/>
      <c r="J3" s="102" t="s">
        <v>41</v>
      </c>
      <c r="K3" s="102"/>
      <c r="L3" s="102"/>
    </row>
    <row r="4" spans="2:13" x14ac:dyDescent="0.25">
      <c r="F4" s="1" t="s">
        <v>3</v>
      </c>
      <c r="J4" s="3" t="s">
        <v>39</v>
      </c>
    </row>
    <row r="5" spans="2:13" x14ac:dyDescent="0.25">
      <c r="F5" s="1" t="s">
        <v>4</v>
      </c>
      <c r="G5" s="3" t="s">
        <v>35</v>
      </c>
      <c r="J5" s="3" t="s">
        <v>40</v>
      </c>
    </row>
    <row r="6" spans="2:13" x14ac:dyDescent="0.25">
      <c r="E6" s="3" t="s">
        <v>32</v>
      </c>
      <c r="F6" s="1" t="s">
        <v>5</v>
      </c>
      <c r="G6" s="3" t="s">
        <v>36</v>
      </c>
    </row>
    <row r="7" spans="2:13" x14ac:dyDescent="0.25">
      <c r="E7" s="3" t="s">
        <v>33</v>
      </c>
      <c r="F7" s="1" t="s">
        <v>6</v>
      </c>
      <c r="G7" s="1" t="s">
        <v>8</v>
      </c>
    </row>
    <row r="8" spans="2:13" x14ac:dyDescent="0.25">
      <c r="E8" s="1" t="s">
        <v>34</v>
      </c>
      <c r="F8" s="1" t="s">
        <v>7</v>
      </c>
      <c r="G8" s="1" t="s">
        <v>9</v>
      </c>
    </row>
    <row r="13" spans="2:13" x14ac:dyDescent="0.25">
      <c r="J13" s="31"/>
      <c r="K13" s="31"/>
      <c r="L13" s="31"/>
      <c r="M13" s="32"/>
    </row>
    <row r="14" spans="2:13" ht="15.75" x14ac:dyDescent="0.25">
      <c r="E14" s="4" t="s">
        <v>10</v>
      </c>
      <c r="F14" s="4">
        <v>-150</v>
      </c>
      <c r="G14" s="4">
        <v>-80</v>
      </c>
      <c r="H14" s="4">
        <v>0</v>
      </c>
      <c r="I14" s="4">
        <v>0</v>
      </c>
      <c r="J14" s="46"/>
      <c r="K14" s="46"/>
      <c r="L14" s="31"/>
      <c r="M14" s="32"/>
    </row>
    <row r="15" spans="2:13" ht="15.75" x14ac:dyDescent="0.25">
      <c r="E15" s="4"/>
      <c r="F15" s="4" t="s">
        <v>11</v>
      </c>
      <c r="G15" s="4" t="s">
        <v>12</v>
      </c>
      <c r="H15" s="4" t="s">
        <v>13</v>
      </c>
      <c r="I15" s="4" t="s">
        <v>14</v>
      </c>
      <c r="J15" s="44"/>
      <c r="K15" s="44"/>
      <c r="L15" s="31"/>
      <c r="M15" s="32"/>
    </row>
    <row r="16" spans="2:13" ht="15.75" x14ac:dyDescent="0.25">
      <c r="D16" s="6">
        <v>0</v>
      </c>
      <c r="E16" s="4" t="s">
        <v>13</v>
      </c>
      <c r="F16" s="58">
        <v>-1</v>
      </c>
      <c r="G16" s="47">
        <v>-2</v>
      </c>
      <c r="H16" s="47">
        <v>1</v>
      </c>
      <c r="I16" s="48">
        <v>0</v>
      </c>
      <c r="J16" s="49">
        <v>4</v>
      </c>
      <c r="K16" s="28"/>
      <c r="L16" s="28"/>
      <c r="M16" s="63"/>
    </row>
    <row r="17" spans="3:14" ht="15.75" x14ac:dyDescent="0.25">
      <c r="D17" s="6">
        <v>0</v>
      </c>
      <c r="E17" s="4" t="s">
        <v>14</v>
      </c>
      <c r="F17" s="27">
        <v>-1</v>
      </c>
      <c r="G17" s="28">
        <v>-1</v>
      </c>
      <c r="H17" s="28">
        <v>0</v>
      </c>
      <c r="I17" s="29">
        <v>1</v>
      </c>
      <c r="J17" s="30">
        <v>1</v>
      </c>
      <c r="K17" s="28"/>
      <c r="L17" s="28"/>
      <c r="M17" s="63"/>
    </row>
    <row r="18" spans="3:14" ht="15.75" x14ac:dyDescent="0.25">
      <c r="E18" s="4" t="s">
        <v>15</v>
      </c>
      <c r="F18" s="59">
        <v>0</v>
      </c>
      <c r="G18" s="50">
        <v>0</v>
      </c>
      <c r="H18" s="92">
        <v>0</v>
      </c>
      <c r="I18" s="93">
        <v>0</v>
      </c>
      <c r="J18" s="52">
        <v>0</v>
      </c>
      <c r="K18" s="50"/>
      <c r="L18" s="50"/>
      <c r="M18" s="63"/>
    </row>
    <row r="19" spans="3:14" ht="15.75" x14ac:dyDescent="0.25">
      <c r="E19" s="4" t="s">
        <v>16</v>
      </c>
      <c r="F19" s="60">
        <f>F14-F18</f>
        <v>-150</v>
      </c>
      <c r="G19" s="53">
        <f t="shared" ref="G19:I19" si="0">G14-G18</f>
        <v>-80</v>
      </c>
      <c r="H19" s="53">
        <f t="shared" si="0"/>
        <v>0</v>
      </c>
      <c r="I19" s="54">
        <f t="shared" si="0"/>
        <v>0</v>
      </c>
      <c r="J19" s="28"/>
      <c r="K19" s="28"/>
      <c r="L19" s="28"/>
      <c r="M19" s="63"/>
    </row>
    <row r="20" spans="3:14" x14ac:dyDescent="0.25">
      <c r="E20" s="31"/>
      <c r="F20" s="28"/>
      <c r="G20" s="28"/>
      <c r="H20" s="28"/>
      <c r="I20" s="28"/>
      <c r="J20" s="28"/>
      <c r="K20" s="28"/>
      <c r="L20" s="28"/>
      <c r="M20" s="63"/>
    </row>
    <row r="21" spans="3:14" ht="15.75" x14ac:dyDescent="0.25">
      <c r="C21" s="3"/>
      <c r="D21" s="6"/>
      <c r="E21" s="44"/>
      <c r="F21" s="89" t="s">
        <v>62</v>
      </c>
      <c r="G21" s="100">
        <v>0</v>
      </c>
      <c r="H21" s="3" t="s">
        <v>39</v>
      </c>
      <c r="I21" s="65">
        <f>-G21-2*G22+G23</f>
        <v>4</v>
      </c>
      <c r="J21" s="35"/>
      <c r="K21" s="35"/>
      <c r="L21" s="35"/>
      <c r="M21" s="64"/>
    </row>
    <row r="22" spans="3:14" ht="15.75" x14ac:dyDescent="0.25">
      <c r="C22" s="3"/>
      <c r="D22" s="6"/>
      <c r="E22" s="44"/>
      <c r="F22" s="89" t="s">
        <v>63</v>
      </c>
      <c r="G22" s="100">
        <v>0</v>
      </c>
      <c r="H22" s="3" t="s">
        <v>40</v>
      </c>
      <c r="I22" s="65">
        <f>-G21-G22+G24</f>
        <v>1</v>
      </c>
      <c r="J22" s="35"/>
      <c r="K22" s="35"/>
      <c r="L22" s="35"/>
      <c r="M22" s="64"/>
    </row>
    <row r="23" spans="3:14" ht="15.75" x14ac:dyDescent="0.25">
      <c r="E23" s="44"/>
      <c r="F23" s="90" t="s">
        <v>31</v>
      </c>
      <c r="G23" s="100">
        <f>J16</f>
        <v>4</v>
      </c>
      <c r="H23" s="41"/>
      <c r="I23" s="41"/>
      <c r="J23" s="41"/>
      <c r="K23" s="41"/>
      <c r="L23" s="41"/>
      <c r="M23" s="63"/>
    </row>
    <row r="24" spans="3:14" ht="15.75" x14ac:dyDescent="0.25">
      <c r="E24" s="44"/>
      <c r="F24" s="90" t="s">
        <v>29</v>
      </c>
      <c r="G24" s="100">
        <f>J17</f>
        <v>1</v>
      </c>
      <c r="H24" s="41"/>
      <c r="I24" s="41"/>
      <c r="J24" s="41"/>
      <c r="K24" s="41"/>
      <c r="L24" s="35"/>
      <c r="M24" s="63"/>
    </row>
    <row r="25" spans="3:14" ht="15.75" x14ac:dyDescent="0.25">
      <c r="E25" s="31"/>
      <c r="F25" s="89" t="s">
        <v>30</v>
      </c>
      <c r="G25" s="100">
        <f>J18</f>
        <v>0</v>
      </c>
      <c r="H25" s="35"/>
      <c r="I25" s="35"/>
      <c r="J25" s="35"/>
      <c r="K25" s="35"/>
      <c r="L25" s="35"/>
      <c r="M25" s="63"/>
      <c r="N25" s="31"/>
    </row>
    <row r="26" spans="3:14" ht="15.75" x14ac:dyDescent="0.25">
      <c r="C26" s="3"/>
      <c r="E26" s="44"/>
      <c r="F26" s="35"/>
      <c r="G26" s="35"/>
      <c r="H26" s="35"/>
      <c r="I26" s="35"/>
      <c r="J26" s="35"/>
      <c r="K26" s="35"/>
      <c r="L26" s="35"/>
      <c r="M26" s="64"/>
      <c r="N26" s="31"/>
    </row>
    <row r="27" spans="3:14" ht="15.75" x14ac:dyDescent="0.25">
      <c r="C27" s="3"/>
      <c r="D27" s="6"/>
      <c r="E27" s="44"/>
      <c r="F27" s="98" t="s">
        <v>26</v>
      </c>
      <c r="G27" s="99">
        <v>0</v>
      </c>
      <c r="H27" s="35"/>
      <c r="I27" s="35"/>
      <c r="J27" s="35"/>
      <c r="K27" s="35"/>
      <c r="L27" s="35"/>
      <c r="M27" s="64"/>
      <c r="N27" s="31"/>
    </row>
    <row r="28" spans="3:14" ht="15.75" x14ac:dyDescent="0.25">
      <c r="E28" s="44"/>
      <c r="F28" s="98" t="s">
        <v>27</v>
      </c>
      <c r="G28" s="99">
        <v>0</v>
      </c>
      <c r="H28" s="41"/>
      <c r="I28" s="41"/>
      <c r="J28" s="35"/>
      <c r="K28" s="41"/>
      <c r="L28" s="35"/>
      <c r="M28" s="63"/>
      <c r="N28" s="31"/>
    </row>
    <row r="29" spans="3:14" ht="15.75" x14ac:dyDescent="0.25">
      <c r="E29" s="44"/>
      <c r="F29" s="98" t="s">
        <v>30</v>
      </c>
      <c r="G29" s="101">
        <v>0</v>
      </c>
      <c r="H29" s="35"/>
      <c r="I29" s="41"/>
      <c r="J29" s="41"/>
      <c r="K29" s="41"/>
      <c r="L29" s="35"/>
      <c r="M29" s="63"/>
      <c r="N29" s="31"/>
    </row>
    <row r="30" spans="3:14" x14ac:dyDescent="0.25">
      <c r="E30" s="31"/>
      <c r="F30" s="35"/>
      <c r="G30" s="35"/>
      <c r="H30" s="35"/>
      <c r="I30" s="35"/>
      <c r="J30" s="35"/>
      <c r="K30" s="35"/>
      <c r="L30" s="35"/>
      <c r="M30" s="63"/>
      <c r="N30" s="31"/>
    </row>
    <row r="31" spans="3:14" ht="15.75" x14ac:dyDescent="0.25">
      <c r="C31" s="3"/>
      <c r="E31" s="44"/>
      <c r="F31" s="35"/>
      <c r="G31" s="35"/>
      <c r="H31" s="35"/>
      <c r="I31" s="35"/>
      <c r="J31" s="35"/>
      <c r="K31" s="35"/>
      <c r="L31" s="35"/>
      <c r="M31" s="63"/>
      <c r="N31" s="31"/>
    </row>
    <row r="32" spans="3:14" ht="15.75" x14ac:dyDescent="0.25">
      <c r="C32" s="3"/>
      <c r="E32" s="44"/>
      <c r="F32" s="35"/>
      <c r="G32" s="35"/>
      <c r="H32" s="35"/>
      <c r="I32" s="35"/>
      <c r="J32" s="35"/>
      <c r="K32" s="35"/>
      <c r="L32" s="35"/>
      <c r="M32" s="32"/>
      <c r="N32" s="31"/>
    </row>
    <row r="33" spans="5:14" ht="15.75" x14ac:dyDescent="0.25">
      <c r="E33" s="44"/>
      <c r="F33" s="35"/>
      <c r="G33" s="35"/>
      <c r="H33" s="35"/>
      <c r="I33" s="35"/>
      <c r="J33" s="35"/>
      <c r="K33" s="35"/>
      <c r="L33" s="35"/>
      <c r="M33" s="32"/>
      <c r="N33" s="31"/>
    </row>
    <row r="34" spans="5:14" ht="15.75" x14ac:dyDescent="0.25">
      <c r="E34" s="44"/>
      <c r="F34" s="35"/>
      <c r="G34" s="35"/>
      <c r="H34" s="35"/>
      <c r="I34" s="35"/>
      <c r="J34" s="41"/>
      <c r="K34" s="41"/>
      <c r="L34" s="35"/>
      <c r="M34" s="32"/>
      <c r="N34" s="31"/>
    </row>
    <row r="35" spans="5:14" x14ac:dyDescent="0.25">
      <c r="E35" s="31"/>
      <c r="F35" s="35"/>
      <c r="G35" s="35"/>
      <c r="H35" s="35"/>
      <c r="I35" s="35"/>
      <c r="J35" s="35"/>
      <c r="K35" s="35"/>
      <c r="L35" s="35"/>
      <c r="M35" s="32"/>
      <c r="N35" s="31"/>
    </row>
    <row r="36" spans="5:14" x14ac:dyDescent="0.25">
      <c r="E36" s="31"/>
      <c r="F36" s="35"/>
      <c r="G36" s="35"/>
      <c r="H36" s="35"/>
      <c r="I36" s="35"/>
      <c r="J36" s="35"/>
      <c r="K36" s="35"/>
      <c r="L36" s="35"/>
      <c r="M36" s="32"/>
      <c r="N36" s="31"/>
    </row>
  </sheetData>
  <mergeCells count="4">
    <mergeCell ref="J3:L3"/>
    <mergeCell ref="B2:D2"/>
    <mergeCell ref="F2:H2"/>
    <mergeCell ref="F3:H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2D086-29A9-4D75-8E56-05E6054164C9}">
  <dimension ref="A3:O48"/>
  <sheetViews>
    <sheetView topLeftCell="B13" workbookViewId="0">
      <selection activeCell="E41" sqref="E41"/>
    </sheetView>
  </sheetViews>
  <sheetFormatPr baseColWidth="10" defaultRowHeight="15" x14ac:dyDescent="0.25"/>
  <cols>
    <col min="1" max="1" width="11.42578125" style="1"/>
    <col min="2" max="2" width="11.42578125" style="26"/>
    <col min="3" max="3" width="11.42578125" style="5"/>
    <col min="4" max="4" width="11.42578125" style="1"/>
    <col min="5" max="8" width="13.42578125" style="1" bestFit="1" customWidth="1"/>
    <col min="9" max="9" width="18.5703125" style="1" bestFit="1" customWidth="1"/>
    <col min="10" max="10" width="13.5703125" style="1" bestFit="1" customWidth="1"/>
    <col min="11" max="11" width="12.7109375" style="5" bestFit="1" customWidth="1"/>
    <col min="12" max="12" width="13.42578125" style="1" bestFit="1" customWidth="1"/>
    <col min="13" max="13" width="12.140625" style="5" bestFit="1" customWidth="1"/>
    <col min="14" max="16384" width="11.42578125" style="1"/>
  </cols>
  <sheetData>
    <row r="3" spans="3:15" ht="15.75" x14ac:dyDescent="0.25">
      <c r="C3" s="18" t="s">
        <v>2</v>
      </c>
    </row>
    <row r="4" spans="3:15" x14ac:dyDescent="0.25">
      <c r="C4" s="104" t="s">
        <v>0</v>
      </c>
      <c r="D4" s="104"/>
      <c r="E4" s="104"/>
      <c r="G4" s="2"/>
      <c r="H4" s="104" t="s">
        <v>1</v>
      </c>
      <c r="I4" s="104"/>
      <c r="J4" s="104"/>
    </row>
    <row r="5" spans="3:15" ht="15.75" x14ac:dyDescent="0.25">
      <c r="L5" s="18" t="s">
        <v>19</v>
      </c>
      <c r="M5" s="102" t="s">
        <v>50</v>
      </c>
      <c r="N5" s="102"/>
      <c r="O5" s="102"/>
    </row>
    <row r="6" spans="3:15" x14ac:dyDescent="0.25">
      <c r="I6" s="1" t="s">
        <v>45</v>
      </c>
      <c r="M6" s="26" t="s">
        <v>48</v>
      </c>
    </row>
    <row r="7" spans="3:15" x14ac:dyDescent="0.25">
      <c r="H7" s="1" t="s">
        <v>3</v>
      </c>
      <c r="M7" s="26" t="s">
        <v>49</v>
      </c>
    </row>
    <row r="8" spans="3:15" x14ac:dyDescent="0.25">
      <c r="F8" s="1" t="s">
        <v>42</v>
      </c>
      <c r="I8" s="1" t="s">
        <v>46</v>
      </c>
      <c r="J8" s="3"/>
    </row>
    <row r="9" spans="3:15" x14ac:dyDescent="0.25">
      <c r="F9" s="3" t="s">
        <v>43</v>
      </c>
      <c r="I9" s="1" t="s">
        <v>47</v>
      </c>
      <c r="J9" s="3"/>
    </row>
    <row r="10" spans="3:15" x14ac:dyDescent="0.25">
      <c r="F10" s="3" t="s">
        <v>44</v>
      </c>
    </row>
    <row r="16" spans="3:15" x14ac:dyDescent="0.25">
      <c r="D16" s="2"/>
      <c r="E16" s="76"/>
      <c r="F16" s="2"/>
    </row>
    <row r="17" spans="1:13" x14ac:dyDescent="0.25">
      <c r="C17" s="1"/>
    </row>
    <row r="18" spans="1:13" x14ac:dyDescent="0.25">
      <c r="D18" s="3"/>
    </row>
    <row r="19" spans="1:13" x14ac:dyDescent="0.25">
      <c r="D19" s="3"/>
    </row>
    <row r="20" spans="1:13" x14ac:dyDescent="0.25">
      <c r="J20" s="31"/>
      <c r="K20" s="32"/>
    </row>
    <row r="21" spans="1:13" ht="15.75" x14ac:dyDescent="0.25">
      <c r="D21" s="4" t="s">
        <v>10</v>
      </c>
      <c r="E21" s="4">
        <v>10</v>
      </c>
      <c r="F21" s="4">
        <v>-25</v>
      </c>
      <c r="G21" s="4">
        <v>-8</v>
      </c>
      <c r="H21" s="4">
        <v>0</v>
      </c>
      <c r="I21" s="4">
        <v>0</v>
      </c>
      <c r="J21" s="46"/>
      <c r="K21" s="71"/>
    </row>
    <row r="22" spans="1:13" ht="15.75" x14ac:dyDescent="0.25">
      <c r="D22" s="4"/>
      <c r="E22" s="4" t="s">
        <v>20</v>
      </c>
      <c r="F22" s="4" t="s">
        <v>21</v>
      </c>
      <c r="G22" s="4" t="s">
        <v>22</v>
      </c>
      <c r="H22" s="4" t="s">
        <v>13</v>
      </c>
      <c r="I22" s="4" t="s">
        <v>14</v>
      </c>
      <c r="J22" s="46"/>
      <c r="K22" s="72"/>
    </row>
    <row r="23" spans="1:13" ht="15.75" x14ac:dyDescent="0.25">
      <c r="C23" s="6">
        <v>0</v>
      </c>
      <c r="D23" s="4" t="s">
        <v>13</v>
      </c>
      <c r="E23" s="10">
        <v>1</v>
      </c>
      <c r="F23" s="9">
        <v>-2</v>
      </c>
      <c r="G23" s="9">
        <v>-1</v>
      </c>
      <c r="H23" s="9">
        <v>1</v>
      </c>
      <c r="I23" s="11">
        <v>0</v>
      </c>
      <c r="J23" s="12">
        <v>1</v>
      </c>
      <c r="K23" s="63">
        <f>J23/E23</f>
        <v>1</v>
      </c>
      <c r="L23" s="28"/>
    </row>
    <row r="24" spans="1:13" ht="15.75" x14ac:dyDescent="0.25">
      <c r="C24" s="6">
        <v>0</v>
      </c>
      <c r="D24" s="4" t="s">
        <v>14</v>
      </c>
      <c r="E24" s="67">
        <v>1</v>
      </c>
      <c r="F24" s="28">
        <v>-2</v>
      </c>
      <c r="G24" s="28">
        <v>0</v>
      </c>
      <c r="H24" s="28">
        <v>0</v>
      </c>
      <c r="I24" s="29">
        <v>1</v>
      </c>
      <c r="J24" s="30">
        <v>3</v>
      </c>
      <c r="K24" s="63">
        <f>J24/E24</f>
        <v>3</v>
      </c>
      <c r="L24" s="28"/>
    </row>
    <row r="25" spans="1:13" ht="15.75" x14ac:dyDescent="0.25">
      <c r="D25" s="4" t="s">
        <v>15</v>
      </c>
      <c r="E25" s="68">
        <v>0</v>
      </c>
      <c r="F25" s="50">
        <v>0</v>
      </c>
      <c r="G25" s="50">
        <v>0</v>
      </c>
      <c r="H25" s="50">
        <v>0</v>
      </c>
      <c r="I25" s="51">
        <v>0</v>
      </c>
      <c r="J25" s="52">
        <v>0</v>
      </c>
      <c r="K25" s="73"/>
      <c r="L25" s="50"/>
    </row>
    <row r="26" spans="1:13" ht="15.75" x14ac:dyDescent="0.25">
      <c r="D26" s="4" t="s">
        <v>16</v>
      </c>
      <c r="E26" s="69">
        <f>E21-E25</f>
        <v>10</v>
      </c>
      <c r="F26" s="61">
        <f t="shared" ref="F26:I26" si="0">F21-F25</f>
        <v>-25</v>
      </c>
      <c r="G26" s="61">
        <f t="shared" si="0"/>
        <v>-8</v>
      </c>
      <c r="H26" s="61">
        <f t="shared" si="0"/>
        <v>0</v>
      </c>
      <c r="I26" s="70">
        <f t="shared" si="0"/>
        <v>0</v>
      </c>
      <c r="J26" s="28"/>
      <c r="K26" s="63"/>
      <c r="L26" s="28"/>
    </row>
    <row r="27" spans="1:13" x14ac:dyDescent="0.25">
      <c r="E27" s="28"/>
      <c r="F27" s="28"/>
      <c r="G27" s="28"/>
      <c r="H27" s="28"/>
      <c r="I27" s="28"/>
      <c r="J27" s="28"/>
      <c r="K27" s="63"/>
      <c r="L27" s="28"/>
    </row>
    <row r="28" spans="1:13" ht="15.75" x14ac:dyDescent="0.25">
      <c r="A28" s="3" t="s">
        <v>18</v>
      </c>
      <c r="B28" s="3"/>
      <c r="C28" s="5">
        <v>10</v>
      </c>
      <c r="D28" s="4" t="s">
        <v>20</v>
      </c>
      <c r="E28" s="33">
        <f>E23</f>
        <v>1</v>
      </c>
      <c r="F28" s="55">
        <f t="shared" ref="F28:J28" si="1">F23</f>
        <v>-2</v>
      </c>
      <c r="G28" s="19">
        <f t="shared" si="1"/>
        <v>-1</v>
      </c>
      <c r="H28" s="55">
        <f t="shared" si="1"/>
        <v>1</v>
      </c>
      <c r="I28" s="56">
        <f t="shared" si="1"/>
        <v>0</v>
      </c>
      <c r="J28" s="57">
        <f t="shared" si="1"/>
        <v>1</v>
      </c>
      <c r="K28" s="64">
        <f>J28/G28</f>
        <v>-1</v>
      </c>
      <c r="L28" s="35"/>
      <c r="M28" s="22"/>
    </row>
    <row r="29" spans="1:13" ht="15.75" x14ac:dyDescent="0.25">
      <c r="A29" s="3" t="s">
        <v>23</v>
      </c>
      <c r="B29" s="3" t="s">
        <v>51</v>
      </c>
      <c r="C29" s="6">
        <v>0</v>
      </c>
      <c r="D29" s="4" t="s">
        <v>14</v>
      </c>
      <c r="E29" s="13">
        <f>-1*E28+E24</f>
        <v>0</v>
      </c>
      <c r="F29" s="14">
        <f t="shared" ref="F29:J29" si="2">-1*F28+F24</f>
        <v>0</v>
      </c>
      <c r="G29" s="14">
        <f t="shared" si="2"/>
        <v>1</v>
      </c>
      <c r="H29" s="14">
        <f t="shared" si="2"/>
        <v>-1</v>
      </c>
      <c r="I29" s="15">
        <f t="shared" si="2"/>
        <v>1</v>
      </c>
      <c r="J29" s="16">
        <f t="shared" si="2"/>
        <v>2</v>
      </c>
      <c r="K29" s="64">
        <f>J29/G29</f>
        <v>2</v>
      </c>
      <c r="L29" s="35"/>
      <c r="M29" s="22"/>
    </row>
    <row r="30" spans="1:13" ht="15.75" x14ac:dyDescent="0.25">
      <c r="D30" s="4" t="s">
        <v>15</v>
      </c>
      <c r="E30" s="62">
        <f>10*E28</f>
        <v>10</v>
      </c>
      <c r="F30" s="41">
        <f t="shared" ref="F30:J30" si="3">10*F28</f>
        <v>-20</v>
      </c>
      <c r="G30" s="20">
        <f t="shared" si="3"/>
        <v>-10</v>
      </c>
      <c r="H30" s="41">
        <f t="shared" si="3"/>
        <v>10</v>
      </c>
      <c r="I30" s="42">
        <f t="shared" si="3"/>
        <v>0</v>
      </c>
      <c r="J30" s="43">
        <f t="shared" si="3"/>
        <v>10</v>
      </c>
      <c r="K30" s="74"/>
      <c r="L30" s="41"/>
    </row>
    <row r="31" spans="1:13" ht="15.75" x14ac:dyDescent="0.25">
      <c r="D31" s="4" t="s">
        <v>16</v>
      </c>
      <c r="E31" s="39">
        <f>E21-E30</f>
        <v>0</v>
      </c>
      <c r="F31" s="40">
        <f t="shared" ref="F31:I31" si="4">F21-F30</f>
        <v>-5</v>
      </c>
      <c r="G31" s="21">
        <f t="shared" si="4"/>
        <v>2</v>
      </c>
      <c r="H31" s="40">
        <f t="shared" si="4"/>
        <v>-10</v>
      </c>
      <c r="I31" s="66">
        <f t="shared" si="4"/>
        <v>0</v>
      </c>
      <c r="J31" s="41"/>
      <c r="K31" s="64"/>
      <c r="L31" s="35"/>
    </row>
    <row r="32" spans="1:13" x14ac:dyDescent="0.25">
      <c r="E32" s="28"/>
      <c r="F32" s="28"/>
      <c r="G32" s="28"/>
      <c r="H32" s="28"/>
      <c r="I32" s="28"/>
      <c r="J32" s="28"/>
      <c r="K32" s="63"/>
      <c r="L32" s="28"/>
    </row>
    <row r="33" spans="1:13" ht="15.75" x14ac:dyDescent="0.25">
      <c r="A33" s="3" t="s">
        <v>24</v>
      </c>
      <c r="B33" s="3" t="s">
        <v>52</v>
      </c>
      <c r="C33" s="5">
        <v>10</v>
      </c>
      <c r="D33" s="4" t="s">
        <v>20</v>
      </c>
      <c r="E33" s="33">
        <f>1*E34+E28</f>
        <v>1</v>
      </c>
      <c r="F33" s="55">
        <f t="shared" ref="F33:J33" si="5">1*F34+F28</f>
        <v>-2</v>
      </c>
      <c r="G33" s="55">
        <f t="shared" si="5"/>
        <v>0</v>
      </c>
      <c r="H33" s="55">
        <f t="shared" si="5"/>
        <v>0</v>
      </c>
      <c r="I33" s="56">
        <f t="shared" si="5"/>
        <v>1</v>
      </c>
      <c r="J33" s="57">
        <f t="shared" si="5"/>
        <v>3</v>
      </c>
      <c r="K33" s="64"/>
      <c r="L33" s="35"/>
      <c r="M33" s="22"/>
    </row>
    <row r="34" spans="1:13" ht="15.75" x14ac:dyDescent="0.25">
      <c r="C34" s="5">
        <v>-8</v>
      </c>
      <c r="D34" s="4" t="s">
        <v>22</v>
      </c>
      <c r="E34" s="34">
        <f>E29</f>
        <v>0</v>
      </c>
      <c r="F34" s="35">
        <f t="shared" ref="F34:J34" si="6">F29</f>
        <v>0</v>
      </c>
      <c r="G34" s="35">
        <f t="shared" si="6"/>
        <v>1</v>
      </c>
      <c r="H34" s="35">
        <f t="shared" si="6"/>
        <v>-1</v>
      </c>
      <c r="I34" s="36">
        <f t="shared" si="6"/>
        <v>1</v>
      </c>
      <c r="J34" s="37">
        <f t="shared" si="6"/>
        <v>2</v>
      </c>
      <c r="K34" s="64"/>
      <c r="L34" s="35"/>
      <c r="M34" s="22"/>
    </row>
    <row r="35" spans="1:13" ht="15.75" x14ac:dyDescent="0.25">
      <c r="D35" s="4" t="s">
        <v>15</v>
      </c>
      <c r="E35" s="34">
        <f>10*E33+(-8*E34)</f>
        <v>10</v>
      </c>
      <c r="F35" s="35">
        <f t="shared" ref="F35:J35" si="7">10*F33+(-8*F34)</f>
        <v>-20</v>
      </c>
      <c r="G35" s="35">
        <f t="shared" si="7"/>
        <v>-8</v>
      </c>
      <c r="H35" s="96">
        <f t="shared" si="7"/>
        <v>8</v>
      </c>
      <c r="I35" s="97">
        <f t="shared" si="7"/>
        <v>2</v>
      </c>
      <c r="J35" s="38">
        <f t="shared" si="7"/>
        <v>14</v>
      </c>
      <c r="K35" s="64"/>
      <c r="L35" s="35"/>
    </row>
    <row r="36" spans="1:13" ht="15.75" x14ac:dyDescent="0.25">
      <c r="D36" s="4" t="s">
        <v>16</v>
      </c>
      <c r="E36" s="39">
        <f>E21-E35</f>
        <v>0</v>
      </c>
      <c r="F36" s="40">
        <f t="shared" ref="F36:I36" si="8">F21-F35</f>
        <v>-5</v>
      </c>
      <c r="G36" s="40">
        <f t="shared" si="8"/>
        <v>0</v>
      </c>
      <c r="H36" s="40">
        <f t="shared" si="8"/>
        <v>-8</v>
      </c>
      <c r="I36" s="66">
        <f t="shared" si="8"/>
        <v>-2</v>
      </c>
      <c r="J36" s="41"/>
      <c r="K36" s="74"/>
      <c r="L36" s="35"/>
    </row>
    <row r="37" spans="1:13" x14ac:dyDescent="0.25">
      <c r="E37" s="28"/>
      <c r="F37" s="28"/>
      <c r="G37" s="28"/>
      <c r="H37" s="28"/>
      <c r="I37" s="28"/>
      <c r="J37" s="28"/>
      <c r="K37" s="63"/>
      <c r="L37" s="28"/>
    </row>
    <row r="38" spans="1:13" ht="15.75" x14ac:dyDescent="0.25">
      <c r="E38" s="23" t="s">
        <v>26</v>
      </c>
      <c r="F38" s="25">
        <f>J33</f>
        <v>3</v>
      </c>
      <c r="H38" s="26" t="s">
        <v>48</v>
      </c>
      <c r="I38" s="17">
        <f>F38-2*F39-F40+F41</f>
        <v>1</v>
      </c>
    </row>
    <row r="39" spans="1:13" ht="15.75" x14ac:dyDescent="0.25">
      <c r="E39" s="23" t="s">
        <v>27</v>
      </c>
      <c r="F39" s="24">
        <v>0</v>
      </c>
      <c r="H39" s="26" t="s">
        <v>49</v>
      </c>
      <c r="I39" s="17">
        <f>F38-2*F39+F42</f>
        <v>3</v>
      </c>
    </row>
    <row r="40" spans="1:13" ht="15.75" x14ac:dyDescent="0.25">
      <c r="E40" s="23" t="s">
        <v>28</v>
      </c>
      <c r="F40" s="25">
        <f>J34</f>
        <v>2</v>
      </c>
    </row>
    <row r="41" spans="1:13" ht="15.75" x14ac:dyDescent="0.25">
      <c r="E41" s="23" t="s">
        <v>31</v>
      </c>
      <c r="F41" s="24">
        <v>0</v>
      </c>
    </row>
    <row r="42" spans="1:13" ht="15.75" x14ac:dyDescent="0.25">
      <c r="E42" s="23" t="s">
        <v>29</v>
      </c>
      <c r="F42" s="24">
        <v>0</v>
      </c>
    </row>
    <row r="43" spans="1:13" ht="15.75" x14ac:dyDescent="0.25">
      <c r="E43" s="23" t="s">
        <v>30</v>
      </c>
      <c r="F43" s="25">
        <f>J35</f>
        <v>14</v>
      </c>
    </row>
    <row r="45" spans="1:13" ht="15.75" x14ac:dyDescent="0.25">
      <c r="E45" s="94" t="s">
        <v>62</v>
      </c>
      <c r="F45" s="95">
        <v>8</v>
      </c>
    </row>
    <row r="46" spans="1:13" ht="15.75" x14ac:dyDescent="0.25">
      <c r="E46" s="94" t="s">
        <v>63</v>
      </c>
      <c r="F46" s="95">
        <v>2</v>
      </c>
    </row>
    <row r="47" spans="1:13" ht="15.75" x14ac:dyDescent="0.25">
      <c r="E47" s="94" t="s">
        <v>30</v>
      </c>
      <c r="F47" s="95">
        <v>14</v>
      </c>
    </row>
    <row r="48" spans="1:13" x14ac:dyDescent="0.25">
      <c r="E48" s="75"/>
    </row>
  </sheetData>
  <mergeCells count="3">
    <mergeCell ref="C4:E4"/>
    <mergeCell ref="H4:J4"/>
    <mergeCell ref="M5:O5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3132-1F32-481C-8A90-8E9FC45AD273}">
  <dimension ref="A2:N46"/>
  <sheetViews>
    <sheetView workbookViewId="0">
      <selection activeCell="G34" sqref="G34"/>
    </sheetView>
  </sheetViews>
  <sheetFormatPr baseColWidth="10" defaultRowHeight="15" x14ac:dyDescent="0.25"/>
  <cols>
    <col min="1" max="2" width="11.42578125" style="1"/>
    <col min="3" max="3" width="22.140625" style="1" bestFit="1" customWidth="1"/>
    <col min="4" max="4" width="11.42578125" style="5"/>
    <col min="5" max="5" width="13.140625" style="1" bestFit="1" customWidth="1"/>
    <col min="6" max="6" width="14.7109375" style="1" bestFit="1" customWidth="1"/>
    <col min="7" max="7" width="15.42578125" style="1" bestFit="1" customWidth="1"/>
    <col min="8" max="9" width="13.42578125" style="1" bestFit="1" customWidth="1"/>
    <col min="10" max="10" width="28.42578125" style="1" bestFit="1" customWidth="1"/>
    <col min="11" max="11" width="12.7109375" style="1" bestFit="1" customWidth="1"/>
    <col min="12" max="12" width="11.5703125" style="5" bestFit="1" customWidth="1"/>
    <col min="13" max="13" width="15.85546875" style="1" bestFit="1" customWidth="1"/>
    <col min="14" max="14" width="11.42578125" style="5"/>
    <col min="15" max="15" width="15.85546875" style="1" bestFit="1" customWidth="1"/>
    <col min="16" max="16384" width="11.42578125" style="1"/>
  </cols>
  <sheetData>
    <row r="2" spans="1:14" x14ac:dyDescent="0.25">
      <c r="B2" s="1" t="s">
        <v>2</v>
      </c>
    </row>
    <row r="3" spans="1:14" ht="15.75" x14ac:dyDescent="0.25">
      <c r="B3" s="103" t="s">
        <v>0</v>
      </c>
      <c r="C3" s="103"/>
      <c r="D3" s="103"/>
      <c r="F3" s="103" t="s">
        <v>1</v>
      </c>
      <c r="G3" s="103"/>
      <c r="H3" s="103"/>
    </row>
    <row r="5" spans="1:14" x14ac:dyDescent="0.25">
      <c r="F5" s="102" t="s">
        <v>61</v>
      </c>
      <c r="G5" s="102"/>
      <c r="J5" s="2" t="s">
        <v>60</v>
      </c>
      <c r="K5" s="2"/>
    </row>
    <row r="6" spans="1:14" x14ac:dyDescent="0.25">
      <c r="F6" s="1" t="s">
        <v>3</v>
      </c>
      <c r="J6" s="3" t="s">
        <v>57</v>
      </c>
    </row>
    <row r="7" spans="1:14" x14ac:dyDescent="0.25">
      <c r="E7" s="3" t="s">
        <v>53</v>
      </c>
      <c r="G7" s="3" t="s">
        <v>55</v>
      </c>
      <c r="J7" s="3" t="s">
        <v>58</v>
      </c>
    </row>
    <row r="8" spans="1:14" x14ac:dyDescent="0.25">
      <c r="E8" s="3" t="s">
        <v>54</v>
      </c>
      <c r="G8" s="3" t="s">
        <v>56</v>
      </c>
    </row>
    <row r="9" spans="1:14" x14ac:dyDescent="0.25">
      <c r="E9" s="3" t="s">
        <v>59</v>
      </c>
    </row>
    <row r="10" spans="1:14" x14ac:dyDescent="0.25">
      <c r="E10" s="1" t="s">
        <v>25</v>
      </c>
    </row>
    <row r="16" spans="1:14" x14ac:dyDescent="0.25">
      <c r="A16" s="7"/>
      <c r="B16" s="7"/>
      <c r="C16" s="7"/>
      <c r="D16" s="77"/>
      <c r="E16" s="7"/>
      <c r="F16" s="7"/>
      <c r="G16" s="7"/>
      <c r="H16" s="7"/>
      <c r="I16" s="7"/>
      <c r="J16" s="7"/>
      <c r="K16" s="7"/>
      <c r="L16" s="77"/>
      <c r="M16" s="7"/>
      <c r="N16" s="77"/>
    </row>
    <row r="17" spans="1:14" ht="15.75" x14ac:dyDescent="0.25">
      <c r="A17" s="7"/>
      <c r="B17" s="7"/>
      <c r="C17" s="7"/>
      <c r="D17" s="77"/>
      <c r="E17" s="78" t="s">
        <v>10</v>
      </c>
      <c r="F17" s="78">
        <v>-30</v>
      </c>
      <c r="G17" s="78">
        <v>-36</v>
      </c>
      <c r="H17" s="78">
        <v>-20</v>
      </c>
      <c r="I17" s="78">
        <v>0</v>
      </c>
      <c r="J17" s="78">
        <v>0</v>
      </c>
      <c r="K17" s="84"/>
      <c r="L17" s="85"/>
      <c r="M17" s="7"/>
      <c r="N17" s="77"/>
    </row>
    <row r="18" spans="1:14" ht="15.75" x14ac:dyDescent="0.25">
      <c r="A18" s="7"/>
      <c r="B18" s="7"/>
      <c r="C18" s="7"/>
      <c r="D18" s="77"/>
      <c r="E18" s="78"/>
      <c r="F18" s="78" t="s">
        <v>20</v>
      </c>
      <c r="G18" s="78" t="s">
        <v>21</v>
      </c>
      <c r="H18" s="78" t="s">
        <v>22</v>
      </c>
      <c r="I18" s="78" t="s">
        <v>13</v>
      </c>
      <c r="J18" s="78" t="s">
        <v>14</v>
      </c>
      <c r="K18" s="84"/>
      <c r="L18" s="85"/>
      <c r="M18" s="7"/>
      <c r="N18" s="77"/>
    </row>
    <row r="19" spans="1:14" ht="15.75" x14ac:dyDescent="0.25">
      <c r="A19" s="7"/>
      <c r="B19" s="7"/>
      <c r="C19" s="7"/>
      <c r="D19" s="79">
        <v>0</v>
      </c>
      <c r="E19" s="78" t="s">
        <v>13</v>
      </c>
      <c r="F19" s="58">
        <v>-4</v>
      </c>
      <c r="G19" s="47">
        <v>-6</v>
      </c>
      <c r="H19" s="47">
        <v>-1</v>
      </c>
      <c r="I19" s="47">
        <v>1</v>
      </c>
      <c r="J19" s="48">
        <v>0</v>
      </c>
      <c r="K19" s="48">
        <v>0.1</v>
      </c>
      <c r="L19" s="63"/>
      <c r="M19" s="28"/>
      <c r="N19" s="77"/>
    </row>
    <row r="20" spans="1:14" ht="15.75" x14ac:dyDescent="0.25">
      <c r="A20" s="7"/>
      <c r="B20" s="7"/>
      <c r="C20" s="7"/>
      <c r="D20" s="79">
        <v>0</v>
      </c>
      <c r="E20" s="78" t="s">
        <v>14</v>
      </c>
      <c r="F20" s="27">
        <v>-3</v>
      </c>
      <c r="G20" s="28">
        <v>-1</v>
      </c>
      <c r="H20" s="28">
        <v>1</v>
      </c>
      <c r="I20" s="28">
        <v>0</v>
      </c>
      <c r="J20" s="29">
        <v>1</v>
      </c>
      <c r="K20" s="29">
        <v>0.5</v>
      </c>
      <c r="L20" s="63"/>
      <c r="M20" s="28"/>
      <c r="N20" s="77"/>
    </row>
    <row r="21" spans="1:14" ht="15.75" x14ac:dyDescent="0.25">
      <c r="A21" s="7"/>
      <c r="B21" s="7"/>
      <c r="C21" s="7"/>
      <c r="D21" s="77"/>
      <c r="E21" s="78" t="s">
        <v>15</v>
      </c>
      <c r="F21" s="59">
        <v>0</v>
      </c>
      <c r="G21" s="50">
        <v>0</v>
      </c>
      <c r="H21" s="28">
        <v>0</v>
      </c>
      <c r="I21" s="92">
        <v>0</v>
      </c>
      <c r="J21" s="93">
        <v>0</v>
      </c>
      <c r="K21" s="70">
        <v>0</v>
      </c>
      <c r="L21" s="73"/>
      <c r="M21" s="50"/>
      <c r="N21" s="77"/>
    </row>
    <row r="22" spans="1:14" ht="15.75" x14ac:dyDescent="0.25">
      <c r="A22" s="7"/>
      <c r="B22" s="7"/>
      <c r="C22" s="7"/>
      <c r="D22" s="77"/>
      <c r="E22" s="78" t="s">
        <v>16</v>
      </c>
      <c r="F22" s="60">
        <f>F17-F21</f>
        <v>-30</v>
      </c>
      <c r="G22" s="53">
        <f t="shared" ref="G22:J22" si="0">G17-G21</f>
        <v>-36</v>
      </c>
      <c r="H22" s="53">
        <f t="shared" si="0"/>
        <v>-20</v>
      </c>
      <c r="I22" s="53">
        <f t="shared" si="0"/>
        <v>0</v>
      </c>
      <c r="J22" s="54">
        <f t="shared" si="0"/>
        <v>0</v>
      </c>
      <c r="K22" s="28"/>
      <c r="L22" s="63"/>
      <c r="M22" s="28"/>
      <c r="N22" s="77"/>
    </row>
    <row r="23" spans="1:14" x14ac:dyDescent="0.25">
      <c r="A23" s="7"/>
      <c r="B23" s="7"/>
      <c r="C23" s="28"/>
      <c r="D23" s="63"/>
      <c r="E23" s="28"/>
      <c r="F23" s="28"/>
      <c r="G23" s="28"/>
      <c r="H23" s="28"/>
      <c r="I23" s="28"/>
      <c r="J23" s="28"/>
      <c r="K23" s="28"/>
      <c r="L23" s="63"/>
      <c r="M23" s="28"/>
      <c r="N23" s="77"/>
    </row>
    <row r="24" spans="1:14" ht="15.75" x14ac:dyDescent="0.25">
      <c r="A24" s="7"/>
      <c r="B24" s="7"/>
      <c r="C24" s="50"/>
      <c r="D24" s="63"/>
      <c r="E24" s="86"/>
      <c r="F24" s="89" t="s">
        <v>26</v>
      </c>
      <c r="G24" s="25">
        <v>0</v>
      </c>
      <c r="H24" s="35"/>
      <c r="I24" s="35"/>
      <c r="J24" s="35"/>
      <c r="K24" s="35"/>
      <c r="L24" s="64"/>
      <c r="M24" s="35"/>
      <c r="N24" s="80"/>
    </row>
    <row r="25" spans="1:14" ht="15.75" x14ac:dyDescent="0.25">
      <c r="A25" s="7"/>
      <c r="B25" s="7"/>
      <c r="C25" s="50"/>
      <c r="D25" s="73"/>
      <c r="E25" s="86"/>
      <c r="F25" s="89" t="s">
        <v>27</v>
      </c>
      <c r="G25" s="25">
        <v>0</v>
      </c>
      <c r="H25" s="106" t="s">
        <v>57</v>
      </c>
      <c r="I25" s="106"/>
      <c r="J25" s="35">
        <f>-4*G24-6*G25-G26+G27</f>
        <v>0.1</v>
      </c>
      <c r="K25" s="35"/>
      <c r="L25" s="64"/>
      <c r="M25" s="35"/>
      <c r="N25" s="80"/>
    </row>
    <row r="26" spans="1:14" ht="15.75" x14ac:dyDescent="0.25">
      <c r="A26" s="7"/>
      <c r="B26" s="7"/>
      <c r="C26" s="28"/>
      <c r="D26" s="63"/>
      <c r="E26" s="86"/>
      <c r="F26" s="90" t="s">
        <v>28</v>
      </c>
      <c r="G26" s="91">
        <v>0</v>
      </c>
      <c r="H26" s="106" t="s">
        <v>58</v>
      </c>
      <c r="I26" s="106"/>
      <c r="J26" s="41">
        <f>-3*G24-G25+G26+G28</f>
        <v>0.5</v>
      </c>
      <c r="K26" s="41"/>
      <c r="L26" s="74"/>
      <c r="M26" s="35"/>
      <c r="N26" s="77"/>
    </row>
    <row r="27" spans="1:14" ht="15.75" x14ac:dyDescent="0.25">
      <c r="A27" s="7"/>
      <c r="B27" s="7"/>
      <c r="C27" s="28"/>
      <c r="D27" s="63"/>
      <c r="E27" s="86"/>
      <c r="F27" s="89" t="s">
        <v>31</v>
      </c>
      <c r="G27" s="25">
        <f>K19</f>
        <v>0.1</v>
      </c>
      <c r="H27" s="35"/>
      <c r="I27" s="35"/>
      <c r="J27" s="35"/>
      <c r="K27" s="41"/>
      <c r="L27" s="64"/>
      <c r="M27" s="35"/>
      <c r="N27" s="77"/>
    </row>
    <row r="28" spans="1:14" ht="15.75" x14ac:dyDescent="0.25">
      <c r="A28" s="7"/>
      <c r="B28" s="7"/>
      <c r="C28" s="28"/>
      <c r="D28" s="63"/>
      <c r="E28" s="28"/>
      <c r="F28" s="23" t="s">
        <v>29</v>
      </c>
      <c r="G28" s="24">
        <f>K20</f>
        <v>0.5</v>
      </c>
      <c r="H28" s="28"/>
      <c r="I28" s="28"/>
      <c r="J28" s="28"/>
      <c r="K28" s="28"/>
      <c r="L28" s="63"/>
      <c r="M28" s="28"/>
      <c r="N28" s="77"/>
    </row>
    <row r="29" spans="1:14" ht="15.75" x14ac:dyDescent="0.25">
      <c r="A29" s="7"/>
      <c r="B29" s="7"/>
      <c r="C29" s="50"/>
      <c r="D29" s="63"/>
      <c r="E29" s="86"/>
      <c r="F29" s="89" t="s">
        <v>30</v>
      </c>
      <c r="G29" s="25">
        <f>K21</f>
        <v>0</v>
      </c>
      <c r="H29" s="35"/>
      <c r="I29" s="35"/>
      <c r="J29" s="35"/>
      <c r="K29" s="35"/>
      <c r="L29" s="64"/>
      <c r="M29" s="35"/>
      <c r="N29" s="80"/>
    </row>
    <row r="30" spans="1:14" ht="15.75" x14ac:dyDescent="0.25">
      <c r="A30" s="7"/>
      <c r="B30" s="7"/>
      <c r="C30" s="8"/>
      <c r="D30" s="79"/>
      <c r="E30" s="86"/>
      <c r="F30" s="35"/>
      <c r="G30" s="35"/>
      <c r="H30" s="35"/>
      <c r="I30" s="35"/>
      <c r="J30" s="35"/>
      <c r="K30" s="35"/>
      <c r="L30" s="64"/>
      <c r="M30" s="35"/>
      <c r="N30" s="80"/>
    </row>
    <row r="31" spans="1:14" ht="15.75" x14ac:dyDescent="0.25">
      <c r="A31" s="7"/>
      <c r="B31" s="7"/>
      <c r="C31" s="7"/>
      <c r="D31" s="77"/>
      <c r="E31" s="86"/>
      <c r="F31" s="94" t="s">
        <v>62</v>
      </c>
      <c r="G31" s="95">
        <v>0</v>
      </c>
      <c r="H31" s="28"/>
      <c r="I31" s="50"/>
      <c r="J31" s="50"/>
      <c r="K31" s="28"/>
      <c r="L31" s="73"/>
      <c r="M31" s="28"/>
      <c r="N31" s="77"/>
    </row>
    <row r="32" spans="1:14" ht="15.75" x14ac:dyDescent="0.25">
      <c r="A32" s="7"/>
      <c r="B32" s="7"/>
      <c r="C32" s="7"/>
      <c r="D32" s="77"/>
      <c r="E32" s="86"/>
      <c r="F32" s="94" t="s">
        <v>63</v>
      </c>
      <c r="G32" s="95">
        <v>0</v>
      </c>
      <c r="H32" s="28"/>
      <c r="I32" s="28"/>
      <c r="J32" s="28"/>
      <c r="K32" s="50"/>
      <c r="L32" s="63"/>
      <c r="M32" s="28"/>
      <c r="N32" s="77"/>
    </row>
    <row r="33" spans="1:14" ht="15.75" x14ac:dyDescent="0.25">
      <c r="A33" s="7"/>
      <c r="B33" s="7"/>
      <c r="C33" s="7"/>
      <c r="D33" s="77"/>
      <c r="E33" s="28"/>
      <c r="F33" s="94" t="s">
        <v>64</v>
      </c>
      <c r="G33" s="95">
        <v>0</v>
      </c>
      <c r="H33" s="28"/>
      <c r="I33" s="28"/>
      <c r="J33" s="28"/>
      <c r="K33" s="28"/>
      <c r="L33" s="63"/>
      <c r="M33" s="28"/>
      <c r="N33" s="77"/>
    </row>
    <row r="34" spans="1:14" ht="15.75" x14ac:dyDescent="0.25">
      <c r="A34" s="7"/>
      <c r="B34" s="7"/>
      <c r="C34" s="8"/>
      <c r="D34" s="77"/>
      <c r="E34" s="86"/>
      <c r="F34" s="35"/>
      <c r="G34" s="88"/>
      <c r="H34" s="35"/>
      <c r="I34" s="35"/>
      <c r="J34" s="35"/>
      <c r="K34" s="35"/>
      <c r="L34" s="64"/>
      <c r="M34" s="35"/>
      <c r="N34" s="77"/>
    </row>
    <row r="35" spans="1:14" ht="15.75" x14ac:dyDescent="0.25">
      <c r="A35" s="7"/>
      <c r="B35" s="7"/>
      <c r="C35" s="8"/>
      <c r="D35" s="79"/>
      <c r="E35" s="86"/>
      <c r="F35" s="35"/>
      <c r="G35" s="35"/>
      <c r="H35" s="35"/>
      <c r="I35" s="35"/>
      <c r="J35" s="35"/>
      <c r="K35" s="35"/>
      <c r="L35" s="64"/>
      <c r="M35" s="35"/>
      <c r="N35" s="77"/>
    </row>
    <row r="36" spans="1:14" ht="15.75" x14ac:dyDescent="0.25">
      <c r="A36" s="7"/>
      <c r="B36" s="7"/>
      <c r="C36" s="7"/>
      <c r="D36" s="77"/>
      <c r="E36" s="86"/>
      <c r="F36" s="28"/>
      <c r="G36" s="28"/>
      <c r="H36" s="28"/>
      <c r="I36" s="50"/>
      <c r="J36" s="50"/>
      <c r="K36" s="28"/>
      <c r="L36" s="73"/>
      <c r="M36" s="28"/>
      <c r="N36" s="77"/>
    </row>
    <row r="37" spans="1:14" ht="15.75" x14ac:dyDescent="0.25">
      <c r="A37" s="7"/>
      <c r="B37" s="7"/>
      <c r="C37" s="7"/>
      <c r="D37" s="77"/>
      <c r="E37" s="86"/>
      <c r="F37" s="50"/>
      <c r="G37" s="50"/>
      <c r="H37" s="28"/>
      <c r="I37" s="50"/>
      <c r="J37" s="50"/>
      <c r="K37" s="50"/>
      <c r="L37" s="63"/>
      <c r="M37" s="28"/>
      <c r="N37" s="77"/>
    </row>
    <row r="38" spans="1:14" x14ac:dyDescent="0.25">
      <c r="A38" s="7"/>
      <c r="B38" s="7"/>
      <c r="C38" s="7"/>
      <c r="D38" s="77"/>
      <c r="E38" s="7"/>
      <c r="F38" s="7"/>
      <c r="G38" s="7"/>
      <c r="H38" s="7"/>
      <c r="I38" s="7"/>
      <c r="J38" s="7"/>
      <c r="K38" s="7"/>
      <c r="L38" s="77"/>
      <c r="M38" s="7"/>
      <c r="N38" s="77"/>
    </row>
    <row r="39" spans="1:14" ht="15.75" x14ac:dyDescent="0.25">
      <c r="E39" s="28"/>
      <c r="F39" s="81"/>
      <c r="G39" s="82"/>
      <c r="H39" s="28"/>
      <c r="I39" s="105"/>
      <c r="J39" s="105"/>
      <c r="K39" s="105"/>
    </row>
    <row r="40" spans="1:14" ht="15.75" x14ac:dyDescent="0.25">
      <c r="E40" s="28"/>
      <c r="F40" s="81"/>
      <c r="G40" s="82"/>
      <c r="H40" s="28"/>
      <c r="I40" s="28"/>
      <c r="J40" s="28"/>
      <c r="K40" s="35"/>
    </row>
    <row r="41" spans="1:14" ht="15.75" x14ac:dyDescent="0.25">
      <c r="E41" s="28"/>
      <c r="F41" s="81"/>
      <c r="G41" s="83"/>
      <c r="H41" s="28"/>
      <c r="I41" s="28"/>
      <c r="J41" s="28"/>
      <c r="K41" s="35"/>
    </row>
    <row r="42" spans="1:14" ht="15.75" x14ac:dyDescent="0.25">
      <c r="E42" s="28"/>
      <c r="F42" s="81"/>
      <c r="G42" s="82"/>
      <c r="H42" s="28"/>
      <c r="I42" s="28"/>
      <c r="J42" s="28"/>
      <c r="K42" s="28"/>
    </row>
    <row r="43" spans="1:14" ht="15.75" x14ac:dyDescent="0.25">
      <c r="E43" s="28"/>
      <c r="F43" s="81"/>
      <c r="G43" s="82"/>
      <c r="H43" s="28"/>
      <c r="I43" s="28"/>
      <c r="J43" s="28"/>
      <c r="K43" s="28"/>
    </row>
    <row r="44" spans="1:14" ht="15.75" x14ac:dyDescent="0.25">
      <c r="E44" s="28"/>
      <c r="F44" s="81"/>
      <c r="G44" s="82"/>
      <c r="H44" s="28"/>
      <c r="I44" s="28"/>
      <c r="J44" s="28"/>
      <c r="K44" s="28"/>
    </row>
    <row r="45" spans="1:14" ht="15.75" x14ac:dyDescent="0.25">
      <c r="E45" s="28"/>
      <c r="F45" s="81"/>
      <c r="G45" s="83"/>
      <c r="H45" s="28"/>
      <c r="I45" s="28"/>
      <c r="J45" s="28"/>
      <c r="K45" s="28"/>
    </row>
    <row r="46" spans="1:14" ht="15.75" x14ac:dyDescent="0.25">
      <c r="E46" s="28"/>
      <c r="F46" s="81"/>
      <c r="G46" s="82"/>
      <c r="H46" s="28"/>
      <c r="I46" s="28"/>
      <c r="J46" s="28"/>
      <c r="K46" s="28"/>
    </row>
  </sheetData>
  <mergeCells count="6">
    <mergeCell ref="B3:D3"/>
    <mergeCell ref="F3:H3"/>
    <mergeCell ref="F5:G5"/>
    <mergeCell ref="I39:K39"/>
    <mergeCell ref="H25:I25"/>
    <mergeCell ref="H26:I2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32B33-0841-4383-B0EB-38E1CBC7D8E9}">
  <dimension ref="B2:O27"/>
  <sheetViews>
    <sheetView tabSelected="1" workbookViewId="0">
      <selection activeCell="F28" sqref="F28"/>
    </sheetView>
  </sheetViews>
  <sheetFormatPr baseColWidth="10" defaultRowHeight="15" x14ac:dyDescent="0.25"/>
  <cols>
    <col min="1" max="2" width="11.42578125" style="45"/>
    <col min="3" max="3" width="11.42578125" style="5"/>
    <col min="4" max="6" width="11.42578125" style="45"/>
    <col min="7" max="7" width="12.85546875" style="45" bestFit="1" customWidth="1"/>
    <col min="8" max="10" width="11.42578125" style="45"/>
    <col min="11" max="11" width="11.42578125" style="5"/>
    <col min="12" max="12" width="11.42578125" style="45"/>
    <col min="13" max="13" width="14.5703125" style="45" bestFit="1" customWidth="1"/>
    <col min="14" max="16384" width="11.42578125" style="45"/>
  </cols>
  <sheetData>
    <row r="2" spans="2:15" ht="15.75" x14ac:dyDescent="0.25">
      <c r="B2" s="103" t="s">
        <v>65</v>
      </c>
      <c r="C2" s="103"/>
      <c r="D2" s="103"/>
      <c r="E2" s="103"/>
      <c r="I2" s="103" t="s">
        <v>70</v>
      </c>
      <c r="J2" s="103"/>
      <c r="K2" s="103"/>
    </row>
    <row r="3" spans="2:15" x14ac:dyDescent="0.25">
      <c r="I3" s="102" t="s">
        <v>72</v>
      </c>
      <c r="J3" s="102"/>
      <c r="K3" s="102"/>
      <c r="M3" s="102" t="s">
        <v>74</v>
      </c>
      <c r="N3" s="102"/>
      <c r="O3" s="102"/>
    </row>
    <row r="4" spans="2:15" x14ac:dyDescent="0.25">
      <c r="I4" s="45" t="s">
        <v>3</v>
      </c>
      <c r="M4" s="87" t="s">
        <v>77</v>
      </c>
    </row>
    <row r="5" spans="2:15" x14ac:dyDescent="0.25">
      <c r="J5" s="87" t="s">
        <v>76</v>
      </c>
      <c r="M5" s="87" t="s">
        <v>73</v>
      </c>
    </row>
    <row r="6" spans="2:15" x14ac:dyDescent="0.25">
      <c r="J6" s="87" t="s">
        <v>71</v>
      </c>
    </row>
    <row r="7" spans="2:15" x14ac:dyDescent="0.25">
      <c r="G7" s="87" t="s">
        <v>66</v>
      </c>
    </row>
    <row r="8" spans="2:15" x14ac:dyDescent="0.25">
      <c r="G8" s="87" t="s">
        <v>67</v>
      </c>
    </row>
    <row r="9" spans="2:15" x14ac:dyDescent="0.25">
      <c r="G9" s="87" t="s">
        <v>68</v>
      </c>
    </row>
    <row r="10" spans="2:15" x14ac:dyDescent="0.25">
      <c r="G10" s="45" t="s">
        <v>69</v>
      </c>
    </row>
    <row r="17" spans="2:11" ht="15.75" x14ac:dyDescent="0.25">
      <c r="D17" s="4" t="s">
        <v>10</v>
      </c>
      <c r="E17" s="4">
        <v>-14</v>
      </c>
      <c r="F17" s="4">
        <v>-20</v>
      </c>
      <c r="G17" s="4">
        <v>10</v>
      </c>
      <c r="H17" s="4">
        <v>0</v>
      </c>
      <c r="I17" s="4">
        <v>0</v>
      </c>
    </row>
    <row r="18" spans="2:11" ht="15.75" x14ac:dyDescent="0.25">
      <c r="D18" s="4"/>
      <c r="E18" s="4" t="s">
        <v>11</v>
      </c>
      <c r="F18" s="4" t="s">
        <v>12</v>
      </c>
      <c r="G18" s="4" t="s">
        <v>75</v>
      </c>
      <c r="H18" s="4" t="s">
        <v>13</v>
      </c>
      <c r="I18" s="4" t="s">
        <v>14</v>
      </c>
    </row>
    <row r="19" spans="2:11" ht="15.75" x14ac:dyDescent="0.25">
      <c r="C19" s="5">
        <v>0</v>
      </c>
      <c r="D19" s="4" t="s">
        <v>13</v>
      </c>
      <c r="E19" s="107">
        <v>-3</v>
      </c>
      <c r="F19" s="108">
        <v>-1</v>
      </c>
      <c r="G19" s="9">
        <v>-1</v>
      </c>
      <c r="H19" s="108">
        <v>1</v>
      </c>
      <c r="I19" s="109">
        <v>0</v>
      </c>
      <c r="J19" s="117">
        <v>1</v>
      </c>
      <c r="K19" s="5">
        <f>J19/G19</f>
        <v>-1</v>
      </c>
    </row>
    <row r="20" spans="2:11" ht="15.75" x14ac:dyDescent="0.25">
      <c r="C20" s="5">
        <v>0</v>
      </c>
      <c r="D20" s="4" t="s">
        <v>14</v>
      </c>
      <c r="E20" s="67">
        <v>-1</v>
      </c>
      <c r="F20" s="111">
        <v>-5</v>
      </c>
      <c r="G20" s="111">
        <v>1</v>
      </c>
      <c r="H20" s="111">
        <v>0</v>
      </c>
      <c r="I20" s="120">
        <v>1</v>
      </c>
      <c r="J20" s="121">
        <v>2</v>
      </c>
      <c r="K20" s="5">
        <f>J20/G20</f>
        <v>2</v>
      </c>
    </row>
    <row r="21" spans="2:11" ht="15.75" x14ac:dyDescent="0.25">
      <c r="D21" s="4" t="s">
        <v>15</v>
      </c>
      <c r="E21" s="110">
        <v>0</v>
      </c>
      <c r="F21" s="7">
        <v>0</v>
      </c>
      <c r="G21" s="111">
        <v>0</v>
      </c>
      <c r="H21" s="7">
        <v>0</v>
      </c>
      <c r="I21" s="112">
        <v>0</v>
      </c>
      <c r="J21" s="119">
        <v>0</v>
      </c>
    </row>
    <row r="22" spans="2:11" ht="15.75" x14ac:dyDescent="0.25">
      <c r="D22" s="4" t="s">
        <v>16</v>
      </c>
      <c r="E22" s="113">
        <f>E17-E21</f>
        <v>-14</v>
      </c>
      <c r="F22" s="114">
        <f t="shared" ref="F22:I22" si="0">F17-F21</f>
        <v>-20</v>
      </c>
      <c r="G22" s="115">
        <f t="shared" si="0"/>
        <v>10</v>
      </c>
      <c r="H22" s="114">
        <f t="shared" si="0"/>
        <v>0</v>
      </c>
      <c r="I22" s="116">
        <f t="shared" si="0"/>
        <v>0</v>
      </c>
    </row>
    <row r="24" spans="2:11" ht="15.75" x14ac:dyDescent="0.25">
      <c r="B24" s="45" t="s">
        <v>78</v>
      </c>
      <c r="C24" s="5">
        <v>0</v>
      </c>
      <c r="D24" s="4" t="s">
        <v>13</v>
      </c>
      <c r="E24" s="107">
        <f>1*E25+E19</f>
        <v>-4</v>
      </c>
      <c r="F24" s="9">
        <f t="shared" ref="F24:J24" si="1">1*F25+F19</f>
        <v>-6</v>
      </c>
      <c r="G24" s="108">
        <f t="shared" si="1"/>
        <v>0</v>
      </c>
      <c r="H24" s="108">
        <f t="shared" si="1"/>
        <v>1</v>
      </c>
      <c r="I24" s="109">
        <f t="shared" si="1"/>
        <v>1</v>
      </c>
      <c r="J24" s="117">
        <f t="shared" si="1"/>
        <v>3</v>
      </c>
      <c r="K24" s="5">
        <f>J24/F24</f>
        <v>-0.5</v>
      </c>
    </row>
    <row r="25" spans="2:11" ht="15.75" x14ac:dyDescent="0.25">
      <c r="C25" s="5">
        <v>10</v>
      </c>
      <c r="D25" s="4" t="s">
        <v>75</v>
      </c>
      <c r="E25" s="110">
        <f>E20</f>
        <v>-1</v>
      </c>
      <c r="F25" s="111">
        <f t="shared" ref="F25:J25" si="2">F20</f>
        <v>-5</v>
      </c>
      <c r="G25" s="7">
        <f t="shared" si="2"/>
        <v>1</v>
      </c>
      <c r="H25" s="7">
        <f t="shared" si="2"/>
        <v>0</v>
      </c>
      <c r="I25" s="112">
        <f t="shared" si="2"/>
        <v>1</v>
      </c>
      <c r="J25" s="118">
        <f t="shared" si="2"/>
        <v>2</v>
      </c>
      <c r="K25" s="5">
        <f>J25/F25</f>
        <v>-0.4</v>
      </c>
    </row>
    <row r="26" spans="2:11" ht="15.75" x14ac:dyDescent="0.25">
      <c r="D26" s="4" t="s">
        <v>15</v>
      </c>
      <c r="E26" s="110">
        <f>10*E25</f>
        <v>-10</v>
      </c>
      <c r="F26" s="111">
        <f t="shared" ref="F26:J26" si="3">10*F25</f>
        <v>-50</v>
      </c>
      <c r="G26" s="7">
        <f t="shared" si="3"/>
        <v>10</v>
      </c>
      <c r="H26" s="7">
        <f t="shared" si="3"/>
        <v>0</v>
      </c>
      <c r="I26" s="112">
        <f t="shared" si="3"/>
        <v>10</v>
      </c>
      <c r="J26" s="119">
        <f t="shared" si="3"/>
        <v>20</v>
      </c>
    </row>
    <row r="27" spans="2:11" ht="15.75" x14ac:dyDescent="0.25">
      <c r="D27" s="4" t="s">
        <v>16</v>
      </c>
      <c r="E27" s="113">
        <f>E17-E26</f>
        <v>-4</v>
      </c>
      <c r="F27" s="115">
        <f t="shared" ref="F27:I27" si="4">F17-F26</f>
        <v>30</v>
      </c>
      <c r="G27" s="114">
        <f t="shared" si="4"/>
        <v>0</v>
      </c>
      <c r="H27" s="114">
        <f t="shared" si="4"/>
        <v>0</v>
      </c>
      <c r="I27" s="116">
        <f t="shared" si="4"/>
        <v>-10</v>
      </c>
    </row>
  </sheetData>
  <mergeCells count="4">
    <mergeCell ref="B2:E2"/>
    <mergeCell ref="I2:K2"/>
    <mergeCell ref="I3:K3"/>
    <mergeCell ref="M3:O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Ejercicio1</vt:lpstr>
      <vt:lpstr>Ejercicio2</vt:lpstr>
      <vt:lpstr>Ejercicio3</vt:lpstr>
      <vt:lpstr>Ejercicio4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Enrique Rojas Alvarado</dc:creator>
  <cp:lastModifiedBy>Luis Enrique Rojas Alvarado</cp:lastModifiedBy>
  <dcterms:created xsi:type="dcterms:W3CDTF">2021-03-27T16:09:44Z</dcterms:created>
  <dcterms:modified xsi:type="dcterms:W3CDTF">2021-03-31T00:00:24Z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3cfd4ff2-e839-4e45-8243-2ce5b2b70dfe</vt:lpwstr>
  </property>
</Properties>
</file>