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3.Solver\"/>
    </mc:Choice>
  </mc:AlternateContent>
  <xr:revisionPtr revIDLastSave="0" documentId="13_ncr:1_{0A901FB8-DC3F-4E4C-82CF-C34500F116EE}" xr6:coauthVersionLast="46" xr6:coauthVersionMax="46" xr10:uidLastSave="{00000000-0000-0000-0000-000000000000}"/>
  <bookViews>
    <workbookView xWindow="-120" yWindow="-120" windowWidth="29040" windowHeight="16440" firstSheet="6" activeTab="13" xr2:uid="{C2586042-A616-4003-8FC7-21A8A3B741C3}"/>
  </bookViews>
  <sheets>
    <sheet name="a) planteamiento" sheetId="1" r:id="rId1"/>
    <sheet name="b) respuestas" sheetId="8" r:id="rId2"/>
    <sheet name="b) sensibilidad" sheetId="9" r:id="rId3"/>
    <sheet name="b) limites" sheetId="10" r:id="rId4"/>
    <sheet name="c) planteamiento" sheetId="11" r:id="rId5"/>
    <sheet name="d) planteamiento" sheetId="12" r:id="rId6"/>
    <sheet name="d) respuestas" sheetId="13" r:id="rId7"/>
    <sheet name="d) sensibilidad" sheetId="14" r:id="rId8"/>
    <sheet name="d) limites" sheetId="15" r:id="rId9"/>
    <sheet name="e) planteamiento" sheetId="16" r:id="rId10"/>
    <sheet name="e) respuestas" sheetId="17" r:id="rId11"/>
    <sheet name="e) sensibilidad" sheetId="18" r:id="rId12"/>
    <sheet name="e) limites" sheetId="19" r:id="rId13"/>
    <sheet name="f) planteamiento" sheetId="20" r:id="rId14"/>
  </sheets>
  <definedNames>
    <definedName name="solver_adj" localSheetId="0" hidden="1">'a) planteamiento'!$C$7:$G$7</definedName>
    <definedName name="solver_adj" localSheetId="5" hidden="1">'d) planteamiento'!$C$7:$G$7</definedName>
    <definedName name="solver_adj" localSheetId="9" hidden="1">'e) planteamiento'!$C$9:$G$9</definedName>
    <definedName name="solver_cvg" localSheetId="0" hidden="1">0.0001</definedName>
    <definedName name="solver_cvg" localSheetId="5" hidden="1">0.0001</definedName>
    <definedName name="solver_cvg" localSheetId="9" hidden="1">0.0001</definedName>
    <definedName name="solver_drv" localSheetId="0" hidden="1">2</definedName>
    <definedName name="solver_drv" localSheetId="5" hidden="1">1</definedName>
    <definedName name="solver_drv" localSheetId="9" hidden="1">1</definedName>
    <definedName name="solver_eng" localSheetId="0" hidden="1">2</definedName>
    <definedName name="solver_eng" localSheetId="5" hidden="1">2</definedName>
    <definedName name="solver_eng" localSheetId="9" hidden="1">2</definedName>
    <definedName name="solver_est" localSheetId="0" hidden="1">1</definedName>
    <definedName name="solver_est" localSheetId="5" hidden="1">1</definedName>
    <definedName name="solver_est" localSheetId="9" hidden="1">1</definedName>
    <definedName name="solver_itr" localSheetId="0" hidden="1">2147483647</definedName>
    <definedName name="solver_itr" localSheetId="5" hidden="1">2147483647</definedName>
    <definedName name="solver_itr" localSheetId="9" hidden="1">2147483647</definedName>
    <definedName name="solver_lhs0" localSheetId="0" hidden="1">'a) planteamiento'!$I$13:$I$15</definedName>
    <definedName name="solver_lhs1" localSheetId="0" hidden="1">'a) planteamiento'!$C$7:$G$7</definedName>
    <definedName name="solver_lhs1" localSheetId="5" hidden="1">'d) planteamiento'!$C$7:$G$7</definedName>
    <definedName name="solver_lhs1" localSheetId="9" hidden="1">'e) planteamiento'!$C$9:$G$9</definedName>
    <definedName name="solver_lhs2" localSheetId="0" hidden="1">'a) planteamiento'!$I$13:$I$14</definedName>
    <definedName name="solver_lhs2" localSheetId="5" hidden="1">'d) planteamiento'!$I$13:$I$15</definedName>
    <definedName name="solver_lhs2" localSheetId="9" hidden="1">'e) planteamiento'!$I$15:$I$17</definedName>
    <definedName name="solver_lhs3" localSheetId="0" hidden="1">'a) planteamiento'!$I$13:$I$15</definedName>
    <definedName name="solver_mip" localSheetId="0" hidden="1">2147483647</definedName>
    <definedName name="solver_mip" localSheetId="5" hidden="1">2147483647</definedName>
    <definedName name="solver_mip" localSheetId="9" hidden="1">2147483647</definedName>
    <definedName name="solver_mni" localSheetId="0" hidden="1">30</definedName>
    <definedName name="solver_mni" localSheetId="5" hidden="1">30</definedName>
    <definedName name="solver_mni" localSheetId="9" hidden="1">30</definedName>
    <definedName name="solver_mrt" localSheetId="0" hidden="1">0.075</definedName>
    <definedName name="solver_mrt" localSheetId="5" hidden="1">0.075</definedName>
    <definedName name="solver_mrt" localSheetId="9" hidden="1">0.075</definedName>
    <definedName name="solver_msl" localSheetId="0" hidden="1">2</definedName>
    <definedName name="solver_msl" localSheetId="5" hidden="1">2</definedName>
    <definedName name="solver_msl" localSheetId="9" hidden="1">2</definedName>
    <definedName name="solver_neg" localSheetId="0" hidden="1">1</definedName>
    <definedName name="solver_neg" localSheetId="5" hidden="1">1</definedName>
    <definedName name="solver_neg" localSheetId="9" hidden="1">1</definedName>
    <definedName name="solver_nod" localSheetId="0" hidden="1">2147483647</definedName>
    <definedName name="solver_nod" localSheetId="5" hidden="1">2147483647</definedName>
    <definedName name="solver_nod" localSheetId="9" hidden="1">2147483647</definedName>
    <definedName name="solver_num" localSheetId="0" hidden="1">2</definedName>
    <definedName name="solver_num" localSheetId="5" hidden="1">2</definedName>
    <definedName name="solver_num" localSheetId="9" hidden="1">2</definedName>
    <definedName name="solver_nwt" localSheetId="0" hidden="1">1</definedName>
    <definedName name="solver_nwt" localSheetId="5" hidden="1">1</definedName>
    <definedName name="solver_nwt" localSheetId="9" hidden="1">1</definedName>
    <definedName name="solver_opt" localSheetId="0" hidden="1">'a) planteamiento'!$C$9</definedName>
    <definedName name="solver_opt" localSheetId="5" hidden="1">'d) planteamiento'!$C$9</definedName>
    <definedName name="solver_opt" localSheetId="9" hidden="1">'e) planteamiento'!$C$11</definedName>
    <definedName name="solver_pre" localSheetId="0" hidden="1">0.000001</definedName>
    <definedName name="solver_pre" localSheetId="5" hidden="1">0.000001</definedName>
    <definedName name="solver_pre" localSheetId="9" hidden="1">0.000001</definedName>
    <definedName name="solver_rbv" localSheetId="0" hidden="1">2</definedName>
    <definedName name="solver_rbv" localSheetId="5" hidden="1">1</definedName>
    <definedName name="solver_rbv" localSheetId="9" hidden="1">1</definedName>
    <definedName name="solver_rel0" localSheetId="0" hidden="1">1</definedName>
    <definedName name="solver_rel1" localSheetId="0" hidden="1">3</definedName>
    <definedName name="solver_rel1" localSheetId="5" hidden="1">3</definedName>
    <definedName name="solver_rel1" localSheetId="9" hidden="1">3</definedName>
    <definedName name="solver_rel2" localSheetId="0" hidden="1">1</definedName>
    <definedName name="solver_rel2" localSheetId="5" hidden="1">1</definedName>
    <definedName name="solver_rel2" localSheetId="9" hidden="1">1</definedName>
    <definedName name="solver_rel3" localSheetId="0" hidden="1">1</definedName>
    <definedName name="solver_rhs0" localSheetId="0" hidden="1">'a) planteamiento'!$H$13:$H$15</definedName>
    <definedName name="solver_rhs1" localSheetId="0" hidden="1">'a) planteamiento'!$C$16:$G$16</definedName>
    <definedName name="solver_rhs1" localSheetId="5" hidden="1">'d) planteamiento'!$C$16:$G$16</definedName>
    <definedName name="solver_rhs1" localSheetId="9" hidden="1">'e) planteamiento'!$C$18:$G$18</definedName>
    <definedName name="solver_rhs2" localSheetId="0" hidden="1">'a) planteamiento'!$H$13:$H$14</definedName>
    <definedName name="solver_rhs2" localSheetId="5" hidden="1">'d) planteamiento'!$H$13:$H$15</definedName>
    <definedName name="solver_rhs2" localSheetId="9" hidden="1">'e) planteamiento'!$H$15:$H$17</definedName>
    <definedName name="solver_rhs3" localSheetId="0" hidden="1">'a) planteamiento'!$H$13:$H$15</definedName>
    <definedName name="solver_rlx" localSheetId="0" hidden="1">2</definedName>
    <definedName name="solver_rlx" localSheetId="5" hidden="1">2</definedName>
    <definedName name="solver_rlx" localSheetId="9" hidden="1">2</definedName>
    <definedName name="solver_rsd" localSheetId="0" hidden="1">0</definedName>
    <definedName name="solver_rsd" localSheetId="5" hidden="1">0</definedName>
    <definedName name="solver_rsd" localSheetId="9" hidden="1">0</definedName>
    <definedName name="solver_scl" localSheetId="0" hidden="1">2</definedName>
    <definedName name="solver_scl" localSheetId="5" hidden="1">1</definedName>
    <definedName name="solver_scl" localSheetId="9" hidden="1">1</definedName>
    <definedName name="solver_sho" localSheetId="0" hidden="1">2</definedName>
    <definedName name="solver_sho" localSheetId="3" hidden="1">2</definedName>
    <definedName name="solver_sho" localSheetId="8" hidden="1">2</definedName>
    <definedName name="solver_sho" localSheetId="5" hidden="1">2</definedName>
    <definedName name="solver_sho" localSheetId="12" hidden="1">2</definedName>
    <definedName name="solver_sho" localSheetId="9" hidden="1">2</definedName>
    <definedName name="solver_ssz" localSheetId="0" hidden="1">100</definedName>
    <definedName name="solver_ssz" localSheetId="5" hidden="1">100</definedName>
    <definedName name="solver_ssz" localSheetId="9" hidden="1">100</definedName>
    <definedName name="solver_tim" localSheetId="0" hidden="1">2147483647</definedName>
    <definedName name="solver_tim" localSheetId="5" hidden="1">2147483647</definedName>
    <definedName name="solver_tim" localSheetId="9" hidden="1">2147483647</definedName>
    <definedName name="solver_tol" localSheetId="0" hidden="1">0.01</definedName>
    <definedName name="solver_tol" localSheetId="5" hidden="1">0.01</definedName>
    <definedName name="solver_tol" localSheetId="9" hidden="1">0.01</definedName>
    <definedName name="solver_typ" localSheetId="0" hidden="1">2</definedName>
    <definedName name="solver_typ" localSheetId="5" hidden="1">2</definedName>
    <definedName name="solver_typ" localSheetId="9" hidden="1">2</definedName>
    <definedName name="solver_val" localSheetId="0" hidden="1">0</definedName>
    <definedName name="solver_val" localSheetId="5" hidden="1">0</definedName>
    <definedName name="solver_val" localSheetId="9" hidden="1">0</definedName>
    <definedName name="solver_ver" localSheetId="0" hidden="1">3</definedName>
    <definedName name="solver_ver" localSheetId="5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0" l="1"/>
  <c r="J8" i="20"/>
  <c r="J7" i="20"/>
  <c r="P4" i="20"/>
  <c r="I17" i="16" l="1"/>
  <c r="I16" i="16"/>
  <c r="I15" i="16"/>
  <c r="C11" i="16"/>
  <c r="I15" i="12"/>
  <c r="I14" i="12"/>
  <c r="I13" i="12"/>
  <c r="C9" i="12"/>
  <c r="I14" i="1"/>
  <c r="I15" i="1"/>
  <c r="I13" i="1"/>
  <c r="C9" i="1"/>
</calcChain>
</file>

<file path=xl/sharedStrings.xml><?xml version="1.0" encoding="utf-8"?>
<sst xmlns="http://schemas.openxmlformats.org/spreadsheetml/2006/main" count="557" uniqueCount="159">
  <si>
    <t>Variables</t>
  </si>
  <si>
    <t>Demanda</t>
  </si>
  <si>
    <t>Disponible</t>
  </si>
  <si>
    <t>Total</t>
  </si>
  <si>
    <t>Función Objetivo</t>
  </si>
  <si>
    <t>Restricciones</t>
  </si>
  <si>
    <t>Microsoft Excel 16.0 Informe de respuestas</t>
  </si>
  <si>
    <t>Resultado: Solver encontró una solución. Se cumplen todas las restricciones y condiciones óptimas.</t>
  </si>
  <si>
    <t>Motor de Solver</t>
  </si>
  <si>
    <t>Motor: Simplex LP</t>
  </si>
  <si>
    <t>Tiempo de la solución: 0.031 segundos.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</si>
  <si>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</si>
  <si>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</si>
  <si>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</si>
  <si>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</si>
  <si>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</si>
  <si>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</si>
  <si>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</si>
  <si>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</si>
  <si>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</si>
  <si>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</si>
  <si>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</si>
  <si>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</si>
  <si>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</si>
  <si>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$C$4</t>
  </si>
  <si>
    <t>$C$2</t>
  </si>
  <si>
    <t>Continuar</t>
  </si>
  <si>
    <t>$D$2</t>
  </si>
  <si>
    <t>$E$2</t>
  </si>
  <si>
    <t>$F$2</t>
  </si>
  <si>
    <t>No vinculante</t>
  </si>
  <si>
    <t>Vinculante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</si>
  <si>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</si>
  <si>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</si>
  <si>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</si>
  <si>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</si>
  <si>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</si>
  <si>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</si>
  <si>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</si>
  <si>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</si>
  <si>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</si>
  <si>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</si>
  <si>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</si>
  <si>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</si>
  <si>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</si>
  <si>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</si>
  <si>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</si>
  <si>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</si>
  <si>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</si>
  <si>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</si>
  <si>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</si>
  <si>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</si>
  <si>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 xml:space="preserve">Paquete de Almendras </t>
  </si>
  <si>
    <t>Paquete de Nueces</t>
  </si>
  <si>
    <t>Paquete Gourmet</t>
  </si>
  <si>
    <t>Paquete Fantasía</t>
  </si>
  <si>
    <t>Paquete Económico</t>
  </si>
  <si>
    <t>Coeficientes</t>
  </si>
  <si>
    <t>Costo</t>
  </si>
  <si>
    <t>Insumos</t>
  </si>
  <si>
    <t>Almendras (lbs.)</t>
  </si>
  <si>
    <t>Nueces (lbs.)</t>
  </si>
  <si>
    <t>Cacahuates (lbs.)</t>
  </si>
  <si>
    <t>Ilimitado</t>
  </si>
  <si>
    <t>Hoja de cálculo: [Ejercicio 2.xlsx]Hoja1</t>
  </si>
  <si>
    <t>Iteraciones: 0 Subproblemas: 0</t>
  </si>
  <si>
    <t>Celda objetivo (Mín)</t>
  </si>
  <si>
    <t xml:space="preserve">Costo Paquete de Almendras </t>
  </si>
  <si>
    <t xml:space="preserve">Variables Paquete de Almendras </t>
  </si>
  <si>
    <t>Variables Paquete de Nueces</t>
  </si>
  <si>
    <t>Variables Paquete Gourmet</t>
  </si>
  <si>
    <t>Variables Paquete Fantasía</t>
  </si>
  <si>
    <t>$G$2</t>
  </si>
  <si>
    <t>Variables Paquete Económico</t>
  </si>
  <si>
    <t>$I$8</t>
  </si>
  <si>
    <t>Almendras (lbs.) Total</t>
  </si>
  <si>
    <t>$I$8&lt;=$H$8</t>
  </si>
  <si>
    <t>$I$9</t>
  </si>
  <si>
    <t>Nueces (lbs.) Total</t>
  </si>
  <si>
    <t>$I$9&lt;=$H$9</t>
  </si>
  <si>
    <t>$C$2&gt;=$C$11</t>
  </si>
  <si>
    <t>$D$2&gt;=$D$11</t>
  </si>
  <si>
    <t>$E$2&gt;=$E$11</t>
  </si>
  <si>
    <t>$F$2&gt;=$F$11</t>
  </si>
  <si>
    <t>$G$2&gt;=$G$11</t>
  </si>
  <si>
    <t>Informe creado: 7/04/2018 22:30:47</t>
  </si>
  <si>
    <t>Se agregaría una nueva restricción respecto al cacahuate:</t>
  </si>
  <si>
    <t>0.1a+0.4b+0.6c&lt;=2000</t>
  </si>
  <si>
    <t>Esta restricción no afecta la solución óprima debido a que los cacahuates solo se utilizan hasta una cantidad de 1200.</t>
  </si>
  <si>
    <t>0.1*1000+0.4*500+0.6*1500 = 1200</t>
  </si>
  <si>
    <t>v</t>
  </si>
  <si>
    <t>Hoja de cálculo: [Problema-5-a.xlsx]d) planteamiento</t>
  </si>
  <si>
    <t>Informe creado: 15/04/2021 11:51:25 a. m.</t>
  </si>
  <si>
    <t>Tiempo máximo Ilimitado,  Iteraciones Ilimitado, Precision 0.000001, Usar escala automática</t>
  </si>
  <si>
    <t>$C$9</t>
  </si>
  <si>
    <t>$C$7</t>
  </si>
  <si>
    <t>$D$7</t>
  </si>
  <si>
    <t>$E$7</t>
  </si>
  <si>
    <t>$F$7</t>
  </si>
  <si>
    <t>$G$7</t>
  </si>
  <si>
    <t>$I$13</t>
  </si>
  <si>
    <t>$I$13&lt;=$H$13</t>
  </si>
  <si>
    <t>$I$14</t>
  </si>
  <si>
    <t>$I$14&lt;=$H$14</t>
  </si>
  <si>
    <t>$I$15</t>
  </si>
  <si>
    <t>Cacahuates (lbs.) Total</t>
  </si>
  <si>
    <t>$I$15&lt;=$H$15</t>
  </si>
  <si>
    <t>$C$7&gt;=$C$16</t>
  </si>
  <si>
    <t>$D$7&gt;=$D$16</t>
  </si>
  <si>
    <t>$E$7&gt;=$E$16</t>
  </si>
  <si>
    <t>$F$7&gt;=$F$16</t>
  </si>
  <si>
    <t>$G$7&gt;=$G$16</t>
  </si>
  <si>
    <t>Informe creado: 15/04/2021 11:51:26 a. m.</t>
  </si>
  <si>
    <t>Hoja de cálculo: [Problema-5-a.xlsx]e) planteamiento</t>
  </si>
  <si>
    <t>Informe creado: 15/04/2021 11:53:52 a. m.</t>
  </si>
  <si>
    <t>Tiempo de la solución: 0.047 segundos.</t>
  </si>
  <si>
    <t>$C$11</t>
  </si>
  <si>
    <t>$D$9</t>
  </si>
  <si>
    <t>$E$9</t>
  </si>
  <si>
    <t>$F$9</t>
  </si>
  <si>
    <t>$G$9</t>
  </si>
  <si>
    <t>$I$16</t>
  </si>
  <si>
    <t>$I$16&lt;=$H$16</t>
  </si>
  <si>
    <t>$I$17</t>
  </si>
  <si>
    <t>$I$17&lt;=$H$17</t>
  </si>
  <si>
    <t>$C$9&gt;=$C$18</t>
  </si>
  <si>
    <t>$D$9&gt;=$D$18</t>
  </si>
  <si>
    <t>$E$9&gt;=$E$18</t>
  </si>
  <si>
    <t>$F$9&gt;=$F$18</t>
  </si>
  <si>
    <t>$G$9&gt;=$G$18</t>
  </si>
  <si>
    <t>Sol.</t>
  </si>
  <si>
    <t>a</t>
  </si>
  <si>
    <t>b</t>
  </si>
  <si>
    <t>c</t>
  </si>
  <si>
    <t>d</t>
  </si>
  <si>
    <t>e</t>
  </si>
  <si>
    <t>f</t>
  </si>
  <si>
    <t>g</t>
  </si>
  <si>
    <t>z'</t>
  </si>
  <si>
    <t>PRIMAL</t>
  </si>
  <si>
    <t>DUAL</t>
  </si>
  <si>
    <t>Min Z = 0.85a + 0.65n + 0.35c</t>
  </si>
  <si>
    <t>Máx Z=-3000a-2000b+1250c+750d+1000e+500f+1500g</t>
  </si>
  <si>
    <t>s.a.</t>
  </si>
  <si>
    <t>a &lt;= 3000</t>
  </si>
  <si>
    <t>-a+c+0.45e+0.3f+0.2g &lt;= 0.85</t>
  </si>
  <si>
    <t>r1</t>
  </si>
  <si>
    <t>n &lt;= 2000</t>
  </si>
  <si>
    <t>-b+d+0.45e+0.3f+0.2g &lt;= 0.65</t>
  </si>
  <si>
    <t>r2</t>
  </si>
  <si>
    <t>a &gt;= 1250</t>
  </si>
  <si>
    <t>0.1e+0.4f+0.6g &lt;= 0.35</t>
  </si>
  <si>
    <t>r3</t>
  </si>
  <si>
    <t>n &gt;= 750</t>
  </si>
  <si>
    <t>a,b,c,d,e,f,g &gt;= 0</t>
  </si>
  <si>
    <t>0.45a + 0.45n + 0.1c &gt;= 1000</t>
  </si>
  <si>
    <t>0.3a + 0.3n + 0.4c &gt;= 500</t>
  </si>
  <si>
    <t>0.2a + 0.2n + 0.6c &gt;= 1500</t>
  </si>
  <si>
    <t>a, n, c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</si>
</sst>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540A]* #,##0.00_ ;_-[$$-540A]* \-#,##0.00\ ;_-[$$-540A]* &quot;-&quot;??_ ;_-@_ 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4" borderId="0" xfId="0" applyFill="1"/>
    <xf numFmtId="0" fontId="2" fillId="0" borderId="0" xfId="0" applyFont="1"/>
    <xf numFmtId="0" fontId="0" fillId="0" borderId="10" xfId="0" applyFill="1" applyBorder="1" applyAlignment="1"/>
    <xf numFmtId="0" fontId="0" fillId="0" borderId="11" xfId="0" applyFill="1" applyBorder="1" applyAlignment="1"/>
    <xf numFmtId="164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2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0" xfId="0" quotePrefix="1"/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447260</xdr:colOff>
      <xdr:row>5</xdr:row>
      <xdr:rowOff>115957</xdr:rowOff>
    </xdr:from>
    <xdr:to>
      <xdr:col>13</xdr:col>
      <xdr:colOff>2244586</xdr:colOff>
      <xdr:row>32</xdr:row>
      <xdr:rowOff>57979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D79252-61FA-45C2-B17D-F2462C873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775173" y="115957"/>
          <a:ext cx="5375413" cy="5607326"/>
        </a:xfrm>
        <a:prstGeom prst="rect">
          <a:avLst/>
        </a:prstGeom>
      </xdr:spPr>
    </xdr:pic>
    <xdr:clientData/>
  </xdr:twoCellAnchor>
  <xdr:twoCellAnchor editAs="oneCell">
    <xdr:from>
      <xdr:col>0</xdr:col>
      <xdr:colOff>182218</xdr:colOff>
      <xdr:row>1</xdr:row>
      <xdr:rowOff>99391</xdr:rowOff>
    </xdr:from>
    <xdr:to>
      <xdr:col>6</xdr:col>
      <xdr:colOff>689393</xdr:colOff>
      <xdr:row>3</xdr:row>
      <xdr:rowOff>185181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135256-92B7-4792-B47A-152A0B55A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218" y="289891"/>
          <a:ext cx="4963218" cy="466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1</xdr:row>
      <xdr:rowOff>190499</xdr:rowOff>
    </xdr:from>
    <xdr:to>
      <xdr:col>8</xdr:col>
      <xdr:colOff>455610</xdr:colOff>
      <xdr:row>3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684A3C-FBFB-4225-BD25-9D0D984C5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380999"/>
          <a:ext cx="5789611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28575</xdr:rowOff>
    </xdr:from>
    <xdr:to>
      <xdr:col>7</xdr:col>
      <xdr:colOff>457883</xdr:colOff>
      <xdr:row>4</xdr:row>
      <xdr:rowOff>76260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24AA2E-EC87-4CAC-8D1F-5DBB02DA6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409575"/>
          <a:ext cx="4896533" cy="428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85725</xdr:rowOff>
    </xdr:from>
    <xdr:to>
      <xdr:col>8</xdr:col>
      <xdr:colOff>190500</xdr:colOff>
      <xdr:row>4</xdr:row>
      <xdr:rowOff>45853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ED70EA-8F3D-4CFE-B537-6C527FA23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6725"/>
          <a:ext cx="5867400" cy="341128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</xdr:row>
      <xdr:rowOff>180975</xdr:rowOff>
    </xdr:from>
    <xdr:to>
      <xdr:col>17</xdr:col>
      <xdr:colOff>115054</xdr:colOff>
      <xdr:row>29</xdr:row>
      <xdr:rowOff>48419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BA5E72-5AFF-418F-85F2-425C0DECD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371475"/>
          <a:ext cx="5401429" cy="56872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47625</xdr:rowOff>
    </xdr:from>
    <xdr:to>
      <xdr:col>6</xdr:col>
      <xdr:colOff>523865</xdr:colOff>
      <xdr:row>3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24B9CA-3507-4C7D-A1C7-5506931FF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38125"/>
          <a:ext cx="4800590" cy="33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638695</xdr:colOff>
      <xdr:row>1</xdr:row>
      <xdr:rowOff>30528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12D953-93D7-4A63-B5B2-439036B276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1639"/>
        <a:stretch/>
      </xdr:blipFill>
      <xdr:spPr>
        <a:xfrm>
          <a:off x="0" y="0"/>
          <a:ext cx="5791720" cy="221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B920-76E1-4C8F-AAEB-84FF1C4147C2}">
  <dimension ref="A5:I16"/>
  <sheetViews>
    <sheetView zoomScale="115" zoomScaleNormal="115" workbookViewId="0">
      <selection sqref="A1:I1048576"/>
    </sheetView>
  </sheetViews>
  <sheetFormatPr baseColWidth="10" defaultRowHeight="15" x14ac:dyDescent="0.25"/>
  <cols>
    <col min="1" max="1" width="9.28515625" customWidth="1"/>
    <col min="2" max="2" width="16.140625" bestFit="1" customWidth="1"/>
    <col min="3" max="3" width="11.42578125" bestFit="1" customWidth="1"/>
    <col min="4" max="4" width="10.28515625" bestFit="1" customWidth="1"/>
    <col min="5" max="5" width="11.140625" customWidth="1"/>
    <col min="6" max="6" width="8.42578125" bestFit="1" customWidth="1"/>
    <col min="7" max="7" width="10.5703125" bestFit="1" customWidth="1"/>
    <col min="8" max="8" width="11.5703125" customWidth="1"/>
    <col min="9" max="9" width="6" bestFit="1" customWidth="1"/>
    <col min="13" max="13" width="19.42578125" customWidth="1"/>
    <col min="14" max="16" width="44.85546875" customWidth="1"/>
  </cols>
  <sheetData>
    <row r="5" spans="1:9" ht="15.75" thickBot="1" x14ac:dyDescent="0.3"/>
    <row r="6" spans="1:9" ht="30.75" customHeight="1" thickBot="1" x14ac:dyDescent="0.3">
      <c r="A6" s="26" t="s">
        <v>4</v>
      </c>
      <c r="B6" s="1"/>
      <c r="C6" s="2" t="s">
        <v>52</v>
      </c>
      <c r="D6" s="2" t="s">
        <v>53</v>
      </c>
      <c r="E6" s="2" t="s">
        <v>54</v>
      </c>
      <c r="F6" s="2" t="s">
        <v>55</v>
      </c>
      <c r="G6" s="2" t="s">
        <v>56</v>
      </c>
    </row>
    <row r="7" spans="1:9" ht="15.75" thickBot="1" x14ac:dyDescent="0.3">
      <c r="A7" s="27"/>
      <c r="B7" s="3" t="s">
        <v>0</v>
      </c>
      <c r="C7" s="4">
        <v>1250</v>
      </c>
      <c r="D7" s="4">
        <v>750</v>
      </c>
      <c r="E7" s="4">
        <v>1000</v>
      </c>
      <c r="F7" s="4">
        <v>500</v>
      </c>
      <c r="G7" s="4">
        <v>1500</v>
      </c>
    </row>
    <row r="8" spans="1:9" ht="15.75" thickBot="1" x14ac:dyDescent="0.3">
      <c r="A8" s="27"/>
      <c r="B8" s="3" t="s">
        <v>57</v>
      </c>
      <c r="C8" s="18">
        <v>0.8</v>
      </c>
      <c r="D8" s="18">
        <v>0.6</v>
      </c>
      <c r="E8" s="19">
        <v>0.66500000000000004</v>
      </c>
      <c r="F8" s="18">
        <v>0.56000000000000005</v>
      </c>
      <c r="G8" s="18">
        <v>0.49</v>
      </c>
    </row>
    <row r="9" spans="1:9" ht="15.75" customHeight="1" thickBot="1" x14ac:dyDescent="0.3">
      <c r="A9" s="28"/>
      <c r="B9" s="1" t="s">
        <v>58</v>
      </c>
      <c r="C9" s="6">
        <f>SUMPRODUCT(C7:G7,C8:G8)</f>
        <v>3130</v>
      </c>
      <c r="D9" s="11"/>
      <c r="E9" s="11"/>
      <c r="F9" s="11"/>
      <c r="G9" s="11"/>
    </row>
    <row r="11" spans="1:9" ht="15.75" thickBot="1" x14ac:dyDescent="0.3"/>
    <row r="12" spans="1:9" ht="30.75" thickBot="1" x14ac:dyDescent="0.3">
      <c r="A12" s="23" t="s">
        <v>5</v>
      </c>
      <c r="B12" s="2" t="s">
        <v>59</v>
      </c>
      <c r="C12" s="2" t="s">
        <v>52</v>
      </c>
      <c r="D12" s="2" t="s">
        <v>53</v>
      </c>
      <c r="E12" s="2" t="s">
        <v>54</v>
      </c>
      <c r="F12" s="2" t="s">
        <v>55</v>
      </c>
      <c r="G12" s="2" t="s">
        <v>56</v>
      </c>
      <c r="H12" s="2" t="s">
        <v>2</v>
      </c>
      <c r="I12" s="2" t="s">
        <v>3</v>
      </c>
    </row>
    <row r="13" spans="1:9" ht="15.75" thickBot="1" x14ac:dyDescent="0.3">
      <c r="A13" s="24"/>
      <c r="B13" s="8" t="s">
        <v>60</v>
      </c>
      <c r="C13" s="5">
        <v>1</v>
      </c>
      <c r="D13" s="5">
        <v>0</v>
      </c>
      <c r="E13" s="5">
        <v>0.45</v>
      </c>
      <c r="F13" s="5">
        <v>0.3</v>
      </c>
      <c r="G13" s="5">
        <v>0.2</v>
      </c>
      <c r="H13" s="5">
        <v>3000</v>
      </c>
      <c r="I13" s="7">
        <f>SUMPRODUCT($C$7:$G$7,C13:G13)</f>
        <v>2150</v>
      </c>
    </row>
    <row r="14" spans="1:9" ht="15.75" thickBot="1" x14ac:dyDescent="0.3">
      <c r="A14" s="24"/>
      <c r="B14" s="8" t="s">
        <v>61</v>
      </c>
      <c r="C14" s="5">
        <v>0</v>
      </c>
      <c r="D14" s="5">
        <v>1</v>
      </c>
      <c r="E14" s="5">
        <v>0.45</v>
      </c>
      <c r="F14" s="5">
        <v>0.3</v>
      </c>
      <c r="G14" s="5">
        <v>0.2</v>
      </c>
      <c r="H14" s="5">
        <v>2000</v>
      </c>
      <c r="I14" s="7">
        <f t="shared" ref="I14:I15" si="0">SUMPRODUCT($C$7:$G$7,C14:G14)</f>
        <v>1650</v>
      </c>
    </row>
    <row r="15" spans="1:9" ht="20.25" customHeight="1" thickBot="1" x14ac:dyDescent="0.3">
      <c r="A15" s="24"/>
      <c r="B15" s="8" t="s">
        <v>62</v>
      </c>
      <c r="C15" s="5">
        <v>0</v>
      </c>
      <c r="D15" s="5">
        <v>0</v>
      </c>
      <c r="E15" s="5">
        <v>0.1</v>
      </c>
      <c r="F15" s="5">
        <v>0.4</v>
      </c>
      <c r="G15" s="5">
        <v>0.6</v>
      </c>
      <c r="H15" s="5" t="s">
        <v>63</v>
      </c>
      <c r="I15" s="7">
        <f t="shared" si="0"/>
        <v>1200</v>
      </c>
    </row>
    <row r="16" spans="1:9" ht="15.75" thickBot="1" x14ac:dyDescent="0.3">
      <c r="A16" s="25"/>
      <c r="B16" s="9" t="s">
        <v>1</v>
      </c>
      <c r="C16" s="10">
        <v>1250</v>
      </c>
      <c r="D16" s="10">
        <v>750</v>
      </c>
      <c r="E16" s="10">
        <v>1000</v>
      </c>
      <c r="F16" s="10">
        <v>500</v>
      </c>
      <c r="G16" s="10">
        <v>1500</v>
      </c>
      <c r="H16" s="11"/>
      <c r="I16" s="11"/>
    </row>
  </sheetData>
  <mergeCells count="2">
    <mergeCell ref="A12:A16"/>
    <mergeCell ref="A6:A9"/>
  </mergeCells>
  <pageMargins left="0.7" right="0.7" top="0.75" bottom="0.75" header="0.3" footer="0.3"/>
  <ignoredErrors>
    <ignoredError sqref="I13:I15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8E1A-DF63-45DB-81EA-603768FC3CB3}">
  <dimension ref="A7:I18"/>
  <sheetViews>
    <sheetView workbookViewId="0">
      <selection activeCell="M33" sqref="M33"/>
    </sheetView>
  </sheetViews>
  <sheetFormatPr baseColWidth="10" defaultRowHeight="15" x14ac:dyDescent="0.25"/>
  <cols>
    <col min="1" max="1" width="9.28515625" customWidth="1"/>
    <col min="2" max="2" width="16.140625" bestFit="1" customWidth="1"/>
    <col min="3" max="3" width="11.140625" bestFit="1" customWidth="1"/>
    <col min="4" max="4" width="10.28515625" bestFit="1" customWidth="1"/>
    <col min="5" max="5" width="11.140625" customWidth="1"/>
    <col min="6" max="6" width="8.42578125" bestFit="1" customWidth="1"/>
    <col min="7" max="7" width="10.5703125" bestFit="1" customWidth="1"/>
    <col min="8" max="8" width="11.5703125" customWidth="1"/>
    <col min="9" max="9" width="5.5703125" bestFit="1" customWidth="1"/>
  </cols>
  <sheetData>
    <row r="7" spans="1:9" ht="15.75" thickBot="1" x14ac:dyDescent="0.3"/>
    <row r="8" spans="1:9" ht="30.75" thickBot="1" x14ac:dyDescent="0.3">
      <c r="A8" s="26" t="s">
        <v>4</v>
      </c>
      <c r="B8" s="1"/>
      <c r="C8" s="2" t="s">
        <v>52</v>
      </c>
      <c r="D8" s="2" t="s">
        <v>53</v>
      </c>
      <c r="E8" s="2" t="s">
        <v>54</v>
      </c>
      <c r="F8" s="2" t="s">
        <v>55</v>
      </c>
      <c r="G8" s="2" t="s">
        <v>56</v>
      </c>
    </row>
    <row r="9" spans="1:9" ht="15.75" thickBot="1" x14ac:dyDescent="0.3">
      <c r="A9" s="27"/>
      <c r="B9" s="3" t="s">
        <v>0</v>
      </c>
      <c r="C9" s="4">
        <v>1250</v>
      </c>
      <c r="D9" s="4">
        <v>750</v>
      </c>
      <c r="E9" s="4">
        <v>1000</v>
      </c>
      <c r="F9" s="4">
        <v>1000</v>
      </c>
      <c r="G9" s="4">
        <v>1500</v>
      </c>
    </row>
    <row r="10" spans="1:9" ht="15.75" thickBot="1" x14ac:dyDescent="0.3">
      <c r="A10" s="27"/>
      <c r="B10" s="3" t="s">
        <v>57</v>
      </c>
      <c r="C10" s="18">
        <v>0.8</v>
      </c>
      <c r="D10" s="18">
        <v>0.6</v>
      </c>
      <c r="E10" s="19">
        <v>0.66500000000000004</v>
      </c>
      <c r="F10" s="18">
        <v>0.56000000000000005</v>
      </c>
      <c r="G10" s="18">
        <v>0.49</v>
      </c>
    </row>
    <row r="11" spans="1:9" ht="15.75" thickBot="1" x14ac:dyDescent="0.3">
      <c r="A11" s="28"/>
      <c r="B11" s="1" t="s">
        <v>58</v>
      </c>
      <c r="C11" s="6">
        <f>SUMPRODUCT(C9:G9,C10:G10)</f>
        <v>3410</v>
      </c>
      <c r="D11" s="11"/>
      <c r="E11" s="11"/>
      <c r="F11" s="11"/>
      <c r="G11" s="11"/>
    </row>
    <row r="13" spans="1:9" ht="15.75" thickBot="1" x14ac:dyDescent="0.3"/>
    <row r="14" spans="1:9" ht="30.75" thickBot="1" x14ac:dyDescent="0.3">
      <c r="A14" s="23" t="s">
        <v>5</v>
      </c>
      <c r="B14" s="2" t="s">
        <v>59</v>
      </c>
      <c r="C14" s="2" t="s">
        <v>52</v>
      </c>
      <c r="D14" s="2" t="s">
        <v>53</v>
      </c>
      <c r="E14" s="2" t="s">
        <v>54</v>
      </c>
      <c r="F14" s="2" t="s">
        <v>55</v>
      </c>
      <c r="G14" s="2" t="s">
        <v>56</v>
      </c>
      <c r="H14" s="2" t="s">
        <v>2</v>
      </c>
      <c r="I14" s="2" t="s">
        <v>3</v>
      </c>
    </row>
    <row r="15" spans="1:9" ht="15.75" thickBot="1" x14ac:dyDescent="0.3">
      <c r="A15" s="24"/>
      <c r="B15" s="8" t="s">
        <v>60</v>
      </c>
      <c r="C15" s="5">
        <v>1</v>
      </c>
      <c r="D15" s="5">
        <v>0</v>
      </c>
      <c r="E15" s="5">
        <v>0.45</v>
      </c>
      <c r="F15" s="5">
        <v>0.3</v>
      </c>
      <c r="G15" s="5">
        <v>0.2</v>
      </c>
      <c r="H15" s="5">
        <v>3000</v>
      </c>
      <c r="I15" s="7">
        <f>SUMPRODUCT($C$9:$G$9,C15:G15)</f>
        <v>2300</v>
      </c>
    </row>
    <row r="16" spans="1:9" ht="15.75" thickBot="1" x14ac:dyDescent="0.3">
      <c r="A16" s="24"/>
      <c r="B16" s="8" t="s">
        <v>61</v>
      </c>
      <c r="C16" s="5">
        <v>0</v>
      </c>
      <c r="D16" s="5">
        <v>1</v>
      </c>
      <c r="E16" s="5">
        <v>0.45</v>
      </c>
      <c r="F16" s="5">
        <v>0.3</v>
      </c>
      <c r="G16" s="5">
        <v>0.2</v>
      </c>
      <c r="H16" s="5">
        <v>2000</v>
      </c>
      <c r="I16" s="7">
        <f t="shared" ref="I16:I17" si="0">SUMPRODUCT($C$9:$G$9,C16:G16)</f>
        <v>1800</v>
      </c>
    </row>
    <row r="17" spans="1:9" ht="15.75" thickBot="1" x14ac:dyDescent="0.3">
      <c r="A17" s="24"/>
      <c r="B17" s="8" t="s">
        <v>62</v>
      </c>
      <c r="C17" s="5">
        <v>0</v>
      </c>
      <c r="D17" s="5">
        <v>0</v>
      </c>
      <c r="E17" s="5">
        <v>0.1</v>
      </c>
      <c r="F17" s="5">
        <v>0.4</v>
      </c>
      <c r="G17" s="5">
        <v>0.6</v>
      </c>
      <c r="H17" s="5">
        <v>2000</v>
      </c>
      <c r="I17" s="7">
        <f t="shared" si="0"/>
        <v>1400</v>
      </c>
    </row>
    <row r="18" spans="1:9" ht="15.75" thickBot="1" x14ac:dyDescent="0.3">
      <c r="A18" s="25"/>
      <c r="B18" s="9" t="s">
        <v>1</v>
      </c>
      <c r="C18" s="10">
        <v>1250</v>
      </c>
      <c r="D18" s="10">
        <v>750</v>
      </c>
      <c r="E18" s="10">
        <v>1000</v>
      </c>
      <c r="F18" s="10">
        <v>1000</v>
      </c>
      <c r="G18" s="10">
        <v>1500</v>
      </c>
      <c r="H18" s="11"/>
      <c r="I18" s="11"/>
    </row>
  </sheetData>
  <mergeCells count="2">
    <mergeCell ref="A8:A11"/>
    <mergeCell ref="A14:A1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2371-C5D0-40F7-B828-946C73E0254B}">
  <dimension ref="A1:G37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15.5703125" bestFit="1" customWidth="1"/>
    <col min="5" max="5" width="12.85546875" bestFit="1" customWidth="1"/>
    <col min="6" max="6" width="13.28515625" bestFit="1" customWidth="1"/>
    <col min="7" max="7" width="8" bestFit="1" customWidth="1"/>
  </cols>
  <sheetData>
    <row r="1" spans="1:5" x14ac:dyDescent="0.25">
      <c r="A1" s="12" t="s">
        <v>6</v>
      </c>
    </row>
    <row r="2" spans="1:5" x14ac:dyDescent="0.25">
      <c r="A2" s="12" t="s">
        <v>113</v>
      </c>
    </row>
    <row r="3" spans="1:5" x14ac:dyDescent="0.25">
      <c r="A3" s="12" t="s">
        <v>114</v>
      </c>
    </row>
    <row r="4" spans="1:5" x14ac:dyDescent="0.25">
      <c r="A4" s="12" t="s">
        <v>7</v>
      </c>
    </row>
    <row r="5" spans="1:5" x14ac:dyDescent="0.25">
      <c r="A5" s="12" t="s">
        <v>8</v>
      </c>
    </row>
    <row r="6" spans="1:5" x14ac:dyDescent="0.25">
      <c r="A6" s="12"/>
      <c r="B6" t="s">
        <v>9</v>
      </c>
    </row>
    <row r="7" spans="1:5" x14ac:dyDescent="0.25">
      <c r="A7" s="12"/>
      <c r="B7" t="s">
        <v>115</v>
      </c>
    </row>
    <row r="8" spans="1:5" x14ac:dyDescent="0.25">
      <c r="A8" s="12"/>
      <c r="B8" t="s">
        <v>65</v>
      </c>
    </row>
    <row r="9" spans="1:5" x14ac:dyDescent="0.25">
      <c r="A9" s="12" t="s">
        <v>11</v>
      </c>
    </row>
    <row r="10" spans="1:5" x14ac:dyDescent="0.25">
      <c r="B10" t="s">
        <v>93</v>
      </c>
    </row>
    <row r="11" spans="1:5" x14ac:dyDescent="0.25">
      <c r="B11" t="s">
        <v>13</v>
      </c>
    </row>
    <row r="14" spans="1:5" ht="15.75" thickBot="1" x14ac:dyDescent="0.3">
      <c r="A14" t="s">
        <v>66</v>
      </c>
    </row>
    <row r="15" spans="1:5" ht="15.75" thickBot="1" x14ac:dyDescent="0.3">
      <c r="B15" s="32" t="s">
        <v>14</v>
      </c>
      <c r="C15" s="32" t="s">
        <v>15</v>
      </c>
      <c r="D15" s="32" t="s">
        <v>16</v>
      </c>
      <c r="E15" s="32" t="s">
        <v>17</v>
      </c>
    </row>
    <row r="16" spans="1:5" ht="15.75" thickBot="1" x14ac:dyDescent="0.3">
      <c r="B16" s="13" t="s">
        <v>116</v>
      </c>
      <c r="C16" s="13" t="s">
        <v>67</v>
      </c>
      <c r="D16" s="15">
        <v>3410</v>
      </c>
      <c r="E16" s="15">
        <v>3410</v>
      </c>
    </row>
    <row r="19" spans="1:7" ht="15.75" thickBot="1" x14ac:dyDescent="0.3">
      <c r="A19" t="s">
        <v>18</v>
      </c>
    </row>
    <row r="20" spans="1:7" ht="15.75" thickBot="1" x14ac:dyDescent="0.3">
      <c r="B20" s="32" t="s">
        <v>14</v>
      </c>
      <c r="C20" s="32" t="s">
        <v>15</v>
      </c>
      <c r="D20" s="32" t="s">
        <v>16</v>
      </c>
      <c r="E20" s="32" t="s">
        <v>17</v>
      </c>
      <c r="F20" s="32" t="s">
        <v>19</v>
      </c>
    </row>
    <row r="21" spans="1:7" x14ac:dyDescent="0.25">
      <c r="B21" s="14" t="s">
        <v>94</v>
      </c>
      <c r="C21" s="14" t="s">
        <v>68</v>
      </c>
      <c r="D21" s="16">
        <v>1250</v>
      </c>
      <c r="E21" s="16">
        <v>1250</v>
      </c>
      <c r="F21" s="14" t="s">
        <v>26</v>
      </c>
    </row>
    <row r="22" spans="1:7" x14ac:dyDescent="0.25">
      <c r="B22" s="14" t="s">
        <v>117</v>
      </c>
      <c r="C22" s="14" t="s">
        <v>69</v>
      </c>
      <c r="D22" s="16">
        <v>750</v>
      </c>
      <c r="E22" s="16">
        <v>750</v>
      </c>
      <c r="F22" s="14" t="s">
        <v>26</v>
      </c>
    </row>
    <row r="23" spans="1:7" x14ac:dyDescent="0.25">
      <c r="B23" s="14" t="s">
        <v>118</v>
      </c>
      <c r="C23" s="14" t="s">
        <v>70</v>
      </c>
      <c r="D23" s="16">
        <v>1000</v>
      </c>
      <c r="E23" s="16">
        <v>1000</v>
      </c>
      <c r="F23" s="14" t="s">
        <v>26</v>
      </c>
    </row>
    <row r="24" spans="1:7" x14ac:dyDescent="0.25">
      <c r="B24" s="14" t="s">
        <v>119</v>
      </c>
      <c r="C24" s="14" t="s">
        <v>71</v>
      </c>
      <c r="D24" s="16">
        <v>1000</v>
      </c>
      <c r="E24" s="16">
        <v>1000</v>
      </c>
      <c r="F24" s="14" t="s">
        <v>26</v>
      </c>
    </row>
    <row r="25" spans="1:7" ht="15.75" thickBot="1" x14ac:dyDescent="0.3">
      <c r="B25" s="13" t="s">
        <v>120</v>
      </c>
      <c r="C25" s="13" t="s">
        <v>73</v>
      </c>
      <c r="D25" s="17">
        <v>1500</v>
      </c>
      <c r="E25" s="17">
        <v>1500</v>
      </c>
      <c r="F25" s="13" t="s">
        <v>26</v>
      </c>
    </row>
    <row r="28" spans="1:7" ht="15.75" thickBot="1" x14ac:dyDescent="0.3">
      <c r="A28" t="s">
        <v>5</v>
      </c>
    </row>
    <row r="29" spans="1:7" ht="15.75" thickBot="1" x14ac:dyDescent="0.3">
      <c r="B29" s="32" t="s">
        <v>14</v>
      </c>
      <c r="C29" s="32" t="s">
        <v>15</v>
      </c>
      <c r="D29" s="32" t="s">
        <v>20</v>
      </c>
      <c r="E29" s="32" t="s">
        <v>21</v>
      </c>
      <c r="F29" s="32" t="s">
        <v>22</v>
      </c>
      <c r="G29" s="32" t="s">
        <v>23</v>
      </c>
    </row>
    <row r="30" spans="1:7" x14ac:dyDescent="0.25">
      <c r="B30" s="14" t="s">
        <v>104</v>
      </c>
      <c r="C30" s="14" t="s">
        <v>75</v>
      </c>
      <c r="D30" s="16">
        <v>2300</v>
      </c>
      <c r="E30" s="14" t="s">
        <v>106</v>
      </c>
      <c r="F30" s="14" t="s">
        <v>30</v>
      </c>
      <c r="G30" s="14">
        <v>700</v>
      </c>
    </row>
    <row r="31" spans="1:7" x14ac:dyDescent="0.25">
      <c r="B31" s="14" t="s">
        <v>121</v>
      </c>
      <c r="C31" s="14" t="s">
        <v>78</v>
      </c>
      <c r="D31" s="16">
        <v>1800</v>
      </c>
      <c r="E31" s="14" t="s">
        <v>122</v>
      </c>
      <c r="F31" s="14" t="s">
        <v>30</v>
      </c>
      <c r="G31" s="14">
        <v>200</v>
      </c>
    </row>
    <row r="32" spans="1:7" x14ac:dyDescent="0.25">
      <c r="B32" s="14" t="s">
        <v>123</v>
      </c>
      <c r="C32" s="14" t="s">
        <v>105</v>
      </c>
      <c r="D32" s="16">
        <v>1400</v>
      </c>
      <c r="E32" s="14" t="s">
        <v>124</v>
      </c>
      <c r="F32" s="14" t="s">
        <v>30</v>
      </c>
      <c r="G32" s="14">
        <v>600</v>
      </c>
    </row>
    <row r="33" spans="2:7" x14ac:dyDescent="0.25">
      <c r="B33" s="14" t="s">
        <v>94</v>
      </c>
      <c r="C33" s="14" t="s">
        <v>68</v>
      </c>
      <c r="D33" s="16">
        <v>1250</v>
      </c>
      <c r="E33" s="14" t="s">
        <v>125</v>
      </c>
      <c r="F33" s="14" t="s">
        <v>31</v>
      </c>
      <c r="G33" s="16">
        <v>0</v>
      </c>
    </row>
    <row r="34" spans="2:7" x14ac:dyDescent="0.25">
      <c r="B34" s="14" t="s">
        <v>117</v>
      </c>
      <c r="C34" s="14" t="s">
        <v>69</v>
      </c>
      <c r="D34" s="16">
        <v>750</v>
      </c>
      <c r="E34" s="14" t="s">
        <v>126</v>
      </c>
      <c r="F34" s="14" t="s">
        <v>31</v>
      </c>
      <c r="G34" s="16">
        <v>0</v>
      </c>
    </row>
    <row r="35" spans="2:7" x14ac:dyDescent="0.25">
      <c r="B35" s="14" t="s">
        <v>118</v>
      </c>
      <c r="C35" s="14" t="s">
        <v>70</v>
      </c>
      <c r="D35" s="16">
        <v>1000</v>
      </c>
      <c r="E35" s="14" t="s">
        <v>127</v>
      </c>
      <c r="F35" s="14" t="s">
        <v>31</v>
      </c>
      <c r="G35" s="16">
        <v>0</v>
      </c>
    </row>
    <row r="36" spans="2:7" x14ac:dyDescent="0.25">
      <c r="B36" s="14" t="s">
        <v>119</v>
      </c>
      <c r="C36" s="14" t="s">
        <v>71</v>
      </c>
      <c r="D36" s="16">
        <v>1000</v>
      </c>
      <c r="E36" s="14" t="s">
        <v>128</v>
      </c>
      <c r="F36" s="14" t="s">
        <v>31</v>
      </c>
      <c r="G36" s="16">
        <v>0</v>
      </c>
    </row>
    <row r="37" spans="2:7" ht="15.75" thickBot="1" x14ac:dyDescent="0.3">
      <c r="B37" s="13" t="s">
        <v>120</v>
      </c>
      <c r="C37" s="13" t="s">
        <v>73</v>
      </c>
      <c r="D37" s="17">
        <v>1500</v>
      </c>
      <c r="E37" s="13" t="s">
        <v>129</v>
      </c>
      <c r="F37" s="13" t="s">
        <v>31</v>
      </c>
      <c r="G37" s="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29C84-BC3F-4EF1-960F-F4FC3525E016}">
  <dimension ref="A1:H2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2" t="s">
        <v>32</v>
      </c>
    </row>
    <row r="2" spans="1:8" x14ac:dyDescent="0.25">
      <c r="A2" s="12" t="s">
        <v>113</v>
      </c>
    </row>
    <row r="3" spans="1:8" x14ac:dyDescent="0.25">
      <c r="A3" s="12" t="s">
        <v>114</v>
      </c>
    </row>
    <row r="6" spans="1:8" ht="15.75" thickBot="1" x14ac:dyDescent="0.3">
      <c r="A6" t="s">
        <v>18</v>
      </c>
    </row>
    <row r="7" spans="1:8" x14ac:dyDescent="0.25">
      <c r="B7" s="33"/>
      <c r="C7" s="33"/>
      <c r="D7" s="33" t="s">
        <v>33</v>
      </c>
      <c r="E7" s="33" t="s">
        <v>35</v>
      </c>
      <c r="F7" s="33" t="s">
        <v>37</v>
      </c>
      <c r="G7" s="33" t="s">
        <v>39</v>
      </c>
      <c r="H7" s="33" t="s">
        <v>39</v>
      </c>
    </row>
    <row r="8" spans="1:8" ht="15.75" thickBot="1" x14ac:dyDescent="0.3">
      <c r="B8" s="34" t="s">
        <v>14</v>
      </c>
      <c r="C8" s="34" t="s">
        <v>15</v>
      </c>
      <c r="D8" s="34" t="s">
        <v>34</v>
      </c>
      <c r="E8" s="34" t="s">
        <v>36</v>
      </c>
      <c r="F8" s="34" t="s">
        <v>38</v>
      </c>
      <c r="G8" s="34" t="s">
        <v>40</v>
      </c>
      <c r="H8" s="34" t="s">
        <v>41</v>
      </c>
    </row>
    <row r="9" spans="1:8" x14ac:dyDescent="0.25">
      <c r="B9" s="14" t="s">
        <v>94</v>
      </c>
      <c r="C9" s="14" t="s">
        <v>68</v>
      </c>
      <c r="D9" s="14">
        <v>1250</v>
      </c>
      <c r="E9" s="14">
        <v>0.8</v>
      </c>
      <c r="F9" s="14">
        <v>0.8</v>
      </c>
      <c r="G9" s="14">
        <v>1E+30</v>
      </c>
      <c r="H9" s="14">
        <v>0.8</v>
      </c>
    </row>
    <row r="10" spans="1:8" x14ac:dyDescent="0.25">
      <c r="B10" s="14" t="s">
        <v>117</v>
      </c>
      <c r="C10" s="14" t="s">
        <v>69</v>
      </c>
      <c r="D10" s="14">
        <v>750</v>
      </c>
      <c r="E10" s="14">
        <v>0.59999999999999987</v>
      </c>
      <c r="F10" s="14">
        <v>0.59999999999999987</v>
      </c>
      <c r="G10" s="14">
        <v>1E+30</v>
      </c>
      <c r="H10" s="14">
        <v>0.59999999999999987</v>
      </c>
    </row>
    <row r="11" spans="1:8" x14ac:dyDescent="0.25">
      <c r="B11" s="14" t="s">
        <v>118</v>
      </c>
      <c r="C11" s="14" t="s">
        <v>70</v>
      </c>
      <c r="D11" s="14">
        <v>1000</v>
      </c>
      <c r="E11" s="14">
        <v>0.66500000000000004</v>
      </c>
      <c r="F11" s="14">
        <v>0.66500000000000004</v>
      </c>
      <c r="G11" s="14">
        <v>1E+30</v>
      </c>
      <c r="H11" s="14">
        <v>0.66500000000000004</v>
      </c>
    </row>
    <row r="12" spans="1:8" x14ac:dyDescent="0.25">
      <c r="B12" s="14" t="s">
        <v>119</v>
      </c>
      <c r="C12" s="14" t="s">
        <v>71</v>
      </c>
      <c r="D12" s="14">
        <v>1000</v>
      </c>
      <c r="E12" s="14">
        <v>0.56000000000000005</v>
      </c>
      <c r="F12" s="14">
        <v>0.56000000000000005</v>
      </c>
      <c r="G12" s="14">
        <v>1E+30</v>
      </c>
      <c r="H12" s="14">
        <v>0.56000000000000005</v>
      </c>
    </row>
    <row r="13" spans="1:8" ht="15.75" thickBot="1" x14ac:dyDescent="0.3">
      <c r="B13" s="13" t="s">
        <v>120</v>
      </c>
      <c r="C13" s="13" t="s">
        <v>73</v>
      </c>
      <c r="D13" s="13">
        <v>1500</v>
      </c>
      <c r="E13" s="13">
        <v>0.49000000000000021</v>
      </c>
      <c r="F13" s="13">
        <v>0.49000000000000021</v>
      </c>
      <c r="G13" s="13">
        <v>1E+30</v>
      </c>
      <c r="H13" s="13">
        <v>0.49000000000000021</v>
      </c>
    </row>
    <row r="15" spans="1:8" ht="15.75" thickBot="1" x14ac:dyDescent="0.3">
      <c r="A15" t="s">
        <v>5</v>
      </c>
    </row>
    <row r="16" spans="1:8" x14ac:dyDescent="0.25">
      <c r="B16" s="33"/>
      <c r="C16" s="33"/>
      <c r="D16" s="33" t="s">
        <v>33</v>
      </c>
      <c r="E16" s="33" t="s">
        <v>42</v>
      </c>
      <c r="F16" s="33" t="s">
        <v>44</v>
      </c>
      <c r="G16" s="33" t="s">
        <v>39</v>
      </c>
      <c r="H16" s="33" t="s">
        <v>39</v>
      </c>
    </row>
    <row r="17" spans="2:8" ht="15.75" thickBot="1" x14ac:dyDescent="0.3">
      <c r="B17" s="34" t="s">
        <v>14</v>
      </c>
      <c r="C17" s="34" t="s">
        <v>15</v>
      </c>
      <c r="D17" s="34" t="s">
        <v>34</v>
      </c>
      <c r="E17" s="34" t="s">
        <v>43</v>
      </c>
      <c r="F17" s="34" t="s">
        <v>45</v>
      </c>
      <c r="G17" s="34" t="s">
        <v>40</v>
      </c>
      <c r="H17" s="34" t="s">
        <v>41</v>
      </c>
    </row>
    <row r="18" spans="2:8" x14ac:dyDescent="0.25">
      <c r="B18" s="14" t="s">
        <v>104</v>
      </c>
      <c r="C18" s="14" t="s">
        <v>75</v>
      </c>
      <c r="D18" s="14">
        <v>2300</v>
      </c>
      <c r="E18" s="14">
        <v>0</v>
      </c>
      <c r="F18" s="14">
        <v>3000</v>
      </c>
      <c r="G18" s="14">
        <v>1E+30</v>
      </c>
      <c r="H18" s="14">
        <v>700</v>
      </c>
    </row>
    <row r="19" spans="2:8" x14ac:dyDescent="0.25">
      <c r="B19" s="14" t="s">
        <v>121</v>
      </c>
      <c r="C19" s="14" t="s">
        <v>78</v>
      </c>
      <c r="D19" s="14">
        <v>1800</v>
      </c>
      <c r="E19" s="14">
        <v>0</v>
      </c>
      <c r="F19" s="14">
        <v>2000</v>
      </c>
      <c r="G19" s="14">
        <v>1E+30</v>
      </c>
      <c r="H19" s="14">
        <v>200</v>
      </c>
    </row>
    <row r="20" spans="2:8" ht="15.75" thickBot="1" x14ac:dyDescent="0.3">
      <c r="B20" s="13" t="s">
        <v>123</v>
      </c>
      <c r="C20" s="13" t="s">
        <v>105</v>
      </c>
      <c r="D20" s="13">
        <v>1400</v>
      </c>
      <c r="E20" s="13">
        <v>0</v>
      </c>
      <c r="F20" s="13">
        <v>2000</v>
      </c>
      <c r="G20" s="13">
        <v>1E+30</v>
      </c>
      <c r="H20" s="13">
        <v>599.99999999999989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0680-90E8-4988-B3E6-8F4456649E54}">
  <dimension ref="A1:J17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10.28515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2" t="s">
        <v>46</v>
      </c>
    </row>
    <row r="2" spans="1:10" x14ac:dyDescent="0.25">
      <c r="A2" s="12" t="s">
        <v>113</v>
      </c>
    </row>
    <row r="3" spans="1:10" x14ac:dyDescent="0.25">
      <c r="A3" s="12" t="s">
        <v>114</v>
      </c>
    </row>
    <row r="5" spans="1:10" ht="15.75" thickBot="1" x14ac:dyDescent="0.3"/>
    <row r="6" spans="1:10" x14ac:dyDescent="0.25">
      <c r="B6" s="33"/>
      <c r="C6" s="33" t="s">
        <v>37</v>
      </c>
      <c r="D6" s="33"/>
    </row>
    <row r="7" spans="1:10" ht="15.75" thickBot="1" x14ac:dyDescent="0.3">
      <c r="B7" s="34" t="s">
        <v>14</v>
      </c>
      <c r="C7" s="34" t="s">
        <v>15</v>
      </c>
      <c r="D7" s="34" t="s">
        <v>34</v>
      </c>
    </row>
    <row r="8" spans="1:10" ht="15.75" thickBot="1" x14ac:dyDescent="0.3">
      <c r="B8" s="13" t="s">
        <v>116</v>
      </c>
      <c r="C8" s="13" t="s">
        <v>67</v>
      </c>
      <c r="D8" s="15">
        <v>3410</v>
      </c>
    </row>
    <row r="10" spans="1:10" ht="15.75" thickBot="1" x14ac:dyDescent="0.3"/>
    <row r="11" spans="1:10" x14ac:dyDescent="0.25">
      <c r="B11" s="33"/>
      <c r="C11" s="33" t="s">
        <v>47</v>
      </c>
      <c r="D11" s="33"/>
      <c r="F11" s="33" t="s">
        <v>48</v>
      </c>
      <c r="G11" s="33" t="s">
        <v>37</v>
      </c>
      <c r="I11" s="33" t="s">
        <v>51</v>
      </c>
      <c r="J11" s="33" t="s">
        <v>37</v>
      </c>
    </row>
    <row r="12" spans="1:10" ht="15.75" thickBot="1" x14ac:dyDescent="0.3">
      <c r="B12" s="34" t="s">
        <v>14</v>
      </c>
      <c r="C12" s="34" t="s">
        <v>15</v>
      </c>
      <c r="D12" s="34" t="s">
        <v>34</v>
      </c>
      <c r="F12" s="34" t="s">
        <v>49</v>
      </c>
      <c r="G12" s="34" t="s">
        <v>50</v>
      </c>
      <c r="I12" s="34" t="s">
        <v>49</v>
      </c>
      <c r="J12" s="34" t="s">
        <v>50</v>
      </c>
    </row>
    <row r="13" spans="1:10" x14ac:dyDescent="0.25">
      <c r="B13" s="14" t="s">
        <v>94</v>
      </c>
      <c r="C13" s="14" t="s">
        <v>68</v>
      </c>
      <c r="D13" s="16">
        <v>1250</v>
      </c>
      <c r="F13" s="16">
        <v>1250</v>
      </c>
      <c r="G13" s="16">
        <v>3410</v>
      </c>
      <c r="I13" s="16">
        <v>1950</v>
      </c>
      <c r="J13" s="16">
        <v>3970</v>
      </c>
    </row>
    <row r="14" spans="1:10" x14ac:dyDescent="0.25">
      <c r="B14" s="14" t="s">
        <v>117</v>
      </c>
      <c r="C14" s="14" t="s">
        <v>69</v>
      </c>
      <c r="D14" s="16">
        <v>750</v>
      </c>
      <c r="F14" s="16">
        <v>750</v>
      </c>
      <c r="G14" s="16">
        <v>3410</v>
      </c>
      <c r="I14" s="16">
        <v>950</v>
      </c>
      <c r="J14" s="16">
        <v>3530</v>
      </c>
    </row>
    <row r="15" spans="1:10" x14ac:dyDescent="0.25">
      <c r="B15" s="14" t="s">
        <v>118</v>
      </c>
      <c r="C15" s="14" t="s">
        <v>70</v>
      </c>
      <c r="D15" s="16">
        <v>1000</v>
      </c>
      <c r="F15" s="16">
        <v>1000</v>
      </c>
      <c r="G15" s="16">
        <v>3410</v>
      </c>
      <c r="I15" s="16">
        <v>1444.4444444442984</v>
      </c>
      <c r="J15" s="16">
        <v>3705.5555555554583</v>
      </c>
    </row>
    <row r="16" spans="1:10" x14ac:dyDescent="0.25">
      <c r="B16" s="14" t="s">
        <v>119</v>
      </c>
      <c r="C16" s="14" t="s">
        <v>71</v>
      </c>
      <c r="D16" s="16">
        <v>1000</v>
      </c>
      <c r="F16" s="16">
        <v>1000</v>
      </c>
      <c r="G16" s="16">
        <v>3410</v>
      </c>
      <c r="I16" s="16">
        <v>1666.6666666669194</v>
      </c>
      <c r="J16" s="16">
        <v>3783.3333333334749</v>
      </c>
    </row>
    <row r="17" spans="2:10" ht="15.75" thickBot="1" x14ac:dyDescent="0.3">
      <c r="B17" s="13" t="s">
        <v>120</v>
      </c>
      <c r="C17" s="13" t="s">
        <v>73</v>
      </c>
      <c r="D17" s="17">
        <v>1500</v>
      </c>
      <c r="F17" s="17">
        <v>1500</v>
      </c>
      <c r="G17" s="17">
        <v>3410</v>
      </c>
      <c r="I17" s="17">
        <v>2499.9999999994316</v>
      </c>
      <c r="J17" s="17">
        <v>3899.9999999997217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ED3B-BB31-49B9-A201-FA6A597A5056}">
  <dimension ref="A2:P14"/>
  <sheetViews>
    <sheetView tabSelected="1" workbookViewId="0">
      <selection activeCell="P13" sqref="P13"/>
    </sheetView>
  </sheetViews>
  <sheetFormatPr baseColWidth="10" defaultRowHeight="15" x14ac:dyDescent="0.25"/>
  <sheetData>
    <row r="2" spans="1:16" x14ac:dyDescent="0.25">
      <c r="A2" t="s">
        <v>130</v>
      </c>
    </row>
    <row r="3" spans="1:16" x14ac:dyDescent="0.25">
      <c r="I3" s="36" t="s">
        <v>131</v>
      </c>
      <c r="J3" s="36" t="s">
        <v>132</v>
      </c>
      <c r="K3" s="36" t="s">
        <v>133</v>
      </c>
      <c r="L3" s="36" t="s">
        <v>134</v>
      </c>
      <c r="M3" s="36" t="s">
        <v>135</v>
      </c>
      <c r="N3" s="36" t="s">
        <v>136</v>
      </c>
      <c r="O3" s="36" t="s">
        <v>137</v>
      </c>
      <c r="P3" s="36" t="s">
        <v>138</v>
      </c>
    </row>
    <row r="4" spans="1:16" x14ac:dyDescent="0.25">
      <c r="A4" t="s">
        <v>139</v>
      </c>
      <c r="D4" t="s">
        <v>140</v>
      </c>
      <c r="I4">
        <v>0</v>
      </c>
      <c r="J4">
        <v>0</v>
      </c>
      <c r="K4">
        <v>0.73333333333333328</v>
      </c>
      <c r="L4">
        <v>0.53333333333333344</v>
      </c>
      <c r="M4">
        <v>0</v>
      </c>
      <c r="N4">
        <v>0</v>
      </c>
      <c r="O4">
        <v>0.58333333333333315</v>
      </c>
      <c r="P4">
        <f>-3000*I4+-2000*J4+1250*K4+750*L4+1000*M4+500*N4+1500*O4</f>
        <v>2191.6666666666665</v>
      </c>
    </row>
    <row r="5" spans="1:16" x14ac:dyDescent="0.25">
      <c r="A5" t="s">
        <v>141</v>
      </c>
      <c r="D5" t="s">
        <v>142</v>
      </c>
    </row>
    <row r="6" spans="1:16" x14ac:dyDescent="0.25">
      <c r="A6" t="s">
        <v>143</v>
      </c>
      <c r="D6" t="s">
        <v>143</v>
      </c>
    </row>
    <row r="7" spans="1:16" x14ac:dyDescent="0.25">
      <c r="A7" t="s">
        <v>144</v>
      </c>
      <c r="D7" s="35" t="s">
        <v>145</v>
      </c>
      <c r="I7" t="s">
        <v>146</v>
      </c>
      <c r="J7">
        <f>-I4+K4+0.45*M4+0.3*N4+0.2*O4</f>
        <v>0.84999999999999987</v>
      </c>
      <c r="K7">
        <v>0.85</v>
      </c>
    </row>
    <row r="8" spans="1:16" x14ac:dyDescent="0.25">
      <c r="A8" t="s">
        <v>147</v>
      </c>
      <c r="D8" s="35" t="s">
        <v>148</v>
      </c>
      <c r="I8" t="s">
        <v>149</v>
      </c>
      <c r="J8">
        <f>-J4+L4+0.45*M4+0.3*N4+0.2*O4</f>
        <v>0.65000000000000013</v>
      </c>
      <c r="K8">
        <v>0.65</v>
      </c>
    </row>
    <row r="9" spans="1:16" x14ac:dyDescent="0.25">
      <c r="A9" t="s">
        <v>150</v>
      </c>
      <c r="D9" t="s">
        <v>151</v>
      </c>
      <c r="I9" t="s">
        <v>152</v>
      </c>
      <c r="J9">
        <f>0.1*M4+0.4*N4+0.6*O4</f>
        <v>0.34999999999999987</v>
      </c>
      <c r="K9">
        <v>0.35</v>
      </c>
    </row>
    <row r="10" spans="1:16" x14ac:dyDescent="0.25">
      <c r="A10" t="s">
        <v>153</v>
      </c>
      <c r="D10" t="s">
        <v>154</v>
      </c>
    </row>
    <row r="11" spans="1:16" x14ac:dyDescent="0.25">
      <c r="A11" t="s">
        <v>155</v>
      </c>
    </row>
    <row r="12" spans="1:16" x14ac:dyDescent="0.25">
      <c r="A12" t="s">
        <v>156</v>
      </c>
    </row>
    <row r="13" spans="1:16" x14ac:dyDescent="0.25">
      <c r="A13" t="s">
        <v>157</v>
      </c>
    </row>
    <row r="14" spans="1:16" x14ac:dyDescent="0.25">
      <c r="A14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2B7E-FE21-48E2-9250-BECB6B56EF8C}">
  <dimension ref="A1:G36"/>
  <sheetViews>
    <sheetView showGridLines="0" topLeftCell="A14" workbookViewId="0">
      <selection activeCell="L39" sqref="L39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15.5703125" bestFit="1" customWidth="1"/>
    <col min="5" max="5" width="12.5703125" bestFit="1" customWidth="1"/>
    <col min="6" max="6" width="13.28515625" bestFit="1" customWidth="1"/>
    <col min="7" max="7" width="8" bestFit="1" customWidth="1"/>
  </cols>
  <sheetData>
    <row r="1" spans="1:5" hidden="1" x14ac:dyDescent="0.25">
      <c r="A1" s="12" t="s">
        <v>6</v>
      </c>
    </row>
    <row r="2" spans="1:5" hidden="1" x14ac:dyDescent="0.25">
      <c r="A2" s="12" t="s">
        <v>64</v>
      </c>
    </row>
    <row r="3" spans="1:5" hidden="1" x14ac:dyDescent="0.25">
      <c r="A3" s="12" t="s">
        <v>85</v>
      </c>
    </row>
    <row r="4" spans="1:5" hidden="1" x14ac:dyDescent="0.25">
      <c r="A4" s="12" t="s">
        <v>7</v>
      </c>
    </row>
    <row r="5" spans="1:5" hidden="1" x14ac:dyDescent="0.25">
      <c r="A5" s="12" t="s">
        <v>8</v>
      </c>
    </row>
    <row r="6" spans="1:5" hidden="1" x14ac:dyDescent="0.25">
      <c r="A6" s="12"/>
      <c r="B6" t="s">
        <v>9</v>
      </c>
    </row>
    <row r="7" spans="1:5" hidden="1" x14ac:dyDescent="0.25">
      <c r="A7" s="12"/>
      <c r="B7" t="s">
        <v>10</v>
      </c>
    </row>
    <row r="8" spans="1:5" hidden="1" x14ac:dyDescent="0.25">
      <c r="A8" s="12"/>
      <c r="B8" t="s">
        <v>65</v>
      </c>
    </row>
    <row r="9" spans="1:5" hidden="1" x14ac:dyDescent="0.25">
      <c r="A9" s="12" t="s">
        <v>11</v>
      </c>
    </row>
    <row r="10" spans="1:5" hidden="1" x14ac:dyDescent="0.25">
      <c r="B10" t="s">
        <v>12</v>
      </c>
    </row>
    <row r="11" spans="1:5" hidden="1" x14ac:dyDescent="0.25">
      <c r="B11" t="s">
        <v>13</v>
      </c>
    </row>
    <row r="12" spans="1:5" hidden="1" x14ac:dyDescent="0.25"/>
    <row r="13" spans="1:5" hidden="1" x14ac:dyDescent="0.25"/>
    <row r="14" spans="1:5" ht="15.75" thickBot="1" x14ac:dyDescent="0.3">
      <c r="A14" t="s">
        <v>66</v>
      </c>
    </row>
    <row r="15" spans="1:5" ht="15.75" thickBot="1" x14ac:dyDescent="0.3">
      <c r="B15" s="20" t="s">
        <v>14</v>
      </c>
      <c r="C15" s="20" t="s">
        <v>15</v>
      </c>
      <c r="D15" s="20" t="s">
        <v>16</v>
      </c>
      <c r="E15" s="20" t="s">
        <v>17</v>
      </c>
    </row>
    <row r="16" spans="1:5" ht="15.75" thickBot="1" x14ac:dyDescent="0.3">
      <c r="B16" s="13" t="s">
        <v>24</v>
      </c>
      <c r="C16" s="13" t="s">
        <v>67</v>
      </c>
      <c r="D16" s="15">
        <v>0</v>
      </c>
      <c r="E16" s="15">
        <v>3130</v>
      </c>
    </row>
    <row r="19" spans="1:7" ht="15.75" thickBot="1" x14ac:dyDescent="0.3">
      <c r="A19" t="s">
        <v>18</v>
      </c>
    </row>
    <row r="20" spans="1:7" ht="15.75" thickBot="1" x14ac:dyDescent="0.3">
      <c r="B20" s="20" t="s">
        <v>14</v>
      </c>
      <c r="C20" s="20" t="s">
        <v>15</v>
      </c>
      <c r="D20" s="20" t="s">
        <v>16</v>
      </c>
      <c r="E20" s="20" t="s">
        <v>17</v>
      </c>
      <c r="F20" s="20" t="s">
        <v>19</v>
      </c>
    </row>
    <row r="21" spans="1:7" x14ac:dyDescent="0.25">
      <c r="B21" s="14" t="s">
        <v>25</v>
      </c>
      <c r="C21" s="14" t="s">
        <v>68</v>
      </c>
      <c r="D21" s="16">
        <v>0</v>
      </c>
      <c r="E21" s="16">
        <v>1250</v>
      </c>
      <c r="F21" s="14" t="s">
        <v>26</v>
      </c>
    </row>
    <row r="22" spans="1:7" x14ac:dyDescent="0.25">
      <c r="B22" s="14" t="s">
        <v>27</v>
      </c>
      <c r="C22" s="14" t="s">
        <v>69</v>
      </c>
      <c r="D22" s="16">
        <v>0</v>
      </c>
      <c r="E22" s="16">
        <v>750</v>
      </c>
      <c r="F22" s="14" t="s">
        <v>26</v>
      </c>
    </row>
    <row r="23" spans="1:7" x14ac:dyDescent="0.25">
      <c r="B23" s="14" t="s">
        <v>28</v>
      </c>
      <c r="C23" s="14" t="s">
        <v>70</v>
      </c>
      <c r="D23" s="16">
        <v>0</v>
      </c>
      <c r="E23" s="16">
        <v>1000</v>
      </c>
      <c r="F23" s="14" t="s">
        <v>26</v>
      </c>
    </row>
    <row r="24" spans="1:7" x14ac:dyDescent="0.25">
      <c r="B24" s="14" t="s">
        <v>29</v>
      </c>
      <c r="C24" s="14" t="s">
        <v>71</v>
      </c>
      <c r="D24" s="16">
        <v>0</v>
      </c>
      <c r="E24" s="16">
        <v>500</v>
      </c>
      <c r="F24" s="14" t="s">
        <v>26</v>
      </c>
    </row>
    <row r="25" spans="1:7" ht="15.75" thickBot="1" x14ac:dyDescent="0.3">
      <c r="B25" s="13" t="s">
        <v>72</v>
      </c>
      <c r="C25" s="13" t="s">
        <v>73</v>
      </c>
      <c r="D25" s="17">
        <v>0</v>
      </c>
      <c r="E25" s="17">
        <v>1500</v>
      </c>
      <c r="F25" s="13" t="s">
        <v>26</v>
      </c>
    </row>
    <row r="28" spans="1:7" ht="15.75" thickBot="1" x14ac:dyDescent="0.3">
      <c r="A28" t="s">
        <v>5</v>
      </c>
    </row>
    <row r="29" spans="1:7" ht="15.75" thickBot="1" x14ac:dyDescent="0.3">
      <c r="B29" s="20" t="s">
        <v>14</v>
      </c>
      <c r="C29" s="20" t="s">
        <v>15</v>
      </c>
      <c r="D29" s="20" t="s">
        <v>20</v>
      </c>
      <c r="E29" s="20" t="s">
        <v>21</v>
      </c>
      <c r="F29" s="20" t="s">
        <v>22</v>
      </c>
      <c r="G29" s="20" t="s">
        <v>23</v>
      </c>
    </row>
    <row r="30" spans="1:7" x14ac:dyDescent="0.25">
      <c r="B30" s="14" t="s">
        <v>74</v>
      </c>
      <c r="C30" s="14" t="s">
        <v>75</v>
      </c>
      <c r="D30" s="16">
        <v>2150</v>
      </c>
      <c r="E30" s="14" t="s">
        <v>76</v>
      </c>
      <c r="F30" s="14" t="s">
        <v>30</v>
      </c>
      <c r="G30" s="14">
        <v>850</v>
      </c>
    </row>
    <row r="31" spans="1:7" x14ac:dyDescent="0.25">
      <c r="B31" s="14" t="s">
        <v>77</v>
      </c>
      <c r="C31" s="14" t="s">
        <v>78</v>
      </c>
      <c r="D31" s="16">
        <v>1650</v>
      </c>
      <c r="E31" s="14" t="s">
        <v>79</v>
      </c>
      <c r="F31" s="14" t="s">
        <v>30</v>
      </c>
      <c r="G31" s="14">
        <v>350</v>
      </c>
    </row>
    <row r="32" spans="1:7" x14ac:dyDescent="0.25">
      <c r="B32" s="14" t="s">
        <v>25</v>
      </c>
      <c r="C32" s="14" t="s">
        <v>68</v>
      </c>
      <c r="D32" s="16">
        <v>1250</v>
      </c>
      <c r="E32" s="14" t="s">
        <v>80</v>
      </c>
      <c r="F32" s="14" t="s">
        <v>31</v>
      </c>
      <c r="G32" s="16">
        <v>0</v>
      </c>
    </row>
    <row r="33" spans="2:7" x14ac:dyDescent="0.25">
      <c r="B33" s="14" t="s">
        <v>27</v>
      </c>
      <c r="C33" s="14" t="s">
        <v>69</v>
      </c>
      <c r="D33" s="16">
        <v>750</v>
      </c>
      <c r="E33" s="14" t="s">
        <v>81</v>
      </c>
      <c r="F33" s="14" t="s">
        <v>31</v>
      </c>
      <c r="G33" s="16">
        <v>0</v>
      </c>
    </row>
    <row r="34" spans="2:7" x14ac:dyDescent="0.25">
      <c r="B34" s="14" t="s">
        <v>28</v>
      </c>
      <c r="C34" s="14" t="s">
        <v>70</v>
      </c>
      <c r="D34" s="16">
        <v>1000</v>
      </c>
      <c r="E34" s="14" t="s">
        <v>82</v>
      </c>
      <c r="F34" s="14" t="s">
        <v>31</v>
      </c>
      <c r="G34" s="16">
        <v>0</v>
      </c>
    </row>
    <row r="35" spans="2:7" x14ac:dyDescent="0.25">
      <c r="B35" s="14" t="s">
        <v>29</v>
      </c>
      <c r="C35" s="14" t="s">
        <v>71</v>
      </c>
      <c r="D35" s="16">
        <v>500</v>
      </c>
      <c r="E35" s="14" t="s">
        <v>83</v>
      </c>
      <c r="F35" s="14" t="s">
        <v>31</v>
      </c>
      <c r="G35" s="16">
        <v>0</v>
      </c>
    </row>
    <row r="36" spans="2:7" ht="15.75" thickBot="1" x14ac:dyDescent="0.3">
      <c r="B36" s="13" t="s">
        <v>72</v>
      </c>
      <c r="C36" s="13" t="s">
        <v>73</v>
      </c>
      <c r="D36" s="17">
        <v>1500</v>
      </c>
      <c r="E36" s="13" t="s">
        <v>84</v>
      </c>
      <c r="F36" s="13" t="s">
        <v>31</v>
      </c>
      <c r="G36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CAF8-F035-4C22-8668-56CDB7ED3632}">
  <dimension ref="A1:H19"/>
  <sheetViews>
    <sheetView showGridLines="0" workbookViewId="0">
      <selection activeCell="H38" sqref="H38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2" t="s">
        <v>32</v>
      </c>
    </row>
    <row r="2" spans="1:8" x14ac:dyDescent="0.25">
      <c r="A2" s="12" t="s">
        <v>64</v>
      </c>
    </row>
    <row r="3" spans="1:8" x14ac:dyDescent="0.25">
      <c r="A3" s="12" t="s">
        <v>85</v>
      </c>
    </row>
    <row r="6" spans="1:8" ht="15.75" thickBot="1" x14ac:dyDescent="0.3">
      <c r="A6" t="s">
        <v>18</v>
      </c>
    </row>
    <row r="7" spans="1:8" x14ac:dyDescent="0.25">
      <c r="B7" s="21"/>
      <c r="C7" s="21"/>
      <c r="D7" s="21" t="s">
        <v>33</v>
      </c>
      <c r="E7" s="21" t="s">
        <v>35</v>
      </c>
      <c r="F7" s="21" t="s">
        <v>37</v>
      </c>
      <c r="G7" s="21" t="s">
        <v>39</v>
      </c>
      <c r="H7" s="21" t="s">
        <v>39</v>
      </c>
    </row>
    <row r="8" spans="1:8" ht="15.75" thickBot="1" x14ac:dyDescent="0.3">
      <c r="B8" s="22" t="s">
        <v>14</v>
      </c>
      <c r="C8" s="22" t="s">
        <v>15</v>
      </c>
      <c r="D8" s="22" t="s">
        <v>34</v>
      </c>
      <c r="E8" s="22" t="s">
        <v>36</v>
      </c>
      <c r="F8" s="22" t="s">
        <v>38</v>
      </c>
      <c r="G8" s="22" t="s">
        <v>40</v>
      </c>
      <c r="H8" s="22" t="s">
        <v>41</v>
      </c>
    </row>
    <row r="9" spans="1:8" x14ac:dyDescent="0.25">
      <c r="B9" s="14" t="s">
        <v>25</v>
      </c>
      <c r="C9" s="14" t="s">
        <v>68</v>
      </c>
      <c r="D9" s="14">
        <v>1250</v>
      </c>
      <c r="E9" s="14">
        <v>0.8</v>
      </c>
      <c r="F9" s="14">
        <v>0.8</v>
      </c>
      <c r="G9" s="14">
        <v>1E+30</v>
      </c>
      <c r="H9" s="14">
        <v>0.8</v>
      </c>
    </row>
    <row r="10" spans="1:8" x14ac:dyDescent="0.25">
      <c r="B10" s="14" t="s">
        <v>27</v>
      </c>
      <c r="C10" s="14" t="s">
        <v>69</v>
      </c>
      <c r="D10" s="14">
        <v>750</v>
      </c>
      <c r="E10" s="14">
        <v>0.59999999999999987</v>
      </c>
      <c r="F10" s="14">
        <v>0.59999999999999987</v>
      </c>
      <c r="G10" s="14">
        <v>1E+30</v>
      </c>
      <c r="H10" s="14">
        <v>0.59999999999999987</v>
      </c>
    </row>
    <row r="11" spans="1:8" x14ac:dyDescent="0.25">
      <c r="B11" s="14" t="s">
        <v>28</v>
      </c>
      <c r="C11" s="14" t="s">
        <v>70</v>
      </c>
      <c r="D11" s="14">
        <v>1000</v>
      </c>
      <c r="E11" s="14">
        <v>0.66500000000000004</v>
      </c>
      <c r="F11" s="14">
        <v>0.66500000000000004</v>
      </c>
      <c r="G11" s="14">
        <v>1E+30</v>
      </c>
      <c r="H11" s="14">
        <v>0.66500000000000004</v>
      </c>
    </row>
    <row r="12" spans="1:8" x14ac:dyDescent="0.25">
      <c r="B12" s="14" t="s">
        <v>29</v>
      </c>
      <c r="C12" s="14" t="s">
        <v>71</v>
      </c>
      <c r="D12" s="14">
        <v>500</v>
      </c>
      <c r="E12" s="14">
        <v>0.56000000000000005</v>
      </c>
      <c r="F12" s="14">
        <v>0.56000000000000005</v>
      </c>
      <c r="G12" s="14">
        <v>1E+30</v>
      </c>
      <c r="H12" s="14">
        <v>0.56000000000000005</v>
      </c>
    </row>
    <row r="13" spans="1:8" ht="15.75" thickBot="1" x14ac:dyDescent="0.3">
      <c r="B13" s="13" t="s">
        <v>72</v>
      </c>
      <c r="C13" s="13" t="s">
        <v>73</v>
      </c>
      <c r="D13" s="13">
        <v>1500</v>
      </c>
      <c r="E13" s="13">
        <v>0.49000000000000021</v>
      </c>
      <c r="F13" s="13">
        <v>0.49000000000000021</v>
      </c>
      <c r="G13" s="13">
        <v>1E+30</v>
      </c>
      <c r="H13" s="13">
        <v>0.49000000000000021</v>
      </c>
    </row>
    <row r="15" spans="1:8" ht="15.75" thickBot="1" x14ac:dyDescent="0.3">
      <c r="A15" t="s">
        <v>5</v>
      </c>
    </row>
    <row r="16" spans="1:8" x14ac:dyDescent="0.25">
      <c r="B16" s="21"/>
      <c r="C16" s="21"/>
      <c r="D16" s="21" t="s">
        <v>33</v>
      </c>
      <c r="E16" s="21" t="s">
        <v>42</v>
      </c>
      <c r="F16" s="21" t="s">
        <v>44</v>
      </c>
      <c r="G16" s="21" t="s">
        <v>39</v>
      </c>
      <c r="H16" s="21" t="s">
        <v>39</v>
      </c>
    </row>
    <row r="17" spans="2:8" ht="15.75" thickBot="1" x14ac:dyDescent="0.3">
      <c r="B17" s="22" t="s">
        <v>14</v>
      </c>
      <c r="C17" s="22" t="s">
        <v>15</v>
      </c>
      <c r="D17" s="22" t="s">
        <v>34</v>
      </c>
      <c r="E17" s="22" t="s">
        <v>43</v>
      </c>
      <c r="F17" s="22" t="s">
        <v>45</v>
      </c>
      <c r="G17" s="22" t="s">
        <v>40</v>
      </c>
      <c r="H17" s="22" t="s">
        <v>41</v>
      </c>
    </row>
    <row r="18" spans="2:8" x14ac:dyDescent="0.25">
      <c r="B18" s="14" t="s">
        <v>74</v>
      </c>
      <c r="C18" s="14" t="s">
        <v>75</v>
      </c>
      <c r="D18" s="14">
        <v>2150</v>
      </c>
      <c r="E18" s="14">
        <v>0</v>
      </c>
      <c r="F18" s="14">
        <v>3000</v>
      </c>
      <c r="G18" s="14">
        <v>1E+30</v>
      </c>
      <c r="H18" s="14">
        <v>850</v>
      </c>
    </row>
    <row r="19" spans="2:8" ht="15.75" thickBot="1" x14ac:dyDescent="0.3">
      <c r="B19" s="13" t="s">
        <v>77</v>
      </c>
      <c r="C19" s="13" t="s">
        <v>78</v>
      </c>
      <c r="D19" s="13">
        <v>1650</v>
      </c>
      <c r="E19" s="13">
        <v>0</v>
      </c>
      <c r="F19" s="13">
        <v>2000</v>
      </c>
      <c r="G19" s="13">
        <v>1E+30</v>
      </c>
      <c r="H19" s="13">
        <v>350.00000000000006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9516-BAD0-46CC-942C-D0465A8E44CC}">
  <dimension ref="A1:J17"/>
  <sheetViews>
    <sheetView showGridLines="0" workbookViewId="0">
      <selection activeCell="S29" sqref="S29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31.5703125" customWidth="1"/>
    <col min="4" max="4" width="10.28515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2" t="s">
        <v>46</v>
      </c>
    </row>
    <row r="2" spans="1:10" x14ac:dyDescent="0.25">
      <c r="A2" s="12" t="s">
        <v>64</v>
      </c>
    </row>
    <row r="3" spans="1:10" x14ac:dyDescent="0.25">
      <c r="A3" s="12" t="s">
        <v>85</v>
      </c>
    </row>
    <row r="5" spans="1:10" ht="15.75" thickBot="1" x14ac:dyDescent="0.3"/>
    <row r="6" spans="1:10" x14ac:dyDescent="0.25">
      <c r="B6" s="21"/>
      <c r="C6" s="21" t="s">
        <v>37</v>
      </c>
      <c r="D6" s="21"/>
    </row>
    <row r="7" spans="1:10" ht="15.75" thickBot="1" x14ac:dyDescent="0.3">
      <c r="B7" s="22" t="s">
        <v>14</v>
      </c>
      <c r="C7" s="22" t="s">
        <v>15</v>
      </c>
      <c r="D7" s="22" t="s">
        <v>34</v>
      </c>
    </row>
    <row r="8" spans="1:10" ht="15.75" thickBot="1" x14ac:dyDescent="0.3">
      <c r="B8" s="13" t="s">
        <v>24</v>
      </c>
      <c r="C8" s="13" t="s">
        <v>58</v>
      </c>
      <c r="D8" s="15">
        <v>3130</v>
      </c>
    </row>
    <row r="10" spans="1:10" ht="15.75" thickBot="1" x14ac:dyDescent="0.3"/>
    <row r="11" spans="1:10" x14ac:dyDescent="0.25">
      <c r="B11" s="21"/>
      <c r="C11" s="21" t="s">
        <v>47</v>
      </c>
      <c r="D11" s="21"/>
      <c r="F11" s="21" t="s">
        <v>48</v>
      </c>
      <c r="G11" s="21" t="s">
        <v>37</v>
      </c>
      <c r="I11" s="21" t="s">
        <v>51</v>
      </c>
      <c r="J11" s="21" t="s">
        <v>37</v>
      </c>
    </row>
    <row r="12" spans="1:10" ht="15.75" thickBot="1" x14ac:dyDescent="0.3">
      <c r="B12" s="22" t="s">
        <v>14</v>
      </c>
      <c r="C12" s="22" t="s">
        <v>15</v>
      </c>
      <c r="D12" s="22" t="s">
        <v>34</v>
      </c>
      <c r="F12" s="22" t="s">
        <v>49</v>
      </c>
      <c r="G12" s="22" t="s">
        <v>50</v>
      </c>
      <c r="I12" s="22" t="s">
        <v>49</v>
      </c>
      <c r="J12" s="22" t="s">
        <v>50</v>
      </c>
    </row>
    <row r="13" spans="1:10" x14ac:dyDescent="0.25">
      <c r="B13" s="14" t="s">
        <v>25</v>
      </c>
      <c r="C13" s="14" t="s">
        <v>68</v>
      </c>
      <c r="D13" s="16">
        <v>1250</v>
      </c>
      <c r="F13" s="16">
        <v>1250</v>
      </c>
      <c r="G13" s="16">
        <v>3130</v>
      </c>
      <c r="I13" s="16">
        <v>2100</v>
      </c>
      <c r="J13" s="16">
        <v>3810</v>
      </c>
    </row>
    <row r="14" spans="1:10" x14ac:dyDescent="0.25">
      <c r="B14" s="14" t="s">
        <v>27</v>
      </c>
      <c r="C14" s="14" t="s">
        <v>69</v>
      </c>
      <c r="D14" s="16">
        <v>750</v>
      </c>
      <c r="F14" s="16">
        <v>750</v>
      </c>
      <c r="G14" s="16">
        <v>3130</v>
      </c>
      <c r="I14" s="16">
        <v>1100</v>
      </c>
      <c r="J14" s="16">
        <v>3340</v>
      </c>
    </row>
    <row r="15" spans="1:10" x14ac:dyDescent="0.25">
      <c r="B15" s="14" t="s">
        <v>28</v>
      </c>
      <c r="C15" s="14" t="s">
        <v>70</v>
      </c>
      <c r="D15" s="16">
        <v>1000</v>
      </c>
      <c r="F15" s="16">
        <v>1000</v>
      </c>
      <c r="G15" s="16">
        <v>3130</v>
      </c>
      <c r="I15" s="16">
        <v>1777.7777777775982</v>
      </c>
      <c r="J15" s="16">
        <v>3647.2222222221026</v>
      </c>
    </row>
    <row r="16" spans="1:10" x14ac:dyDescent="0.25">
      <c r="B16" s="14" t="s">
        <v>29</v>
      </c>
      <c r="C16" s="14" t="s">
        <v>71</v>
      </c>
      <c r="D16" s="16">
        <v>500</v>
      </c>
      <c r="F16" s="16">
        <v>500</v>
      </c>
      <c r="G16" s="16">
        <v>3130</v>
      </c>
      <c r="I16" s="16">
        <v>1666.6666666669191</v>
      </c>
      <c r="J16" s="16">
        <v>3783.3333333334749</v>
      </c>
    </row>
    <row r="17" spans="2:10" ht="15.75" thickBot="1" x14ac:dyDescent="0.3">
      <c r="B17" s="13" t="s">
        <v>72</v>
      </c>
      <c r="C17" s="13" t="s">
        <v>73</v>
      </c>
      <c r="D17" s="17">
        <v>1500</v>
      </c>
      <c r="F17" s="17">
        <v>1500</v>
      </c>
      <c r="G17" s="17">
        <v>3130</v>
      </c>
      <c r="I17" s="17">
        <v>3249.999999999261</v>
      </c>
      <c r="J17" s="17">
        <v>3987.499999999638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253-DB48-4405-A687-9D8D22EE3EE4}">
  <dimension ref="B6:I14"/>
  <sheetViews>
    <sheetView workbookViewId="0">
      <selection activeCell="H18" sqref="H18"/>
    </sheetView>
  </sheetViews>
  <sheetFormatPr baseColWidth="10" defaultRowHeight="15" x14ac:dyDescent="0.25"/>
  <sheetData>
    <row r="6" spans="2:9" x14ac:dyDescent="0.25">
      <c r="B6" s="29" t="s">
        <v>86</v>
      </c>
      <c r="C6" s="29"/>
      <c r="D6" s="29"/>
      <c r="E6" s="29"/>
      <c r="F6" s="29"/>
      <c r="G6" s="29"/>
      <c r="H6" s="29"/>
      <c r="I6" s="29"/>
    </row>
    <row r="7" spans="2:9" x14ac:dyDescent="0.25">
      <c r="B7" s="29"/>
      <c r="C7" s="29"/>
      <c r="D7" s="29"/>
      <c r="E7" s="29"/>
      <c r="F7" s="29"/>
      <c r="G7" s="29"/>
      <c r="H7" s="29"/>
      <c r="I7" s="29"/>
    </row>
    <row r="9" spans="2:9" x14ac:dyDescent="0.25">
      <c r="D9" s="30" t="s">
        <v>87</v>
      </c>
      <c r="E9" s="30"/>
      <c r="F9" s="30"/>
    </row>
    <row r="11" spans="2:9" x14ac:dyDescent="0.25">
      <c r="B11" s="29" t="s">
        <v>88</v>
      </c>
      <c r="C11" s="29"/>
      <c r="D11" s="29"/>
      <c r="E11" s="29"/>
      <c r="F11" s="29"/>
      <c r="G11" s="29"/>
      <c r="H11" s="29"/>
    </row>
    <row r="12" spans="2:9" x14ac:dyDescent="0.25">
      <c r="B12" s="29"/>
      <c r="C12" s="29"/>
      <c r="D12" s="29"/>
      <c r="E12" s="29"/>
      <c r="F12" s="29"/>
      <c r="G12" s="29"/>
      <c r="H12" s="29"/>
    </row>
    <row r="14" spans="2:9" x14ac:dyDescent="0.25">
      <c r="D14" s="31" t="s">
        <v>89</v>
      </c>
      <c r="E14" s="31"/>
      <c r="F14" s="31"/>
      <c r="G14" s="31"/>
    </row>
  </sheetData>
  <mergeCells count="4">
    <mergeCell ref="B6:I7"/>
    <mergeCell ref="D9:F9"/>
    <mergeCell ref="B11:H12"/>
    <mergeCell ref="D14:G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8656-D380-4958-AE50-12A31D9055B1}">
  <dimension ref="A5:I16"/>
  <sheetViews>
    <sheetView workbookViewId="0">
      <selection activeCell="O18" sqref="O18"/>
    </sheetView>
  </sheetViews>
  <sheetFormatPr baseColWidth="10" defaultRowHeight="15" x14ac:dyDescent="0.25"/>
  <cols>
    <col min="1" max="1" width="9.28515625" customWidth="1"/>
    <col min="2" max="2" width="16.140625" bestFit="1" customWidth="1"/>
    <col min="3" max="3" width="11.140625" bestFit="1" customWidth="1"/>
    <col min="4" max="4" width="10.28515625" bestFit="1" customWidth="1"/>
    <col min="5" max="5" width="11.140625" customWidth="1"/>
    <col min="6" max="6" width="8.42578125" bestFit="1" customWidth="1"/>
    <col min="7" max="7" width="10.5703125" bestFit="1" customWidth="1"/>
    <col min="8" max="8" width="11.5703125" customWidth="1"/>
    <col min="9" max="9" width="5.5703125" bestFit="1" customWidth="1"/>
  </cols>
  <sheetData>
    <row r="5" spans="1:9" ht="15.75" thickBot="1" x14ac:dyDescent="0.3"/>
    <row r="6" spans="1:9" ht="30.75" thickBot="1" x14ac:dyDescent="0.3">
      <c r="A6" s="26" t="s">
        <v>90</v>
      </c>
      <c r="B6" s="1"/>
      <c r="C6" s="2" t="s">
        <v>52</v>
      </c>
      <c r="D6" s="2" t="s">
        <v>53</v>
      </c>
      <c r="E6" s="2" t="s">
        <v>54</v>
      </c>
      <c r="F6" s="2" t="s">
        <v>55</v>
      </c>
      <c r="G6" s="2" t="s">
        <v>56</v>
      </c>
    </row>
    <row r="7" spans="1:9" ht="15.75" thickBot="1" x14ac:dyDescent="0.3">
      <c r="A7" s="27"/>
      <c r="B7" s="3" t="s">
        <v>0</v>
      </c>
      <c r="C7" s="4">
        <v>1250</v>
      </c>
      <c r="D7" s="4">
        <v>750</v>
      </c>
      <c r="E7" s="4">
        <v>1000</v>
      </c>
      <c r="F7" s="4">
        <v>500</v>
      </c>
      <c r="G7" s="4">
        <v>1500</v>
      </c>
    </row>
    <row r="8" spans="1:9" ht="15.75" thickBot="1" x14ac:dyDescent="0.3">
      <c r="A8" s="27"/>
      <c r="B8" s="3" t="s">
        <v>57</v>
      </c>
      <c r="C8" s="18">
        <v>0.8</v>
      </c>
      <c r="D8" s="18">
        <v>0.6</v>
      </c>
      <c r="E8" s="19">
        <v>0.66500000000000004</v>
      </c>
      <c r="F8" s="18">
        <v>0.56000000000000005</v>
      </c>
      <c r="G8" s="18">
        <v>0.49</v>
      </c>
    </row>
    <row r="9" spans="1:9" ht="15.75" thickBot="1" x14ac:dyDescent="0.3">
      <c r="A9" s="28"/>
      <c r="B9" s="1" t="s">
        <v>58</v>
      </c>
      <c r="C9" s="6">
        <f>SUMPRODUCT(C7:G7,C8:G8)</f>
        <v>3130</v>
      </c>
      <c r="D9" s="11"/>
      <c r="E9" s="11"/>
      <c r="F9" s="11"/>
      <c r="G9" s="11"/>
    </row>
    <row r="11" spans="1:9" ht="15.75" thickBot="1" x14ac:dyDescent="0.3"/>
    <row r="12" spans="1:9" ht="30.75" thickBot="1" x14ac:dyDescent="0.3">
      <c r="A12" s="23" t="s">
        <v>5</v>
      </c>
      <c r="B12" s="2" t="s">
        <v>59</v>
      </c>
      <c r="C12" s="2" t="s">
        <v>52</v>
      </c>
      <c r="D12" s="2" t="s">
        <v>53</v>
      </c>
      <c r="E12" s="2" t="s">
        <v>54</v>
      </c>
      <c r="F12" s="2" t="s">
        <v>55</v>
      </c>
      <c r="G12" s="2" t="s">
        <v>56</v>
      </c>
      <c r="H12" s="2" t="s">
        <v>2</v>
      </c>
      <c r="I12" s="2" t="s">
        <v>3</v>
      </c>
    </row>
    <row r="13" spans="1:9" ht="15.75" thickBot="1" x14ac:dyDescent="0.3">
      <c r="A13" s="24"/>
      <c r="B13" s="8" t="s">
        <v>60</v>
      </c>
      <c r="C13" s="5">
        <v>1</v>
      </c>
      <c r="D13" s="5">
        <v>0</v>
      </c>
      <c r="E13" s="5">
        <v>0.5</v>
      </c>
      <c r="F13" s="5">
        <v>0.3</v>
      </c>
      <c r="G13" s="5">
        <v>0.2</v>
      </c>
      <c r="H13" s="5">
        <v>3000</v>
      </c>
      <c r="I13" s="7">
        <f>SUMPRODUCT($C$7:$G$7,C13:G13)</f>
        <v>2200</v>
      </c>
    </row>
    <row r="14" spans="1:9" ht="15.75" thickBot="1" x14ac:dyDescent="0.3">
      <c r="A14" s="24"/>
      <c r="B14" s="8" t="s">
        <v>61</v>
      </c>
      <c r="C14" s="5">
        <v>0</v>
      </c>
      <c r="D14" s="5">
        <v>1</v>
      </c>
      <c r="E14" s="5">
        <v>0.5</v>
      </c>
      <c r="F14" s="5">
        <v>0.3</v>
      </c>
      <c r="G14" s="5">
        <v>0.2</v>
      </c>
      <c r="H14" s="5">
        <v>2000</v>
      </c>
      <c r="I14" s="7">
        <f t="shared" ref="I14:I15" si="0">SUMPRODUCT($C$7:$G$7,C14:G14)</f>
        <v>1700</v>
      </c>
    </row>
    <row r="15" spans="1:9" ht="15.75" thickBot="1" x14ac:dyDescent="0.3">
      <c r="A15" s="24"/>
      <c r="B15" s="8" t="s">
        <v>62</v>
      </c>
      <c r="C15" s="5">
        <v>0</v>
      </c>
      <c r="D15" s="5">
        <v>0</v>
      </c>
      <c r="E15" s="5">
        <v>0</v>
      </c>
      <c r="F15" s="5">
        <v>0.4</v>
      </c>
      <c r="G15" s="5">
        <v>0.6</v>
      </c>
      <c r="H15" s="5">
        <v>2000</v>
      </c>
      <c r="I15" s="7">
        <f t="shared" si="0"/>
        <v>1100</v>
      </c>
    </row>
    <row r="16" spans="1:9" ht="15.75" thickBot="1" x14ac:dyDescent="0.3">
      <c r="A16" s="25"/>
      <c r="B16" s="9" t="s">
        <v>1</v>
      </c>
      <c r="C16" s="10">
        <v>1250</v>
      </c>
      <c r="D16" s="10">
        <v>750</v>
      </c>
      <c r="E16" s="10">
        <v>1000</v>
      </c>
      <c r="F16" s="10">
        <v>500</v>
      </c>
      <c r="G16" s="10">
        <v>1500</v>
      </c>
      <c r="H16" s="11"/>
      <c r="I16" s="11"/>
    </row>
  </sheetData>
  <mergeCells count="2">
    <mergeCell ref="A6:A9"/>
    <mergeCell ref="A12:A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5B5E-4E04-461D-BC11-2F0D44CB3F89}">
  <dimension ref="A1:G37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15.5703125" bestFit="1" customWidth="1"/>
    <col min="5" max="5" width="12.85546875" bestFit="1" customWidth="1"/>
    <col min="6" max="6" width="13.28515625" bestFit="1" customWidth="1"/>
    <col min="7" max="7" width="8" bestFit="1" customWidth="1"/>
  </cols>
  <sheetData>
    <row r="1" spans="1:5" x14ac:dyDescent="0.25">
      <c r="A1" s="12" t="s">
        <v>6</v>
      </c>
    </row>
    <row r="2" spans="1:5" x14ac:dyDescent="0.25">
      <c r="A2" s="12" t="s">
        <v>91</v>
      </c>
    </row>
    <row r="3" spans="1:5" x14ac:dyDescent="0.25">
      <c r="A3" s="12" t="s">
        <v>92</v>
      </c>
    </row>
    <row r="4" spans="1:5" x14ac:dyDescent="0.25">
      <c r="A4" s="12" t="s">
        <v>7</v>
      </c>
    </row>
    <row r="5" spans="1:5" x14ac:dyDescent="0.25">
      <c r="A5" s="12" t="s">
        <v>8</v>
      </c>
    </row>
    <row r="6" spans="1:5" x14ac:dyDescent="0.25">
      <c r="A6" s="12"/>
      <c r="B6" t="s">
        <v>9</v>
      </c>
    </row>
    <row r="7" spans="1:5" x14ac:dyDescent="0.25">
      <c r="A7" s="12"/>
      <c r="B7" t="s">
        <v>10</v>
      </c>
    </row>
    <row r="8" spans="1:5" x14ac:dyDescent="0.25">
      <c r="A8" s="12"/>
      <c r="B8" t="s">
        <v>65</v>
      </c>
    </row>
    <row r="9" spans="1:5" x14ac:dyDescent="0.25">
      <c r="A9" s="12" t="s">
        <v>11</v>
      </c>
    </row>
    <row r="10" spans="1:5" x14ac:dyDescent="0.25">
      <c r="B10" t="s">
        <v>93</v>
      </c>
    </row>
    <row r="11" spans="1:5" x14ac:dyDescent="0.25">
      <c r="B11" t="s">
        <v>13</v>
      </c>
    </row>
    <row r="14" spans="1:5" ht="15.75" thickBot="1" x14ac:dyDescent="0.3">
      <c r="A14" t="s">
        <v>66</v>
      </c>
    </row>
    <row r="15" spans="1:5" ht="15.75" thickBot="1" x14ac:dyDescent="0.3">
      <c r="B15" s="32" t="s">
        <v>14</v>
      </c>
      <c r="C15" s="32" t="s">
        <v>15</v>
      </c>
      <c r="D15" s="32" t="s">
        <v>16</v>
      </c>
      <c r="E15" s="32" t="s">
        <v>17</v>
      </c>
    </row>
    <row r="16" spans="1:5" ht="15.75" thickBot="1" x14ac:dyDescent="0.3">
      <c r="B16" s="13" t="s">
        <v>94</v>
      </c>
      <c r="C16" s="13" t="s">
        <v>67</v>
      </c>
      <c r="D16" s="15">
        <v>3130</v>
      </c>
      <c r="E16" s="15">
        <v>3130</v>
      </c>
    </row>
    <row r="19" spans="1:7" ht="15.75" thickBot="1" x14ac:dyDescent="0.3">
      <c r="A19" t="s">
        <v>18</v>
      </c>
    </row>
    <row r="20" spans="1:7" ht="15.75" thickBot="1" x14ac:dyDescent="0.3">
      <c r="B20" s="32" t="s">
        <v>14</v>
      </c>
      <c r="C20" s="32" t="s">
        <v>15</v>
      </c>
      <c r="D20" s="32" t="s">
        <v>16</v>
      </c>
      <c r="E20" s="32" t="s">
        <v>17</v>
      </c>
      <c r="F20" s="32" t="s">
        <v>19</v>
      </c>
    </row>
    <row r="21" spans="1:7" x14ac:dyDescent="0.25">
      <c r="B21" s="14" t="s">
        <v>95</v>
      </c>
      <c r="C21" s="14" t="s">
        <v>68</v>
      </c>
      <c r="D21" s="16">
        <v>1250</v>
      </c>
      <c r="E21" s="16">
        <v>1250</v>
      </c>
      <c r="F21" s="14" t="s">
        <v>26</v>
      </c>
    </row>
    <row r="22" spans="1:7" x14ac:dyDescent="0.25">
      <c r="B22" s="14" t="s">
        <v>96</v>
      </c>
      <c r="C22" s="14" t="s">
        <v>69</v>
      </c>
      <c r="D22" s="16">
        <v>750</v>
      </c>
      <c r="E22" s="16">
        <v>750</v>
      </c>
      <c r="F22" s="14" t="s">
        <v>26</v>
      </c>
    </row>
    <row r="23" spans="1:7" x14ac:dyDescent="0.25">
      <c r="B23" s="14" t="s">
        <v>97</v>
      </c>
      <c r="C23" s="14" t="s">
        <v>70</v>
      </c>
      <c r="D23" s="16">
        <v>1000</v>
      </c>
      <c r="E23" s="16">
        <v>1000</v>
      </c>
      <c r="F23" s="14" t="s">
        <v>26</v>
      </c>
    </row>
    <row r="24" spans="1:7" x14ac:dyDescent="0.25">
      <c r="B24" s="14" t="s">
        <v>98</v>
      </c>
      <c r="C24" s="14" t="s">
        <v>71</v>
      </c>
      <c r="D24" s="16">
        <v>500</v>
      </c>
      <c r="E24" s="16">
        <v>500</v>
      </c>
      <c r="F24" s="14" t="s">
        <v>26</v>
      </c>
    </row>
    <row r="25" spans="1:7" ht="15.75" thickBot="1" x14ac:dyDescent="0.3">
      <c r="B25" s="13" t="s">
        <v>99</v>
      </c>
      <c r="C25" s="13" t="s">
        <v>73</v>
      </c>
      <c r="D25" s="17">
        <v>1500</v>
      </c>
      <c r="E25" s="17">
        <v>1500</v>
      </c>
      <c r="F25" s="13" t="s">
        <v>26</v>
      </c>
    </row>
    <row r="28" spans="1:7" ht="15.75" thickBot="1" x14ac:dyDescent="0.3">
      <c r="A28" t="s">
        <v>5</v>
      </c>
    </row>
    <row r="29" spans="1:7" ht="15.75" thickBot="1" x14ac:dyDescent="0.3">
      <c r="B29" s="32" t="s">
        <v>14</v>
      </c>
      <c r="C29" s="32" t="s">
        <v>15</v>
      </c>
      <c r="D29" s="32" t="s">
        <v>20</v>
      </c>
      <c r="E29" s="32" t="s">
        <v>21</v>
      </c>
      <c r="F29" s="32" t="s">
        <v>22</v>
      </c>
      <c r="G29" s="32" t="s">
        <v>23</v>
      </c>
    </row>
    <row r="30" spans="1:7" x14ac:dyDescent="0.25">
      <c r="B30" s="14" t="s">
        <v>100</v>
      </c>
      <c r="C30" s="14" t="s">
        <v>75</v>
      </c>
      <c r="D30" s="16">
        <v>2200</v>
      </c>
      <c r="E30" s="14" t="s">
        <v>101</v>
      </c>
      <c r="F30" s="14" t="s">
        <v>30</v>
      </c>
      <c r="G30" s="14">
        <v>800</v>
      </c>
    </row>
    <row r="31" spans="1:7" x14ac:dyDescent="0.25">
      <c r="B31" s="14" t="s">
        <v>102</v>
      </c>
      <c r="C31" s="14" t="s">
        <v>78</v>
      </c>
      <c r="D31" s="16">
        <v>1700</v>
      </c>
      <c r="E31" s="14" t="s">
        <v>103</v>
      </c>
      <c r="F31" s="14" t="s">
        <v>30</v>
      </c>
      <c r="G31" s="14">
        <v>300</v>
      </c>
    </row>
    <row r="32" spans="1:7" x14ac:dyDescent="0.25">
      <c r="B32" s="14" t="s">
        <v>104</v>
      </c>
      <c r="C32" s="14" t="s">
        <v>105</v>
      </c>
      <c r="D32" s="16">
        <v>1100</v>
      </c>
      <c r="E32" s="14" t="s">
        <v>106</v>
      </c>
      <c r="F32" s="14" t="s">
        <v>30</v>
      </c>
      <c r="G32" s="14">
        <v>900</v>
      </c>
    </row>
    <row r="33" spans="2:7" x14ac:dyDescent="0.25">
      <c r="B33" s="14" t="s">
        <v>95</v>
      </c>
      <c r="C33" s="14" t="s">
        <v>68</v>
      </c>
      <c r="D33" s="16">
        <v>1250</v>
      </c>
      <c r="E33" s="14" t="s">
        <v>107</v>
      </c>
      <c r="F33" s="14" t="s">
        <v>31</v>
      </c>
      <c r="G33" s="16">
        <v>0</v>
      </c>
    </row>
    <row r="34" spans="2:7" x14ac:dyDescent="0.25">
      <c r="B34" s="14" t="s">
        <v>96</v>
      </c>
      <c r="C34" s="14" t="s">
        <v>69</v>
      </c>
      <c r="D34" s="16">
        <v>750</v>
      </c>
      <c r="E34" s="14" t="s">
        <v>108</v>
      </c>
      <c r="F34" s="14" t="s">
        <v>31</v>
      </c>
      <c r="G34" s="16">
        <v>0</v>
      </c>
    </row>
    <row r="35" spans="2:7" x14ac:dyDescent="0.25">
      <c r="B35" s="14" t="s">
        <v>97</v>
      </c>
      <c r="C35" s="14" t="s">
        <v>70</v>
      </c>
      <c r="D35" s="16">
        <v>1000</v>
      </c>
      <c r="E35" s="14" t="s">
        <v>109</v>
      </c>
      <c r="F35" s="14" t="s">
        <v>31</v>
      </c>
      <c r="G35" s="16">
        <v>0</v>
      </c>
    </row>
    <row r="36" spans="2:7" x14ac:dyDescent="0.25">
      <c r="B36" s="14" t="s">
        <v>98</v>
      </c>
      <c r="C36" s="14" t="s">
        <v>71</v>
      </c>
      <c r="D36" s="16">
        <v>500</v>
      </c>
      <c r="E36" s="14" t="s">
        <v>110</v>
      </c>
      <c r="F36" s="14" t="s">
        <v>31</v>
      </c>
      <c r="G36" s="16">
        <v>0</v>
      </c>
    </row>
    <row r="37" spans="2:7" ht="15.75" thickBot="1" x14ac:dyDescent="0.3">
      <c r="B37" s="13" t="s">
        <v>99</v>
      </c>
      <c r="C37" s="13" t="s">
        <v>73</v>
      </c>
      <c r="D37" s="17">
        <v>1500</v>
      </c>
      <c r="E37" s="13" t="s">
        <v>111</v>
      </c>
      <c r="F37" s="13" t="s">
        <v>31</v>
      </c>
      <c r="G37" s="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0774-1122-4267-9441-9FC160D35315}">
  <dimension ref="A1:H2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30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2" t="s">
        <v>32</v>
      </c>
    </row>
    <row r="2" spans="1:8" x14ac:dyDescent="0.25">
      <c r="A2" s="12" t="s">
        <v>91</v>
      </c>
    </row>
    <row r="3" spans="1:8" x14ac:dyDescent="0.25">
      <c r="A3" s="12" t="s">
        <v>112</v>
      </c>
    </row>
    <row r="6" spans="1:8" ht="15.75" thickBot="1" x14ac:dyDescent="0.3">
      <c r="A6" t="s">
        <v>18</v>
      </c>
    </row>
    <row r="7" spans="1:8" x14ac:dyDescent="0.25">
      <c r="B7" s="33"/>
      <c r="C7" s="33"/>
      <c r="D7" s="33" t="s">
        <v>33</v>
      </c>
      <c r="E7" s="33" t="s">
        <v>35</v>
      </c>
      <c r="F7" s="33" t="s">
        <v>37</v>
      </c>
      <c r="G7" s="33" t="s">
        <v>39</v>
      </c>
      <c r="H7" s="33" t="s">
        <v>39</v>
      </c>
    </row>
    <row r="8" spans="1:8" ht="15.75" thickBot="1" x14ac:dyDescent="0.3">
      <c r="B8" s="34" t="s">
        <v>14</v>
      </c>
      <c r="C8" s="34" t="s">
        <v>15</v>
      </c>
      <c r="D8" s="34" t="s">
        <v>34</v>
      </c>
      <c r="E8" s="34" t="s">
        <v>36</v>
      </c>
      <c r="F8" s="34" t="s">
        <v>38</v>
      </c>
      <c r="G8" s="34" t="s">
        <v>40</v>
      </c>
      <c r="H8" s="34" t="s">
        <v>41</v>
      </c>
    </row>
    <row r="9" spans="1:8" x14ac:dyDescent="0.25">
      <c r="B9" s="14" t="s">
        <v>95</v>
      </c>
      <c r="C9" s="14" t="s">
        <v>68</v>
      </c>
      <c r="D9" s="14">
        <v>1250</v>
      </c>
      <c r="E9" s="14">
        <v>0.8</v>
      </c>
      <c r="F9" s="14">
        <v>0.8</v>
      </c>
      <c r="G9" s="14">
        <v>1E+30</v>
      </c>
      <c r="H9" s="14">
        <v>0.8</v>
      </c>
    </row>
    <row r="10" spans="1:8" x14ac:dyDescent="0.25">
      <c r="B10" s="14" t="s">
        <v>96</v>
      </c>
      <c r="C10" s="14" t="s">
        <v>69</v>
      </c>
      <c r="D10" s="14">
        <v>750</v>
      </c>
      <c r="E10" s="14">
        <v>0.59999999999999987</v>
      </c>
      <c r="F10" s="14">
        <v>0.59999999999999987</v>
      </c>
      <c r="G10" s="14">
        <v>1E+30</v>
      </c>
      <c r="H10" s="14">
        <v>0.59999999999999987</v>
      </c>
    </row>
    <row r="11" spans="1:8" x14ac:dyDescent="0.25">
      <c r="B11" s="14" t="s">
        <v>97</v>
      </c>
      <c r="C11" s="14" t="s">
        <v>70</v>
      </c>
      <c r="D11" s="14">
        <v>1000</v>
      </c>
      <c r="E11" s="14">
        <v>0.66500000000000004</v>
      </c>
      <c r="F11" s="14">
        <v>0.66500000000000004</v>
      </c>
      <c r="G11" s="14">
        <v>1E+30</v>
      </c>
      <c r="H11" s="14">
        <v>0.66500000000000004</v>
      </c>
    </row>
    <row r="12" spans="1:8" x14ac:dyDescent="0.25">
      <c r="B12" s="14" t="s">
        <v>98</v>
      </c>
      <c r="C12" s="14" t="s">
        <v>71</v>
      </c>
      <c r="D12" s="14">
        <v>500</v>
      </c>
      <c r="E12" s="14">
        <v>0.56000000000000005</v>
      </c>
      <c r="F12" s="14">
        <v>0.56000000000000005</v>
      </c>
      <c r="G12" s="14">
        <v>1E+30</v>
      </c>
      <c r="H12" s="14">
        <v>0.56000000000000005</v>
      </c>
    </row>
    <row r="13" spans="1:8" ht="15.75" thickBot="1" x14ac:dyDescent="0.3">
      <c r="B13" s="13" t="s">
        <v>99</v>
      </c>
      <c r="C13" s="13" t="s">
        <v>73</v>
      </c>
      <c r="D13" s="13">
        <v>1500</v>
      </c>
      <c r="E13" s="13">
        <v>0.49000000000000021</v>
      </c>
      <c r="F13" s="13">
        <v>0.49000000000000021</v>
      </c>
      <c r="G13" s="13">
        <v>1E+30</v>
      </c>
      <c r="H13" s="13">
        <v>0.49000000000000021</v>
      </c>
    </row>
    <row r="15" spans="1:8" ht="15.75" thickBot="1" x14ac:dyDescent="0.3">
      <c r="A15" t="s">
        <v>5</v>
      </c>
    </row>
    <row r="16" spans="1:8" x14ac:dyDescent="0.25">
      <c r="B16" s="33"/>
      <c r="C16" s="33"/>
      <c r="D16" s="33" t="s">
        <v>33</v>
      </c>
      <c r="E16" s="33" t="s">
        <v>42</v>
      </c>
      <c r="F16" s="33" t="s">
        <v>44</v>
      </c>
      <c r="G16" s="33" t="s">
        <v>39</v>
      </c>
      <c r="H16" s="33" t="s">
        <v>39</v>
      </c>
    </row>
    <row r="17" spans="2:8" ht="15.75" thickBot="1" x14ac:dyDescent="0.3">
      <c r="B17" s="34" t="s">
        <v>14</v>
      </c>
      <c r="C17" s="34" t="s">
        <v>15</v>
      </c>
      <c r="D17" s="34" t="s">
        <v>34</v>
      </c>
      <c r="E17" s="34" t="s">
        <v>43</v>
      </c>
      <c r="F17" s="34" t="s">
        <v>45</v>
      </c>
      <c r="G17" s="34" t="s">
        <v>40</v>
      </c>
      <c r="H17" s="34" t="s">
        <v>41</v>
      </c>
    </row>
    <row r="18" spans="2:8" x14ac:dyDescent="0.25">
      <c r="B18" s="14" t="s">
        <v>100</v>
      </c>
      <c r="C18" s="14" t="s">
        <v>75</v>
      </c>
      <c r="D18" s="14">
        <v>2200</v>
      </c>
      <c r="E18" s="14">
        <v>0</v>
      </c>
      <c r="F18" s="14">
        <v>3000</v>
      </c>
      <c r="G18" s="14">
        <v>1E+30</v>
      </c>
      <c r="H18" s="14">
        <v>800</v>
      </c>
    </row>
    <row r="19" spans="2:8" x14ac:dyDescent="0.25">
      <c r="B19" s="14" t="s">
        <v>102</v>
      </c>
      <c r="C19" s="14" t="s">
        <v>78</v>
      </c>
      <c r="D19" s="14">
        <v>1700</v>
      </c>
      <c r="E19" s="14">
        <v>0</v>
      </c>
      <c r="F19" s="14">
        <v>2000</v>
      </c>
      <c r="G19" s="14">
        <v>1E+30</v>
      </c>
      <c r="H19" s="14">
        <v>300.00000000000006</v>
      </c>
    </row>
    <row r="20" spans="2:8" ht="15.75" thickBot="1" x14ac:dyDescent="0.3">
      <c r="B20" s="13" t="s">
        <v>104</v>
      </c>
      <c r="C20" s="13" t="s">
        <v>105</v>
      </c>
      <c r="D20" s="13">
        <v>1100</v>
      </c>
      <c r="E20" s="13">
        <v>0</v>
      </c>
      <c r="F20" s="13">
        <v>2000</v>
      </c>
      <c r="G20" s="13">
        <v>1E+30</v>
      </c>
      <c r="H20" s="13"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7B5C9-3A19-4EB8-BC06-8C81CD37594F}">
  <dimension ref="A1:J17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10.2851562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2" t="s">
        <v>46</v>
      </c>
    </row>
    <row r="2" spans="1:10" x14ac:dyDescent="0.25">
      <c r="A2" s="12" t="s">
        <v>91</v>
      </c>
    </row>
    <row r="3" spans="1:10" x14ac:dyDescent="0.25">
      <c r="A3" s="12" t="s">
        <v>112</v>
      </c>
    </row>
    <row r="5" spans="1:10" ht="15.75" thickBot="1" x14ac:dyDescent="0.3"/>
    <row r="6" spans="1:10" x14ac:dyDescent="0.25">
      <c r="B6" s="33"/>
      <c r="C6" s="33" t="s">
        <v>37</v>
      </c>
      <c r="D6" s="33"/>
    </row>
    <row r="7" spans="1:10" ht="15.75" thickBot="1" x14ac:dyDescent="0.3">
      <c r="B7" s="34" t="s">
        <v>14</v>
      </c>
      <c r="C7" s="34" t="s">
        <v>15</v>
      </c>
      <c r="D7" s="34" t="s">
        <v>34</v>
      </c>
    </row>
    <row r="8" spans="1:10" ht="15.75" thickBot="1" x14ac:dyDescent="0.3">
      <c r="B8" s="13" t="s">
        <v>94</v>
      </c>
      <c r="C8" s="13" t="s">
        <v>67</v>
      </c>
      <c r="D8" s="15">
        <v>3130</v>
      </c>
    </row>
    <row r="10" spans="1:10" ht="15.75" thickBot="1" x14ac:dyDescent="0.3"/>
    <row r="11" spans="1:10" x14ac:dyDescent="0.25">
      <c r="B11" s="33"/>
      <c r="C11" s="33" t="s">
        <v>47</v>
      </c>
      <c r="D11" s="33"/>
      <c r="F11" s="33" t="s">
        <v>48</v>
      </c>
      <c r="G11" s="33" t="s">
        <v>37</v>
      </c>
      <c r="I11" s="33" t="s">
        <v>51</v>
      </c>
      <c r="J11" s="33" t="s">
        <v>37</v>
      </c>
    </row>
    <row r="12" spans="1:10" ht="15.75" thickBot="1" x14ac:dyDescent="0.3">
      <c r="B12" s="34" t="s">
        <v>14</v>
      </c>
      <c r="C12" s="34" t="s">
        <v>15</v>
      </c>
      <c r="D12" s="34" t="s">
        <v>34</v>
      </c>
      <c r="F12" s="34" t="s">
        <v>49</v>
      </c>
      <c r="G12" s="34" t="s">
        <v>50</v>
      </c>
      <c r="I12" s="34" t="s">
        <v>49</v>
      </c>
      <c r="J12" s="34" t="s">
        <v>50</v>
      </c>
    </row>
    <row r="13" spans="1:10" x14ac:dyDescent="0.25">
      <c r="B13" s="14" t="s">
        <v>95</v>
      </c>
      <c r="C13" s="14" t="s">
        <v>68</v>
      </c>
      <c r="D13" s="16">
        <v>1250</v>
      </c>
      <c r="F13" s="16">
        <v>1250</v>
      </c>
      <c r="G13" s="16">
        <v>3130</v>
      </c>
      <c r="I13" s="16">
        <v>2050</v>
      </c>
      <c r="J13" s="16">
        <v>3770</v>
      </c>
    </row>
    <row r="14" spans="1:10" x14ac:dyDescent="0.25">
      <c r="B14" s="14" t="s">
        <v>96</v>
      </c>
      <c r="C14" s="14" t="s">
        <v>69</v>
      </c>
      <c r="D14" s="16">
        <v>750</v>
      </c>
      <c r="F14" s="16">
        <v>750</v>
      </c>
      <c r="G14" s="16">
        <v>3130</v>
      </c>
      <c r="I14" s="16">
        <v>1050</v>
      </c>
      <c r="J14" s="16">
        <v>3310</v>
      </c>
    </row>
    <row r="15" spans="1:10" x14ac:dyDescent="0.25">
      <c r="B15" s="14" t="s">
        <v>97</v>
      </c>
      <c r="C15" s="14" t="s">
        <v>70</v>
      </c>
      <c r="D15" s="16">
        <v>1000</v>
      </c>
      <c r="F15" s="16">
        <v>1000</v>
      </c>
      <c r="G15" s="16">
        <v>3130</v>
      </c>
      <c r="I15" s="16">
        <v>1600</v>
      </c>
      <c r="J15" s="16">
        <v>3529</v>
      </c>
    </row>
    <row r="16" spans="1:10" x14ac:dyDescent="0.25">
      <c r="B16" s="14" t="s">
        <v>98</v>
      </c>
      <c r="C16" s="14" t="s">
        <v>71</v>
      </c>
      <c r="D16" s="16">
        <v>500</v>
      </c>
      <c r="F16" s="16">
        <v>500</v>
      </c>
      <c r="G16" s="16">
        <v>3130</v>
      </c>
      <c r="I16" s="16">
        <v>1500.0000000002274</v>
      </c>
      <c r="J16" s="16">
        <v>3690.0000000001273</v>
      </c>
    </row>
    <row r="17" spans="2:10" ht="15.75" thickBot="1" x14ac:dyDescent="0.3">
      <c r="B17" s="13" t="s">
        <v>99</v>
      </c>
      <c r="C17" s="13" t="s">
        <v>73</v>
      </c>
      <c r="D17" s="17">
        <v>1500</v>
      </c>
      <c r="F17" s="17">
        <v>1500</v>
      </c>
      <c r="G17" s="17">
        <v>3130</v>
      </c>
      <c r="I17" s="17">
        <v>2999.9999999993179</v>
      </c>
      <c r="J17" s="17">
        <v>3864.9999999996658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a) planteamiento</vt:lpstr>
      <vt:lpstr>b) respuestas</vt:lpstr>
      <vt:lpstr>b) sensibilidad</vt:lpstr>
      <vt:lpstr>b) limites</vt:lpstr>
      <vt:lpstr>c) planteamiento</vt:lpstr>
      <vt:lpstr>d) planteamiento</vt:lpstr>
      <vt:lpstr>d) respuestas</vt:lpstr>
      <vt:lpstr>d) sensibilidad</vt:lpstr>
      <vt:lpstr>d) limites</vt:lpstr>
      <vt:lpstr>e) planteamiento</vt:lpstr>
      <vt:lpstr>e) respuestas</vt:lpstr>
      <vt:lpstr>e) sensibilidad</vt:lpstr>
      <vt:lpstr>e) limites</vt:lpstr>
      <vt:lpstr>f) planteamiento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MENDEZ</dc:creator>
  <cp:lastModifiedBy>Luis Enrique Rojas Alvarado</cp:lastModifiedBy>
  <dcterms:created xsi:type="dcterms:W3CDTF">2018-04-07T16:00:59Z</dcterms:created>
  <dcterms:modified xsi:type="dcterms:W3CDTF">2021-04-15T16:57:14Z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ff145ba6-3acb-49bd-92df-b44b31431a24</vt:lpwstr>
  </property>
</Properties>
</file>