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meri\Documentos\ESCOM\8semestre\Metodos\3parcial\5.Transporte\"/>
    </mc:Choice>
  </mc:AlternateContent>
  <xr:revisionPtr revIDLastSave="0" documentId="13_ncr:1_{468FFF61-3099-4B2C-A815-8A04C7B7E978}" xr6:coauthVersionLast="47" xr6:coauthVersionMax="47" xr10:uidLastSave="{00000000-0000-0000-0000-000000000000}"/>
  <bookViews>
    <workbookView xWindow="10425" yWindow="2415" windowWidth="16635" windowHeight="12135" xr2:uid="{D7A1C558-9040-4656-9DD7-16EDD1BDDD2F}"/>
  </bookViews>
  <sheets>
    <sheet name="Inciso_a" sheetId="2" r:id="rId1"/>
    <sheet name="Inciso_b" sheetId="3" r:id="rId2"/>
    <sheet name="Inciso_c"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 l="1"/>
  <c r="H3" i="3"/>
  <c r="J58" i="3"/>
  <c r="J50" i="3"/>
  <c r="J36" i="3"/>
  <c r="J18" i="3"/>
</calcChain>
</file>

<file path=xl/sharedStrings.xml><?xml version="1.0" encoding="utf-8"?>
<sst xmlns="http://schemas.openxmlformats.org/spreadsheetml/2006/main" count="199" uniqueCount="98">
  <si>
    <t>Los Angeles (P1)</t>
  </si>
  <si>
    <t>Detroit (P2)</t>
  </si>
  <si>
    <t>Nueva Orleás (P3)</t>
  </si>
  <si>
    <t>Denver</t>
  </si>
  <si>
    <t>Miami</t>
  </si>
  <si>
    <t>Oferta</t>
  </si>
  <si>
    <t>Demanda</t>
  </si>
  <si>
    <t>Denver (T1)</t>
  </si>
  <si>
    <t>Miami (T2)</t>
  </si>
  <si>
    <t>80/1000</t>
  </si>
  <si>
    <t>215.2/0</t>
  </si>
  <si>
    <t>100/1300</t>
  </si>
  <si>
    <t>108/200</t>
  </si>
  <si>
    <t>102/0</t>
  </si>
  <si>
    <t>68/1200</t>
  </si>
  <si>
    <t>Costo de asignación</t>
  </si>
  <si>
    <t>Método Simplex</t>
  </si>
  <si>
    <t>80/a</t>
  </si>
  <si>
    <t>68/f</t>
  </si>
  <si>
    <t>s.a</t>
  </si>
  <si>
    <t>Resolviendo el modelo con la herramienta php simplex</t>
  </si>
  <si>
    <t>R1</t>
  </si>
  <si>
    <t>R2</t>
  </si>
  <si>
    <t>R3</t>
  </si>
  <si>
    <t>R4</t>
  </si>
  <si>
    <t>R5</t>
  </si>
  <si>
    <t>R6</t>
  </si>
  <si>
    <t>a,b,c,d,e,f&gt;=0</t>
  </si>
  <si>
    <t>215.2/b</t>
  </si>
  <si>
    <t>100/c</t>
  </si>
  <si>
    <t>108/d</t>
  </si>
  <si>
    <t>102/e</t>
  </si>
  <si>
    <t>Min Z=</t>
  </si>
  <si>
    <t>80a+215.2b+100c+108d+102e+68f</t>
  </si>
  <si>
    <t>a+b&lt;=1000</t>
  </si>
  <si>
    <t>c+d&lt;=1500</t>
  </si>
  <si>
    <t>e+f&lt;=1200</t>
  </si>
  <si>
    <t>a+c+e&gt;=2300</t>
  </si>
  <si>
    <t>a</t>
  </si>
  <si>
    <t>b</t>
  </si>
  <si>
    <t>c</t>
  </si>
  <si>
    <t>d</t>
  </si>
  <si>
    <t>e</t>
  </si>
  <si>
    <t>f</t>
  </si>
  <si>
    <t>Z</t>
  </si>
  <si>
    <t>Método Salto de piedra</t>
  </si>
  <si>
    <t xml:space="preserve">Partiendo del método esquina noreste </t>
  </si>
  <si>
    <t>Comprobando la igualdad</t>
  </si>
  <si>
    <t>(Numero filas + Numero columnas -1) = (Numero de Celdas)</t>
  </si>
  <si>
    <t>(3+2-1)=(4)</t>
  </si>
  <si>
    <t>(4)=(4)</t>
  </si>
  <si>
    <t xml:space="preserve">Se cumple </t>
  </si>
  <si>
    <t xml:space="preserve">Los ceros son </t>
  </si>
  <si>
    <t>P3-T1</t>
  </si>
  <si>
    <t>P1-T2</t>
  </si>
  <si>
    <t xml:space="preserve">Las trayectorias y costes marginales son </t>
  </si>
  <si>
    <t>La trayectoria</t>
  </si>
  <si>
    <t>P1T2,P2T2,P2T1,P1T1</t>
  </si>
  <si>
    <t>CM</t>
  </si>
  <si>
    <t>215.2-108+100-80</t>
  </si>
  <si>
    <t>P3T1,P2T1,P2T2,P3T2</t>
  </si>
  <si>
    <t>102-100+108-68</t>
  </si>
  <si>
    <t>Comparando las trayectorias</t>
  </si>
  <si>
    <t>P1T2</t>
  </si>
  <si>
    <t>P3T1</t>
  </si>
  <si>
    <t>Como todos los CM son positivos no se puede mejorar</t>
  </si>
  <si>
    <t>Se mantiene el costo de asignación</t>
  </si>
  <si>
    <t>Comparando los resultados obtenidos</t>
  </si>
  <si>
    <t>Arbitrario</t>
  </si>
  <si>
    <t>Esquina noreste</t>
  </si>
  <si>
    <t>Costo minimo</t>
  </si>
  <si>
    <t>Simplex</t>
  </si>
  <si>
    <t>Piedra</t>
  </si>
  <si>
    <t>Método</t>
  </si>
  <si>
    <t>Resultado</t>
  </si>
  <si>
    <t>Podemos ver que todos los métodos en este caso dieron el mismo valor, a excepcion del arbitrario, pero supogno que este es porque como tal no tiene una serie de pasos a seguir para las asignaciones y se hace al azar, con la unica restriccion que se deben cumplir ofertas y demandas</t>
  </si>
  <si>
    <t>Si la planta Nueva Orleans incrementa su produccion en 100 unidades</t>
  </si>
  <si>
    <t>Tomando de referencia el anterior ejercicio</t>
  </si>
  <si>
    <t>e+f&lt;=1300</t>
  </si>
  <si>
    <t>b+d+f&gt;=1400</t>
  </si>
  <si>
    <t xml:space="preserve">Partiendo de Esquina noreste </t>
  </si>
  <si>
    <t>Conclusión:</t>
  </si>
  <si>
    <t>68/1300</t>
  </si>
  <si>
    <t>No se puede aplicar el método pues si partimos de esquina noreste o de alguno de los otros al aumentar las 100 unidades sobrepasara la demanda de Miami y esto ya no podra aplicarse pues oferta no es igual a demanda.</t>
  </si>
  <si>
    <t>Viendo lo que ocurre cuando se incrementan 100 unidades la producción de Nueva orleans no ayudara en mucho, pues al dar mas oferta de lo que nos estan demandando quiza no se vendan esos autimoviles, y en el caso de la respuesta con el método simplex vemos que inclusive el valor de asignación o en este caso la Z decremento en vez de incrementra, por lo que no se recomienda que se haga este aumento, a menos que se requiera mas demanda, pero también seria cuestion de analizar ese caso.</t>
  </si>
  <si>
    <t>Por método de costo mínimo</t>
  </si>
  <si>
    <t>Oferta (automoviles)</t>
  </si>
  <si>
    <t>Los ángeles</t>
  </si>
  <si>
    <t>$80/1000 autos</t>
  </si>
  <si>
    <t>$215.2/0 autos</t>
  </si>
  <si>
    <t>Detroit</t>
  </si>
  <si>
    <t>$100/1300 autos</t>
  </si>
  <si>
    <t>$108/200 autos</t>
  </si>
  <si>
    <t>Nueva Orleans</t>
  </si>
  <si>
    <t>$102/0 autos</t>
  </si>
  <si>
    <t>$68/1200 autos</t>
  </si>
  <si>
    <t>Demanda (automoviles)</t>
  </si>
  <si>
    <t>Costo de la asignación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</si>
</sst>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0" borderId="1" xfId="0" applyBorder="1"/>
    <xf numFmtId="0" fontId="0" fillId="3" borderId="1" xfId="0" applyFill="1" applyBorder="1"/>
    <xf numFmtId="0" fontId="0" fillId="2" borderId="1" xfId="0" applyFill="1" applyBorder="1"/>
    <xf numFmtId="0" fontId="0" fillId="2" borderId="0" xfId="0" applyFill="1" applyBorder="1"/>
    <xf numFmtId="0" fontId="0" fillId="0" borderId="0" xfId="0" applyFill="1" applyBorder="1"/>
    <xf numFmtId="0" fontId="0" fillId="4" borderId="0" xfId="0" applyFill="1"/>
    <xf numFmtId="0" fontId="0" fillId="4" borderId="0" xfId="0" applyFill="1" applyBorder="1"/>
    <xf numFmtId="0" fontId="0" fillId="5" borderId="1" xfId="0" applyFill="1" applyBorder="1"/>
    <xf numFmtId="0" fontId="0" fillId="2" borderId="2" xfId="0" applyFill="1" applyBorder="1"/>
    <xf numFmtId="0" fontId="0" fillId="6" borderId="1" xfId="0" applyFill="1" applyBorder="1"/>
    <xf numFmtId="0" fontId="0" fillId="0" borderId="1" xfId="0" applyFill="1" applyBorder="1"/>
    <xf numFmtId="0" fontId="0" fillId="0" borderId="0" xfId="0" applyAlignment="1">
      <alignment horizontal="center" wrapText="1"/>
    </xf>
    <xf numFmtId="0" fontId="0" fillId="0" borderId="0" xfId="0" applyFill="1" applyBorder="1" applyAlignment="1">
      <alignment horizontal="center" wrapText="1"/>
    </xf>
    <xf numFmtId="0" fontId="0" fillId="0" borderId="0" xfId="0" applyAlignment="1">
      <alignment horizontal="center" vertical="center" wrapText="1"/>
    </xf>
    <xf numFmtId="0" fontId="2" fillId="0" borderId="0" xfId="0" applyFont="1"/>
    <xf numFmtId="0" fontId="0" fillId="7" borderId="1" xfId="0" applyFill="1" applyBorder="1"/>
    <xf numFmtId="0" fontId="0" fillId="0" borderId="1" xfId="0" quotePrefix="1" applyBorder="1"/>
    <xf numFmtId="44" fontId="0" fillId="0" borderId="0" xfId="1"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7C3D5-8814-4279-878E-704B3B041285}">
  <dimension ref="B5:E14"/>
  <sheetViews>
    <sheetView tabSelected="1" workbookViewId="0">
      <selection activeCell="D19" sqref="D19"/>
    </sheetView>
  </sheetViews>
  <sheetFormatPr baseColWidth="10" defaultRowHeight="15" x14ac:dyDescent="0.25"/>
  <cols>
    <col min="2" max="2" width="24.42578125" customWidth="1"/>
    <col min="3" max="3" width="17.7109375" customWidth="1"/>
    <col min="4" max="4" width="17.85546875" customWidth="1"/>
    <col min="5" max="5" width="18" customWidth="1"/>
    <col min="7" max="7" width="19.42578125" customWidth="1"/>
  </cols>
  <sheetData>
    <row r="5" spans="2:5" ht="15.75" x14ac:dyDescent="0.25">
      <c r="B5" s="15" t="s">
        <v>85</v>
      </c>
    </row>
    <row r="7" spans="2:5" x14ac:dyDescent="0.25">
      <c r="B7" s="1"/>
      <c r="C7" s="3" t="s">
        <v>3</v>
      </c>
      <c r="D7" s="3" t="s">
        <v>4</v>
      </c>
      <c r="E7" s="10" t="s">
        <v>86</v>
      </c>
    </row>
    <row r="8" spans="2:5" x14ac:dyDescent="0.25">
      <c r="B8" s="16" t="s">
        <v>87</v>
      </c>
      <c r="C8" s="17" t="s">
        <v>88</v>
      </c>
      <c r="D8" s="17" t="s">
        <v>89</v>
      </c>
      <c r="E8" s="10">
        <v>1000</v>
      </c>
    </row>
    <row r="9" spans="2:5" x14ac:dyDescent="0.25">
      <c r="B9" s="16" t="s">
        <v>90</v>
      </c>
      <c r="C9" s="17" t="s">
        <v>91</v>
      </c>
      <c r="D9" s="17" t="s">
        <v>92</v>
      </c>
      <c r="E9" s="10">
        <v>1500</v>
      </c>
    </row>
    <row r="10" spans="2:5" x14ac:dyDescent="0.25">
      <c r="B10" s="16" t="s">
        <v>93</v>
      </c>
      <c r="C10" s="17" t="s">
        <v>94</v>
      </c>
      <c r="D10" s="17" t="s">
        <v>95</v>
      </c>
      <c r="E10" s="10">
        <v>1200</v>
      </c>
    </row>
    <row r="11" spans="2:5" x14ac:dyDescent="0.25">
      <c r="B11" s="2" t="s">
        <v>96</v>
      </c>
      <c r="C11" s="2">
        <v>2300</v>
      </c>
      <c r="D11" s="2">
        <v>1400</v>
      </c>
      <c r="E11" s="1"/>
    </row>
    <row r="14" spans="2:5" x14ac:dyDescent="0.25">
      <c r="B14" t="s">
        <v>97</v>
      </c>
      <c r="C14" s="18">
        <f>80*1000+100*1300+108*200+68*1200</f>
        <v>313200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E1DB-97D8-43FB-A0EA-849AC58E97DF}">
  <dimension ref="A1:L58"/>
  <sheetViews>
    <sheetView topLeftCell="A7" workbookViewId="0">
      <selection activeCell="I13" sqref="I13:L17"/>
    </sheetView>
  </sheetViews>
  <sheetFormatPr baseColWidth="10" defaultRowHeight="15" x14ac:dyDescent="0.25"/>
  <cols>
    <col min="9" max="9" width="18.140625" customWidth="1"/>
    <col min="10" max="10" width="15" customWidth="1"/>
  </cols>
  <sheetData>
    <row r="1" spans="1:12" x14ac:dyDescent="0.25">
      <c r="A1" s="1"/>
      <c r="B1" s="2" t="s">
        <v>3</v>
      </c>
      <c r="C1" s="2" t="s">
        <v>4</v>
      </c>
      <c r="D1" s="1" t="s">
        <v>5</v>
      </c>
      <c r="H1" t="s">
        <v>67</v>
      </c>
    </row>
    <row r="2" spans="1:12" x14ac:dyDescent="0.25">
      <c r="A2" s="3" t="s">
        <v>0</v>
      </c>
      <c r="B2" s="1">
        <v>80</v>
      </c>
      <c r="C2" s="1">
        <v>215.2</v>
      </c>
      <c r="D2" s="1">
        <v>1000</v>
      </c>
      <c r="G2" s="2" t="s">
        <v>73</v>
      </c>
      <c r="H2" s="2" t="s">
        <v>68</v>
      </c>
      <c r="I2" s="2" t="s">
        <v>69</v>
      </c>
      <c r="J2" s="2" t="s">
        <v>70</v>
      </c>
      <c r="K2" s="2" t="s">
        <v>71</v>
      </c>
      <c r="L2" s="2" t="s">
        <v>72</v>
      </c>
    </row>
    <row r="3" spans="1:12" x14ac:dyDescent="0.25">
      <c r="A3" s="3" t="s">
        <v>1</v>
      </c>
      <c r="B3" s="1">
        <v>100</v>
      </c>
      <c r="C3" s="1">
        <v>108</v>
      </c>
      <c r="D3" s="1">
        <v>1500</v>
      </c>
      <c r="G3" s="2" t="s">
        <v>74</v>
      </c>
      <c r="H3" s="11">
        <f>(80*500)+(215.2*500)+(100*1000)+(108*500)+(102*800)+(68*400)</f>
        <v>410400</v>
      </c>
      <c r="I3" s="1">
        <v>313200</v>
      </c>
      <c r="J3" s="1">
        <v>313200</v>
      </c>
      <c r="K3" s="1">
        <v>313200</v>
      </c>
      <c r="L3" s="1">
        <v>313200</v>
      </c>
    </row>
    <row r="4" spans="1:12" x14ac:dyDescent="0.25">
      <c r="A4" s="3" t="s">
        <v>2</v>
      </c>
      <c r="B4" s="1">
        <v>102</v>
      </c>
      <c r="C4" s="1">
        <v>68</v>
      </c>
      <c r="D4" s="1">
        <v>1200</v>
      </c>
    </row>
    <row r="5" spans="1:12" x14ac:dyDescent="0.25">
      <c r="A5" s="1" t="s">
        <v>6</v>
      </c>
      <c r="B5" s="1">
        <v>2300</v>
      </c>
      <c r="C5" s="1">
        <v>1400</v>
      </c>
      <c r="D5" s="1"/>
      <c r="G5" s="12" t="s">
        <v>75</v>
      </c>
      <c r="H5" s="12"/>
      <c r="I5" s="12"/>
      <c r="J5" s="12"/>
      <c r="K5" s="12"/>
      <c r="L5" s="12"/>
    </row>
    <row r="6" spans="1:12" x14ac:dyDescent="0.25">
      <c r="G6" s="12"/>
      <c r="H6" s="12"/>
      <c r="I6" s="12"/>
      <c r="J6" s="12"/>
      <c r="K6" s="12"/>
      <c r="L6" s="12"/>
    </row>
    <row r="10" spans="1:12" x14ac:dyDescent="0.25">
      <c r="A10" t="s">
        <v>16</v>
      </c>
      <c r="I10" t="s">
        <v>45</v>
      </c>
    </row>
    <row r="11" spans="1:12" x14ac:dyDescent="0.25">
      <c r="I11" t="s">
        <v>46</v>
      </c>
    </row>
    <row r="12" spans="1:12" x14ac:dyDescent="0.25">
      <c r="A12" s="1"/>
      <c r="B12" s="2" t="s">
        <v>3</v>
      </c>
      <c r="C12" s="2" t="s">
        <v>4</v>
      </c>
      <c r="D12" s="1" t="s">
        <v>5</v>
      </c>
    </row>
    <row r="13" spans="1:12" x14ac:dyDescent="0.25">
      <c r="A13" s="3" t="s">
        <v>0</v>
      </c>
      <c r="B13" s="1" t="s">
        <v>17</v>
      </c>
      <c r="C13" s="1" t="s">
        <v>28</v>
      </c>
      <c r="D13" s="1">
        <v>1000</v>
      </c>
      <c r="I13" s="1"/>
      <c r="J13" s="2" t="s">
        <v>7</v>
      </c>
      <c r="K13" s="2" t="s">
        <v>8</v>
      </c>
      <c r="L13" s="1" t="s">
        <v>5</v>
      </c>
    </row>
    <row r="14" spans="1:12" x14ac:dyDescent="0.25">
      <c r="A14" s="3" t="s">
        <v>1</v>
      </c>
      <c r="B14" s="1" t="s">
        <v>29</v>
      </c>
      <c r="C14" s="1" t="s">
        <v>30</v>
      </c>
      <c r="D14" s="1">
        <v>1500</v>
      </c>
      <c r="I14" s="3" t="s">
        <v>0</v>
      </c>
      <c r="J14" s="1" t="s">
        <v>9</v>
      </c>
      <c r="K14" s="1" t="s">
        <v>10</v>
      </c>
      <c r="L14" s="1">
        <v>1000</v>
      </c>
    </row>
    <row r="15" spans="1:12" x14ac:dyDescent="0.25">
      <c r="A15" s="3" t="s">
        <v>2</v>
      </c>
      <c r="B15" s="1" t="s">
        <v>31</v>
      </c>
      <c r="C15" s="1" t="s">
        <v>18</v>
      </c>
      <c r="D15" s="1">
        <v>1200</v>
      </c>
      <c r="I15" s="3" t="s">
        <v>1</v>
      </c>
      <c r="J15" s="1" t="s">
        <v>11</v>
      </c>
      <c r="K15" s="1" t="s">
        <v>12</v>
      </c>
      <c r="L15" s="1">
        <v>1500</v>
      </c>
    </row>
    <row r="16" spans="1:12" x14ac:dyDescent="0.25">
      <c r="A16" s="1" t="s">
        <v>6</v>
      </c>
      <c r="B16" s="1">
        <v>2300</v>
      </c>
      <c r="C16" s="1">
        <v>1400</v>
      </c>
      <c r="D16" s="1"/>
      <c r="I16" s="3" t="s">
        <v>2</v>
      </c>
      <c r="J16" s="1" t="s">
        <v>13</v>
      </c>
      <c r="K16" s="1" t="s">
        <v>14</v>
      </c>
      <c r="L16" s="1">
        <v>1200</v>
      </c>
    </row>
    <row r="17" spans="1:12" x14ac:dyDescent="0.25">
      <c r="I17" s="1" t="s">
        <v>6</v>
      </c>
      <c r="J17" s="1">
        <v>2300</v>
      </c>
      <c r="K17" s="1">
        <v>1400</v>
      </c>
      <c r="L17" s="1"/>
    </row>
    <row r="18" spans="1:12" x14ac:dyDescent="0.25">
      <c r="A18" s="4" t="s">
        <v>32</v>
      </c>
      <c r="B18" t="s">
        <v>33</v>
      </c>
      <c r="I18" s="7" t="s">
        <v>15</v>
      </c>
      <c r="J18" s="6">
        <f>(80*1000)+(215.2*0)+(100*1300)+(108*200)+(102*0)+(68*1200)</f>
        <v>313200</v>
      </c>
    </row>
    <row r="19" spans="1:12" x14ac:dyDescent="0.25">
      <c r="I19" s="5" t="s">
        <v>47</v>
      </c>
    </row>
    <row r="20" spans="1:12" x14ac:dyDescent="0.25">
      <c r="A20" t="s">
        <v>19</v>
      </c>
      <c r="B20" t="s">
        <v>34</v>
      </c>
      <c r="D20" t="s">
        <v>21</v>
      </c>
    </row>
    <row r="21" spans="1:12" x14ac:dyDescent="0.25">
      <c r="B21" t="s">
        <v>35</v>
      </c>
      <c r="D21" t="s">
        <v>22</v>
      </c>
      <c r="I21" t="s">
        <v>48</v>
      </c>
    </row>
    <row r="22" spans="1:12" x14ac:dyDescent="0.25">
      <c r="B22" t="s">
        <v>36</v>
      </c>
      <c r="D22" t="s">
        <v>23</v>
      </c>
      <c r="I22" t="s">
        <v>49</v>
      </c>
    </row>
    <row r="23" spans="1:12" x14ac:dyDescent="0.25">
      <c r="B23" t="s">
        <v>37</v>
      </c>
      <c r="D23" t="s">
        <v>24</v>
      </c>
      <c r="I23" t="s">
        <v>50</v>
      </c>
      <c r="J23" t="s">
        <v>51</v>
      </c>
    </row>
    <row r="24" spans="1:12" x14ac:dyDescent="0.25">
      <c r="B24" t="s">
        <v>79</v>
      </c>
      <c r="D24" t="s">
        <v>25</v>
      </c>
      <c r="I24" t="s">
        <v>52</v>
      </c>
    </row>
    <row r="25" spans="1:12" x14ac:dyDescent="0.25">
      <c r="B25" t="s">
        <v>27</v>
      </c>
      <c r="D25" t="s">
        <v>26</v>
      </c>
      <c r="I25" t="s">
        <v>54</v>
      </c>
    </row>
    <row r="26" spans="1:12" x14ac:dyDescent="0.25">
      <c r="A26" t="s">
        <v>20</v>
      </c>
      <c r="I26" t="s">
        <v>53</v>
      </c>
    </row>
    <row r="27" spans="1:12" x14ac:dyDescent="0.25">
      <c r="A27" t="s">
        <v>38</v>
      </c>
      <c r="B27">
        <v>1000</v>
      </c>
      <c r="I27" t="s">
        <v>55</v>
      </c>
    </row>
    <row r="28" spans="1:12" x14ac:dyDescent="0.25">
      <c r="A28" t="s">
        <v>39</v>
      </c>
      <c r="B28">
        <v>0</v>
      </c>
      <c r="I28" t="s">
        <v>54</v>
      </c>
    </row>
    <row r="29" spans="1:12" x14ac:dyDescent="0.25">
      <c r="A29" t="s">
        <v>40</v>
      </c>
      <c r="B29">
        <v>1300</v>
      </c>
      <c r="I29" t="s">
        <v>53</v>
      </c>
    </row>
    <row r="30" spans="1:12" x14ac:dyDescent="0.25">
      <c r="A30" t="s">
        <v>41</v>
      </c>
      <c r="B30">
        <v>200</v>
      </c>
      <c r="I30" s="1"/>
      <c r="J30" s="2" t="s">
        <v>7</v>
      </c>
      <c r="K30" s="2" t="s">
        <v>8</v>
      </c>
      <c r="L30" s="1" t="s">
        <v>5</v>
      </c>
    </row>
    <row r="31" spans="1:12" x14ac:dyDescent="0.25">
      <c r="A31" t="s">
        <v>42</v>
      </c>
      <c r="B31">
        <v>0</v>
      </c>
      <c r="I31" s="3" t="s">
        <v>0</v>
      </c>
      <c r="J31" s="8" t="s">
        <v>9</v>
      </c>
      <c r="K31" s="10" t="s">
        <v>10</v>
      </c>
      <c r="L31" s="1">
        <v>1000</v>
      </c>
    </row>
    <row r="32" spans="1:12" x14ac:dyDescent="0.25">
      <c r="A32" t="s">
        <v>43</v>
      </c>
      <c r="B32">
        <v>1200</v>
      </c>
      <c r="I32" s="3" t="s">
        <v>1</v>
      </c>
      <c r="J32" s="8" t="s">
        <v>11</v>
      </c>
      <c r="K32" s="8" t="s">
        <v>12</v>
      </c>
      <c r="L32" s="1">
        <v>1500</v>
      </c>
    </row>
    <row r="33" spans="1:12" x14ac:dyDescent="0.25">
      <c r="A33" t="s">
        <v>44</v>
      </c>
      <c r="B33">
        <v>313200</v>
      </c>
      <c r="I33" s="3" t="s">
        <v>2</v>
      </c>
      <c r="J33" s="1" t="s">
        <v>13</v>
      </c>
      <c r="K33" s="1" t="s">
        <v>14</v>
      </c>
      <c r="L33" s="1">
        <v>1200</v>
      </c>
    </row>
    <row r="34" spans="1:12" x14ac:dyDescent="0.25">
      <c r="I34" s="1" t="s">
        <v>6</v>
      </c>
      <c r="J34" s="1">
        <v>2300</v>
      </c>
      <c r="K34" s="1">
        <v>1400</v>
      </c>
      <c r="L34" s="1"/>
    </row>
    <row r="35" spans="1:12" x14ac:dyDescent="0.25">
      <c r="I35" s="9" t="s">
        <v>56</v>
      </c>
      <c r="J35" t="s">
        <v>57</v>
      </c>
    </row>
    <row r="36" spans="1:12" x14ac:dyDescent="0.25">
      <c r="I36" s="9" t="s">
        <v>58</v>
      </c>
      <c r="J36">
        <f>215.2-108+100-80</f>
        <v>127.19999999999999</v>
      </c>
    </row>
    <row r="37" spans="1:12" x14ac:dyDescent="0.25">
      <c r="I37" t="s">
        <v>59</v>
      </c>
    </row>
    <row r="44" spans="1:12" x14ac:dyDescent="0.25">
      <c r="I44" s="1"/>
      <c r="J44" s="2" t="s">
        <v>7</v>
      </c>
      <c r="K44" s="2" t="s">
        <v>8</v>
      </c>
      <c r="L44" s="1" t="s">
        <v>5</v>
      </c>
    </row>
    <row r="45" spans="1:12" x14ac:dyDescent="0.25">
      <c r="I45" s="3" t="s">
        <v>0</v>
      </c>
      <c r="J45" s="1" t="s">
        <v>9</v>
      </c>
      <c r="K45" s="1" t="s">
        <v>10</v>
      </c>
      <c r="L45" s="1">
        <v>1000</v>
      </c>
    </row>
    <row r="46" spans="1:12" x14ac:dyDescent="0.25">
      <c r="I46" s="3" t="s">
        <v>1</v>
      </c>
      <c r="J46" s="8" t="s">
        <v>11</v>
      </c>
      <c r="K46" s="8" t="s">
        <v>12</v>
      </c>
      <c r="L46" s="1">
        <v>1500</v>
      </c>
    </row>
    <row r="47" spans="1:12" x14ac:dyDescent="0.25">
      <c r="I47" s="3" t="s">
        <v>2</v>
      </c>
      <c r="J47" s="10" t="s">
        <v>13</v>
      </c>
      <c r="K47" s="8" t="s">
        <v>14</v>
      </c>
      <c r="L47" s="1">
        <v>1200</v>
      </c>
    </row>
    <row r="48" spans="1:12" x14ac:dyDescent="0.25">
      <c r="I48" s="1" t="s">
        <v>6</v>
      </c>
      <c r="J48" s="1">
        <v>2300</v>
      </c>
      <c r="K48" s="1">
        <v>1400</v>
      </c>
      <c r="L48" s="1"/>
    </row>
    <row r="49" spans="9:10" x14ac:dyDescent="0.25">
      <c r="I49" s="9" t="s">
        <v>56</v>
      </c>
      <c r="J49" t="s">
        <v>60</v>
      </c>
    </row>
    <row r="50" spans="9:10" x14ac:dyDescent="0.25">
      <c r="I50" s="9" t="s">
        <v>58</v>
      </c>
      <c r="J50">
        <f>102-100+108-68</f>
        <v>42</v>
      </c>
    </row>
    <row r="51" spans="9:10" x14ac:dyDescent="0.25">
      <c r="I51" t="s">
        <v>61</v>
      </c>
    </row>
    <row r="53" spans="9:10" x14ac:dyDescent="0.25">
      <c r="I53" t="s">
        <v>62</v>
      </c>
    </row>
    <row r="54" spans="9:10" x14ac:dyDescent="0.25">
      <c r="I54" t="s">
        <v>63</v>
      </c>
      <c r="J54">
        <v>127.2</v>
      </c>
    </row>
    <row r="55" spans="9:10" x14ac:dyDescent="0.25">
      <c r="I55" t="s">
        <v>64</v>
      </c>
      <c r="J55">
        <v>42</v>
      </c>
    </row>
    <row r="56" spans="9:10" x14ac:dyDescent="0.25">
      <c r="I56" t="s">
        <v>65</v>
      </c>
    </row>
    <row r="57" spans="9:10" x14ac:dyDescent="0.25">
      <c r="I57" t="s">
        <v>66</v>
      </c>
    </row>
    <row r="58" spans="9:10" x14ac:dyDescent="0.25">
      <c r="I58" s="7" t="s">
        <v>15</v>
      </c>
      <c r="J58" s="6">
        <f>(80*1000)+(215.2*0)+(100*1300)+(108*200)+(102*0)+(68*1200)</f>
        <v>313200</v>
      </c>
    </row>
  </sheetData>
  <mergeCells count="1">
    <mergeCell ref="G5:L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D0B2-3A4A-4962-82BE-1BFE90EB9C18}">
  <dimension ref="A1:L33"/>
  <sheetViews>
    <sheetView workbookViewId="0">
      <selection activeCell="M6" sqref="M6"/>
    </sheetView>
  </sheetViews>
  <sheetFormatPr baseColWidth="10" defaultRowHeight="15" x14ac:dyDescent="0.25"/>
  <cols>
    <col min="1" max="1" width="18.42578125" customWidth="1"/>
    <col min="2" max="2" width="14.85546875" customWidth="1"/>
    <col min="3" max="3" width="16.42578125" customWidth="1"/>
  </cols>
  <sheetData>
    <row r="1" spans="1:12" x14ac:dyDescent="0.25">
      <c r="A1" t="s">
        <v>76</v>
      </c>
    </row>
    <row r="2" spans="1:12" x14ac:dyDescent="0.25">
      <c r="G2" t="s">
        <v>81</v>
      </c>
    </row>
    <row r="3" spans="1:12" ht="15" customHeight="1" x14ac:dyDescent="0.25">
      <c r="A3" s="1"/>
      <c r="B3" s="2" t="s">
        <v>3</v>
      </c>
      <c r="C3" s="2" t="s">
        <v>4</v>
      </c>
      <c r="D3" s="1" t="s">
        <v>5</v>
      </c>
      <c r="G3" s="14" t="s">
        <v>84</v>
      </c>
      <c r="H3" s="14"/>
      <c r="I3" s="14"/>
      <c r="J3" s="14"/>
      <c r="K3" s="14"/>
      <c r="L3" s="14"/>
    </row>
    <row r="4" spans="1:12" x14ac:dyDescent="0.25">
      <c r="A4" s="3" t="s">
        <v>0</v>
      </c>
      <c r="B4" s="1">
        <v>80</v>
      </c>
      <c r="C4" s="1">
        <v>215.2</v>
      </c>
      <c r="D4" s="1">
        <v>1000</v>
      </c>
      <c r="G4" s="14"/>
      <c r="H4" s="14"/>
      <c r="I4" s="14"/>
      <c r="J4" s="14"/>
      <c r="K4" s="14"/>
      <c r="L4" s="14"/>
    </row>
    <row r="5" spans="1:12" x14ac:dyDescent="0.25">
      <c r="A5" s="3" t="s">
        <v>1</v>
      </c>
      <c r="B5" s="1">
        <v>100</v>
      </c>
      <c r="C5" s="1">
        <v>108</v>
      </c>
      <c r="D5" s="1">
        <v>1500</v>
      </c>
      <c r="G5" s="14"/>
      <c r="H5" s="14"/>
      <c r="I5" s="14"/>
      <c r="J5" s="14"/>
      <c r="K5" s="14"/>
      <c r="L5" s="14"/>
    </row>
    <row r="6" spans="1:12" x14ac:dyDescent="0.25">
      <c r="A6" s="3" t="s">
        <v>2</v>
      </c>
      <c r="B6" s="1">
        <v>102</v>
      </c>
      <c r="C6" s="1">
        <v>68</v>
      </c>
      <c r="D6" s="1">
        <v>1300</v>
      </c>
      <c r="G6" s="14"/>
      <c r="H6" s="14"/>
      <c r="I6" s="14"/>
      <c r="J6" s="14"/>
      <c r="K6" s="14"/>
      <c r="L6" s="14"/>
    </row>
    <row r="7" spans="1:12" x14ac:dyDescent="0.25">
      <c r="A7" s="1" t="s">
        <v>6</v>
      </c>
      <c r="B7" s="1">
        <v>2300</v>
      </c>
      <c r="C7" s="1">
        <v>1400</v>
      </c>
      <c r="D7" s="1"/>
      <c r="G7" s="14"/>
      <c r="H7" s="14"/>
      <c r="I7" s="14"/>
      <c r="J7" s="14"/>
      <c r="K7" s="14"/>
      <c r="L7" s="14"/>
    </row>
    <row r="8" spans="1:12" ht="62.25" customHeight="1" x14ac:dyDescent="0.25">
      <c r="G8" s="14"/>
      <c r="H8" s="14"/>
      <c r="I8" s="14"/>
      <c r="J8" s="14"/>
      <c r="K8" s="14"/>
      <c r="L8" s="14"/>
    </row>
    <row r="9" spans="1:12" x14ac:dyDescent="0.25">
      <c r="A9" s="5" t="s">
        <v>16</v>
      </c>
    </row>
    <row r="10" spans="1:12" x14ac:dyDescent="0.25">
      <c r="A10" s="5" t="s">
        <v>77</v>
      </c>
      <c r="H10" t="s">
        <v>45</v>
      </c>
    </row>
    <row r="11" spans="1:12" x14ac:dyDescent="0.25">
      <c r="H11" t="s">
        <v>80</v>
      </c>
    </row>
    <row r="12" spans="1:12" x14ac:dyDescent="0.25">
      <c r="A12" s="1"/>
      <c r="B12" s="2" t="s">
        <v>3</v>
      </c>
      <c r="C12" s="2" t="s">
        <v>4</v>
      </c>
      <c r="D12" s="1" t="s">
        <v>5</v>
      </c>
      <c r="H12" s="1"/>
      <c r="I12" s="2" t="s">
        <v>7</v>
      </c>
      <c r="J12" s="2" t="s">
        <v>8</v>
      </c>
      <c r="K12" s="1" t="s">
        <v>5</v>
      </c>
    </row>
    <row r="13" spans="1:12" x14ac:dyDescent="0.25">
      <c r="A13" s="3" t="s">
        <v>0</v>
      </c>
      <c r="B13" s="1" t="s">
        <v>17</v>
      </c>
      <c r="C13" s="1" t="s">
        <v>28</v>
      </c>
      <c r="D13" s="1">
        <v>1000</v>
      </c>
      <c r="H13" s="3" t="s">
        <v>0</v>
      </c>
      <c r="I13" s="1" t="s">
        <v>9</v>
      </c>
      <c r="J13" s="1" t="s">
        <v>10</v>
      </c>
      <c r="K13" s="1">
        <v>1000</v>
      </c>
    </row>
    <row r="14" spans="1:12" x14ac:dyDescent="0.25">
      <c r="A14" s="3" t="s">
        <v>1</v>
      </c>
      <c r="B14" s="1" t="s">
        <v>29</v>
      </c>
      <c r="C14" s="1" t="s">
        <v>30</v>
      </c>
      <c r="D14" s="1">
        <v>1500</v>
      </c>
      <c r="H14" s="3" t="s">
        <v>1</v>
      </c>
      <c r="I14" s="1" t="s">
        <v>11</v>
      </c>
      <c r="J14" s="1" t="s">
        <v>12</v>
      </c>
      <c r="K14" s="1">
        <v>1500</v>
      </c>
    </row>
    <row r="15" spans="1:12" x14ac:dyDescent="0.25">
      <c r="A15" s="3" t="s">
        <v>2</v>
      </c>
      <c r="B15" s="1" t="s">
        <v>31</v>
      </c>
      <c r="C15" s="1" t="s">
        <v>18</v>
      </c>
      <c r="D15" s="1">
        <v>1300</v>
      </c>
      <c r="H15" s="3" t="s">
        <v>2</v>
      </c>
      <c r="I15" s="1" t="s">
        <v>13</v>
      </c>
      <c r="J15" s="1" t="s">
        <v>82</v>
      </c>
      <c r="K15" s="1">
        <v>1200</v>
      </c>
    </row>
    <row r="16" spans="1:12" x14ac:dyDescent="0.25">
      <c r="A16" s="1" t="s">
        <v>6</v>
      </c>
      <c r="B16" s="1">
        <v>2300</v>
      </c>
      <c r="C16" s="1">
        <v>1400</v>
      </c>
      <c r="D16" s="1"/>
      <c r="H16" s="1" t="s">
        <v>6</v>
      </c>
      <c r="I16" s="1">
        <v>2300</v>
      </c>
      <c r="J16" s="1">
        <v>1400</v>
      </c>
      <c r="K16" s="1"/>
    </row>
    <row r="18" spans="1:11" x14ac:dyDescent="0.25">
      <c r="A18" s="4" t="s">
        <v>32</v>
      </c>
      <c r="B18" t="s">
        <v>33</v>
      </c>
      <c r="H18" s="13" t="s">
        <v>83</v>
      </c>
      <c r="I18" s="13"/>
      <c r="J18" s="13"/>
      <c r="K18" s="13"/>
    </row>
    <row r="19" spans="1:11" x14ac:dyDescent="0.25">
      <c r="H19" s="13"/>
      <c r="I19" s="13"/>
      <c r="J19" s="13"/>
      <c r="K19" s="13"/>
    </row>
    <row r="20" spans="1:11" x14ac:dyDescent="0.25">
      <c r="A20" t="s">
        <v>19</v>
      </c>
      <c r="B20" t="s">
        <v>34</v>
      </c>
      <c r="D20" t="s">
        <v>21</v>
      </c>
      <c r="H20" s="13"/>
      <c r="I20" s="13"/>
      <c r="J20" s="13"/>
      <c r="K20" s="13"/>
    </row>
    <row r="21" spans="1:11" x14ac:dyDescent="0.25">
      <c r="B21" t="s">
        <v>35</v>
      </c>
      <c r="D21" t="s">
        <v>22</v>
      </c>
      <c r="H21" s="13"/>
      <c r="I21" s="13"/>
      <c r="J21" s="13"/>
      <c r="K21" s="13"/>
    </row>
    <row r="22" spans="1:11" x14ac:dyDescent="0.25">
      <c r="B22" t="s">
        <v>78</v>
      </c>
      <c r="D22" t="s">
        <v>23</v>
      </c>
    </row>
    <row r="23" spans="1:11" x14ac:dyDescent="0.25">
      <c r="B23" t="s">
        <v>37</v>
      </c>
      <c r="D23" t="s">
        <v>24</v>
      </c>
    </row>
    <row r="24" spans="1:11" x14ac:dyDescent="0.25">
      <c r="B24" t="s">
        <v>79</v>
      </c>
      <c r="D24" t="s">
        <v>25</v>
      </c>
    </row>
    <row r="25" spans="1:11" x14ac:dyDescent="0.25">
      <c r="B25" t="s">
        <v>27</v>
      </c>
      <c r="D25" t="s">
        <v>26</v>
      </c>
    </row>
    <row r="26" spans="1:11" x14ac:dyDescent="0.25">
      <c r="A26" t="s">
        <v>20</v>
      </c>
    </row>
    <row r="27" spans="1:11" x14ac:dyDescent="0.25">
      <c r="A27" t="s">
        <v>38</v>
      </c>
      <c r="B27">
        <v>1000</v>
      </c>
    </row>
    <row r="28" spans="1:11" x14ac:dyDescent="0.25">
      <c r="A28" t="s">
        <v>39</v>
      </c>
      <c r="B28">
        <v>0</v>
      </c>
    </row>
    <row r="29" spans="1:11" x14ac:dyDescent="0.25">
      <c r="A29" t="s">
        <v>40</v>
      </c>
      <c r="B29">
        <v>1300</v>
      </c>
    </row>
    <row r="30" spans="1:11" x14ac:dyDescent="0.25">
      <c r="A30" t="s">
        <v>41</v>
      </c>
      <c r="B30">
        <v>100</v>
      </c>
    </row>
    <row r="31" spans="1:11" x14ac:dyDescent="0.25">
      <c r="A31" t="s">
        <v>42</v>
      </c>
      <c r="B31">
        <v>0</v>
      </c>
    </row>
    <row r="32" spans="1:11" x14ac:dyDescent="0.25">
      <c r="A32" t="s">
        <v>43</v>
      </c>
      <c r="B32">
        <v>1300</v>
      </c>
    </row>
    <row r="33" spans="1:2" x14ac:dyDescent="0.25">
      <c r="A33" t="s">
        <v>44</v>
      </c>
      <c r="B33">
        <v>309200</v>
      </c>
    </row>
  </sheetData>
  <mergeCells count="2">
    <mergeCell ref="H18:K21"/>
    <mergeCell ref="G3: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Inciso_a</vt:lpstr>
      <vt:lpstr>Inciso_b</vt:lpstr>
      <vt:lpstr>Inciso_c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Gerardo Trejo Rivera</dc:creator>
  <cp:lastModifiedBy>Luis Enrique Rojas Alvarado</cp:lastModifiedBy>
  <dcterms:created xsi:type="dcterms:W3CDTF">2020-05-15T16:51:19Z</dcterms:created>
  <dcterms:modified xsi:type="dcterms:W3CDTF">2021-05-27T21:38:51Z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d25a5c0d-91e3-4ab8-99ae-c482c2edbe7e</vt:lpwstr>
  </property>
</Properties>
</file>