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总体实施计划" sheetId="1" r:id="rId1"/>
    <sheet name="人力配备要求" sheetId="3" r:id="rId2"/>
  </sheets>
  <definedNames>
    <definedName name="_xlnm.Print_Area" localSheetId="0">总体实施计划!$A$1:$H$36</definedName>
  </definedNames>
  <calcPr calcId="152511"/>
</workbook>
</file>

<file path=xl/calcChain.xml><?xml version="1.0" encoding="utf-8"?>
<calcChain xmlns="http://schemas.openxmlformats.org/spreadsheetml/2006/main">
  <c r="C31" i="1" l="1"/>
  <c r="C30" i="1"/>
  <c r="C29" i="1"/>
  <c r="C25" i="1"/>
  <c r="E10" i="3" l="1"/>
  <c r="E4" i="1"/>
  <c r="E5" i="1"/>
  <c r="E6" i="1"/>
  <c r="E3" i="1"/>
  <c r="C7" i="1" l="1"/>
  <c r="E7" i="1" s="1"/>
  <c r="C8" i="1" s="1"/>
  <c r="E11" i="3"/>
  <c r="E8" i="1" l="1"/>
  <c r="C9" i="1" s="1"/>
  <c r="E3" i="3"/>
  <c r="E9" i="1" l="1"/>
  <c r="C10" i="1" s="1"/>
  <c r="E10" i="1" s="1"/>
  <c r="E4" i="3"/>
  <c r="F3" i="3"/>
  <c r="C11" i="1" l="1"/>
  <c r="E11" i="1" l="1"/>
  <c r="C12" i="1" s="1"/>
  <c r="E12" i="1" s="1"/>
  <c r="C13" i="1" s="1"/>
  <c r="E13" i="1" s="1"/>
  <c r="C14" i="1" s="1"/>
  <c r="E9" i="3"/>
  <c r="C16" i="1"/>
  <c r="C17" i="1" l="1"/>
  <c r="E17" i="1" s="1"/>
  <c r="C18" i="1"/>
  <c r="E16" i="1"/>
  <c r="E18" i="1" l="1"/>
  <c r="C19" i="1" s="1"/>
  <c r="E14" i="1" l="1"/>
  <c r="C15" i="1" s="1"/>
  <c r="E15" i="1" s="1"/>
  <c r="E8" i="3"/>
  <c r="E5" i="3"/>
  <c r="E19" i="1"/>
  <c r="C20" i="1"/>
  <c r="E20" i="1" s="1"/>
  <c r="C21" i="1" l="1"/>
  <c r="C24" i="1"/>
  <c r="E24" i="1" s="1"/>
  <c r="C22" i="1"/>
  <c r="E22" i="1" s="1"/>
  <c r="C23" i="1" s="1"/>
  <c r="E23" i="1" s="1"/>
  <c r="E21" i="1"/>
  <c r="E6" i="3"/>
  <c r="E7" i="3"/>
  <c r="E25" i="1" l="1"/>
  <c r="C26" i="1" s="1"/>
  <c r="E26" i="1" s="1"/>
  <c r="E29" i="1"/>
  <c r="E30" i="1" l="1"/>
  <c r="C28" i="1"/>
  <c r="E28" i="1" s="1"/>
  <c r="F5" i="3" s="1"/>
  <c r="C27" i="1"/>
  <c r="E27" i="1" s="1"/>
  <c r="F6" i="3" s="1"/>
  <c r="F7" i="3" s="1"/>
  <c r="E31" i="1"/>
  <c r="C32" i="1" s="1"/>
  <c r="C35" i="1" s="1"/>
  <c r="F4" i="3" l="1"/>
  <c r="F8" i="3"/>
  <c r="E32" i="1"/>
  <c r="C34" i="1"/>
  <c r="E34" i="1" s="1"/>
  <c r="E35" i="1" s="1"/>
  <c r="C36" i="1"/>
  <c r="E36" i="1" s="1"/>
  <c r="C33" i="1"/>
  <c r="E33" i="1" s="1"/>
  <c r="F10" i="3" l="1"/>
  <c r="F11" i="3" s="1"/>
  <c r="F9" i="3"/>
</calcChain>
</file>

<file path=xl/sharedStrings.xml><?xml version="1.0" encoding="utf-8"?>
<sst xmlns="http://schemas.openxmlformats.org/spreadsheetml/2006/main" count="143" uniqueCount="118">
  <si>
    <t>硬件及院内环境</t>
    <phoneticPr fontId="1" type="noConversion"/>
  </si>
  <si>
    <t>硬件及第三方软件环境集成测试</t>
    <phoneticPr fontId="1" type="noConversion"/>
  </si>
  <si>
    <t>EMR (申请单、影像调阅)</t>
    <phoneticPr fontId="1" type="noConversion"/>
  </si>
  <si>
    <t>体检 (申请单、影像调阅)</t>
    <phoneticPr fontId="1" type="noConversion"/>
  </si>
  <si>
    <t>第三方系集成</t>
    <phoneticPr fontId="1" type="noConversion"/>
  </si>
  <si>
    <t>APP、微信、移动医护影像调阅集成</t>
    <phoneticPr fontId="1" type="noConversion"/>
  </si>
  <si>
    <t>医院准备，亿阳提出要求
（签合同之后现场调研提出实施基础环境要求）
（满足实施条件后入场实施）</t>
    <phoneticPr fontId="1" type="noConversion"/>
  </si>
  <si>
    <t>服务器、存储上架安装、集成、通电测试</t>
    <phoneticPr fontId="1" type="noConversion"/>
  </si>
  <si>
    <t>开始时间</t>
    <phoneticPr fontId="1" type="noConversion"/>
  </si>
  <si>
    <t>结束时间</t>
    <phoneticPr fontId="1" type="noConversion"/>
  </si>
  <si>
    <t>硬件（服务器、存储、第三方软件、采集卡、摄像头、屏）到货入库</t>
    <phoneticPr fontId="1" type="noConversion"/>
  </si>
  <si>
    <t>调研（硬件环境、网络环境、接入设备、第三方系统接口、科室基础调研）</t>
    <phoneticPr fontId="1" type="noConversion"/>
  </si>
  <si>
    <t>接口集成验证测试</t>
    <phoneticPr fontId="1" type="noConversion"/>
  </si>
  <si>
    <t>硬件环境：
1、机房机柜、网络（千兆入核心）、电源等硬件上架基础环境；
2、医技科室终端硬件（PC工作站、打印机等）、网络（千兆到桌面）、叫号系统布线、叫号系统显示屏等基础设施；
3、各医技科室主机、胶片相机等设备IP规划划分，对接同时联系设备厂家修改；
4、分院到总院之间的网络线路联通情况。</t>
    <phoneticPr fontId="1" type="noConversion"/>
  </si>
  <si>
    <t>项目实施计划编制--&gt;项目启动会议</t>
    <phoneticPr fontId="1" type="noConversion"/>
  </si>
  <si>
    <t>备注</t>
    <phoneticPr fontId="1" type="noConversion"/>
  </si>
  <si>
    <t>1、机柜准备OK，具备安装条件；
2、网络院方已布线完成，模块制作中；
3、HIS接口谈判中；</t>
    <phoneticPr fontId="1" type="noConversion"/>
  </si>
  <si>
    <t>12月初调研已完成，并出具调研报告，院方及我司工作安排中。</t>
    <phoneticPr fontId="1" type="noConversion"/>
  </si>
  <si>
    <t>VMware虚拟化系统安装部署、测试</t>
    <phoneticPr fontId="1" type="noConversion"/>
  </si>
  <si>
    <t>工期(天)</t>
    <phoneticPr fontId="1" type="noConversion"/>
  </si>
  <si>
    <t>项目终验</t>
    <phoneticPr fontId="1" type="noConversion"/>
  </si>
  <si>
    <t>APP、微信、移动医护影像等其他接口完善</t>
    <phoneticPr fontId="1" type="noConversion"/>
  </si>
  <si>
    <t>系统试运行阶段</t>
    <phoneticPr fontId="1" type="noConversion"/>
  </si>
  <si>
    <t>遗留问题处理</t>
    <phoneticPr fontId="1" type="noConversion"/>
  </si>
  <si>
    <t>总部B</t>
    <phoneticPr fontId="1" type="noConversion"/>
  </si>
  <si>
    <t>工程A，工程B，总部A</t>
  </si>
  <si>
    <t>工程A，工程B，销售，信息科</t>
  </si>
  <si>
    <t>工程A，工程B，总部A，销售</t>
  </si>
  <si>
    <t>项目初验（回款60%）</t>
    <phoneticPr fontId="1" type="noConversion"/>
  </si>
  <si>
    <t>项目终验（回款35%）</t>
    <phoneticPr fontId="1" type="noConversion"/>
  </si>
  <si>
    <t>说明</t>
    <phoneticPr fontId="1" type="noConversion"/>
  </si>
  <si>
    <t>名称</t>
    <phoneticPr fontId="1" type="noConversion"/>
  </si>
  <si>
    <t>进场时间</t>
    <phoneticPr fontId="1" type="noConversion"/>
  </si>
  <si>
    <t>离场时间</t>
    <phoneticPr fontId="1" type="noConversion"/>
  </si>
  <si>
    <t>人员要求</t>
    <phoneticPr fontId="1" type="noConversion"/>
  </si>
  <si>
    <t>工程A</t>
    <phoneticPr fontId="1" type="noConversion"/>
  </si>
  <si>
    <t>项目经理</t>
    <phoneticPr fontId="1" type="noConversion"/>
  </si>
  <si>
    <t>工程B</t>
    <phoneticPr fontId="1" type="noConversion"/>
  </si>
  <si>
    <t>本地实施1人</t>
    <phoneticPr fontId="1" type="noConversion"/>
  </si>
  <si>
    <t>Vmware工程</t>
    <phoneticPr fontId="1" type="noConversion"/>
  </si>
  <si>
    <t>总部A</t>
    <phoneticPr fontId="1" type="noConversion"/>
  </si>
  <si>
    <t>总部C</t>
    <phoneticPr fontId="1" type="noConversion"/>
  </si>
  <si>
    <t>总部支撑人员</t>
    <phoneticPr fontId="1" type="noConversion"/>
  </si>
  <si>
    <t>海纳病理工程</t>
    <phoneticPr fontId="1" type="noConversion"/>
  </si>
  <si>
    <t>销售</t>
    <phoneticPr fontId="1" type="noConversion"/>
  </si>
  <si>
    <t>信息科</t>
    <phoneticPr fontId="1" type="noConversion"/>
  </si>
  <si>
    <t>项目人力申请及配置要求</t>
    <phoneticPr fontId="1" type="noConversion"/>
  </si>
  <si>
    <t>项目销售负责人</t>
    <phoneticPr fontId="1" type="noConversion"/>
  </si>
  <si>
    <t>本地</t>
    <phoneticPr fontId="1" type="noConversion"/>
  </si>
  <si>
    <t>虚拟化实施</t>
    <phoneticPr fontId="1" type="noConversion"/>
  </si>
  <si>
    <t>总部支撑人员</t>
    <phoneticPr fontId="1" type="noConversion"/>
  </si>
  <si>
    <t>医院项目负责人</t>
    <phoneticPr fontId="1" type="noConversion"/>
  </si>
  <si>
    <t>熟悉海纳病理系统的实施，能独立负责病理系统实施并上线、交接</t>
    <phoneticPr fontId="1" type="noConversion"/>
  </si>
  <si>
    <t>项目经理，全局负责项目实施，整体项目进度、资源协调，沟通</t>
    <phoneticPr fontId="1" type="noConversion"/>
  </si>
  <si>
    <t>甘肃本地项目实施人员</t>
    <phoneticPr fontId="1" type="noConversion"/>
  </si>
  <si>
    <t>接口开发</t>
    <phoneticPr fontId="1" type="noConversion"/>
  </si>
  <si>
    <t>远程</t>
    <phoneticPr fontId="1" type="noConversion"/>
  </si>
  <si>
    <t>现场</t>
    <phoneticPr fontId="1" type="noConversion"/>
  </si>
  <si>
    <t>支撑方式</t>
    <phoneticPr fontId="1" type="noConversion"/>
  </si>
  <si>
    <t>研发</t>
    <phoneticPr fontId="1" type="noConversion"/>
  </si>
  <si>
    <t>项目回款等商务侧沟通</t>
    <phoneticPr fontId="1" type="noConversion"/>
  </si>
  <si>
    <t>医院指定项目负责人</t>
    <phoneticPr fontId="1" type="noConversion"/>
  </si>
  <si>
    <t>精通Vmware虚拟化平台部署，调优，上线</t>
    <phoneticPr fontId="1" type="noConversion"/>
  </si>
  <si>
    <t>具备全院级PACS实施能力，熟悉负责均衡，双机热备部署，技术能力强，沟通协调能力较好，协助项目经理全局把控项目的实施，有一定的项目管理经验。</t>
    <phoneticPr fontId="1" type="noConversion"/>
  </si>
  <si>
    <t>工程A，工程B，销售，院方</t>
    <phoneticPr fontId="1" type="noConversion"/>
  </si>
  <si>
    <t>资源分配</t>
    <phoneticPr fontId="1" type="noConversion"/>
  </si>
  <si>
    <t>项目经理、医院（调研前期确定接口，提交接口方案）</t>
    <phoneticPr fontId="1" type="noConversion"/>
  </si>
  <si>
    <t>序号</t>
    <phoneticPr fontId="1" type="noConversion"/>
  </si>
  <si>
    <t>病理A</t>
    <phoneticPr fontId="1" type="noConversion"/>
  </si>
  <si>
    <t>工程B，总部B，病理A</t>
    <phoneticPr fontId="1" type="noConversion"/>
  </si>
  <si>
    <t>科室接入调试上线</t>
    <phoneticPr fontId="1" type="noConversion"/>
  </si>
  <si>
    <t>报告模板、小条模板维护、集成测试、功能测试、功能验证</t>
    <phoneticPr fontId="1" type="noConversion"/>
  </si>
  <si>
    <t>三个分院设备接入，分批滚动式接入调试培训并上线</t>
    <phoneticPr fontId="1" type="noConversion"/>
  </si>
  <si>
    <t>超声系统部署及与RIS/PACS集成、分批滚动式接入调试培训并上线</t>
    <phoneticPr fontId="1" type="noConversion"/>
  </si>
  <si>
    <t>内镜系统部署及与RIS/PACS集成、分批滚动式接入调试培训并上线</t>
    <phoneticPr fontId="1" type="noConversion"/>
  </si>
  <si>
    <t>体检中心医技科室部署，分批滚动式接入调试培训并上线</t>
    <phoneticPr fontId="1" type="noConversion"/>
  </si>
  <si>
    <t>放射科系统部署、设备对接、分批滚动式设备接入调试培训并上线</t>
    <phoneticPr fontId="1" type="noConversion"/>
  </si>
  <si>
    <t>RIS、PACS系统、三维服务器部署</t>
    <phoneticPr fontId="1" type="noConversion"/>
  </si>
  <si>
    <t>操作系统及负载均衡、数据库热备系统安装部署</t>
    <phoneticPr fontId="1" type="noConversion"/>
  </si>
  <si>
    <t>HIS（申请单、影像调阅）</t>
    <phoneticPr fontId="1" type="noConversion"/>
  </si>
  <si>
    <t>项目初验</t>
    <phoneticPr fontId="1" type="noConversion"/>
  </si>
  <si>
    <t>项目资料整理、移交，交接整体验收</t>
    <phoneticPr fontId="1" type="noConversion"/>
  </si>
  <si>
    <t>服务器软件部署</t>
    <phoneticPr fontId="1" type="noConversion"/>
  </si>
  <si>
    <t>介入手术室系统部署及设备对接调试培训，上线</t>
    <phoneticPr fontId="1" type="noConversion"/>
  </si>
  <si>
    <t>病理科系统部署及与RIS/PACS集成、叫号系统，上线</t>
    <phoneticPr fontId="1" type="noConversion"/>
  </si>
  <si>
    <t>临床科室影像调阅接口部署实施、上线</t>
    <phoneticPr fontId="1" type="noConversion"/>
  </si>
  <si>
    <t>工程A，工程B，信息科</t>
    <phoneticPr fontId="1" type="noConversion"/>
  </si>
  <si>
    <t>工程A，工程B，硬件厂家工程，信息科</t>
    <phoneticPr fontId="1" type="noConversion"/>
  </si>
  <si>
    <t>工程B，总部B，病理A，信息科</t>
    <phoneticPr fontId="1" type="noConversion"/>
  </si>
  <si>
    <t>工程A，总部A，研发、HIS厂家，信息科</t>
    <phoneticPr fontId="1" type="noConversion"/>
  </si>
  <si>
    <t>工程A，总部A，HIS厂家，信息科</t>
    <phoneticPr fontId="1" type="noConversion"/>
  </si>
  <si>
    <t>总部A，工程B，信息科</t>
    <phoneticPr fontId="1" type="noConversion"/>
  </si>
  <si>
    <t>工程A，总部B，信息科</t>
    <phoneticPr fontId="1" type="noConversion"/>
  </si>
  <si>
    <t>工程A，总部B，信息科</t>
    <phoneticPr fontId="1" type="noConversion"/>
  </si>
  <si>
    <t>总部C，总部D，信息科</t>
    <phoneticPr fontId="1" type="noConversion"/>
  </si>
  <si>
    <t>总部C，总部D，信息科</t>
    <phoneticPr fontId="1" type="noConversion"/>
  </si>
  <si>
    <t>病理A，工程A，信息科</t>
    <phoneticPr fontId="1" type="noConversion"/>
  </si>
  <si>
    <t>工程A/B，总部A/B，信息科</t>
    <phoneticPr fontId="1" type="noConversion"/>
  </si>
  <si>
    <t>工程A，工程B，信息科</t>
    <phoneticPr fontId="1" type="noConversion"/>
  </si>
  <si>
    <t>总部D</t>
    <phoneticPr fontId="1" type="noConversion"/>
  </si>
  <si>
    <t>工程A，工程B，Vmware工程</t>
    <phoneticPr fontId="1" type="noConversion"/>
  </si>
  <si>
    <t>工程A/B，总部A，病理A，信息科</t>
    <phoneticPr fontId="1" type="noConversion"/>
  </si>
  <si>
    <t>总部A/B，工程C/D，信息科</t>
    <phoneticPr fontId="1" type="noConversion"/>
  </si>
  <si>
    <t>熟悉全院级PACS项目实施，熟悉科室业务流程，有一定的项目实施经验，能熟练处理现场问题</t>
    <phoneticPr fontId="1" type="noConversion"/>
  </si>
  <si>
    <t>各科室叫号系统部署，实施调试，上线</t>
    <phoneticPr fontId="1" type="noConversion"/>
  </si>
  <si>
    <t>灾备服务器软件部署</t>
    <phoneticPr fontId="1" type="noConversion"/>
  </si>
  <si>
    <t>移动影像浏览、医学影像及音视频交互会诊软件，灾备服务器部署</t>
    <phoneticPr fontId="1" type="noConversion"/>
  </si>
  <si>
    <t>各科室系统整体上线试运行，需求及问题集中处理阶段</t>
    <phoneticPr fontId="1" type="noConversion"/>
  </si>
  <si>
    <t>任务计划</t>
    <phoneticPr fontId="1" type="noConversion"/>
  </si>
  <si>
    <t>里程碑</t>
    <phoneticPr fontId="1" type="noConversion"/>
  </si>
  <si>
    <t>远程支撑，配合开发HIS厂家及本项目所有对外系统的接口开发工作，以及现场需求的开发支撑</t>
    <phoneticPr fontId="1" type="noConversion"/>
  </si>
  <si>
    <t>项目总体实施计划</t>
    <phoneticPr fontId="1" type="noConversion"/>
  </si>
  <si>
    <t>基础信息配置（科室、用户、项目、部位、诊断模板等字典维护）
--&gt;康敏提前整理所有需要维护的字典表，硬件到货前跟医院确认维护</t>
    <phoneticPr fontId="1" type="noConversion"/>
  </si>
  <si>
    <t>进展</t>
    <phoneticPr fontId="1" type="noConversion"/>
  </si>
  <si>
    <t>已完成</t>
    <phoneticPr fontId="1" type="noConversion"/>
  </si>
  <si>
    <t>进行中</t>
    <phoneticPr fontId="1" type="noConversion"/>
  </si>
  <si>
    <t>准备中</t>
    <phoneticPr fontId="1" type="noConversion"/>
  </si>
  <si>
    <t>已完成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</si>
</sst>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0_);[Red]\(0\)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 Light"/>
      <family val="2"/>
      <charset val="134"/>
    </font>
    <font>
      <sz val="11"/>
      <name val="微软雅黑 Light"/>
      <family val="2"/>
      <charset val="134"/>
    </font>
    <font>
      <sz val="11"/>
      <name val="楷体"/>
      <family val="3"/>
      <charset val="134"/>
    </font>
    <font>
      <b/>
      <sz val="11"/>
      <name val="楷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8"/>
      <name val="微软雅黑 Ligh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/>
    <xf numFmtId="176" fontId="4" fillId="3" borderId="1" xfId="0" applyNumberFormat="1" applyFont="1" applyFill="1" applyBorder="1" applyAlignment="1">
      <alignment horizontal="left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177" fontId="4" fillId="3" borderId="1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5" fillId="3" borderId="8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6" fillId="3" borderId="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 wrapText="1"/>
    </xf>
    <xf numFmtId="0" fontId="0" fillId="0" borderId="0" xfId="0" applyFont="1"/>
    <xf numFmtId="176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left" vertical="center" wrapText="1"/>
    </xf>
    <xf numFmtId="176" fontId="4" fillId="3" borderId="8" xfId="0" applyNumberFormat="1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楷体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8" sqref="G8"/>
    </sheetView>
  </sheetViews>
  <sheetFormatPr defaultRowHeight="16.5" x14ac:dyDescent="0.3"/>
  <cols>
    <col min="1" max="1" width="16.125" style="1" bestFit="1" customWidth="1"/>
    <col min="2" max="2" width="63" style="1" customWidth="1"/>
    <col min="3" max="3" width="14.75" style="18" customWidth="1"/>
    <col min="4" max="4" width="8" style="12" customWidth="1"/>
    <col min="5" max="5" width="14.75" style="18" customWidth="1"/>
    <col min="6" max="6" width="34.125" style="1" customWidth="1"/>
    <col min="7" max="7" width="7.5" style="18" customWidth="1"/>
    <col min="8" max="8" width="51.5" style="1" customWidth="1"/>
    <col min="9" max="16384" width="9" style="1"/>
  </cols>
  <sheetData>
    <row r="1" spans="1:8" ht="24.75" x14ac:dyDescent="0.3">
      <c r="A1" s="35" t="s">
        <v>111</v>
      </c>
      <c r="B1" s="36"/>
      <c r="C1" s="36"/>
      <c r="D1" s="36"/>
      <c r="E1" s="36"/>
      <c r="F1" s="36"/>
      <c r="G1" s="37"/>
      <c r="H1" s="38"/>
    </row>
    <row r="2" spans="1:8" s="2" customFormat="1" x14ac:dyDescent="0.15">
      <c r="A2" s="13" t="s">
        <v>109</v>
      </c>
      <c r="B2" s="4" t="s">
        <v>108</v>
      </c>
      <c r="C2" s="4" t="s">
        <v>8</v>
      </c>
      <c r="D2" s="10" t="s">
        <v>19</v>
      </c>
      <c r="E2" s="4" t="s">
        <v>9</v>
      </c>
      <c r="F2" s="3" t="s">
        <v>65</v>
      </c>
      <c r="G2" s="31" t="s">
        <v>113</v>
      </c>
      <c r="H2" s="14" t="s">
        <v>15</v>
      </c>
    </row>
    <row r="3" spans="1:8" ht="27" x14ac:dyDescent="0.3">
      <c r="A3" s="39" t="s">
        <v>0</v>
      </c>
      <c r="B3" s="6" t="s">
        <v>11</v>
      </c>
      <c r="C3" s="24">
        <v>43071</v>
      </c>
      <c r="D3" s="11">
        <v>4</v>
      </c>
      <c r="E3" s="24">
        <f>C3+D3</f>
        <v>43075</v>
      </c>
      <c r="F3" s="6" t="s">
        <v>66</v>
      </c>
      <c r="G3" s="32" t="s">
        <v>114</v>
      </c>
      <c r="H3" s="15" t="s">
        <v>17</v>
      </c>
    </row>
    <row r="4" spans="1:8" ht="94.5" x14ac:dyDescent="0.3">
      <c r="A4" s="39"/>
      <c r="B4" s="6" t="s">
        <v>13</v>
      </c>
      <c r="C4" s="24">
        <v>43084</v>
      </c>
      <c r="D4" s="11">
        <v>30</v>
      </c>
      <c r="E4" s="24">
        <f t="shared" ref="E4:E20" si="0">C4+D4</f>
        <v>43114</v>
      </c>
      <c r="F4" s="6" t="s">
        <v>6</v>
      </c>
      <c r="G4" s="32" t="s">
        <v>115</v>
      </c>
      <c r="H4" s="15" t="s">
        <v>16</v>
      </c>
    </row>
    <row r="5" spans="1:8" x14ac:dyDescent="0.3">
      <c r="A5" s="39"/>
      <c r="B5" s="5" t="s">
        <v>14</v>
      </c>
      <c r="C5" s="24">
        <v>43084</v>
      </c>
      <c r="D5" s="11">
        <v>10</v>
      </c>
      <c r="E5" s="24">
        <f t="shared" si="0"/>
        <v>43094</v>
      </c>
      <c r="F5" s="6" t="s">
        <v>27</v>
      </c>
      <c r="G5" s="32" t="s">
        <v>116</v>
      </c>
      <c r="H5" s="15"/>
    </row>
    <row r="6" spans="1:8" x14ac:dyDescent="0.3">
      <c r="A6" s="39"/>
      <c r="B6" s="5" t="s">
        <v>10</v>
      </c>
      <c r="C6" s="24">
        <v>43202</v>
      </c>
      <c r="D6" s="11">
        <v>1</v>
      </c>
      <c r="E6" s="24">
        <f t="shared" si="0"/>
        <v>43203</v>
      </c>
      <c r="F6" s="6" t="s">
        <v>86</v>
      </c>
      <c r="G6" s="32" t="s">
        <v>117</v>
      </c>
      <c r="H6" s="15"/>
    </row>
    <row r="7" spans="1:8" x14ac:dyDescent="0.3">
      <c r="A7" s="39"/>
      <c r="B7" s="5" t="s">
        <v>7</v>
      </c>
      <c r="C7" s="24">
        <f t="shared" ref="C7:C15" si="1">E6</f>
        <v>43203</v>
      </c>
      <c r="D7" s="11">
        <v>1</v>
      </c>
      <c r="E7" s="24">
        <f t="shared" si="0"/>
        <v>43204</v>
      </c>
      <c r="F7" s="7" t="s">
        <v>87</v>
      </c>
      <c r="G7" s="33" t="s">
        <v>115</v>
      </c>
      <c r="H7" s="16"/>
    </row>
    <row r="8" spans="1:8" x14ac:dyDescent="0.3">
      <c r="A8" s="39"/>
      <c r="B8" s="5" t="s">
        <v>18</v>
      </c>
      <c r="C8" s="24">
        <f t="shared" si="1"/>
        <v>43204</v>
      </c>
      <c r="D8" s="11">
        <v>1</v>
      </c>
      <c r="E8" s="24">
        <f t="shared" si="0"/>
        <v>43205</v>
      </c>
      <c r="F8" s="7" t="s">
        <v>100</v>
      </c>
      <c r="G8" s="33" t="s">
        <v>114</v>
      </c>
      <c r="H8" s="16"/>
    </row>
    <row r="9" spans="1:8" x14ac:dyDescent="0.3">
      <c r="A9" s="39"/>
      <c r="B9" s="5" t="s">
        <v>78</v>
      </c>
      <c r="C9" s="24">
        <f t="shared" si="1"/>
        <v>43205</v>
      </c>
      <c r="D9" s="11">
        <v>1</v>
      </c>
      <c r="E9" s="24">
        <f t="shared" si="0"/>
        <v>43206</v>
      </c>
      <c r="F9" s="7" t="s">
        <v>25</v>
      </c>
      <c r="G9" s="33"/>
      <c r="H9" s="16"/>
    </row>
    <row r="10" spans="1:8" x14ac:dyDescent="0.3">
      <c r="A10" s="39"/>
      <c r="B10" s="5" t="s">
        <v>1</v>
      </c>
      <c r="C10" s="24">
        <f t="shared" si="1"/>
        <v>43206</v>
      </c>
      <c r="D10" s="11">
        <v>1</v>
      </c>
      <c r="E10" s="24">
        <f t="shared" si="0"/>
        <v>43207</v>
      </c>
      <c r="F10" s="7" t="s">
        <v>25</v>
      </c>
      <c r="G10" s="33"/>
      <c r="H10" s="16"/>
    </row>
    <row r="11" spans="1:8" x14ac:dyDescent="0.3">
      <c r="A11" s="40" t="s">
        <v>82</v>
      </c>
      <c r="B11" s="5" t="s">
        <v>77</v>
      </c>
      <c r="C11" s="24">
        <f t="shared" si="1"/>
        <v>43207</v>
      </c>
      <c r="D11" s="11">
        <v>1</v>
      </c>
      <c r="E11" s="24">
        <f t="shared" si="0"/>
        <v>43208</v>
      </c>
      <c r="F11" s="7" t="s">
        <v>25</v>
      </c>
      <c r="G11" s="33"/>
      <c r="H11" s="16"/>
    </row>
    <row r="12" spans="1:8" x14ac:dyDescent="0.3">
      <c r="A12" s="43"/>
      <c r="B12" s="8" t="s">
        <v>106</v>
      </c>
      <c r="C12" s="24">
        <f t="shared" si="1"/>
        <v>43208</v>
      </c>
      <c r="D12" s="11">
        <v>1</v>
      </c>
      <c r="E12" s="24">
        <f t="shared" ref="E12:E13" si="2">C12+D12</f>
        <v>43209</v>
      </c>
      <c r="F12" s="7" t="s">
        <v>25</v>
      </c>
      <c r="G12" s="33"/>
      <c r="H12" s="16"/>
    </row>
    <row r="13" spans="1:8" x14ac:dyDescent="0.3">
      <c r="A13" s="43"/>
      <c r="B13" s="8" t="s">
        <v>105</v>
      </c>
      <c r="C13" s="24">
        <f t="shared" si="1"/>
        <v>43209</v>
      </c>
      <c r="D13" s="11">
        <v>1</v>
      </c>
      <c r="E13" s="24">
        <f t="shared" si="2"/>
        <v>43210</v>
      </c>
      <c r="F13" s="7" t="s">
        <v>25</v>
      </c>
      <c r="G13" s="33"/>
      <c r="H13" s="16"/>
    </row>
    <row r="14" spans="1:8" ht="29.25" x14ac:dyDescent="0.3">
      <c r="A14" s="43"/>
      <c r="B14" s="5" t="s">
        <v>112</v>
      </c>
      <c r="C14" s="24">
        <f t="shared" si="1"/>
        <v>43210</v>
      </c>
      <c r="D14" s="11">
        <v>2</v>
      </c>
      <c r="E14" s="24">
        <f t="shared" si="0"/>
        <v>43212</v>
      </c>
      <c r="F14" s="7" t="s">
        <v>69</v>
      </c>
      <c r="G14" s="33"/>
      <c r="H14" s="16"/>
    </row>
    <row r="15" spans="1:8" x14ac:dyDescent="0.3">
      <c r="A15" s="44"/>
      <c r="B15" s="5" t="s">
        <v>71</v>
      </c>
      <c r="C15" s="24">
        <f t="shared" si="1"/>
        <v>43212</v>
      </c>
      <c r="D15" s="11">
        <v>2</v>
      </c>
      <c r="E15" s="24">
        <f t="shared" si="0"/>
        <v>43214</v>
      </c>
      <c r="F15" s="7" t="s">
        <v>88</v>
      </c>
      <c r="G15" s="33"/>
      <c r="H15" s="16"/>
    </row>
    <row r="16" spans="1:8" x14ac:dyDescent="0.3">
      <c r="A16" s="39" t="s">
        <v>4</v>
      </c>
      <c r="B16" s="5" t="s">
        <v>79</v>
      </c>
      <c r="C16" s="24">
        <f>C12</f>
        <v>43208</v>
      </c>
      <c r="D16" s="11">
        <v>10</v>
      </c>
      <c r="E16" s="24">
        <f t="shared" si="0"/>
        <v>43218</v>
      </c>
      <c r="F16" s="7" t="s">
        <v>89</v>
      </c>
      <c r="G16" s="33"/>
      <c r="H16" s="16"/>
    </row>
    <row r="17" spans="1:8" x14ac:dyDescent="0.3">
      <c r="A17" s="39"/>
      <c r="B17" s="5" t="s">
        <v>2</v>
      </c>
      <c r="C17" s="24">
        <f>C16</f>
        <v>43208</v>
      </c>
      <c r="D17" s="11">
        <v>10</v>
      </c>
      <c r="E17" s="24">
        <f t="shared" si="0"/>
        <v>43218</v>
      </c>
      <c r="F17" s="7" t="s">
        <v>89</v>
      </c>
      <c r="G17" s="33"/>
      <c r="H17" s="16"/>
    </row>
    <row r="18" spans="1:8" x14ac:dyDescent="0.3">
      <c r="A18" s="39"/>
      <c r="B18" s="5" t="s">
        <v>3</v>
      </c>
      <c r="C18" s="24">
        <f>C16</f>
        <v>43208</v>
      </c>
      <c r="D18" s="11">
        <v>10</v>
      </c>
      <c r="E18" s="24">
        <f t="shared" si="0"/>
        <v>43218</v>
      </c>
      <c r="F18" s="7" t="s">
        <v>89</v>
      </c>
      <c r="G18" s="33"/>
      <c r="H18" s="16"/>
    </row>
    <row r="19" spans="1:8" x14ac:dyDescent="0.3">
      <c r="A19" s="39"/>
      <c r="B19" s="5" t="s">
        <v>5</v>
      </c>
      <c r="C19" s="24">
        <f>E18</f>
        <v>43218</v>
      </c>
      <c r="D19" s="11">
        <v>10</v>
      </c>
      <c r="E19" s="24">
        <f t="shared" si="0"/>
        <v>43228</v>
      </c>
      <c r="F19" s="7" t="s">
        <v>89</v>
      </c>
      <c r="G19" s="33"/>
      <c r="H19" s="16"/>
    </row>
    <row r="20" spans="1:8" x14ac:dyDescent="0.3">
      <c r="A20" s="39"/>
      <c r="B20" s="5" t="s">
        <v>12</v>
      </c>
      <c r="C20" s="24">
        <f>E18</f>
        <v>43218</v>
      </c>
      <c r="D20" s="11">
        <v>5</v>
      </c>
      <c r="E20" s="24">
        <f t="shared" si="0"/>
        <v>43223</v>
      </c>
      <c r="F20" s="7" t="s">
        <v>90</v>
      </c>
      <c r="G20" s="33"/>
      <c r="H20" s="16"/>
    </row>
    <row r="21" spans="1:8" x14ac:dyDescent="0.3">
      <c r="A21" s="40" t="s">
        <v>70</v>
      </c>
      <c r="B21" s="5" t="s">
        <v>76</v>
      </c>
      <c r="C21" s="24">
        <f>E15</f>
        <v>43214</v>
      </c>
      <c r="D21" s="11">
        <v>12</v>
      </c>
      <c r="E21" s="24">
        <f t="shared" ref="E21:E36" si="3">C21+D21</f>
        <v>43226</v>
      </c>
      <c r="F21" s="7" t="s">
        <v>91</v>
      </c>
      <c r="G21" s="33"/>
      <c r="H21" s="16"/>
    </row>
    <row r="22" spans="1:8" x14ac:dyDescent="0.3">
      <c r="A22" s="43"/>
      <c r="B22" s="5" t="s">
        <v>73</v>
      </c>
      <c r="C22" s="24">
        <f>E15</f>
        <v>43214</v>
      </c>
      <c r="D22" s="11">
        <v>9</v>
      </c>
      <c r="E22" s="24">
        <f t="shared" si="3"/>
        <v>43223</v>
      </c>
      <c r="F22" s="7" t="s">
        <v>92</v>
      </c>
      <c r="G22" s="33"/>
      <c r="H22" s="16"/>
    </row>
    <row r="23" spans="1:8" x14ac:dyDescent="0.3">
      <c r="A23" s="43"/>
      <c r="B23" s="5" t="s">
        <v>74</v>
      </c>
      <c r="C23" s="24">
        <f>E22</f>
        <v>43223</v>
      </c>
      <c r="D23" s="11">
        <v>3</v>
      </c>
      <c r="E23" s="24">
        <f t="shared" si="3"/>
        <v>43226</v>
      </c>
      <c r="F23" s="7" t="s">
        <v>93</v>
      </c>
      <c r="G23" s="33"/>
      <c r="H23" s="16"/>
    </row>
    <row r="24" spans="1:8" x14ac:dyDescent="0.3">
      <c r="A24" s="43"/>
      <c r="B24" s="5" t="s">
        <v>84</v>
      </c>
      <c r="C24" s="24">
        <f>E15</f>
        <v>43214</v>
      </c>
      <c r="D24" s="11">
        <v>12</v>
      </c>
      <c r="E24" s="24">
        <f t="shared" si="3"/>
        <v>43226</v>
      </c>
      <c r="F24" s="7" t="s">
        <v>96</v>
      </c>
      <c r="G24" s="33"/>
      <c r="H24" s="16"/>
    </row>
    <row r="25" spans="1:8" x14ac:dyDescent="0.3">
      <c r="A25" s="43"/>
      <c r="B25" s="5" t="s">
        <v>83</v>
      </c>
      <c r="C25" s="24">
        <f>E21</f>
        <v>43226</v>
      </c>
      <c r="D25" s="11">
        <v>3</v>
      </c>
      <c r="E25" s="24">
        <f t="shared" si="3"/>
        <v>43229</v>
      </c>
      <c r="F25" s="7" t="s">
        <v>94</v>
      </c>
      <c r="G25" s="33"/>
      <c r="H25" s="16"/>
    </row>
    <row r="26" spans="1:8" x14ac:dyDescent="0.3">
      <c r="A26" s="43"/>
      <c r="B26" s="5" t="s">
        <v>75</v>
      </c>
      <c r="C26" s="24">
        <f>E25</f>
        <v>43229</v>
      </c>
      <c r="D26" s="11">
        <v>5</v>
      </c>
      <c r="E26" s="24">
        <f t="shared" si="3"/>
        <v>43234</v>
      </c>
      <c r="F26" s="7" t="s">
        <v>95</v>
      </c>
      <c r="G26" s="33"/>
      <c r="H26" s="16"/>
    </row>
    <row r="27" spans="1:8" x14ac:dyDescent="0.3">
      <c r="A27" s="43"/>
      <c r="B27" s="5" t="s">
        <v>72</v>
      </c>
      <c r="C27" s="24">
        <f>E26</f>
        <v>43234</v>
      </c>
      <c r="D27" s="11">
        <v>10</v>
      </c>
      <c r="E27" s="24">
        <f t="shared" si="3"/>
        <v>43244</v>
      </c>
      <c r="F27" s="7" t="s">
        <v>102</v>
      </c>
      <c r="G27" s="33"/>
      <c r="H27" s="16"/>
    </row>
    <row r="28" spans="1:8" x14ac:dyDescent="0.3">
      <c r="A28" s="43"/>
      <c r="B28" s="5" t="s">
        <v>104</v>
      </c>
      <c r="C28" s="24">
        <f>E26</f>
        <v>43234</v>
      </c>
      <c r="D28" s="11">
        <v>10</v>
      </c>
      <c r="E28" s="24">
        <f t="shared" si="3"/>
        <v>43244</v>
      </c>
      <c r="F28" s="7" t="s">
        <v>97</v>
      </c>
      <c r="G28" s="33"/>
      <c r="H28" s="16"/>
    </row>
    <row r="29" spans="1:8" x14ac:dyDescent="0.3">
      <c r="A29" s="44"/>
      <c r="B29" s="5" t="s">
        <v>85</v>
      </c>
      <c r="C29" s="24">
        <f>E28</f>
        <v>43244</v>
      </c>
      <c r="D29" s="11">
        <v>4</v>
      </c>
      <c r="E29" s="24">
        <f t="shared" si="3"/>
        <v>43248</v>
      </c>
      <c r="F29" s="7" t="s">
        <v>97</v>
      </c>
      <c r="G29" s="33"/>
      <c r="H29" s="16"/>
    </row>
    <row r="30" spans="1:8" x14ac:dyDescent="0.3">
      <c r="A30" s="42" t="s">
        <v>80</v>
      </c>
      <c r="B30" s="5" t="s">
        <v>107</v>
      </c>
      <c r="C30" s="24">
        <f>E26</f>
        <v>43234</v>
      </c>
      <c r="D30" s="11">
        <v>10</v>
      </c>
      <c r="E30" s="24">
        <f t="shared" si="3"/>
        <v>43244</v>
      </c>
      <c r="F30" s="7" t="s">
        <v>101</v>
      </c>
      <c r="G30" s="33"/>
      <c r="H30" s="16"/>
    </row>
    <row r="31" spans="1:8" x14ac:dyDescent="0.3">
      <c r="A31" s="42"/>
      <c r="B31" s="20" t="s">
        <v>28</v>
      </c>
      <c r="C31" s="24">
        <f>C30</f>
        <v>43234</v>
      </c>
      <c r="D31" s="11">
        <v>3</v>
      </c>
      <c r="E31" s="24">
        <f>C31+D31</f>
        <v>43237</v>
      </c>
      <c r="F31" s="7" t="s">
        <v>64</v>
      </c>
      <c r="G31" s="33"/>
      <c r="H31" s="16"/>
    </row>
    <row r="32" spans="1:8" x14ac:dyDescent="0.3">
      <c r="A32" s="39" t="s">
        <v>20</v>
      </c>
      <c r="B32" s="5" t="s">
        <v>21</v>
      </c>
      <c r="C32" s="24">
        <f>E31</f>
        <v>43237</v>
      </c>
      <c r="D32" s="11">
        <v>90</v>
      </c>
      <c r="E32" s="24">
        <f t="shared" si="3"/>
        <v>43327</v>
      </c>
      <c r="F32" s="7" t="s">
        <v>98</v>
      </c>
      <c r="G32" s="33"/>
      <c r="H32" s="16"/>
    </row>
    <row r="33" spans="1:8" x14ac:dyDescent="0.3">
      <c r="A33" s="39"/>
      <c r="B33" s="5" t="s">
        <v>22</v>
      </c>
      <c r="C33" s="24">
        <f>C32</f>
        <v>43237</v>
      </c>
      <c r="D33" s="11">
        <v>90</v>
      </c>
      <c r="E33" s="24">
        <f t="shared" si="3"/>
        <v>43327</v>
      </c>
      <c r="F33" s="7" t="s">
        <v>98</v>
      </c>
      <c r="G33" s="33"/>
      <c r="H33" s="16"/>
    </row>
    <row r="34" spans="1:8" x14ac:dyDescent="0.3">
      <c r="A34" s="39"/>
      <c r="B34" s="5" t="s">
        <v>23</v>
      </c>
      <c r="C34" s="24">
        <f>C32</f>
        <v>43237</v>
      </c>
      <c r="D34" s="11">
        <v>90</v>
      </c>
      <c r="E34" s="24">
        <f t="shared" si="3"/>
        <v>43327</v>
      </c>
      <c r="F34" s="7" t="s">
        <v>86</v>
      </c>
      <c r="G34" s="33"/>
      <c r="H34" s="16"/>
    </row>
    <row r="35" spans="1:8" x14ac:dyDescent="0.3">
      <c r="A35" s="40"/>
      <c r="B35" s="5" t="s">
        <v>81</v>
      </c>
      <c r="C35" s="24">
        <f>C32</f>
        <v>43237</v>
      </c>
      <c r="D35" s="11">
        <v>90</v>
      </c>
      <c r="E35" s="24">
        <f t="shared" ref="E35" si="4">C35+D35</f>
        <v>43327</v>
      </c>
      <c r="F35" s="7" t="s">
        <v>86</v>
      </c>
      <c r="G35" s="33"/>
      <c r="H35" s="16"/>
    </row>
    <row r="36" spans="1:8" ht="17.25" thickBot="1" x14ac:dyDescent="0.35">
      <c r="A36" s="41"/>
      <c r="B36" s="19" t="s">
        <v>29</v>
      </c>
      <c r="C36" s="28">
        <f>C32</f>
        <v>43237</v>
      </c>
      <c r="D36" s="11">
        <v>90</v>
      </c>
      <c r="E36" s="28">
        <f t="shared" si="3"/>
        <v>43327</v>
      </c>
      <c r="F36" s="7" t="s">
        <v>26</v>
      </c>
      <c r="G36" s="34"/>
      <c r="H36" s="17"/>
    </row>
  </sheetData>
  <mergeCells count="7">
    <mergeCell ref="A1:H1"/>
    <mergeCell ref="A32:A36"/>
    <mergeCell ref="A30:A31"/>
    <mergeCell ref="A3:A10"/>
    <mergeCell ref="A16:A20"/>
    <mergeCell ref="A11:A15"/>
    <mergeCell ref="A21:A29"/>
  </mergeCells>
  <phoneticPr fontId="1" type="noConversion"/>
  <printOptions horizontalCentered="1"/>
  <pageMargins left="0" right="0" top="0.39370078740157483" bottom="0.3937007874015748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Normal="100" workbookViewId="0">
      <selection activeCell="E9" sqref="E9"/>
    </sheetView>
  </sheetViews>
  <sheetFormatPr defaultRowHeight="13.5" x14ac:dyDescent="0.15"/>
  <cols>
    <col min="1" max="1" width="6" bestFit="1" customWidth="1"/>
    <col min="2" max="2" width="11.625" bestFit="1" customWidth="1"/>
    <col min="3" max="3" width="16.125" bestFit="1" customWidth="1"/>
    <col min="4" max="4" width="10.25" bestFit="1" customWidth="1"/>
    <col min="5" max="6" width="16.125" bestFit="1" customWidth="1"/>
    <col min="7" max="7" width="72.5" customWidth="1"/>
  </cols>
  <sheetData>
    <row r="1" spans="1:7" ht="18.75" x14ac:dyDescent="0.15">
      <c r="A1" s="45" t="s">
        <v>46</v>
      </c>
      <c r="B1" s="45"/>
      <c r="C1" s="45"/>
      <c r="D1" s="45"/>
      <c r="E1" s="45"/>
      <c r="F1" s="45"/>
      <c r="G1" s="46"/>
    </row>
    <row r="2" spans="1:7" ht="14.25" x14ac:dyDescent="0.15">
      <c r="A2" s="29" t="s">
        <v>67</v>
      </c>
      <c r="B2" s="21" t="s">
        <v>31</v>
      </c>
      <c r="C2" s="22" t="s">
        <v>30</v>
      </c>
      <c r="D2" s="22" t="s">
        <v>58</v>
      </c>
      <c r="E2" s="22" t="s">
        <v>32</v>
      </c>
      <c r="F2" s="22" t="s">
        <v>33</v>
      </c>
      <c r="G2" s="23" t="s">
        <v>34</v>
      </c>
    </row>
    <row r="3" spans="1:7" s="25" customFormat="1" x14ac:dyDescent="0.15">
      <c r="A3" s="30">
        <v>1</v>
      </c>
      <c r="B3" s="26" t="s">
        <v>39</v>
      </c>
      <c r="C3" s="26" t="s">
        <v>49</v>
      </c>
      <c r="D3" s="26" t="s">
        <v>57</v>
      </c>
      <c r="E3" s="26">
        <f>总体实施计划!C8</f>
        <v>43204</v>
      </c>
      <c r="F3" s="26">
        <f>总体实施计划!E8+1</f>
        <v>43206</v>
      </c>
      <c r="G3" s="27" t="s">
        <v>62</v>
      </c>
    </row>
    <row r="4" spans="1:7" s="25" customFormat="1" ht="27" x14ac:dyDescent="0.15">
      <c r="A4" s="30">
        <v>2</v>
      </c>
      <c r="B4" s="26" t="s">
        <v>40</v>
      </c>
      <c r="C4" s="26" t="s">
        <v>50</v>
      </c>
      <c r="D4" s="26" t="s">
        <v>57</v>
      </c>
      <c r="E4" s="26">
        <f>总体实施计划!C9</f>
        <v>43205</v>
      </c>
      <c r="F4" s="26">
        <f>总体实施计划!E30</f>
        <v>43244</v>
      </c>
      <c r="G4" s="27" t="s">
        <v>63</v>
      </c>
    </row>
    <row r="5" spans="1:7" s="25" customFormat="1" ht="27" x14ac:dyDescent="0.15">
      <c r="A5" s="30">
        <v>3</v>
      </c>
      <c r="B5" s="26" t="s">
        <v>24</v>
      </c>
      <c r="C5" s="26" t="s">
        <v>42</v>
      </c>
      <c r="D5" s="26" t="s">
        <v>57</v>
      </c>
      <c r="E5" s="26">
        <f>总体实施计划!C14</f>
        <v>43210</v>
      </c>
      <c r="F5" s="26">
        <f>总体实施计划!E28</f>
        <v>43244</v>
      </c>
      <c r="G5" s="27" t="s">
        <v>103</v>
      </c>
    </row>
    <row r="6" spans="1:7" s="25" customFormat="1" ht="27" x14ac:dyDescent="0.15">
      <c r="A6" s="30">
        <v>4</v>
      </c>
      <c r="B6" s="26" t="s">
        <v>41</v>
      </c>
      <c r="C6" s="26" t="s">
        <v>42</v>
      </c>
      <c r="D6" s="26" t="s">
        <v>57</v>
      </c>
      <c r="E6" s="26">
        <f>E5</f>
        <v>43210</v>
      </c>
      <c r="F6" s="26">
        <f>总体实施计划!E27</f>
        <v>43244</v>
      </c>
      <c r="G6" s="27" t="s">
        <v>103</v>
      </c>
    </row>
    <row r="7" spans="1:7" s="25" customFormat="1" ht="27" x14ac:dyDescent="0.15">
      <c r="A7" s="30">
        <v>5</v>
      </c>
      <c r="B7" s="26" t="s">
        <v>99</v>
      </c>
      <c r="C7" s="26" t="s">
        <v>42</v>
      </c>
      <c r="D7" s="26" t="s">
        <v>57</v>
      </c>
      <c r="E7" s="26">
        <f>E5</f>
        <v>43210</v>
      </c>
      <c r="F7" s="26">
        <f>F6</f>
        <v>43244</v>
      </c>
      <c r="G7" s="27" t="s">
        <v>103</v>
      </c>
    </row>
    <row r="8" spans="1:7" s="25" customFormat="1" x14ac:dyDescent="0.15">
      <c r="A8" s="30">
        <v>6</v>
      </c>
      <c r="B8" s="26" t="s">
        <v>68</v>
      </c>
      <c r="C8" s="26" t="s">
        <v>43</v>
      </c>
      <c r="D8" s="26" t="s">
        <v>57</v>
      </c>
      <c r="E8" s="26">
        <f>总体实施计划!C14</f>
        <v>43210</v>
      </c>
      <c r="F8" s="26">
        <f>总体实施计划!E30</f>
        <v>43244</v>
      </c>
      <c r="G8" s="27" t="s">
        <v>52</v>
      </c>
    </row>
    <row r="9" spans="1:7" s="25" customFormat="1" ht="27" x14ac:dyDescent="0.15">
      <c r="A9" s="30">
        <v>7</v>
      </c>
      <c r="B9" s="26" t="s">
        <v>59</v>
      </c>
      <c r="C9" s="26" t="s">
        <v>55</v>
      </c>
      <c r="D9" s="26" t="s">
        <v>56</v>
      </c>
      <c r="E9" s="26">
        <f>总体实施计划!C11</f>
        <v>43207</v>
      </c>
      <c r="F9" s="26">
        <f>总体实施计划!E36</f>
        <v>43327</v>
      </c>
      <c r="G9" s="27" t="s">
        <v>110</v>
      </c>
    </row>
    <row r="10" spans="1:7" s="25" customFormat="1" x14ac:dyDescent="0.15">
      <c r="A10" s="11">
        <v>8</v>
      </c>
      <c r="B10" s="24" t="s">
        <v>35</v>
      </c>
      <c r="C10" s="24" t="s">
        <v>36</v>
      </c>
      <c r="D10" s="24" t="s">
        <v>48</v>
      </c>
      <c r="E10" s="24">
        <f>总体实施计划!C6</f>
        <v>43202</v>
      </c>
      <c r="F10" s="24">
        <f>总体实施计划!E36</f>
        <v>43327</v>
      </c>
      <c r="G10" s="9" t="s">
        <v>53</v>
      </c>
    </row>
    <row r="11" spans="1:7" s="25" customFormat="1" x14ac:dyDescent="0.15">
      <c r="A11" s="11">
        <v>9</v>
      </c>
      <c r="B11" s="24" t="s">
        <v>37</v>
      </c>
      <c r="C11" s="24" t="s">
        <v>38</v>
      </c>
      <c r="D11" s="24" t="s">
        <v>48</v>
      </c>
      <c r="E11" s="24">
        <f>E10</f>
        <v>43202</v>
      </c>
      <c r="F11" s="24">
        <f>F10</f>
        <v>43327</v>
      </c>
      <c r="G11" s="9" t="s">
        <v>54</v>
      </c>
    </row>
    <row r="12" spans="1:7" s="25" customFormat="1" x14ac:dyDescent="0.15">
      <c r="A12" s="11">
        <v>10</v>
      </c>
      <c r="B12" s="24" t="s">
        <v>44</v>
      </c>
      <c r="C12" s="24" t="s">
        <v>47</v>
      </c>
      <c r="D12" s="24" t="s">
        <v>48</v>
      </c>
      <c r="E12" s="24"/>
      <c r="F12" s="24"/>
      <c r="G12" s="9" t="s">
        <v>60</v>
      </c>
    </row>
    <row r="13" spans="1:7" s="25" customFormat="1" x14ac:dyDescent="0.15">
      <c r="A13" s="11">
        <v>11</v>
      </c>
      <c r="B13" s="24" t="s">
        <v>45</v>
      </c>
      <c r="C13" s="24" t="s">
        <v>51</v>
      </c>
      <c r="D13" s="24" t="s">
        <v>48</v>
      </c>
      <c r="E13" s="24"/>
      <c r="F13" s="24"/>
      <c r="G13" s="9" t="s">
        <v>61</v>
      </c>
    </row>
  </sheetData>
  <sortState ref="A3:G12">
    <sortCondition sortBy="fontColor" ref="A3" dxfId="0"/>
  </sortState>
  <mergeCells count="1">
    <mergeCell ref="A1:G1"/>
  </mergeCells>
  <phoneticPr fontId="1" type="noConversion"/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总体实施计划</vt:lpstr>
      <vt:lpstr>人力配备要求</vt:lpstr>
      <vt:lpstr>总体实施计划!Print_Area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2018-04-17T00:21:10Z</dcterms:modified>
</cp:coreProperties>
</file>