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\source\repos\PressureVessel\"/>
    </mc:Choice>
  </mc:AlternateContent>
  <xr:revisionPtr revIDLastSave="0" documentId="13_ncr:1_{26C24B0F-3FFF-4A41-BFA4-5CE519B55039}" xr6:coauthVersionLast="47" xr6:coauthVersionMax="47" xr10:uidLastSave="{00000000-0000-0000-0000-000000000000}"/>
  <bookViews>
    <workbookView xWindow="-120" yWindow="-120" windowWidth="29040" windowHeight="15720" activeTab="2" xr2:uid="{D9DB9AA3-CAA1-4C03-B81F-5DDDF7D6C740}"/>
  </bookViews>
  <sheets>
    <sheet name="Blad1" sheetId="1" r:id="rId1"/>
    <sheet name="Blad2" sheetId="2" r:id="rId2"/>
    <sheet name="Blad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K2" i="3"/>
  <c r="J2" i="3"/>
  <c r="I2" i="3"/>
  <c r="AF19" i="1"/>
  <c r="AF20" i="1"/>
  <c r="AF21" i="1"/>
  <c r="AF18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3" i="1"/>
  <c r="AD19" i="1"/>
  <c r="AD20" i="1"/>
  <c r="AD21" i="1"/>
  <c r="AD18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3" i="1"/>
  <c r="AB9" i="1" l="1"/>
  <c r="AB10" i="1"/>
  <c r="AB16" i="1"/>
  <c r="AB19" i="1"/>
  <c r="F4" i="1"/>
  <c r="AB4" i="1" s="1"/>
  <c r="F5" i="1"/>
  <c r="AB5" i="1" s="1"/>
  <c r="F6" i="1"/>
  <c r="AB6" i="1" s="1"/>
  <c r="F7" i="1"/>
  <c r="AB7" i="1" s="1"/>
  <c r="F8" i="1"/>
  <c r="AB8" i="1" s="1"/>
  <c r="F9" i="1"/>
  <c r="F10" i="1"/>
  <c r="F11" i="1"/>
  <c r="AB11" i="1" s="1"/>
  <c r="F12" i="1"/>
  <c r="AB12" i="1" s="1"/>
  <c r="F13" i="1"/>
  <c r="AB13" i="1" s="1"/>
  <c r="F14" i="1"/>
  <c r="AB14" i="1" s="1"/>
  <c r="F15" i="1"/>
  <c r="AB15" i="1" s="1"/>
  <c r="F16" i="1"/>
  <c r="F17" i="1"/>
  <c r="AB17" i="1" s="1"/>
  <c r="F18" i="1"/>
  <c r="AB18" i="1" s="1"/>
  <c r="F19" i="1"/>
  <c r="F20" i="1"/>
  <c r="AB20" i="1" s="1"/>
  <c r="F21" i="1"/>
  <c r="AB21" i="1" s="1"/>
  <c r="F3" i="1"/>
  <c r="AB3" i="1" s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3" i="1"/>
</calcChain>
</file>

<file path=xl/sharedStrings.xml><?xml version="1.0" encoding="utf-8"?>
<sst xmlns="http://schemas.openxmlformats.org/spreadsheetml/2006/main" count="778" uniqueCount="95">
  <si>
    <t>DIM</t>
  </si>
  <si>
    <t>RÖR/M</t>
  </si>
  <si>
    <t>RÖRDEL</t>
  </si>
  <si>
    <t>BULTFÖRBAND</t>
  </si>
  <si>
    <t>VENTIL</t>
  </si>
  <si>
    <t>SVETS RUNDSKARV</t>
  </si>
  <si>
    <t>SVETS PÅSTICK</t>
  </si>
  <si>
    <t>PRIM.SEK.STÅL</t>
  </si>
  <si>
    <t>&lt; =</t>
  </si>
  <si>
    <t>ANTAL</t>
  </si>
  <si>
    <t>X</t>
  </si>
  <si>
    <t>A-TID</t>
  </si>
  <si>
    <t>VIKT</t>
  </si>
  <si>
    <t>A-TID/KG</t>
  </si>
  <si>
    <t>DN25</t>
  </si>
  <si>
    <t>1"</t>
  </si>
  <si>
    <t>DN40</t>
  </si>
  <si>
    <t>1 1/2"</t>
  </si>
  <si>
    <t>DN50</t>
  </si>
  <si>
    <t>2"</t>
  </si>
  <si>
    <t>DN65</t>
  </si>
  <si>
    <t>2 1/2"</t>
  </si>
  <si>
    <t>DN80</t>
  </si>
  <si>
    <t>3"</t>
  </si>
  <si>
    <t>DN100</t>
  </si>
  <si>
    <t>4"</t>
  </si>
  <si>
    <t>DN150</t>
  </si>
  <si>
    <t>6"</t>
  </si>
  <si>
    <t>DN200</t>
  </si>
  <si>
    <t>8"</t>
  </si>
  <si>
    <t>DN250</t>
  </si>
  <si>
    <t>10"</t>
  </si>
  <si>
    <t>DN300</t>
  </si>
  <si>
    <t>12"</t>
  </si>
  <si>
    <t>DN350</t>
  </si>
  <si>
    <t>14"</t>
  </si>
  <si>
    <t>DN400</t>
  </si>
  <si>
    <t>16"</t>
  </si>
  <si>
    <t>DN450</t>
  </si>
  <si>
    <t>18"</t>
  </si>
  <si>
    <t>DN600</t>
  </si>
  <si>
    <t>24"</t>
  </si>
  <si>
    <t>TOTALSUMMA</t>
  </si>
  <si>
    <t>DN32</t>
  </si>
  <si>
    <t>DN125</t>
  </si>
  <si>
    <t>DN500</t>
  </si>
  <si>
    <t>20"</t>
  </si>
  <si>
    <t>5"</t>
  </si>
  <si>
    <t>1 1/4"</t>
  </si>
  <si>
    <t>DN20</t>
  </si>
  <si>
    <t>DN15</t>
  </si>
  <si>
    <t>3/4"</t>
  </si>
  <si>
    <t>1/2"</t>
  </si>
  <si>
    <t>Build Hours</t>
  </si>
  <si>
    <t>BuildHoursWithAll</t>
  </si>
  <si>
    <t>WeldHours</t>
  </si>
  <si>
    <t>WeldHoursWithAll</t>
  </si>
  <si>
    <t>BuildHoursWithBlind</t>
  </si>
  <si>
    <t>antal</t>
  </si>
  <si>
    <t>A-tid</t>
  </si>
  <si>
    <t>cutting/grinding</t>
  </si>
  <si>
    <t>Weight</t>
  </si>
  <si>
    <t>PN10</t>
  </si>
  <si>
    <t>PN16</t>
  </si>
  <si>
    <t>PN40</t>
  </si>
  <si>
    <t>150#</t>
  </si>
  <si>
    <t>300#</t>
  </si>
  <si>
    <t>600#</t>
  </si>
  <si>
    <t>FlangeClass</t>
  </si>
  <si>
    <t>NozzleSize</t>
  </si>
  <si>
    <t>WeightWithBlind</t>
  </si>
  <si>
    <t>WeightWithAll</t>
  </si>
  <si>
    <t>Pipe/m</t>
  </si>
  <si>
    <t>Flange</t>
  </si>
  <si>
    <t>Davit</t>
  </si>
  <si>
    <t>Blindflange</t>
  </si>
  <si>
    <t>WeightwithBlind</t>
  </si>
  <si>
    <t>Number of Bolts</t>
  </si>
  <si>
    <t>Bolt Size</t>
  </si>
  <si>
    <t>5/8"</t>
  </si>
  <si>
    <t>7/8"</t>
  </si>
  <si>
    <t>1 1/8"</t>
  </si>
  <si>
    <t>1 3/8"</t>
  </si>
  <si>
    <t>1 5/8"</t>
  </si>
  <si>
    <t>1 7/8"</t>
  </si>
  <si>
    <t>M12</t>
  </si>
  <si>
    <t>M16</t>
  </si>
  <si>
    <t>M20</t>
  </si>
  <si>
    <t>M24</t>
  </si>
  <si>
    <t>M27</t>
  </si>
  <si>
    <t>M30</t>
  </si>
  <si>
    <t>M33</t>
  </si>
  <si>
    <t>M36</t>
  </si>
  <si>
    <t>M39</t>
  </si>
  <si>
    <t>M45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</si>
</sst>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9" xfId="0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3" borderId="1" xfId="0" applyNumberFormat="1" applyFill="1" applyBorder="1"/>
    <xf numFmtId="0" fontId="0" fillId="2" borderId="10" xfId="0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0" xfId="0" applyBorder="1"/>
    <xf numFmtId="0" fontId="0" fillId="2" borderId="6" xfId="0" applyFill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2" fillId="0" borderId="12" xfId="0" applyFont="1" applyBorder="1"/>
    <xf numFmtId="0" fontId="0" fillId="0" borderId="12" xfId="0" applyBorder="1"/>
    <xf numFmtId="0" fontId="0" fillId="0" borderId="0" xfId="0" applyAlignment="1">
      <alignment horizontal="center"/>
    </xf>
    <xf numFmtId="0" fontId="2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3" borderId="0" xfId="0" applyNumberFormat="1" applyFill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/>
    <xf numFmtId="16" fontId="0" fillId="0" borderId="0" xfId="0" applyNumberFormat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4573-9DBB-4E84-AF57-80E94CDD99E6}">
  <dimension ref="A1:AF37"/>
  <sheetViews>
    <sheetView workbookViewId="0">
      <selection activeCell="AE24" sqref="AE24"/>
    </sheetView>
  </sheetViews>
  <sheetFormatPr defaultColWidth="6.140625" defaultRowHeight="15" x14ac:dyDescent="0.25"/>
  <cols>
    <col min="1" max="1" width="6.5703125" bestFit="1" customWidth="1"/>
    <col min="6" max="6" width="15.42578125" bestFit="1" customWidth="1"/>
    <col min="13" max="18" width="6.140625" hidden="1" customWidth="1"/>
    <col min="23" max="23" width="2" bestFit="1" customWidth="1"/>
    <col min="25" max="25" width="6.140625" hidden="1" customWidth="1"/>
    <col min="26" max="26" width="2" hidden="1" customWidth="1"/>
    <col min="27" max="27" width="6.140625" hidden="1" customWidth="1"/>
    <col min="28" max="28" width="11.28515625" bestFit="1" customWidth="1"/>
    <col min="29" max="29" width="18.7109375" bestFit="1" customWidth="1"/>
    <col min="30" max="30" width="17.7109375" bestFit="1" customWidth="1"/>
    <col min="31" max="31" width="10.85546875" bestFit="1" customWidth="1"/>
    <col min="32" max="32" width="17.85546875" bestFit="1" customWidth="1"/>
  </cols>
  <sheetData>
    <row r="1" spans="1:32" x14ac:dyDescent="0.25">
      <c r="B1" s="1" t="s">
        <v>0</v>
      </c>
      <c r="C1" s="2"/>
      <c r="D1" s="4"/>
      <c r="E1" s="42"/>
      <c r="F1" s="42"/>
      <c r="G1" s="2" t="s">
        <v>1</v>
      </c>
      <c r="H1" s="3"/>
      <c r="I1" s="4"/>
      <c r="J1" s="2" t="s">
        <v>2</v>
      </c>
      <c r="K1" s="3"/>
      <c r="L1" s="4"/>
      <c r="M1" s="2" t="s">
        <v>3</v>
      </c>
      <c r="N1" s="3"/>
      <c r="O1" s="4"/>
      <c r="P1" s="2" t="s">
        <v>4</v>
      </c>
      <c r="Q1" s="3"/>
      <c r="R1" s="4"/>
      <c r="S1" s="2" t="s">
        <v>5</v>
      </c>
      <c r="T1" s="3"/>
      <c r="U1" s="4"/>
      <c r="V1" s="2" t="s">
        <v>6</v>
      </c>
      <c r="W1" s="3"/>
      <c r="X1" s="4"/>
      <c r="Y1" s="5" t="s">
        <v>7</v>
      </c>
      <c r="Z1" s="6"/>
      <c r="AA1" s="7"/>
      <c r="AB1" s="1"/>
      <c r="AC1" s="37"/>
      <c r="AD1">
        <v>5</v>
      </c>
      <c r="AE1">
        <v>5</v>
      </c>
    </row>
    <row r="2" spans="1:32" x14ac:dyDescent="0.25">
      <c r="B2" s="8" t="s">
        <v>8</v>
      </c>
      <c r="C2" s="40" t="s">
        <v>58</v>
      </c>
      <c r="D2" s="40" t="s">
        <v>59</v>
      </c>
      <c r="E2" s="40"/>
      <c r="F2" s="40" t="s">
        <v>60</v>
      </c>
      <c r="G2" s="9" t="s">
        <v>9</v>
      </c>
      <c r="H2" s="10" t="s">
        <v>10</v>
      </c>
      <c r="I2" s="11" t="s">
        <v>11</v>
      </c>
      <c r="J2" s="9" t="s">
        <v>9</v>
      </c>
      <c r="K2" s="10" t="s">
        <v>10</v>
      </c>
      <c r="L2" s="11" t="s">
        <v>11</v>
      </c>
      <c r="M2" s="9" t="s">
        <v>9</v>
      </c>
      <c r="N2" s="10" t="s">
        <v>10</v>
      </c>
      <c r="O2" s="11" t="s">
        <v>11</v>
      </c>
      <c r="P2" s="9" t="s">
        <v>9</v>
      </c>
      <c r="Q2" s="10" t="s">
        <v>10</v>
      </c>
      <c r="R2" s="11" t="s">
        <v>11</v>
      </c>
      <c r="S2" s="9" t="s">
        <v>9</v>
      </c>
      <c r="T2" s="10" t="s">
        <v>10</v>
      </c>
      <c r="U2" s="11" t="s">
        <v>11</v>
      </c>
      <c r="V2" s="9" t="s">
        <v>9</v>
      </c>
      <c r="W2" s="10" t="s">
        <v>10</v>
      </c>
      <c r="X2" s="11" t="s">
        <v>11</v>
      </c>
      <c r="Y2" s="12" t="s">
        <v>12</v>
      </c>
      <c r="Z2" s="13" t="s">
        <v>10</v>
      </c>
      <c r="AA2" s="14" t="s">
        <v>13</v>
      </c>
      <c r="AB2" s="15" t="s">
        <v>53</v>
      </c>
      <c r="AC2" s="37" t="s">
        <v>57</v>
      </c>
      <c r="AD2" t="s">
        <v>54</v>
      </c>
      <c r="AE2" t="s">
        <v>55</v>
      </c>
      <c r="AF2" t="s">
        <v>56</v>
      </c>
    </row>
    <row r="3" spans="1:32" x14ac:dyDescent="0.25">
      <c r="A3" t="s">
        <v>50</v>
      </c>
      <c r="B3" s="15" t="s">
        <v>52</v>
      </c>
      <c r="C3" s="41"/>
      <c r="D3" s="41">
        <v>0.3</v>
      </c>
      <c r="E3" s="41">
        <v>0.27</v>
      </c>
      <c r="F3" s="41">
        <f>U3/2</f>
        <v>0.22500000000000001</v>
      </c>
      <c r="G3" s="16">
        <v>0.2</v>
      </c>
      <c r="H3" s="17" t="s">
        <v>10</v>
      </c>
      <c r="I3" s="18">
        <v>0.25</v>
      </c>
      <c r="J3" s="16"/>
      <c r="K3" s="17" t="s">
        <v>10</v>
      </c>
      <c r="L3" s="18">
        <v>0.25</v>
      </c>
      <c r="M3" s="19"/>
      <c r="N3" s="17" t="s">
        <v>10</v>
      </c>
      <c r="O3" s="18">
        <v>-0.5</v>
      </c>
      <c r="P3" s="19"/>
      <c r="Q3" s="17" t="s">
        <v>10</v>
      </c>
      <c r="R3" s="18">
        <v>-0.65</v>
      </c>
      <c r="S3" s="16"/>
      <c r="T3" s="17" t="s">
        <v>10</v>
      </c>
      <c r="U3" s="18">
        <v>0.45</v>
      </c>
      <c r="V3" s="16"/>
      <c r="W3" s="17" t="s">
        <v>10</v>
      </c>
      <c r="X3" s="18">
        <v>0.67500000000000004</v>
      </c>
      <c r="Y3" s="5"/>
      <c r="Z3" s="17" t="s">
        <v>10</v>
      </c>
      <c r="AA3" s="6"/>
      <c r="AB3" s="20">
        <f>+D3+G3*I3+L3+F3</f>
        <v>0.82499999999999996</v>
      </c>
      <c r="AC3" s="38">
        <f>+AB3+E3</f>
        <v>1.095</v>
      </c>
      <c r="AD3" s="43">
        <f>AC3</f>
        <v>1.095</v>
      </c>
      <c r="AE3">
        <f>+U3+X3</f>
        <v>1.125</v>
      </c>
      <c r="AF3">
        <f>AE3</f>
        <v>1.125</v>
      </c>
    </row>
    <row r="4" spans="1:32" x14ac:dyDescent="0.25">
      <c r="A4" t="s">
        <v>49</v>
      </c>
      <c r="B4" s="1" t="s">
        <v>51</v>
      </c>
      <c r="C4" s="39"/>
      <c r="D4" s="41">
        <v>0.3</v>
      </c>
      <c r="E4" s="41">
        <v>0.27</v>
      </c>
      <c r="F4" s="41">
        <f t="shared" ref="F4:F21" si="0">U4/2</f>
        <v>0.22500000000000001</v>
      </c>
      <c r="G4" s="16">
        <v>0.2</v>
      </c>
      <c r="H4" s="17" t="s">
        <v>10</v>
      </c>
      <c r="I4" s="18">
        <v>0.25</v>
      </c>
      <c r="J4" s="16"/>
      <c r="K4" s="17" t="s">
        <v>10</v>
      </c>
      <c r="L4" s="18">
        <v>0.25</v>
      </c>
      <c r="M4" s="19"/>
      <c r="N4" s="17" t="s">
        <v>10</v>
      </c>
      <c r="O4" s="18">
        <v>0.5</v>
      </c>
      <c r="P4" s="19"/>
      <c r="Q4" s="17" t="s">
        <v>10</v>
      </c>
      <c r="R4" s="18">
        <v>0.35</v>
      </c>
      <c r="S4" s="16"/>
      <c r="T4" s="17" t="s">
        <v>10</v>
      </c>
      <c r="U4" s="18">
        <v>0.45</v>
      </c>
      <c r="V4" s="16"/>
      <c r="W4" s="17" t="s">
        <v>10</v>
      </c>
      <c r="X4" s="18">
        <v>0.67500000000000004</v>
      </c>
      <c r="Y4" s="5"/>
      <c r="Z4" s="17" t="s">
        <v>10</v>
      </c>
      <c r="AA4" s="6"/>
      <c r="AB4" s="20">
        <f>+D4+G4*I4+L4+F4</f>
        <v>0.82499999999999996</v>
      </c>
      <c r="AC4" s="38">
        <f t="shared" ref="AC4:AC21" si="1">+AB4+E4</f>
        <v>1.095</v>
      </c>
      <c r="AD4" s="43">
        <f t="shared" ref="AD4:AD17" si="2">AC4</f>
        <v>1.095</v>
      </c>
      <c r="AE4">
        <f t="shared" ref="AE4:AE21" si="3">+U4+X4</f>
        <v>1.125</v>
      </c>
      <c r="AF4">
        <f t="shared" ref="AF4:AF17" si="4">AE4</f>
        <v>1.125</v>
      </c>
    </row>
    <row r="5" spans="1:32" x14ac:dyDescent="0.25">
      <c r="A5" t="s">
        <v>14</v>
      </c>
      <c r="B5" s="15" t="s">
        <v>15</v>
      </c>
      <c r="C5" s="41"/>
      <c r="D5" s="41">
        <v>0.3</v>
      </c>
      <c r="E5" s="41">
        <v>0.27</v>
      </c>
      <c r="F5" s="41">
        <f t="shared" si="0"/>
        <v>0.3</v>
      </c>
      <c r="G5" s="16">
        <v>0.2</v>
      </c>
      <c r="H5" s="14" t="s">
        <v>10</v>
      </c>
      <c r="I5" s="22">
        <v>0.25</v>
      </c>
      <c r="J5" s="21"/>
      <c r="K5" s="14" t="s">
        <v>10</v>
      </c>
      <c r="L5" s="22">
        <v>0.25</v>
      </c>
      <c r="M5" s="23"/>
      <c r="N5" s="14" t="s">
        <v>10</v>
      </c>
      <c r="O5" s="22">
        <v>0.5</v>
      </c>
      <c r="P5" s="23"/>
      <c r="Q5" s="14" t="s">
        <v>10</v>
      </c>
      <c r="R5" s="22">
        <v>0.5</v>
      </c>
      <c r="S5" s="21"/>
      <c r="T5" s="14" t="s">
        <v>10</v>
      </c>
      <c r="U5" s="22">
        <v>0.6</v>
      </c>
      <c r="V5" s="21"/>
      <c r="W5" s="14" t="s">
        <v>10</v>
      </c>
      <c r="X5" s="22">
        <v>0.9</v>
      </c>
      <c r="Y5" s="24"/>
      <c r="Z5" s="14" t="s">
        <v>10</v>
      </c>
      <c r="AB5" s="20">
        <f>+D5+G5*I5+L5+F5</f>
        <v>0.89999999999999991</v>
      </c>
      <c r="AC5" s="38">
        <f t="shared" si="1"/>
        <v>1.17</v>
      </c>
      <c r="AD5" s="43">
        <f t="shared" si="2"/>
        <v>1.17</v>
      </c>
      <c r="AE5">
        <f t="shared" si="3"/>
        <v>1.5</v>
      </c>
      <c r="AF5">
        <f t="shared" si="4"/>
        <v>1.5</v>
      </c>
    </row>
    <row r="6" spans="1:32" x14ac:dyDescent="0.25">
      <c r="A6" t="s">
        <v>43</v>
      </c>
      <c r="B6" s="15" t="s">
        <v>48</v>
      </c>
      <c r="C6" s="41"/>
      <c r="D6" s="41">
        <v>0.3</v>
      </c>
      <c r="E6" s="41">
        <v>0.3</v>
      </c>
      <c r="F6" s="41">
        <f t="shared" si="0"/>
        <v>0.32500000000000001</v>
      </c>
      <c r="G6" s="16">
        <v>0.2</v>
      </c>
      <c r="H6" s="14"/>
      <c r="I6" s="22">
        <v>0.3</v>
      </c>
      <c r="J6" s="21"/>
      <c r="K6" s="14"/>
      <c r="L6" s="22">
        <v>0.25</v>
      </c>
      <c r="M6" s="23"/>
      <c r="N6" s="14"/>
      <c r="O6" s="22"/>
      <c r="P6" s="23"/>
      <c r="Q6" s="14"/>
      <c r="R6" s="22"/>
      <c r="S6" s="21"/>
      <c r="T6" s="14"/>
      <c r="U6" s="22">
        <v>0.65</v>
      </c>
      <c r="V6" s="21"/>
      <c r="W6" s="14"/>
      <c r="X6" s="22">
        <v>1</v>
      </c>
      <c r="Y6" s="24"/>
      <c r="Z6" s="14"/>
      <c r="AB6" s="20">
        <f>+D6+G6*I6+L6+F6</f>
        <v>0.93500000000000005</v>
      </c>
      <c r="AC6" s="38">
        <f t="shared" si="1"/>
        <v>1.2350000000000001</v>
      </c>
      <c r="AD6" s="43">
        <f t="shared" si="2"/>
        <v>1.2350000000000001</v>
      </c>
      <c r="AE6">
        <f t="shared" si="3"/>
        <v>1.65</v>
      </c>
      <c r="AF6">
        <f t="shared" si="4"/>
        <v>1.65</v>
      </c>
    </row>
    <row r="7" spans="1:32" x14ac:dyDescent="0.25">
      <c r="A7" t="s">
        <v>16</v>
      </c>
      <c r="B7" s="15" t="s">
        <v>17</v>
      </c>
      <c r="C7" s="41"/>
      <c r="D7" s="41">
        <v>0.3</v>
      </c>
      <c r="E7" s="41">
        <v>0.3</v>
      </c>
      <c r="F7" s="41">
        <f t="shared" si="0"/>
        <v>0.35</v>
      </c>
      <c r="G7" s="16">
        <v>0.2</v>
      </c>
      <c r="H7" s="14" t="s">
        <v>10</v>
      </c>
      <c r="I7" s="22">
        <v>0.35</v>
      </c>
      <c r="J7" s="21"/>
      <c r="K7" s="14" t="s">
        <v>10</v>
      </c>
      <c r="L7" s="22">
        <v>0.25</v>
      </c>
      <c r="M7" s="23"/>
      <c r="N7" s="14" t="s">
        <v>10</v>
      </c>
      <c r="O7" s="22">
        <v>0.5</v>
      </c>
      <c r="P7" s="23"/>
      <c r="Q7" s="14" t="s">
        <v>10</v>
      </c>
      <c r="R7" s="22">
        <v>0.7</v>
      </c>
      <c r="S7" s="21"/>
      <c r="T7" s="14" t="s">
        <v>10</v>
      </c>
      <c r="U7" s="22">
        <v>0.7</v>
      </c>
      <c r="V7" s="21"/>
      <c r="W7" s="14" t="s">
        <v>10</v>
      </c>
      <c r="X7" s="22">
        <v>1.05</v>
      </c>
      <c r="Y7" s="24"/>
      <c r="Z7" s="14" t="s">
        <v>10</v>
      </c>
      <c r="AB7" s="20">
        <f>+D7+G7*I7+L7+F7</f>
        <v>0.97</v>
      </c>
      <c r="AC7" s="38">
        <f t="shared" si="1"/>
        <v>1.27</v>
      </c>
      <c r="AD7" s="43">
        <f t="shared" si="2"/>
        <v>1.27</v>
      </c>
      <c r="AE7">
        <f t="shared" si="3"/>
        <v>1.75</v>
      </c>
      <c r="AF7">
        <f t="shared" si="4"/>
        <v>1.75</v>
      </c>
    </row>
    <row r="8" spans="1:32" x14ac:dyDescent="0.25">
      <c r="A8" t="s">
        <v>18</v>
      </c>
      <c r="B8" s="15" t="s">
        <v>19</v>
      </c>
      <c r="C8" s="41"/>
      <c r="D8" s="41">
        <v>0.3</v>
      </c>
      <c r="E8" s="41">
        <v>0.3</v>
      </c>
      <c r="F8" s="41">
        <f t="shared" si="0"/>
        <v>0.42499999999999999</v>
      </c>
      <c r="G8" s="16">
        <v>0.2</v>
      </c>
      <c r="H8" s="14" t="s">
        <v>10</v>
      </c>
      <c r="I8" s="22">
        <v>0.35</v>
      </c>
      <c r="J8" s="21"/>
      <c r="K8" s="14" t="s">
        <v>10</v>
      </c>
      <c r="L8" s="22">
        <v>0.25</v>
      </c>
      <c r="M8" s="23"/>
      <c r="N8" s="14" t="s">
        <v>10</v>
      </c>
      <c r="O8" s="22">
        <v>0.5</v>
      </c>
      <c r="P8" s="23"/>
      <c r="Q8" s="14" t="s">
        <v>10</v>
      </c>
      <c r="R8" s="22">
        <v>0.95</v>
      </c>
      <c r="S8" s="21"/>
      <c r="T8" s="14" t="s">
        <v>10</v>
      </c>
      <c r="U8" s="22">
        <v>0.85</v>
      </c>
      <c r="V8" s="21"/>
      <c r="W8" s="14" t="s">
        <v>10</v>
      </c>
      <c r="X8" s="22">
        <v>1.2749999999999999</v>
      </c>
      <c r="Y8" s="24"/>
      <c r="Z8" s="14" t="s">
        <v>10</v>
      </c>
      <c r="AB8" s="20">
        <f>+D8+G8*I8+L8+F8</f>
        <v>1.0449999999999999</v>
      </c>
      <c r="AC8" s="38">
        <f t="shared" si="1"/>
        <v>1.345</v>
      </c>
      <c r="AD8" s="43">
        <f t="shared" si="2"/>
        <v>1.345</v>
      </c>
      <c r="AE8">
        <f t="shared" si="3"/>
        <v>2.125</v>
      </c>
      <c r="AF8">
        <f t="shared" si="4"/>
        <v>2.125</v>
      </c>
    </row>
    <row r="9" spans="1:32" x14ac:dyDescent="0.25">
      <c r="A9" t="s">
        <v>20</v>
      </c>
      <c r="B9" s="15" t="s">
        <v>21</v>
      </c>
      <c r="C9" s="41"/>
      <c r="D9" s="41">
        <v>0.3</v>
      </c>
      <c r="E9" s="41">
        <v>0.4</v>
      </c>
      <c r="F9" s="41">
        <f t="shared" si="0"/>
        <v>0.55000000000000004</v>
      </c>
      <c r="G9" s="16">
        <v>0.2</v>
      </c>
      <c r="H9" s="14" t="s">
        <v>10</v>
      </c>
      <c r="I9" s="22">
        <v>0.35</v>
      </c>
      <c r="J9" s="21"/>
      <c r="K9" s="14" t="s">
        <v>10</v>
      </c>
      <c r="L9" s="22">
        <v>0.25</v>
      </c>
      <c r="M9" s="23"/>
      <c r="N9" s="14" t="s">
        <v>10</v>
      </c>
      <c r="O9" s="22">
        <v>0.5</v>
      </c>
      <c r="P9" s="23"/>
      <c r="Q9" s="14" t="s">
        <v>10</v>
      </c>
      <c r="R9" s="22">
        <v>0.95</v>
      </c>
      <c r="S9" s="21"/>
      <c r="T9" s="14" t="s">
        <v>10</v>
      </c>
      <c r="U9" s="22">
        <v>1.1000000000000001</v>
      </c>
      <c r="V9" s="21"/>
      <c r="W9" s="14" t="s">
        <v>10</v>
      </c>
      <c r="X9" s="22">
        <v>1.65</v>
      </c>
      <c r="Y9" s="24"/>
      <c r="Z9" s="14" t="s">
        <v>10</v>
      </c>
      <c r="AB9" s="20">
        <f>+D9+G9*I9+L9+F9</f>
        <v>1.17</v>
      </c>
      <c r="AC9" s="38">
        <f t="shared" si="1"/>
        <v>1.5699999999999998</v>
      </c>
      <c r="AD9" s="43">
        <f t="shared" si="2"/>
        <v>1.5699999999999998</v>
      </c>
      <c r="AE9">
        <f t="shared" si="3"/>
        <v>2.75</v>
      </c>
      <c r="AF9">
        <f t="shared" si="4"/>
        <v>2.75</v>
      </c>
    </row>
    <row r="10" spans="1:32" x14ac:dyDescent="0.25">
      <c r="A10" t="s">
        <v>22</v>
      </c>
      <c r="B10" s="15" t="s">
        <v>23</v>
      </c>
      <c r="C10" s="41"/>
      <c r="D10" s="41">
        <v>0.3</v>
      </c>
      <c r="E10" s="41">
        <v>0.47</v>
      </c>
      <c r="F10" s="41">
        <f t="shared" si="0"/>
        <v>0.65</v>
      </c>
      <c r="G10" s="16">
        <v>0.2</v>
      </c>
      <c r="H10" s="14" t="s">
        <v>10</v>
      </c>
      <c r="I10" s="22">
        <v>0.6</v>
      </c>
      <c r="J10" s="21"/>
      <c r="K10" s="14" t="s">
        <v>10</v>
      </c>
      <c r="L10" s="22">
        <v>0.35</v>
      </c>
      <c r="M10" s="23"/>
      <c r="N10" s="14" t="s">
        <v>10</v>
      </c>
      <c r="O10" s="22">
        <v>0.95</v>
      </c>
      <c r="P10" s="23"/>
      <c r="Q10" s="14" t="s">
        <v>10</v>
      </c>
      <c r="R10" s="22">
        <v>1.8</v>
      </c>
      <c r="S10" s="21"/>
      <c r="T10" s="14" t="s">
        <v>10</v>
      </c>
      <c r="U10" s="22">
        <v>1.3</v>
      </c>
      <c r="V10" s="21"/>
      <c r="W10" s="14" t="s">
        <v>10</v>
      </c>
      <c r="X10" s="22">
        <v>1.95</v>
      </c>
      <c r="Y10" s="24"/>
      <c r="Z10" s="14" t="s">
        <v>10</v>
      </c>
      <c r="AB10" s="20">
        <f>+D10+G10*I10+L10+F10</f>
        <v>1.42</v>
      </c>
      <c r="AC10" s="38">
        <f t="shared" si="1"/>
        <v>1.89</v>
      </c>
      <c r="AD10" s="43">
        <f t="shared" si="2"/>
        <v>1.89</v>
      </c>
      <c r="AE10">
        <f t="shared" si="3"/>
        <v>3.25</v>
      </c>
      <c r="AF10">
        <f t="shared" si="4"/>
        <v>3.25</v>
      </c>
    </row>
    <row r="11" spans="1:32" x14ac:dyDescent="0.25">
      <c r="A11" t="s">
        <v>24</v>
      </c>
      <c r="B11" s="15" t="s">
        <v>25</v>
      </c>
      <c r="C11" s="41"/>
      <c r="D11" s="41">
        <v>0.3</v>
      </c>
      <c r="E11" s="41">
        <v>0.62</v>
      </c>
      <c r="F11" s="41">
        <f t="shared" si="0"/>
        <v>0.77500000000000002</v>
      </c>
      <c r="G11" s="16">
        <v>0.2</v>
      </c>
      <c r="H11" s="14" t="s">
        <v>10</v>
      </c>
      <c r="I11" s="22">
        <v>0.85</v>
      </c>
      <c r="J11" s="21"/>
      <c r="K11" s="14" t="s">
        <v>10</v>
      </c>
      <c r="L11" s="22">
        <v>0.35</v>
      </c>
      <c r="M11" s="23"/>
      <c r="N11" s="14" t="s">
        <v>10</v>
      </c>
      <c r="O11" s="22">
        <v>0.95</v>
      </c>
      <c r="P11" s="23"/>
      <c r="Q11" s="14" t="s">
        <v>10</v>
      </c>
      <c r="R11" s="22">
        <v>1.9</v>
      </c>
      <c r="S11" s="21"/>
      <c r="T11" s="14" t="s">
        <v>10</v>
      </c>
      <c r="U11" s="22">
        <v>1.55</v>
      </c>
      <c r="V11" s="21"/>
      <c r="W11" s="14" t="s">
        <v>10</v>
      </c>
      <c r="X11" s="22">
        <v>2.3250000000000002</v>
      </c>
      <c r="Y11" s="24"/>
      <c r="Z11" s="14" t="s">
        <v>10</v>
      </c>
      <c r="AB11" s="20">
        <f>+D11+G11*I11+L11+F11</f>
        <v>1.595</v>
      </c>
      <c r="AC11" s="38">
        <f t="shared" si="1"/>
        <v>2.2149999999999999</v>
      </c>
      <c r="AD11" s="43">
        <f t="shared" si="2"/>
        <v>2.2149999999999999</v>
      </c>
      <c r="AE11">
        <f t="shared" si="3"/>
        <v>3.875</v>
      </c>
      <c r="AF11">
        <f t="shared" si="4"/>
        <v>3.875</v>
      </c>
    </row>
    <row r="12" spans="1:32" x14ac:dyDescent="0.25">
      <c r="A12" t="s">
        <v>44</v>
      </c>
      <c r="B12" s="15" t="s">
        <v>47</v>
      </c>
      <c r="C12" s="41"/>
      <c r="D12" s="41">
        <v>0.3</v>
      </c>
      <c r="E12" s="41">
        <v>0.7</v>
      </c>
      <c r="F12" s="41">
        <f t="shared" si="0"/>
        <v>1</v>
      </c>
      <c r="G12" s="16">
        <v>0.2</v>
      </c>
      <c r="H12" s="14"/>
      <c r="I12" s="22">
        <v>1</v>
      </c>
      <c r="J12" s="21"/>
      <c r="K12" s="14"/>
      <c r="L12" s="22">
        <v>0.45</v>
      </c>
      <c r="M12" s="23"/>
      <c r="N12" s="14"/>
      <c r="O12" s="22"/>
      <c r="P12" s="23"/>
      <c r="Q12" s="14"/>
      <c r="R12" s="22"/>
      <c r="S12" s="21"/>
      <c r="T12" s="14"/>
      <c r="U12" s="22">
        <v>2</v>
      </c>
      <c r="V12" s="21"/>
      <c r="W12" s="14"/>
      <c r="X12" s="22">
        <v>3</v>
      </c>
      <c r="Y12" s="24"/>
      <c r="Z12" s="14"/>
      <c r="AB12" s="20">
        <f>+D12+G12*I12+L12+F12</f>
        <v>1.95</v>
      </c>
      <c r="AC12" s="38">
        <f t="shared" si="1"/>
        <v>2.65</v>
      </c>
      <c r="AD12" s="43">
        <f t="shared" si="2"/>
        <v>2.65</v>
      </c>
      <c r="AE12">
        <f t="shared" si="3"/>
        <v>5</v>
      </c>
      <c r="AF12">
        <f t="shared" si="4"/>
        <v>5</v>
      </c>
    </row>
    <row r="13" spans="1:32" x14ac:dyDescent="0.25">
      <c r="A13" t="s">
        <v>26</v>
      </c>
      <c r="B13" s="15" t="s">
        <v>27</v>
      </c>
      <c r="C13" s="41"/>
      <c r="D13" s="41">
        <v>0.3</v>
      </c>
      <c r="E13" s="41">
        <v>0.76</v>
      </c>
      <c r="F13" s="41">
        <f t="shared" si="0"/>
        <v>1.2</v>
      </c>
      <c r="G13" s="16">
        <v>0.2</v>
      </c>
      <c r="H13" s="14" t="s">
        <v>10</v>
      </c>
      <c r="I13" s="22">
        <v>1.35</v>
      </c>
      <c r="J13" s="21"/>
      <c r="K13" s="14" t="s">
        <v>10</v>
      </c>
      <c r="L13" s="22">
        <v>0.6</v>
      </c>
      <c r="M13" s="23"/>
      <c r="N13" s="14" t="s">
        <v>10</v>
      </c>
      <c r="O13" s="22">
        <v>1.1000000000000001</v>
      </c>
      <c r="P13" s="23"/>
      <c r="Q13" s="14" t="s">
        <v>10</v>
      </c>
      <c r="R13" s="22">
        <v>2.4</v>
      </c>
      <c r="S13" s="21"/>
      <c r="T13" s="14" t="s">
        <v>10</v>
      </c>
      <c r="U13" s="22">
        <v>2.4</v>
      </c>
      <c r="V13" s="21"/>
      <c r="W13" s="14" t="s">
        <v>10</v>
      </c>
      <c r="X13" s="22">
        <v>3.6</v>
      </c>
      <c r="Y13" s="24"/>
      <c r="Z13" s="14" t="s">
        <v>10</v>
      </c>
      <c r="AB13" s="20">
        <f>+D13+G13*I13+L13+F13</f>
        <v>2.37</v>
      </c>
      <c r="AC13" s="38">
        <f t="shared" si="1"/>
        <v>3.13</v>
      </c>
      <c r="AD13" s="43">
        <f t="shared" si="2"/>
        <v>3.13</v>
      </c>
      <c r="AE13">
        <f t="shared" si="3"/>
        <v>6</v>
      </c>
      <c r="AF13">
        <f t="shared" si="4"/>
        <v>6</v>
      </c>
    </row>
    <row r="14" spans="1:32" x14ac:dyDescent="0.25">
      <c r="A14" t="s">
        <v>28</v>
      </c>
      <c r="B14" s="15" t="s">
        <v>29</v>
      </c>
      <c r="C14" s="41"/>
      <c r="D14" s="41">
        <v>0.3</v>
      </c>
      <c r="E14" s="41">
        <v>0.95</v>
      </c>
      <c r="F14" s="41">
        <f t="shared" si="0"/>
        <v>1.625</v>
      </c>
      <c r="G14" s="16">
        <v>0.2</v>
      </c>
      <c r="H14" s="14" t="s">
        <v>10</v>
      </c>
      <c r="I14" s="22">
        <v>1.65</v>
      </c>
      <c r="J14" s="21"/>
      <c r="K14" s="14" t="s">
        <v>10</v>
      </c>
      <c r="L14" s="22">
        <v>0.95</v>
      </c>
      <c r="M14" s="23"/>
      <c r="N14" s="14" t="s">
        <v>10</v>
      </c>
      <c r="O14" s="22">
        <v>1.7</v>
      </c>
      <c r="P14" s="23"/>
      <c r="Q14" s="14" t="s">
        <v>10</v>
      </c>
      <c r="R14" s="22">
        <v>4</v>
      </c>
      <c r="S14" s="21"/>
      <c r="T14" s="14" t="s">
        <v>10</v>
      </c>
      <c r="U14" s="22">
        <v>3.25</v>
      </c>
      <c r="V14" s="21"/>
      <c r="W14" s="14" t="s">
        <v>10</v>
      </c>
      <c r="X14" s="22">
        <v>4.875</v>
      </c>
      <c r="Y14" s="24"/>
      <c r="Z14" s="14" t="s">
        <v>10</v>
      </c>
      <c r="AB14" s="20">
        <f>+D14+G14*I14+L14+F14</f>
        <v>3.2050000000000001</v>
      </c>
      <c r="AC14" s="38">
        <f t="shared" si="1"/>
        <v>4.1550000000000002</v>
      </c>
      <c r="AD14" s="43">
        <f t="shared" si="2"/>
        <v>4.1550000000000002</v>
      </c>
      <c r="AE14">
        <f t="shared" si="3"/>
        <v>8.125</v>
      </c>
      <c r="AF14">
        <f t="shared" si="4"/>
        <v>8.125</v>
      </c>
    </row>
    <row r="15" spans="1:32" x14ac:dyDescent="0.25">
      <c r="A15" t="s">
        <v>30</v>
      </c>
      <c r="B15" s="15" t="s">
        <v>31</v>
      </c>
      <c r="C15" s="41"/>
      <c r="D15" s="41">
        <v>0.3</v>
      </c>
      <c r="E15" s="41">
        <v>1.1399999999999999</v>
      </c>
      <c r="F15" s="41">
        <f t="shared" si="0"/>
        <v>1.85</v>
      </c>
      <c r="G15" s="16">
        <v>0.2</v>
      </c>
      <c r="H15" s="14" t="s">
        <v>10</v>
      </c>
      <c r="I15" s="22">
        <v>2.0499999999999998</v>
      </c>
      <c r="J15" s="21"/>
      <c r="K15" s="14" t="s">
        <v>10</v>
      </c>
      <c r="L15" s="22">
        <v>1.45</v>
      </c>
      <c r="M15" s="23"/>
      <c r="N15" s="14" t="s">
        <v>10</v>
      </c>
      <c r="O15" s="22">
        <v>1.8</v>
      </c>
      <c r="P15" s="23"/>
      <c r="Q15" s="14" t="s">
        <v>10</v>
      </c>
      <c r="R15" s="22">
        <v>5.4</v>
      </c>
      <c r="S15" s="21"/>
      <c r="T15" s="14" t="s">
        <v>10</v>
      </c>
      <c r="U15" s="22">
        <v>3.7</v>
      </c>
      <c r="V15" s="21"/>
      <c r="W15" s="14" t="s">
        <v>10</v>
      </c>
      <c r="X15" s="22">
        <v>5.55</v>
      </c>
      <c r="Y15" s="24"/>
      <c r="Z15" s="14" t="s">
        <v>10</v>
      </c>
      <c r="AB15" s="20">
        <f>+D15+G15*I15+L15+F15</f>
        <v>4.01</v>
      </c>
      <c r="AC15" s="38">
        <f t="shared" si="1"/>
        <v>5.1499999999999995</v>
      </c>
      <c r="AD15" s="43">
        <f t="shared" si="2"/>
        <v>5.1499999999999995</v>
      </c>
      <c r="AE15">
        <f t="shared" si="3"/>
        <v>9.25</v>
      </c>
      <c r="AF15">
        <f t="shared" si="4"/>
        <v>9.25</v>
      </c>
    </row>
    <row r="16" spans="1:32" x14ac:dyDescent="0.25">
      <c r="A16" t="s">
        <v>32</v>
      </c>
      <c r="B16" s="15" t="s">
        <v>33</v>
      </c>
      <c r="C16" s="41"/>
      <c r="D16" s="41">
        <v>0.3</v>
      </c>
      <c r="E16" s="41">
        <v>1.43</v>
      </c>
      <c r="F16" s="41">
        <f t="shared" si="0"/>
        <v>2.2250000000000001</v>
      </c>
      <c r="G16" s="16">
        <v>0.2</v>
      </c>
      <c r="H16" s="14" t="s">
        <v>10</v>
      </c>
      <c r="I16" s="22">
        <v>2.4</v>
      </c>
      <c r="J16" s="21"/>
      <c r="K16" s="14" t="s">
        <v>10</v>
      </c>
      <c r="L16" s="22">
        <v>1.8</v>
      </c>
      <c r="M16" s="23"/>
      <c r="N16" s="14" t="s">
        <v>10</v>
      </c>
      <c r="O16" s="22">
        <v>1.85</v>
      </c>
      <c r="P16" s="23"/>
      <c r="Q16" s="14" t="s">
        <v>10</v>
      </c>
      <c r="R16" s="22">
        <v>7.2</v>
      </c>
      <c r="S16" s="21"/>
      <c r="T16" s="14" t="s">
        <v>10</v>
      </c>
      <c r="U16" s="22">
        <v>4.45</v>
      </c>
      <c r="V16" s="21"/>
      <c r="W16" s="14" t="s">
        <v>10</v>
      </c>
      <c r="X16" s="22">
        <v>6.6749999999999998</v>
      </c>
      <c r="Y16" s="24"/>
      <c r="Z16" s="14" t="s">
        <v>10</v>
      </c>
      <c r="AB16" s="20">
        <f>+D16+G16*I16+L16+F16</f>
        <v>4.8049999999999997</v>
      </c>
      <c r="AC16" s="38">
        <f t="shared" si="1"/>
        <v>6.2349999999999994</v>
      </c>
      <c r="AD16" s="43">
        <f t="shared" si="2"/>
        <v>6.2349999999999994</v>
      </c>
      <c r="AE16">
        <f t="shared" si="3"/>
        <v>11.125</v>
      </c>
      <c r="AF16">
        <f t="shared" si="4"/>
        <v>11.125</v>
      </c>
    </row>
    <row r="17" spans="1:32" x14ac:dyDescent="0.25">
      <c r="A17" t="s">
        <v>34</v>
      </c>
      <c r="B17" s="15" t="s">
        <v>35</v>
      </c>
      <c r="C17" s="41"/>
      <c r="D17" s="41">
        <v>0.3</v>
      </c>
      <c r="E17" s="41">
        <v>1.62</v>
      </c>
      <c r="F17" s="41">
        <f t="shared" si="0"/>
        <v>2.35</v>
      </c>
      <c r="G17" s="16">
        <v>0.2</v>
      </c>
      <c r="H17" s="14" t="s">
        <v>10</v>
      </c>
      <c r="I17" s="22">
        <v>2.65</v>
      </c>
      <c r="J17" s="21"/>
      <c r="K17" s="14" t="s">
        <v>10</v>
      </c>
      <c r="L17" s="22">
        <v>2.4</v>
      </c>
      <c r="M17" s="23"/>
      <c r="N17" s="14" t="s">
        <v>10</v>
      </c>
      <c r="O17" s="22">
        <v>2.4</v>
      </c>
      <c r="P17" s="23"/>
      <c r="Q17" s="14" t="s">
        <v>10</v>
      </c>
      <c r="R17" s="22">
        <v>8</v>
      </c>
      <c r="S17" s="21"/>
      <c r="T17" s="14" t="s">
        <v>10</v>
      </c>
      <c r="U17" s="22">
        <v>4.7</v>
      </c>
      <c r="V17" s="21"/>
      <c r="W17" s="14" t="s">
        <v>10</v>
      </c>
      <c r="X17" s="22">
        <v>7.05</v>
      </c>
      <c r="Y17" s="24"/>
      <c r="Z17" s="14" t="s">
        <v>10</v>
      </c>
      <c r="AB17" s="20">
        <f>+D17+G17*I17+L17+F17</f>
        <v>5.58</v>
      </c>
      <c r="AC17" s="38">
        <f t="shared" si="1"/>
        <v>7.2</v>
      </c>
      <c r="AD17" s="43">
        <f t="shared" si="2"/>
        <v>7.2</v>
      </c>
      <c r="AE17">
        <f t="shared" si="3"/>
        <v>11.75</v>
      </c>
      <c r="AF17">
        <f t="shared" si="4"/>
        <v>11.75</v>
      </c>
    </row>
    <row r="18" spans="1:32" x14ac:dyDescent="0.25">
      <c r="A18" t="s">
        <v>36</v>
      </c>
      <c r="B18" s="15" t="s">
        <v>37</v>
      </c>
      <c r="C18" s="41"/>
      <c r="D18" s="41">
        <v>0.3</v>
      </c>
      <c r="E18" s="41">
        <v>1.71</v>
      </c>
      <c r="F18" s="41">
        <f t="shared" si="0"/>
        <v>2.65</v>
      </c>
      <c r="G18" s="16">
        <v>0.2</v>
      </c>
      <c r="H18" s="14" t="s">
        <v>10</v>
      </c>
      <c r="I18" s="22">
        <v>3</v>
      </c>
      <c r="J18" s="21"/>
      <c r="K18" s="14" t="s">
        <v>10</v>
      </c>
      <c r="L18" s="22">
        <v>3</v>
      </c>
      <c r="M18" s="23"/>
      <c r="N18" s="14" t="s">
        <v>10</v>
      </c>
      <c r="O18" s="22">
        <v>2.5</v>
      </c>
      <c r="P18" s="23"/>
      <c r="Q18" s="14" t="s">
        <v>10</v>
      </c>
      <c r="R18" s="22">
        <v>8.6</v>
      </c>
      <c r="S18" s="21"/>
      <c r="T18" s="14" t="s">
        <v>10</v>
      </c>
      <c r="U18" s="22">
        <v>5.3</v>
      </c>
      <c r="V18" s="21"/>
      <c r="W18" s="14" t="s">
        <v>10</v>
      </c>
      <c r="X18" s="22">
        <v>7.95</v>
      </c>
      <c r="Y18" s="24"/>
      <c r="Z18" s="14" t="s">
        <v>10</v>
      </c>
      <c r="AB18" s="20">
        <f>+D18+G18*I18+L18+F18</f>
        <v>6.5500000000000007</v>
      </c>
      <c r="AC18" s="38">
        <f t="shared" si="1"/>
        <v>8.2600000000000016</v>
      </c>
      <c r="AD18" s="43">
        <f>+AC18+$AD$1</f>
        <v>13.260000000000002</v>
      </c>
      <c r="AE18">
        <f t="shared" si="3"/>
        <v>13.25</v>
      </c>
      <c r="AF18">
        <f>+AE18+$AE$1</f>
        <v>18.25</v>
      </c>
    </row>
    <row r="19" spans="1:32" x14ac:dyDescent="0.25">
      <c r="A19" t="s">
        <v>38</v>
      </c>
      <c r="B19" s="15" t="s">
        <v>39</v>
      </c>
      <c r="C19" s="41"/>
      <c r="D19" s="41">
        <v>0.3</v>
      </c>
      <c r="E19" s="41">
        <v>1.9</v>
      </c>
      <c r="F19" s="41">
        <f t="shared" si="0"/>
        <v>2.875</v>
      </c>
      <c r="G19" s="16">
        <v>0.2</v>
      </c>
      <c r="H19" s="14" t="s">
        <v>10</v>
      </c>
      <c r="I19" s="22">
        <v>3.35</v>
      </c>
      <c r="J19" s="21"/>
      <c r="K19" s="14" t="s">
        <v>10</v>
      </c>
      <c r="L19" s="22">
        <v>3.85</v>
      </c>
      <c r="M19" s="23"/>
      <c r="N19" s="14" t="s">
        <v>10</v>
      </c>
      <c r="O19" s="22">
        <v>2.9</v>
      </c>
      <c r="P19" s="23"/>
      <c r="Q19" s="14" t="s">
        <v>10</v>
      </c>
      <c r="R19" s="22">
        <v>12.3</v>
      </c>
      <c r="S19" s="21"/>
      <c r="T19" s="14" t="s">
        <v>10</v>
      </c>
      <c r="U19" s="22">
        <v>5.75</v>
      </c>
      <c r="V19" s="21"/>
      <c r="W19" s="14" t="s">
        <v>10</v>
      </c>
      <c r="X19" s="22">
        <v>8.625</v>
      </c>
      <c r="Y19" s="24"/>
      <c r="Z19" s="14" t="s">
        <v>10</v>
      </c>
      <c r="AB19" s="20">
        <f>+D19+G19*I19+L19+F19</f>
        <v>7.6950000000000003</v>
      </c>
      <c r="AC19" s="38">
        <f t="shared" si="1"/>
        <v>9.5950000000000006</v>
      </c>
      <c r="AD19" s="43">
        <f t="shared" ref="AD19:AD21" si="5">+AC19+$AD$1</f>
        <v>14.595000000000001</v>
      </c>
      <c r="AE19">
        <f t="shared" si="3"/>
        <v>14.375</v>
      </c>
      <c r="AF19">
        <f t="shared" ref="AF19:AF21" si="6">+AE19+$AE$1</f>
        <v>19.375</v>
      </c>
    </row>
    <row r="20" spans="1:32" x14ac:dyDescent="0.25">
      <c r="A20" t="s">
        <v>45</v>
      </c>
      <c r="B20" s="15" t="s">
        <v>46</v>
      </c>
      <c r="C20" s="41"/>
      <c r="D20" s="41">
        <v>0.3</v>
      </c>
      <c r="E20" s="41">
        <v>3</v>
      </c>
      <c r="F20" s="41">
        <f t="shared" si="0"/>
        <v>3.25</v>
      </c>
      <c r="G20" s="16">
        <v>0.2</v>
      </c>
      <c r="H20" s="14"/>
      <c r="I20" s="22">
        <v>4</v>
      </c>
      <c r="J20" s="21"/>
      <c r="K20" s="14"/>
      <c r="L20" s="22">
        <v>4.2</v>
      </c>
      <c r="M20" s="23"/>
      <c r="N20" s="14"/>
      <c r="O20" s="22"/>
      <c r="P20" s="23"/>
      <c r="Q20" s="14"/>
      <c r="R20" s="22"/>
      <c r="S20" s="21"/>
      <c r="T20" s="14"/>
      <c r="U20" s="22">
        <v>6.5</v>
      </c>
      <c r="V20" s="21"/>
      <c r="W20" s="14"/>
      <c r="X20" s="22">
        <v>10</v>
      </c>
      <c r="Y20" s="24"/>
      <c r="Z20" s="14"/>
      <c r="AB20" s="20">
        <f>+D20+G20*I20+L20+F20</f>
        <v>8.5500000000000007</v>
      </c>
      <c r="AC20" s="38">
        <f t="shared" si="1"/>
        <v>11.55</v>
      </c>
      <c r="AD20" s="43">
        <f t="shared" si="5"/>
        <v>16.55</v>
      </c>
      <c r="AE20">
        <f t="shared" si="3"/>
        <v>16.5</v>
      </c>
      <c r="AF20">
        <f t="shared" si="6"/>
        <v>21.5</v>
      </c>
    </row>
    <row r="21" spans="1:32" x14ac:dyDescent="0.25">
      <c r="A21" t="s">
        <v>40</v>
      </c>
      <c r="B21" s="8" t="s">
        <v>41</v>
      </c>
      <c r="C21" s="40"/>
      <c r="D21" s="41">
        <v>0.3</v>
      </c>
      <c r="E21" s="41">
        <v>3.8</v>
      </c>
      <c r="F21" s="41">
        <f t="shared" si="0"/>
        <v>4.25</v>
      </c>
      <c r="G21" s="16">
        <v>0.2</v>
      </c>
      <c r="H21" s="10" t="s">
        <v>10</v>
      </c>
      <c r="I21" s="26">
        <v>4.42</v>
      </c>
      <c r="J21" s="25"/>
      <c r="K21" s="10" t="s">
        <v>10</v>
      </c>
      <c r="L21" s="26">
        <v>4.75</v>
      </c>
      <c r="M21" s="27"/>
      <c r="N21" s="10" t="s">
        <v>10</v>
      </c>
      <c r="O21" s="26">
        <v>3.6</v>
      </c>
      <c r="P21" s="27"/>
      <c r="Q21" s="10" t="s">
        <v>10</v>
      </c>
      <c r="R21" s="26"/>
      <c r="S21" s="25"/>
      <c r="T21" s="10" t="s">
        <v>10</v>
      </c>
      <c r="U21" s="26">
        <v>8.5</v>
      </c>
      <c r="V21" s="25"/>
      <c r="W21" s="10" t="s">
        <v>10</v>
      </c>
      <c r="X21" s="26">
        <v>12.75</v>
      </c>
      <c r="Y21" s="28"/>
      <c r="Z21" s="10" t="s">
        <v>10</v>
      </c>
      <c r="AA21" s="29"/>
      <c r="AB21" s="20">
        <f>+D21+F21+L21+G21*I21</f>
        <v>10.184000000000001</v>
      </c>
      <c r="AC21" s="38">
        <f t="shared" si="1"/>
        <v>13.984000000000002</v>
      </c>
      <c r="AD21" s="43">
        <f t="shared" si="5"/>
        <v>18.984000000000002</v>
      </c>
      <c r="AE21">
        <f t="shared" si="3"/>
        <v>21.25</v>
      </c>
      <c r="AF21">
        <f t="shared" si="6"/>
        <v>26.25</v>
      </c>
    </row>
    <row r="22" spans="1:32" ht="16.5" thickBot="1" x14ac:dyDescent="0.3">
      <c r="Y22" s="30" t="s">
        <v>42</v>
      </c>
      <c r="Z22" s="31"/>
      <c r="AA22" s="31"/>
      <c r="AB22" s="31"/>
      <c r="AC22" s="36"/>
    </row>
    <row r="23" spans="1:32" ht="15.75" x14ac:dyDescent="0.25">
      <c r="O23" s="32"/>
      <c r="P23" s="32"/>
      <c r="Y23" s="33"/>
    </row>
    <row r="27" spans="1:32" x14ac:dyDescent="0.25">
      <c r="O27" s="34"/>
    </row>
    <row r="28" spans="1:32" x14ac:dyDescent="0.25">
      <c r="O28" s="34"/>
      <c r="Y28" s="14"/>
    </row>
    <row r="29" spans="1:32" x14ac:dyDescent="0.25">
      <c r="O29" s="34"/>
    </row>
    <row r="30" spans="1:32" x14ac:dyDescent="0.25">
      <c r="O30" s="35"/>
    </row>
    <row r="33" spans="15:25" x14ac:dyDescent="0.25">
      <c r="O33" s="35"/>
      <c r="Y33" s="14"/>
    </row>
    <row r="34" spans="15:25" x14ac:dyDescent="0.25">
      <c r="O34" s="35"/>
    </row>
    <row r="35" spans="15:25" x14ac:dyDescent="0.25">
      <c r="O35" s="35"/>
    </row>
    <row r="36" spans="15:25" x14ac:dyDescent="0.25">
      <c r="O36" s="35"/>
    </row>
    <row r="37" spans="15:25" x14ac:dyDescent="0.25">
      <c r="O37" s="35"/>
    </row>
  </sheetData>
  <mergeCells count="8">
    <mergeCell ref="O23:P23"/>
    <mergeCell ref="C1:D1"/>
    <mergeCell ref="G1:I1"/>
    <mergeCell ref="J1:L1"/>
    <mergeCell ref="M1:O1"/>
    <mergeCell ref="P1:R1"/>
    <mergeCell ref="S1:U1"/>
    <mergeCell ref="V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9B7F2-5993-4B0C-B105-E2587B6BB103}">
  <dimension ref="A1:J115"/>
  <sheetViews>
    <sheetView workbookViewId="0">
      <selection activeCell="G8" sqref="G8"/>
    </sheetView>
  </sheetViews>
  <sheetFormatPr defaultRowHeight="15" x14ac:dyDescent="0.25"/>
  <cols>
    <col min="1" max="1" width="10.5703125" bestFit="1" customWidth="1"/>
    <col min="3" max="3" width="11.140625" bestFit="1" customWidth="1"/>
    <col min="4" max="4" width="19.85546875" bestFit="1" customWidth="1"/>
    <col min="5" max="5" width="17.7109375" bestFit="1" customWidth="1"/>
    <col min="6" max="6" width="10.85546875" bestFit="1" customWidth="1"/>
    <col min="7" max="7" width="17.85546875" bestFit="1" customWidth="1"/>
    <col min="9" max="9" width="16.42578125" bestFit="1" customWidth="1"/>
    <col min="10" max="10" width="14.28515625" bestFit="1" customWidth="1"/>
  </cols>
  <sheetData>
    <row r="1" spans="1:10" x14ac:dyDescent="0.25">
      <c r="A1" s="45" t="s">
        <v>69</v>
      </c>
      <c r="B1" s="45" t="s">
        <v>68</v>
      </c>
      <c r="C1" s="45" t="s">
        <v>53</v>
      </c>
      <c r="D1" s="45" t="s">
        <v>57</v>
      </c>
      <c r="E1" s="45" t="s">
        <v>54</v>
      </c>
      <c r="F1" s="45" t="s">
        <v>55</v>
      </c>
      <c r="G1" s="45" t="s">
        <v>56</v>
      </c>
      <c r="H1" s="45" t="s">
        <v>61</v>
      </c>
      <c r="I1" s="45" t="s">
        <v>70</v>
      </c>
      <c r="J1" s="45" t="s">
        <v>71</v>
      </c>
    </row>
    <row r="2" spans="1:10" x14ac:dyDescent="0.25">
      <c r="A2" s="45" t="s">
        <v>50</v>
      </c>
      <c r="B2" s="45" t="s">
        <v>62</v>
      </c>
      <c r="C2" s="45">
        <v>0.82499999999999996</v>
      </c>
      <c r="D2" s="45">
        <v>1.095</v>
      </c>
      <c r="E2" s="45">
        <v>1.095</v>
      </c>
      <c r="F2" s="45">
        <v>1.125</v>
      </c>
      <c r="G2" s="45">
        <v>1.125</v>
      </c>
      <c r="H2" s="45">
        <v>1.004</v>
      </c>
      <c r="I2" s="45">
        <v>1.8140000000000001</v>
      </c>
      <c r="J2" s="45">
        <v>1.8140000000000001</v>
      </c>
    </row>
    <row r="3" spans="1:10" x14ac:dyDescent="0.25">
      <c r="A3" s="45" t="s">
        <v>49</v>
      </c>
      <c r="B3" s="45" t="s">
        <v>62</v>
      </c>
      <c r="C3" s="45">
        <v>0.82499999999999996</v>
      </c>
      <c r="D3" s="45">
        <v>1.095</v>
      </c>
      <c r="E3" s="45">
        <v>1.095</v>
      </c>
      <c r="F3" s="45">
        <v>1.125</v>
      </c>
      <c r="G3" s="45">
        <v>1.125</v>
      </c>
      <c r="H3" s="45">
        <v>1.3980000000000001</v>
      </c>
      <c r="I3" s="45">
        <v>2.6379999999999999</v>
      </c>
      <c r="J3" s="45">
        <v>2.6379999999999999</v>
      </c>
    </row>
    <row r="4" spans="1:10" x14ac:dyDescent="0.25">
      <c r="A4" s="45" t="s">
        <v>14</v>
      </c>
      <c r="B4" s="45" t="s">
        <v>62</v>
      </c>
      <c r="C4" s="45">
        <v>0.89999999999999991</v>
      </c>
      <c r="D4" s="45">
        <v>1.17</v>
      </c>
      <c r="E4" s="45">
        <v>1.17</v>
      </c>
      <c r="F4" s="45">
        <v>1.5</v>
      </c>
      <c r="G4" s="45">
        <v>1.5</v>
      </c>
      <c r="H4" s="45">
        <v>1.79</v>
      </c>
      <c r="I4" s="45">
        <v>3.17</v>
      </c>
      <c r="J4" s="45">
        <v>3.17</v>
      </c>
    </row>
    <row r="5" spans="1:10" x14ac:dyDescent="0.25">
      <c r="A5" s="45" t="s">
        <v>43</v>
      </c>
      <c r="B5" s="45" t="s">
        <v>62</v>
      </c>
      <c r="C5" s="45">
        <v>0.93500000000000005</v>
      </c>
      <c r="D5" s="45">
        <v>1.2350000000000001</v>
      </c>
      <c r="E5" s="45">
        <v>1.2350000000000001</v>
      </c>
      <c r="F5" s="45">
        <v>1.65</v>
      </c>
      <c r="G5" s="45">
        <v>1.65</v>
      </c>
      <c r="H5" s="45">
        <v>2.5579999999999998</v>
      </c>
      <c r="I5" s="45">
        <v>4.5879999999999992</v>
      </c>
      <c r="J5" s="45">
        <v>4.5879999999999992</v>
      </c>
    </row>
    <row r="6" spans="1:10" x14ac:dyDescent="0.25">
      <c r="A6" s="45" t="s">
        <v>16</v>
      </c>
      <c r="B6" s="45" t="s">
        <v>62</v>
      </c>
      <c r="C6" s="45">
        <v>0.97</v>
      </c>
      <c r="D6" s="45">
        <v>1.27</v>
      </c>
      <c r="E6" s="45">
        <v>1.27</v>
      </c>
      <c r="F6" s="45">
        <v>1.75</v>
      </c>
      <c r="G6" s="45">
        <v>1.75</v>
      </c>
      <c r="H6" s="45">
        <v>3.14</v>
      </c>
      <c r="I6" s="45">
        <v>5.49</v>
      </c>
      <c r="J6" s="45">
        <v>5.49</v>
      </c>
    </row>
    <row r="7" spans="1:10" x14ac:dyDescent="0.25">
      <c r="A7" s="45" t="s">
        <v>18</v>
      </c>
      <c r="B7" s="45" t="s">
        <v>62</v>
      </c>
      <c r="C7" s="45">
        <v>1.0449999999999999</v>
      </c>
      <c r="D7" s="45">
        <v>1.345</v>
      </c>
      <c r="E7" s="45">
        <v>1.345</v>
      </c>
      <c r="F7" s="45">
        <v>2.125</v>
      </c>
      <c r="G7" s="45">
        <v>2.125</v>
      </c>
      <c r="H7" s="45">
        <v>3.6179999999999999</v>
      </c>
      <c r="I7" s="45">
        <v>6.4979999999999993</v>
      </c>
      <c r="J7" s="45">
        <v>6.4979999999999993</v>
      </c>
    </row>
    <row r="8" spans="1:10" x14ac:dyDescent="0.25">
      <c r="A8" s="45" t="s">
        <v>20</v>
      </c>
      <c r="B8" s="45" t="s">
        <v>62</v>
      </c>
      <c r="C8" s="45">
        <v>1.17</v>
      </c>
      <c r="D8" s="45">
        <v>1.5699999999999998</v>
      </c>
      <c r="E8" s="45">
        <v>1.5699999999999998</v>
      </c>
      <c r="F8" s="45">
        <v>2.75</v>
      </c>
      <c r="G8" s="45">
        <v>2.75</v>
      </c>
      <c r="H8" s="45">
        <v>4.7860000000000005</v>
      </c>
      <c r="I8" s="45">
        <v>8.4460000000000015</v>
      </c>
      <c r="J8" s="45">
        <v>8.4460000000000015</v>
      </c>
    </row>
    <row r="9" spans="1:10" x14ac:dyDescent="0.25">
      <c r="A9" s="45" t="s">
        <v>22</v>
      </c>
      <c r="B9" s="45" t="s">
        <v>62</v>
      </c>
      <c r="C9" s="45">
        <v>1.42</v>
      </c>
      <c r="D9" s="45">
        <v>1.89</v>
      </c>
      <c r="E9" s="45">
        <v>1.89</v>
      </c>
      <c r="F9" s="45">
        <v>3.25</v>
      </c>
      <c r="G9" s="45">
        <v>3.25</v>
      </c>
      <c r="H9" s="45">
        <v>5.9580000000000002</v>
      </c>
      <c r="I9" s="45">
        <v>10.728</v>
      </c>
      <c r="J9" s="45">
        <v>10.728</v>
      </c>
    </row>
    <row r="10" spans="1:10" x14ac:dyDescent="0.25">
      <c r="A10" s="45" t="s">
        <v>24</v>
      </c>
      <c r="B10" s="45" t="s">
        <v>62</v>
      </c>
      <c r="C10" s="45">
        <v>1.595</v>
      </c>
      <c r="D10" s="45">
        <v>2.2149999999999999</v>
      </c>
      <c r="E10" s="45">
        <v>2.2149999999999999</v>
      </c>
      <c r="F10" s="45">
        <v>3.875</v>
      </c>
      <c r="G10" s="45">
        <v>3.875</v>
      </c>
      <c r="H10" s="45">
        <v>7.8340000000000005</v>
      </c>
      <c r="I10" s="45">
        <v>13.484000000000002</v>
      </c>
      <c r="J10" s="45">
        <v>13.484000000000002</v>
      </c>
    </row>
    <row r="11" spans="1:10" x14ac:dyDescent="0.25">
      <c r="A11" s="45" t="s">
        <v>44</v>
      </c>
      <c r="B11" s="45" t="s">
        <v>62</v>
      </c>
      <c r="C11" s="45">
        <v>1.95</v>
      </c>
      <c r="D11" s="45">
        <v>2.65</v>
      </c>
      <c r="E11" s="45">
        <v>2.65</v>
      </c>
      <c r="F11" s="45">
        <v>5</v>
      </c>
      <c r="G11" s="45">
        <v>5</v>
      </c>
      <c r="H11" s="45">
        <v>10.654</v>
      </c>
      <c r="I11" s="45">
        <v>19.073999999999998</v>
      </c>
      <c r="J11" s="45">
        <v>19.073999999999998</v>
      </c>
    </row>
    <row r="12" spans="1:10" x14ac:dyDescent="0.25">
      <c r="A12" s="45" t="s">
        <v>26</v>
      </c>
      <c r="B12" s="45" t="s">
        <v>62</v>
      </c>
      <c r="C12" s="45">
        <v>2.37</v>
      </c>
      <c r="D12" s="45">
        <v>3.13</v>
      </c>
      <c r="E12" s="45">
        <v>3.13</v>
      </c>
      <c r="F12" s="45">
        <v>6</v>
      </c>
      <c r="G12" s="45">
        <v>6</v>
      </c>
      <c r="H12" s="45">
        <v>13.402000000000001</v>
      </c>
      <c r="I12" s="45">
        <v>23.802</v>
      </c>
      <c r="J12" s="45">
        <v>23.802</v>
      </c>
    </row>
    <row r="13" spans="1:10" x14ac:dyDescent="0.25">
      <c r="A13" s="45" t="s">
        <v>28</v>
      </c>
      <c r="B13" s="45" t="s">
        <v>62</v>
      </c>
      <c r="C13" s="45">
        <v>3.2050000000000001</v>
      </c>
      <c r="D13" s="45">
        <v>4.1550000000000002</v>
      </c>
      <c r="E13" s="45">
        <v>4.1550000000000002</v>
      </c>
      <c r="F13" s="45">
        <v>8.125</v>
      </c>
      <c r="G13" s="45">
        <v>8.125</v>
      </c>
      <c r="H13" s="45">
        <v>20.11</v>
      </c>
      <c r="I13" s="45">
        <v>36.61</v>
      </c>
      <c r="J13" s="45">
        <v>36.61</v>
      </c>
    </row>
    <row r="14" spans="1:10" x14ac:dyDescent="0.25">
      <c r="A14" s="45" t="s">
        <v>30</v>
      </c>
      <c r="B14" s="45" t="s">
        <v>62</v>
      </c>
      <c r="C14" s="45">
        <v>4.01</v>
      </c>
      <c r="D14" s="45">
        <v>5.1499999999999995</v>
      </c>
      <c r="E14" s="45">
        <v>5.1499999999999995</v>
      </c>
      <c r="F14" s="45">
        <v>9.25</v>
      </c>
      <c r="G14" s="45">
        <v>9.25</v>
      </c>
      <c r="H14" s="45">
        <v>26.759999999999998</v>
      </c>
      <c r="I14" s="45">
        <v>50.76</v>
      </c>
      <c r="J14" s="45">
        <v>50.76</v>
      </c>
    </row>
    <row r="15" spans="1:10" x14ac:dyDescent="0.25">
      <c r="A15" s="45" t="s">
        <v>32</v>
      </c>
      <c r="B15" s="45" t="s">
        <v>62</v>
      </c>
      <c r="C15" s="45">
        <v>4.8049999999999997</v>
      </c>
      <c r="D15" s="45">
        <v>6.2349999999999994</v>
      </c>
      <c r="E15" s="45">
        <v>6.2349999999999994</v>
      </c>
      <c r="F15" s="45">
        <v>11.125</v>
      </c>
      <c r="G15" s="45">
        <v>11.125</v>
      </c>
      <c r="H15" s="45">
        <v>32</v>
      </c>
      <c r="I15" s="45">
        <v>62.9</v>
      </c>
      <c r="J15" s="45">
        <v>62.9</v>
      </c>
    </row>
    <row r="16" spans="1:10" x14ac:dyDescent="0.25">
      <c r="A16" s="45" t="s">
        <v>34</v>
      </c>
      <c r="B16" s="45" t="s">
        <v>62</v>
      </c>
      <c r="C16" s="45">
        <v>5.58</v>
      </c>
      <c r="D16" s="45">
        <v>7.2</v>
      </c>
      <c r="E16" s="45">
        <v>7.2</v>
      </c>
      <c r="F16" s="45">
        <v>11.75</v>
      </c>
      <c r="G16" s="45">
        <v>11.75</v>
      </c>
      <c r="H16" s="45">
        <v>39.799999999999997</v>
      </c>
      <c r="I16" s="45">
        <v>80.400000000000006</v>
      </c>
      <c r="J16" s="45">
        <v>80.400000000000006</v>
      </c>
    </row>
    <row r="17" spans="1:10" x14ac:dyDescent="0.25">
      <c r="A17" s="45" t="s">
        <v>36</v>
      </c>
      <c r="B17" s="45" t="s">
        <v>62</v>
      </c>
      <c r="C17" s="45">
        <v>6.5500000000000007</v>
      </c>
      <c r="D17" s="45">
        <v>8.2600000000000016</v>
      </c>
      <c r="E17" s="45">
        <v>13.260000000000002</v>
      </c>
      <c r="F17" s="45">
        <v>13.25</v>
      </c>
      <c r="G17" s="45">
        <v>18.25</v>
      </c>
      <c r="H17" s="45">
        <v>47.2</v>
      </c>
      <c r="I17" s="45">
        <v>96.6</v>
      </c>
      <c r="J17" s="45">
        <v>116.6</v>
      </c>
    </row>
    <row r="18" spans="1:10" x14ac:dyDescent="0.25">
      <c r="A18" s="45" t="s">
        <v>38</v>
      </c>
      <c r="B18" s="45" t="s">
        <v>62</v>
      </c>
      <c r="C18" s="45">
        <v>7.6950000000000003</v>
      </c>
      <c r="D18" s="45">
        <v>9.5950000000000006</v>
      </c>
      <c r="E18" s="45">
        <v>14.595000000000001</v>
      </c>
      <c r="F18" s="45">
        <v>14.375</v>
      </c>
      <c r="G18" s="45">
        <v>19.375</v>
      </c>
      <c r="H18" s="45">
        <v>56.1</v>
      </c>
      <c r="I18" s="45">
        <v>119.1</v>
      </c>
      <c r="J18" s="45">
        <v>149.1</v>
      </c>
    </row>
    <row r="19" spans="1:10" x14ac:dyDescent="0.25">
      <c r="A19" s="45" t="s">
        <v>45</v>
      </c>
      <c r="B19" s="45" t="s">
        <v>62</v>
      </c>
      <c r="C19" s="45">
        <v>8.5500000000000007</v>
      </c>
      <c r="D19" s="45">
        <v>11.55</v>
      </c>
      <c r="E19" s="45">
        <v>16.55</v>
      </c>
      <c r="F19" s="45">
        <v>16.5</v>
      </c>
      <c r="G19" s="45">
        <v>21.5</v>
      </c>
      <c r="H19" s="45">
        <v>61.5</v>
      </c>
      <c r="I19" s="45">
        <v>136.5</v>
      </c>
      <c r="J19" s="45">
        <v>176.5</v>
      </c>
    </row>
    <row r="20" spans="1:10" x14ac:dyDescent="0.25">
      <c r="A20" s="45" t="s">
        <v>40</v>
      </c>
      <c r="B20" s="45" t="s">
        <v>62</v>
      </c>
      <c r="C20" s="45">
        <v>10.184000000000001</v>
      </c>
      <c r="D20" s="45">
        <v>13.984000000000002</v>
      </c>
      <c r="E20" s="45">
        <v>18.984000000000002</v>
      </c>
      <c r="F20" s="45">
        <v>21.25</v>
      </c>
      <c r="G20" s="45">
        <v>26.25</v>
      </c>
      <c r="H20" s="45">
        <v>81.099999999999994</v>
      </c>
      <c r="I20" s="45">
        <v>205.1</v>
      </c>
      <c r="J20" s="45">
        <v>255.1</v>
      </c>
    </row>
    <row r="21" spans="1:10" x14ac:dyDescent="0.25">
      <c r="A21" s="45" t="s">
        <v>50</v>
      </c>
      <c r="B21" s="45" t="s">
        <v>63</v>
      </c>
      <c r="C21" s="45">
        <v>0.82499999999999996</v>
      </c>
      <c r="D21" s="45">
        <v>1.095</v>
      </c>
      <c r="E21" s="45">
        <v>1.095</v>
      </c>
      <c r="F21" s="45">
        <v>1.125</v>
      </c>
      <c r="G21" s="45">
        <v>1.125</v>
      </c>
      <c r="H21" s="45">
        <v>1.004</v>
      </c>
      <c r="I21" s="45">
        <v>1.8140000000000001</v>
      </c>
      <c r="J21" s="45">
        <v>1.8140000000000001</v>
      </c>
    </row>
    <row r="22" spans="1:10" x14ac:dyDescent="0.25">
      <c r="A22" s="45" t="s">
        <v>49</v>
      </c>
      <c r="B22" s="45" t="s">
        <v>63</v>
      </c>
      <c r="C22" s="45">
        <v>0.82499999999999996</v>
      </c>
      <c r="D22" s="45">
        <v>1.095</v>
      </c>
      <c r="E22" s="45">
        <v>1.095</v>
      </c>
      <c r="F22" s="45">
        <v>1.125</v>
      </c>
      <c r="G22" s="45">
        <v>1.125</v>
      </c>
      <c r="H22" s="45">
        <v>1.3980000000000001</v>
      </c>
      <c r="I22" s="45">
        <v>2.6379999999999999</v>
      </c>
      <c r="J22" s="45">
        <v>2.6379999999999999</v>
      </c>
    </row>
    <row r="23" spans="1:10" x14ac:dyDescent="0.25">
      <c r="A23" s="45" t="s">
        <v>14</v>
      </c>
      <c r="B23" s="45" t="s">
        <v>63</v>
      </c>
      <c r="C23" s="45">
        <v>0.89999999999999991</v>
      </c>
      <c r="D23" s="45">
        <v>1.17</v>
      </c>
      <c r="E23" s="45">
        <v>1.17</v>
      </c>
      <c r="F23" s="45">
        <v>1.5</v>
      </c>
      <c r="G23" s="45">
        <v>1.5</v>
      </c>
      <c r="H23" s="45">
        <v>1.79</v>
      </c>
      <c r="I23" s="45">
        <v>3.17</v>
      </c>
      <c r="J23" s="45">
        <v>3.17</v>
      </c>
    </row>
    <row r="24" spans="1:10" x14ac:dyDescent="0.25">
      <c r="A24" s="45" t="s">
        <v>43</v>
      </c>
      <c r="B24" s="45" t="s">
        <v>63</v>
      </c>
      <c r="C24" s="45">
        <v>0.93500000000000005</v>
      </c>
      <c r="D24" s="45">
        <v>1.2350000000000001</v>
      </c>
      <c r="E24" s="45">
        <v>1.2350000000000001</v>
      </c>
      <c r="F24" s="45">
        <v>1.65</v>
      </c>
      <c r="G24" s="45">
        <v>1.65</v>
      </c>
      <c r="H24" s="45">
        <v>2.5579999999999998</v>
      </c>
      <c r="I24" s="45">
        <v>4.5879999999999992</v>
      </c>
      <c r="J24" s="45">
        <v>4.5879999999999992</v>
      </c>
    </row>
    <row r="25" spans="1:10" x14ac:dyDescent="0.25">
      <c r="A25" s="45" t="s">
        <v>16</v>
      </c>
      <c r="B25" s="45" t="s">
        <v>63</v>
      </c>
      <c r="C25" s="45">
        <v>0.97</v>
      </c>
      <c r="D25" s="45">
        <v>1.27</v>
      </c>
      <c r="E25" s="45">
        <v>1.27</v>
      </c>
      <c r="F25" s="45">
        <v>1.75</v>
      </c>
      <c r="G25" s="45">
        <v>1.75</v>
      </c>
      <c r="H25" s="45">
        <v>3.14</v>
      </c>
      <c r="I25" s="45">
        <v>5.49</v>
      </c>
      <c r="J25" s="45">
        <v>5.49</v>
      </c>
    </row>
    <row r="26" spans="1:10" x14ac:dyDescent="0.25">
      <c r="A26" s="45" t="s">
        <v>18</v>
      </c>
      <c r="B26" s="45" t="s">
        <v>63</v>
      </c>
      <c r="C26" s="45">
        <v>1.0449999999999999</v>
      </c>
      <c r="D26" s="45">
        <v>1.345</v>
      </c>
      <c r="E26" s="45">
        <v>1.345</v>
      </c>
      <c r="F26" s="45">
        <v>2.125</v>
      </c>
      <c r="G26" s="45">
        <v>2.125</v>
      </c>
      <c r="H26" s="45">
        <v>3.6179999999999999</v>
      </c>
      <c r="I26" s="45">
        <v>6.4979999999999993</v>
      </c>
      <c r="J26" s="45">
        <v>6.4979999999999993</v>
      </c>
    </row>
    <row r="27" spans="1:10" x14ac:dyDescent="0.25">
      <c r="A27" s="45" t="s">
        <v>20</v>
      </c>
      <c r="B27" s="45" t="s">
        <v>63</v>
      </c>
      <c r="C27" s="45">
        <v>1.17</v>
      </c>
      <c r="D27" s="45">
        <v>1.5699999999999998</v>
      </c>
      <c r="E27" s="45">
        <v>1.5699999999999998</v>
      </c>
      <c r="F27" s="45">
        <v>2.75</v>
      </c>
      <c r="G27" s="45">
        <v>2.75</v>
      </c>
      <c r="H27" s="45">
        <v>4.7860000000000005</v>
      </c>
      <c r="I27" s="45">
        <v>8.4460000000000015</v>
      </c>
      <c r="J27" s="45">
        <v>8.4460000000000015</v>
      </c>
    </row>
    <row r="28" spans="1:10" x14ac:dyDescent="0.25">
      <c r="A28" s="45" t="s">
        <v>22</v>
      </c>
      <c r="B28" s="45" t="s">
        <v>63</v>
      </c>
      <c r="C28" s="45">
        <v>1.42</v>
      </c>
      <c r="D28" s="45">
        <v>1.89</v>
      </c>
      <c r="E28" s="45">
        <v>1.89</v>
      </c>
      <c r="F28" s="45">
        <v>3.25</v>
      </c>
      <c r="G28" s="45">
        <v>3.25</v>
      </c>
      <c r="H28" s="45">
        <v>5.9580000000000002</v>
      </c>
      <c r="I28" s="45">
        <v>10.728</v>
      </c>
      <c r="J28" s="45">
        <v>10.728</v>
      </c>
    </row>
    <row r="29" spans="1:10" x14ac:dyDescent="0.25">
      <c r="A29" s="45" t="s">
        <v>24</v>
      </c>
      <c r="B29" s="45" t="s">
        <v>63</v>
      </c>
      <c r="C29" s="45">
        <v>1.595</v>
      </c>
      <c r="D29" s="45">
        <v>2.2149999999999999</v>
      </c>
      <c r="E29" s="45">
        <v>2.2149999999999999</v>
      </c>
      <c r="F29" s="45">
        <v>3.875</v>
      </c>
      <c r="G29" s="45">
        <v>3.875</v>
      </c>
      <c r="H29" s="45">
        <v>7.8340000000000005</v>
      </c>
      <c r="I29" s="45">
        <v>13.484000000000002</v>
      </c>
      <c r="J29" s="45">
        <v>13.484000000000002</v>
      </c>
    </row>
    <row r="30" spans="1:10" x14ac:dyDescent="0.25">
      <c r="A30" s="45" t="s">
        <v>44</v>
      </c>
      <c r="B30" s="45" t="s">
        <v>63</v>
      </c>
      <c r="C30" s="45">
        <v>1.95</v>
      </c>
      <c r="D30" s="45">
        <v>2.65</v>
      </c>
      <c r="E30" s="45">
        <v>2.65</v>
      </c>
      <c r="F30" s="45">
        <v>5</v>
      </c>
      <c r="G30" s="45">
        <v>5</v>
      </c>
      <c r="H30" s="45">
        <v>10.654</v>
      </c>
      <c r="I30" s="45">
        <v>19.073999999999998</v>
      </c>
      <c r="J30" s="45">
        <v>19.073999999999998</v>
      </c>
    </row>
    <row r="31" spans="1:10" x14ac:dyDescent="0.25">
      <c r="A31" s="45" t="s">
        <v>26</v>
      </c>
      <c r="B31" s="45" t="s">
        <v>63</v>
      </c>
      <c r="C31" s="45">
        <v>2.37</v>
      </c>
      <c r="D31" s="45">
        <v>3.13</v>
      </c>
      <c r="E31" s="45">
        <v>3.13</v>
      </c>
      <c r="F31" s="45">
        <v>6</v>
      </c>
      <c r="G31" s="45">
        <v>6</v>
      </c>
      <c r="H31" s="45">
        <v>13.402000000000001</v>
      </c>
      <c r="I31" s="45">
        <v>23.802</v>
      </c>
      <c r="J31" s="45">
        <v>23.802</v>
      </c>
    </row>
    <row r="32" spans="1:10" x14ac:dyDescent="0.25">
      <c r="A32" s="45" t="s">
        <v>28</v>
      </c>
      <c r="B32" s="45" t="s">
        <v>63</v>
      </c>
      <c r="C32" s="45">
        <v>3.2050000000000001</v>
      </c>
      <c r="D32" s="45">
        <v>4.1550000000000002</v>
      </c>
      <c r="E32" s="45">
        <v>4.1550000000000002</v>
      </c>
      <c r="F32" s="45">
        <v>8.125</v>
      </c>
      <c r="G32" s="45">
        <v>8.125</v>
      </c>
      <c r="H32" s="45">
        <v>19.509999999999998</v>
      </c>
      <c r="I32" s="45">
        <v>35.61</v>
      </c>
      <c r="J32" s="45">
        <v>35.61</v>
      </c>
    </row>
    <row r="33" spans="1:10" x14ac:dyDescent="0.25">
      <c r="A33" s="45" t="s">
        <v>30</v>
      </c>
      <c r="B33" s="45" t="s">
        <v>63</v>
      </c>
      <c r="C33" s="45">
        <v>4.01</v>
      </c>
      <c r="D33" s="45">
        <v>5.1499999999999995</v>
      </c>
      <c r="E33" s="45">
        <v>5.1499999999999995</v>
      </c>
      <c r="F33" s="45">
        <v>9.25</v>
      </c>
      <c r="G33" s="45">
        <v>9.25</v>
      </c>
      <c r="H33" s="45">
        <v>27.66</v>
      </c>
      <c r="I33" s="45">
        <v>52.56</v>
      </c>
      <c r="J33" s="45">
        <v>52.56</v>
      </c>
    </row>
    <row r="34" spans="1:10" x14ac:dyDescent="0.25">
      <c r="A34" s="45" t="s">
        <v>32</v>
      </c>
      <c r="B34" s="45" t="s">
        <v>63</v>
      </c>
      <c r="C34" s="45">
        <v>4.8049999999999997</v>
      </c>
      <c r="D34" s="45">
        <v>6.2349999999999994</v>
      </c>
      <c r="E34" s="45">
        <v>6.2349999999999994</v>
      </c>
      <c r="F34" s="45">
        <v>11.125</v>
      </c>
      <c r="G34" s="45">
        <v>11.125</v>
      </c>
      <c r="H34" s="45">
        <v>36.6</v>
      </c>
      <c r="I34" s="45">
        <v>71.7</v>
      </c>
      <c r="J34" s="45">
        <v>71.7</v>
      </c>
    </row>
    <row r="35" spans="1:10" x14ac:dyDescent="0.25">
      <c r="A35" s="45" t="s">
        <v>34</v>
      </c>
      <c r="B35" s="45" t="s">
        <v>63</v>
      </c>
      <c r="C35" s="45">
        <v>5.58</v>
      </c>
      <c r="D35" s="45">
        <v>7.2</v>
      </c>
      <c r="E35" s="45">
        <v>7.2</v>
      </c>
      <c r="F35" s="45">
        <v>11.75</v>
      </c>
      <c r="G35" s="45">
        <v>11.75</v>
      </c>
      <c r="H35" s="45">
        <v>47.4</v>
      </c>
      <c r="I35" s="45">
        <v>95.199999999999989</v>
      </c>
      <c r="J35" s="45">
        <v>95.199999999999989</v>
      </c>
    </row>
    <row r="36" spans="1:10" x14ac:dyDescent="0.25">
      <c r="A36" s="45" t="s">
        <v>36</v>
      </c>
      <c r="B36" s="45" t="s">
        <v>63</v>
      </c>
      <c r="C36" s="45">
        <v>6.5500000000000007</v>
      </c>
      <c r="D36" s="45">
        <v>8.2600000000000016</v>
      </c>
      <c r="E36" s="45">
        <v>13.260000000000002</v>
      </c>
      <c r="F36" s="45">
        <v>13.25</v>
      </c>
      <c r="G36" s="45">
        <v>18.25</v>
      </c>
      <c r="H36" s="45">
        <v>57.9</v>
      </c>
      <c r="I36" s="45">
        <v>121.4</v>
      </c>
      <c r="J36" s="45">
        <v>141.4</v>
      </c>
    </row>
    <row r="37" spans="1:10" x14ac:dyDescent="0.25">
      <c r="A37" s="45" t="s">
        <v>38</v>
      </c>
      <c r="B37" s="45" t="s">
        <v>63</v>
      </c>
      <c r="C37" s="45">
        <v>7.6950000000000003</v>
      </c>
      <c r="D37" s="45">
        <v>9.5950000000000006</v>
      </c>
      <c r="E37" s="45">
        <v>14.595000000000001</v>
      </c>
      <c r="F37" s="45">
        <v>14.375</v>
      </c>
      <c r="G37" s="45">
        <v>19.375</v>
      </c>
      <c r="H37" s="45">
        <v>71.599999999999994</v>
      </c>
      <c r="I37" s="45">
        <v>168.2</v>
      </c>
      <c r="J37" s="45">
        <v>198.2</v>
      </c>
    </row>
    <row r="38" spans="1:10" x14ac:dyDescent="0.25">
      <c r="A38" s="45" t="s">
        <v>45</v>
      </c>
      <c r="B38" s="45" t="s">
        <v>63</v>
      </c>
      <c r="C38" s="45">
        <v>8.5500000000000007</v>
      </c>
      <c r="D38" s="45">
        <v>11.55</v>
      </c>
      <c r="E38" s="45">
        <v>16.55</v>
      </c>
      <c r="F38" s="45">
        <v>16.5</v>
      </c>
      <c r="G38" s="45">
        <v>21.5</v>
      </c>
      <c r="H38" s="45">
        <v>84.4</v>
      </c>
      <c r="I38" s="45">
        <v>217.4</v>
      </c>
      <c r="J38" s="45">
        <v>257.39999999999998</v>
      </c>
    </row>
    <row r="39" spans="1:10" x14ac:dyDescent="0.25">
      <c r="A39" s="45" t="s">
        <v>40</v>
      </c>
      <c r="B39" s="45" t="s">
        <v>63</v>
      </c>
      <c r="C39" s="45">
        <v>10.184000000000001</v>
      </c>
      <c r="D39" s="45">
        <v>13.984000000000002</v>
      </c>
      <c r="E39" s="45">
        <v>18.984000000000002</v>
      </c>
      <c r="F39" s="45">
        <v>21.25</v>
      </c>
      <c r="G39" s="45">
        <v>26.25</v>
      </c>
      <c r="H39" s="45">
        <v>124.7</v>
      </c>
      <c r="I39" s="45">
        <v>350.7</v>
      </c>
      <c r="J39" s="45">
        <v>400.7</v>
      </c>
    </row>
    <row r="40" spans="1:10" x14ac:dyDescent="0.25">
      <c r="A40" s="45" t="s">
        <v>50</v>
      </c>
      <c r="B40" s="45" t="s">
        <v>64</v>
      </c>
      <c r="C40" s="45">
        <v>0.82499999999999996</v>
      </c>
      <c r="D40" s="45">
        <v>1.095</v>
      </c>
      <c r="E40" s="45">
        <v>1.095</v>
      </c>
      <c r="F40" s="45">
        <v>1.125</v>
      </c>
      <c r="G40" s="45">
        <v>1.125</v>
      </c>
      <c r="H40" s="45">
        <v>1.004</v>
      </c>
      <c r="I40" s="45">
        <v>1.8140000000000001</v>
      </c>
      <c r="J40" s="45">
        <v>1.8140000000000001</v>
      </c>
    </row>
    <row r="41" spans="1:10" x14ac:dyDescent="0.25">
      <c r="A41" s="45" t="s">
        <v>49</v>
      </c>
      <c r="B41" s="45" t="s">
        <v>64</v>
      </c>
      <c r="C41" s="45">
        <v>0.82499999999999996</v>
      </c>
      <c r="D41" s="45">
        <v>1.095</v>
      </c>
      <c r="E41" s="45">
        <v>1.095</v>
      </c>
      <c r="F41" s="45">
        <v>1.125</v>
      </c>
      <c r="G41" s="45">
        <v>1.125</v>
      </c>
      <c r="H41" s="45">
        <v>1.3980000000000001</v>
      </c>
      <c r="I41" s="45">
        <v>2.6379999999999999</v>
      </c>
      <c r="J41" s="45">
        <v>2.6379999999999999</v>
      </c>
    </row>
    <row r="42" spans="1:10" x14ac:dyDescent="0.25">
      <c r="A42" s="45" t="s">
        <v>14</v>
      </c>
      <c r="B42" s="45" t="s">
        <v>64</v>
      </c>
      <c r="C42" s="45">
        <v>0.89999999999999991</v>
      </c>
      <c r="D42" s="45">
        <v>1.17</v>
      </c>
      <c r="E42" s="45">
        <v>1.17</v>
      </c>
      <c r="F42" s="45">
        <v>1.5</v>
      </c>
      <c r="G42" s="45">
        <v>1.5</v>
      </c>
      <c r="H42" s="45">
        <v>1.79</v>
      </c>
      <c r="I42" s="45">
        <v>3.17</v>
      </c>
      <c r="J42" s="45">
        <v>3.17</v>
      </c>
    </row>
    <row r="43" spans="1:10" x14ac:dyDescent="0.25">
      <c r="A43" s="45" t="s">
        <v>43</v>
      </c>
      <c r="B43" s="45" t="s">
        <v>64</v>
      </c>
      <c r="C43" s="45">
        <v>0.93500000000000005</v>
      </c>
      <c r="D43" s="45">
        <v>1.2350000000000001</v>
      </c>
      <c r="E43" s="45">
        <v>1.2350000000000001</v>
      </c>
      <c r="F43" s="45">
        <v>1.65</v>
      </c>
      <c r="G43" s="45">
        <v>1.65</v>
      </c>
      <c r="H43" s="45">
        <v>2.5579999999999998</v>
      </c>
      <c r="I43" s="45">
        <v>4.5879999999999992</v>
      </c>
      <c r="J43" s="45">
        <v>4.5879999999999992</v>
      </c>
    </row>
    <row r="44" spans="1:10" x14ac:dyDescent="0.25">
      <c r="A44" s="45" t="s">
        <v>16</v>
      </c>
      <c r="B44" s="45" t="s">
        <v>64</v>
      </c>
      <c r="C44" s="45">
        <v>0.97</v>
      </c>
      <c r="D44" s="45">
        <v>1.27</v>
      </c>
      <c r="E44" s="45">
        <v>1.27</v>
      </c>
      <c r="F44" s="45">
        <v>1.75</v>
      </c>
      <c r="G44" s="45">
        <v>1.75</v>
      </c>
      <c r="H44" s="45">
        <v>3.14</v>
      </c>
      <c r="I44" s="45">
        <v>5.49</v>
      </c>
      <c r="J44" s="45">
        <v>5.49</v>
      </c>
    </row>
    <row r="45" spans="1:10" x14ac:dyDescent="0.25">
      <c r="A45" s="45" t="s">
        <v>18</v>
      </c>
      <c r="B45" s="45" t="s">
        <v>64</v>
      </c>
      <c r="C45" s="45">
        <v>1.0449999999999999</v>
      </c>
      <c r="D45" s="45">
        <v>1.345</v>
      </c>
      <c r="E45" s="45">
        <v>1.345</v>
      </c>
      <c r="F45" s="45">
        <v>2.125</v>
      </c>
      <c r="G45" s="45">
        <v>2.125</v>
      </c>
      <c r="H45" s="45">
        <v>3.9079999999999999</v>
      </c>
      <c r="I45" s="45">
        <v>7.1080000000000005</v>
      </c>
      <c r="J45" s="45">
        <v>7.1080000000000005</v>
      </c>
    </row>
    <row r="46" spans="1:10" x14ac:dyDescent="0.25">
      <c r="A46" s="45" t="s">
        <v>20</v>
      </c>
      <c r="B46" s="45" t="s">
        <v>64</v>
      </c>
      <c r="C46" s="45">
        <v>1.17</v>
      </c>
      <c r="D46" s="45">
        <v>1.5699999999999998</v>
      </c>
      <c r="E46" s="45">
        <v>1.5699999999999998</v>
      </c>
      <c r="F46" s="45">
        <v>2.75</v>
      </c>
      <c r="G46" s="45">
        <v>2.75</v>
      </c>
      <c r="H46" s="45">
        <v>5.4660000000000002</v>
      </c>
      <c r="I46" s="45">
        <v>9.7560000000000002</v>
      </c>
      <c r="J46" s="45">
        <v>9.7560000000000002</v>
      </c>
    </row>
    <row r="47" spans="1:10" x14ac:dyDescent="0.25">
      <c r="A47" s="45" t="s">
        <v>22</v>
      </c>
      <c r="B47" s="45" t="s">
        <v>64</v>
      </c>
      <c r="C47" s="45">
        <v>1.42</v>
      </c>
      <c r="D47" s="45">
        <v>1.89</v>
      </c>
      <c r="E47" s="45">
        <v>1.89</v>
      </c>
      <c r="F47" s="45">
        <v>3.25</v>
      </c>
      <c r="G47" s="45">
        <v>3.25</v>
      </c>
      <c r="H47" s="45">
        <v>7.008</v>
      </c>
      <c r="I47" s="45">
        <v>12.888</v>
      </c>
      <c r="J47" s="45">
        <v>12.888</v>
      </c>
    </row>
    <row r="48" spans="1:10" x14ac:dyDescent="0.25">
      <c r="A48" s="45" t="s">
        <v>24</v>
      </c>
      <c r="B48" s="45" t="s">
        <v>64</v>
      </c>
      <c r="C48" s="45">
        <v>1.595</v>
      </c>
      <c r="D48" s="45">
        <v>2.2149999999999999</v>
      </c>
      <c r="E48" s="45">
        <v>2.2149999999999999</v>
      </c>
      <c r="F48" s="45">
        <v>3.875</v>
      </c>
      <c r="G48" s="45">
        <v>3.875</v>
      </c>
      <c r="H48" s="45">
        <v>9.734</v>
      </c>
      <c r="I48" s="45">
        <v>17.274000000000001</v>
      </c>
      <c r="J48" s="45">
        <v>17.274000000000001</v>
      </c>
    </row>
    <row r="49" spans="1:10" x14ac:dyDescent="0.25">
      <c r="A49" s="45" t="s">
        <v>44</v>
      </c>
      <c r="B49" s="45" t="s">
        <v>64</v>
      </c>
      <c r="C49" s="45">
        <v>1.95</v>
      </c>
      <c r="D49" s="45">
        <v>2.65</v>
      </c>
      <c r="E49" s="45">
        <v>2.65</v>
      </c>
      <c r="F49" s="45">
        <v>5</v>
      </c>
      <c r="G49" s="45">
        <v>5</v>
      </c>
      <c r="H49" s="45">
        <v>13.423999999999999</v>
      </c>
      <c r="I49" s="45">
        <v>24.224</v>
      </c>
      <c r="J49" s="45">
        <v>24.224</v>
      </c>
    </row>
    <row r="50" spans="1:10" x14ac:dyDescent="0.25">
      <c r="A50" s="45" t="s">
        <v>26</v>
      </c>
      <c r="B50" s="45" t="s">
        <v>64</v>
      </c>
      <c r="C50" s="45">
        <v>2.37</v>
      </c>
      <c r="D50" s="45">
        <v>3.13</v>
      </c>
      <c r="E50" s="45">
        <v>3.13</v>
      </c>
      <c r="F50" s="45">
        <v>6</v>
      </c>
      <c r="G50" s="45">
        <v>6</v>
      </c>
      <c r="H50" s="45">
        <v>17.452000000000002</v>
      </c>
      <c r="I50" s="45">
        <v>31.952000000000002</v>
      </c>
      <c r="J50" s="45">
        <v>31.952000000000002</v>
      </c>
    </row>
    <row r="51" spans="1:10" x14ac:dyDescent="0.25">
      <c r="A51" s="45" t="s">
        <v>28</v>
      </c>
      <c r="B51" s="45" t="s">
        <v>64</v>
      </c>
      <c r="C51" s="45">
        <v>3.2050000000000001</v>
      </c>
      <c r="D51" s="45">
        <v>4.1550000000000002</v>
      </c>
      <c r="E51" s="45">
        <v>4.1550000000000002</v>
      </c>
      <c r="F51" s="45">
        <v>8.125</v>
      </c>
      <c r="G51" s="45">
        <v>8.125</v>
      </c>
      <c r="H51" s="45">
        <v>30.009999999999998</v>
      </c>
      <c r="I51" s="45">
        <v>58.81</v>
      </c>
      <c r="J51" s="45">
        <v>58.81</v>
      </c>
    </row>
    <row r="52" spans="1:10" x14ac:dyDescent="0.25">
      <c r="A52" s="45" t="s">
        <v>30</v>
      </c>
      <c r="B52" s="45" t="s">
        <v>64</v>
      </c>
      <c r="C52" s="45">
        <v>4.01</v>
      </c>
      <c r="D52" s="45">
        <v>5.1499999999999995</v>
      </c>
      <c r="E52" s="45">
        <v>5.1499999999999995</v>
      </c>
      <c r="F52" s="45">
        <v>9.25</v>
      </c>
      <c r="G52" s="45">
        <v>9.25</v>
      </c>
      <c r="H52" s="45">
        <v>46.96</v>
      </c>
      <c r="I52" s="45">
        <v>90.759999999999991</v>
      </c>
      <c r="J52" s="45">
        <v>90.759999999999991</v>
      </c>
    </row>
    <row r="53" spans="1:10" x14ac:dyDescent="0.25">
      <c r="A53" s="45" t="s">
        <v>32</v>
      </c>
      <c r="B53" s="45" t="s">
        <v>64</v>
      </c>
      <c r="C53" s="45">
        <v>4.8049999999999997</v>
      </c>
      <c r="D53" s="45">
        <v>6.2349999999999994</v>
      </c>
      <c r="E53" s="45">
        <v>6.2349999999999994</v>
      </c>
      <c r="F53" s="45">
        <v>11.125</v>
      </c>
      <c r="G53" s="45">
        <v>11.125</v>
      </c>
      <c r="H53" s="45">
        <v>64.300000000000011</v>
      </c>
      <c r="I53" s="45">
        <v>127.60000000000001</v>
      </c>
      <c r="J53" s="45">
        <v>127.60000000000001</v>
      </c>
    </row>
    <row r="54" spans="1:10" x14ac:dyDescent="0.25">
      <c r="A54" s="45" t="s">
        <v>34</v>
      </c>
      <c r="B54" s="45" t="s">
        <v>64</v>
      </c>
      <c r="C54" s="45">
        <v>5.58</v>
      </c>
      <c r="D54" s="45">
        <v>7.2</v>
      </c>
      <c r="E54" s="45">
        <v>7.2</v>
      </c>
      <c r="F54" s="45">
        <v>11.75</v>
      </c>
      <c r="G54" s="45">
        <v>11.75</v>
      </c>
      <c r="H54" s="45">
        <v>84.3</v>
      </c>
      <c r="I54" s="45">
        <v>173.8</v>
      </c>
      <c r="J54" s="45">
        <v>173.8</v>
      </c>
    </row>
    <row r="55" spans="1:10" x14ac:dyDescent="0.25">
      <c r="A55" s="45" t="s">
        <v>36</v>
      </c>
      <c r="B55" s="45" t="s">
        <v>64</v>
      </c>
      <c r="C55" s="45">
        <v>6.5500000000000007</v>
      </c>
      <c r="D55" s="45">
        <v>8.2600000000000016</v>
      </c>
      <c r="E55" s="45">
        <v>13.260000000000002</v>
      </c>
      <c r="F55" s="45">
        <v>13.25</v>
      </c>
      <c r="G55" s="45">
        <v>18.25</v>
      </c>
      <c r="H55" s="45">
        <v>115.1</v>
      </c>
      <c r="I55" s="45">
        <v>242.1</v>
      </c>
      <c r="J55" s="45">
        <v>262.10000000000002</v>
      </c>
    </row>
    <row r="56" spans="1:10" x14ac:dyDescent="0.25">
      <c r="A56" s="45" t="s">
        <v>38</v>
      </c>
      <c r="B56" s="45" t="s">
        <v>64</v>
      </c>
      <c r="C56" s="45">
        <v>7.6950000000000003</v>
      </c>
      <c r="D56" s="45">
        <v>9.5950000000000006</v>
      </c>
      <c r="E56" s="45">
        <v>14.595000000000001</v>
      </c>
      <c r="F56" s="45">
        <v>14.375</v>
      </c>
      <c r="G56" s="45">
        <v>19.375</v>
      </c>
      <c r="H56" s="45">
        <v>126</v>
      </c>
      <c r="I56" s="45">
        <v>280</v>
      </c>
      <c r="J56" s="45">
        <v>310</v>
      </c>
    </row>
    <row r="57" spans="1:10" x14ac:dyDescent="0.25">
      <c r="A57" s="45" t="s">
        <v>45</v>
      </c>
      <c r="B57" s="45" t="s">
        <v>64</v>
      </c>
      <c r="C57" s="45">
        <v>8.5500000000000007</v>
      </c>
      <c r="D57" s="45">
        <v>11.55</v>
      </c>
      <c r="E57" s="45">
        <v>16.55</v>
      </c>
      <c r="F57" s="45">
        <v>16.5</v>
      </c>
      <c r="G57" s="45">
        <v>21.5</v>
      </c>
      <c r="H57" s="45">
        <v>153.4</v>
      </c>
      <c r="I57" s="45">
        <v>341.4</v>
      </c>
      <c r="J57" s="45">
        <v>381.4</v>
      </c>
    </row>
    <row r="58" spans="1:10" x14ac:dyDescent="0.25">
      <c r="A58" s="45" t="s">
        <v>40</v>
      </c>
      <c r="B58" s="45" t="s">
        <v>64</v>
      </c>
      <c r="C58" s="45">
        <v>10.184000000000001</v>
      </c>
      <c r="D58" s="45">
        <v>13.984000000000002</v>
      </c>
      <c r="E58" s="45">
        <v>18.984000000000002</v>
      </c>
      <c r="F58" s="45">
        <v>21.25</v>
      </c>
      <c r="G58" s="45">
        <v>26.25</v>
      </c>
      <c r="H58" s="45">
        <v>237.2</v>
      </c>
      <c r="I58" s="45">
        <v>568.20000000000005</v>
      </c>
      <c r="J58" s="45">
        <v>618.20000000000005</v>
      </c>
    </row>
    <row r="59" spans="1:10" x14ac:dyDescent="0.25">
      <c r="A59" s="45" t="s">
        <v>50</v>
      </c>
      <c r="B59" s="45" t="s">
        <v>65</v>
      </c>
      <c r="C59" s="45">
        <v>0.82499999999999996</v>
      </c>
      <c r="D59" s="45">
        <v>1.095</v>
      </c>
      <c r="E59" s="45">
        <v>1.095</v>
      </c>
      <c r="F59" s="45">
        <v>1.125</v>
      </c>
      <c r="G59" s="45">
        <v>1.125</v>
      </c>
      <c r="H59" s="45">
        <v>0.73399999999999999</v>
      </c>
      <c r="I59" s="45">
        <v>1.1539999999999999</v>
      </c>
      <c r="J59" s="45">
        <v>1.1539999999999999</v>
      </c>
    </row>
    <row r="60" spans="1:10" x14ac:dyDescent="0.25">
      <c r="A60" s="45" t="s">
        <v>49</v>
      </c>
      <c r="B60" s="45" t="s">
        <v>65</v>
      </c>
      <c r="C60" s="45">
        <v>0.82499999999999996</v>
      </c>
      <c r="D60" s="45">
        <v>1.095</v>
      </c>
      <c r="E60" s="45">
        <v>1.095</v>
      </c>
      <c r="F60" s="45">
        <v>1.125</v>
      </c>
      <c r="G60" s="45">
        <v>1.125</v>
      </c>
      <c r="H60" s="45">
        <v>1.048</v>
      </c>
      <c r="I60" s="45">
        <v>1.6579999999999999</v>
      </c>
      <c r="J60" s="45">
        <v>1.6579999999999999</v>
      </c>
    </row>
    <row r="61" spans="1:10" x14ac:dyDescent="0.25">
      <c r="A61" s="45" t="s">
        <v>14</v>
      </c>
      <c r="B61" s="45" t="s">
        <v>65</v>
      </c>
      <c r="C61" s="45">
        <v>0.89999999999999991</v>
      </c>
      <c r="D61" s="45">
        <v>1.17</v>
      </c>
      <c r="E61" s="45">
        <v>1.17</v>
      </c>
      <c r="F61" s="45">
        <v>1.5</v>
      </c>
      <c r="G61" s="45">
        <v>1.5</v>
      </c>
      <c r="H61" s="45">
        <v>1.5</v>
      </c>
      <c r="I61" s="45">
        <v>2.36</v>
      </c>
      <c r="J61" s="45">
        <v>2.36</v>
      </c>
    </row>
    <row r="62" spans="1:10" x14ac:dyDescent="0.25">
      <c r="A62" s="45" t="s">
        <v>43</v>
      </c>
      <c r="B62" s="45" t="s">
        <v>65</v>
      </c>
      <c r="C62" s="45">
        <v>0.93500000000000005</v>
      </c>
      <c r="D62" s="45">
        <v>1.2350000000000001</v>
      </c>
      <c r="E62" s="45">
        <v>1.2350000000000001</v>
      </c>
      <c r="F62" s="45">
        <v>1.65</v>
      </c>
      <c r="G62" s="45">
        <v>1.65</v>
      </c>
      <c r="H62" s="45">
        <v>2.008</v>
      </c>
      <c r="I62" s="45">
        <v>3.1779999999999999</v>
      </c>
      <c r="J62" s="45">
        <v>3.1779999999999999</v>
      </c>
    </row>
    <row r="63" spans="1:10" x14ac:dyDescent="0.25">
      <c r="A63" s="45" t="s">
        <v>16</v>
      </c>
      <c r="B63" s="45" t="s">
        <v>65</v>
      </c>
      <c r="C63" s="45">
        <v>0.97</v>
      </c>
      <c r="D63" s="45">
        <v>1.27</v>
      </c>
      <c r="E63" s="45">
        <v>1.27</v>
      </c>
      <c r="F63" s="45">
        <v>1.75</v>
      </c>
      <c r="G63" s="45">
        <v>1.75</v>
      </c>
      <c r="H63" s="45">
        <v>2.5300000000000002</v>
      </c>
      <c r="I63" s="45">
        <v>4.0600000000000005</v>
      </c>
      <c r="J63" s="45">
        <v>4.0600000000000005</v>
      </c>
    </row>
    <row r="64" spans="1:10" x14ac:dyDescent="0.25">
      <c r="A64" s="45" t="s">
        <v>18</v>
      </c>
      <c r="B64" s="45" t="s">
        <v>65</v>
      </c>
      <c r="C64" s="45">
        <v>1.0449999999999999</v>
      </c>
      <c r="D64" s="45">
        <v>1.345</v>
      </c>
      <c r="E64" s="45">
        <v>1.345</v>
      </c>
      <c r="F64" s="45">
        <v>2.125</v>
      </c>
      <c r="G64" s="45">
        <v>2.125</v>
      </c>
      <c r="H64" s="45">
        <v>3.6680000000000001</v>
      </c>
      <c r="I64" s="45">
        <v>6.0880000000000001</v>
      </c>
      <c r="J64" s="45">
        <v>6.0880000000000001</v>
      </c>
    </row>
    <row r="65" spans="1:10" x14ac:dyDescent="0.25">
      <c r="A65" s="45" t="s">
        <v>20</v>
      </c>
      <c r="B65" s="45" t="s">
        <v>65</v>
      </c>
      <c r="C65" s="45">
        <v>1.17</v>
      </c>
      <c r="D65" s="45">
        <v>1.5699999999999998</v>
      </c>
      <c r="E65" s="45">
        <v>1.5699999999999998</v>
      </c>
      <c r="F65" s="45">
        <v>2.75</v>
      </c>
      <c r="G65" s="45">
        <v>2.75</v>
      </c>
      <c r="H65" s="45">
        <v>5.8360000000000003</v>
      </c>
      <c r="I65" s="45">
        <v>9.7759999999999998</v>
      </c>
      <c r="J65" s="45">
        <v>9.7759999999999998</v>
      </c>
    </row>
    <row r="66" spans="1:10" x14ac:dyDescent="0.25">
      <c r="A66" s="45" t="s">
        <v>22</v>
      </c>
      <c r="B66" s="45" t="s">
        <v>65</v>
      </c>
      <c r="C66" s="45">
        <v>1.42</v>
      </c>
      <c r="D66" s="45">
        <v>1.89</v>
      </c>
      <c r="E66" s="45">
        <v>1.89</v>
      </c>
      <c r="F66" s="45">
        <v>3.25</v>
      </c>
      <c r="G66" s="45">
        <v>3.25</v>
      </c>
      <c r="H66" s="45">
        <v>7.1779999999999999</v>
      </c>
      <c r="I66" s="45">
        <v>12.108000000000001</v>
      </c>
      <c r="J66" s="45">
        <v>12.108000000000001</v>
      </c>
    </row>
    <row r="67" spans="1:10" x14ac:dyDescent="0.25">
      <c r="A67" s="45" t="s">
        <v>24</v>
      </c>
      <c r="B67" s="45" t="s">
        <v>65</v>
      </c>
      <c r="C67" s="45">
        <v>1.595</v>
      </c>
      <c r="D67" s="45">
        <v>2.2149999999999999</v>
      </c>
      <c r="E67" s="45">
        <v>2.2149999999999999</v>
      </c>
      <c r="F67" s="45">
        <v>3.875</v>
      </c>
      <c r="G67" s="45">
        <v>3.875</v>
      </c>
      <c r="H67" s="45">
        <v>10.054</v>
      </c>
      <c r="I67" s="45">
        <v>17.054000000000002</v>
      </c>
      <c r="J67" s="45">
        <v>17.054000000000002</v>
      </c>
    </row>
    <row r="68" spans="1:10" x14ac:dyDescent="0.25">
      <c r="A68" s="45" t="s">
        <v>44</v>
      </c>
      <c r="B68" s="45" t="s">
        <v>65</v>
      </c>
      <c r="C68" s="45">
        <v>1.95</v>
      </c>
      <c r="D68" s="45">
        <v>2.65</v>
      </c>
      <c r="E68" s="45">
        <v>2.65</v>
      </c>
      <c r="F68" s="45">
        <v>5</v>
      </c>
      <c r="G68" s="45">
        <v>5</v>
      </c>
      <c r="H68" s="45">
        <v>12.914000000000001</v>
      </c>
      <c r="I68" s="45">
        <v>21.544000000000004</v>
      </c>
      <c r="J68" s="45">
        <v>21.544000000000004</v>
      </c>
    </row>
    <row r="69" spans="1:10" x14ac:dyDescent="0.25">
      <c r="A69" s="45" t="s">
        <v>26</v>
      </c>
      <c r="B69" s="45" t="s">
        <v>65</v>
      </c>
      <c r="C69" s="45">
        <v>2.37</v>
      </c>
      <c r="D69" s="45">
        <v>3.13</v>
      </c>
      <c r="E69" s="45">
        <v>3.13</v>
      </c>
      <c r="F69" s="45">
        <v>6</v>
      </c>
      <c r="G69" s="45">
        <v>6</v>
      </c>
      <c r="H69" s="45">
        <v>16.252000000000002</v>
      </c>
      <c r="I69" s="45">
        <v>27.552000000000003</v>
      </c>
      <c r="J69" s="45">
        <v>27.552000000000003</v>
      </c>
    </row>
    <row r="70" spans="1:10" x14ac:dyDescent="0.25">
      <c r="A70" s="45" t="s">
        <v>28</v>
      </c>
      <c r="B70" s="45" t="s">
        <v>65</v>
      </c>
      <c r="C70" s="45">
        <v>3.2050000000000001</v>
      </c>
      <c r="D70" s="45">
        <v>4.1550000000000002</v>
      </c>
      <c r="E70" s="45">
        <v>4.1550000000000002</v>
      </c>
      <c r="F70" s="45">
        <v>8.125</v>
      </c>
      <c r="G70" s="45">
        <v>8.125</v>
      </c>
      <c r="H70" s="45">
        <v>26.11</v>
      </c>
      <c r="I70" s="45">
        <v>45.71</v>
      </c>
      <c r="J70" s="45">
        <v>45.71</v>
      </c>
    </row>
    <row r="71" spans="1:10" x14ac:dyDescent="0.25">
      <c r="A71" s="45" t="s">
        <v>30</v>
      </c>
      <c r="B71" s="45" t="s">
        <v>65</v>
      </c>
      <c r="C71" s="45">
        <v>4.01</v>
      </c>
      <c r="D71" s="45">
        <v>5.1499999999999995</v>
      </c>
      <c r="E71" s="45">
        <v>5.1499999999999995</v>
      </c>
      <c r="F71" s="45">
        <v>9.25</v>
      </c>
      <c r="G71" s="45">
        <v>9.25</v>
      </c>
      <c r="H71" s="45">
        <v>36.06</v>
      </c>
      <c r="I71" s="45">
        <v>64.86</v>
      </c>
      <c r="J71" s="45">
        <v>64.86</v>
      </c>
    </row>
    <row r="72" spans="1:10" x14ac:dyDescent="0.25">
      <c r="A72" s="45" t="s">
        <v>32</v>
      </c>
      <c r="B72" s="45" t="s">
        <v>65</v>
      </c>
      <c r="C72" s="45">
        <v>4.8049999999999997</v>
      </c>
      <c r="D72" s="45">
        <v>6.2349999999999994</v>
      </c>
      <c r="E72" s="45">
        <v>6.2349999999999994</v>
      </c>
      <c r="F72" s="45">
        <v>11.125</v>
      </c>
      <c r="G72" s="45">
        <v>11.125</v>
      </c>
      <c r="H72" s="45">
        <v>51.1</v>
      </c>
      <c r="I72" s="45">
        <v>94.300000000000011</v>
      </c>
      <c r="J72" s="45">
        <v>94.300000000000011</v>
      </c>
    </row>
    <row r="73" spans="1:10" x14ac:dyDescent="0.25">
      <c r="A73" s="45" t="s">
        <v>34</v>
      </c>
      <c r="B73" s="45" t="s">
        <v>65</v>
      </c>
      <c r="C73" s="45">
        <v>5.58</v>
      </c>
      <c r="D73" s="45">
        <v>7.2</v>
      </c>
      <c r="E73" s="45">
        <v>7.2</v>
      </c>
      <c r="F73" s="45">
        <v>11.75</v>
      </c>
      <c r="G73" s="45">
        <v>11.75</v>
      </c>
      <c r="H73" s="45">
        <v>65</v>
      </c>
      <c r="I73" s="45">
        <v>123.1</v>
      </c>
      <c r="J73" s="45">
        <v>123.1</v>
      </c>
    </row>
    <row r="74" spans="1:10" x14ac:dyDescent="0.25">
      <c r="A74" s="45" t="s">
        <v>36</v>
      </c>
      <c r="B74" s="45" t="s">
        <v>65</v>
      </c>
      <c r="C74" s="45">
        <v>6.5500000000000007</v>
      </c>
      <c r="D74" s="45">
        <v>8.2600000000000016</v>
      </c>
      <c r="E74" s="45">
        <v>13.260000000000002</v>
      </c>
      <c r="F74" s="45">
        <v>13.25</v>
      </c>
      <c r="G74" s="45">
        <v>18.25</v>
      </c>
      <c r="H74" s="45">
        <v>79.2</v>
      </c>
      <c r="I74" s="45">
        <v>155.19999999999999</v>
      </c>
      <c r="J74" s="45">
        <v>175.2</v>
      </c>
    </row>
    <row r="75" spans="1:10" x14ac:dyDescent="0.25">
      <c r="A75" s="45" t="s">
        <v>38</v>
      </c>
      <c r="B75" s="45" t="s">
        <v>65</v>
      </c>
      <c r="C75" s="45">
        <v>7.6950000000000003</v>
      </c>
      <c r="D75" s="45">
        <v>9.5950000000000006</v>
      </c>
      <c r="E75" s="45">
        <v>14.595000000000001</v>
      </c>
      <c r="F75" s="45">
        <v>14.375</v>
      </c>
      <c r="G75" s="45">
        <v>19.375</v>
      </c>
      <c r="H75" s="45">
        <v>89.3</v>
      </c>
      <c r="I75" s="45">
        <v>183</v>
      </c>
      <c r="J75" s="45">
        <v>213</v>
      </c>
    </row>
    <row r="76" spans="1:10" x14ac:dyDescent="0.25">
      <c r="A76" s="45" t="s">
        <v>45</v>
      </c>
      <c r="B76" s="45" t="s">
        <v>65</v>
      </c>
      <c r="C76" s="45">
        <v>8.5500000000000007</v>
      </c>
      <c r="D76" s="45">
        <v>11.55</v>
      </c>
      <c r="E76" s="45">
        <v>16.55</v>
      </c>
      <c r="F76" s="45">
        <v>16.5</v>
      </c>
      <c r="G76" s="45">
        <v>21.5</v>
      </c>
      <c r="H76" s="45">
        <v>107.9</v>
      </c>
      <c r="I76" s="45">
        <v>229.9</v>
      </c>
      <c r="J76" s="45">
        <v>269.89999999999998</v>
      </c>
    </row>
    <row r="77" spans="1:10" x14ac:dyDescent="0.25">
      <c r="A77" s="45" t="s">
        <v>40</v>
      </c>
      <c r="B77" s="45" t="s">
        <v>65</v>
      </c>
      <c r="C77" s="45">
        <v>10.184000000000001</v>
      </c>
      <c r="D77" s="45">
        <v>13.984000000000002</v>
      </c>
      <c r="E77" s="45">
        <v>18.984000000000002</v>
      </c>
      <c r="F77" s="45">
        <v>21.25</v>
      </c>
      <c r="G77" s="45">
        <v>26.25</v>
      </c>
      <c r="H77" s="45">
        <v>147.19999999999999</v>
      </c>
      <c r="I77" s="45">
        <v>332.2</v>
      </c>
      <c r="J77" s="45">
        <v>382.2</v>
      </c>
    </row>
    <row r="78" spans="1:10" x14ac:dyDescent="0.25">
      <c r="A78" s="45" t="s">
        <v>50</v>
      </c>
      <c r="B78" s="45" t="s">
        <v>66</v>
      </c>
      <c r="C78" s="45">
        <v>0.82499999999999996</v>
      </c>
      <c r="D78" s="45">
        <v>1.095</v>
      </c>
      <c r="E78" s="45">
        <v>1.095</v>
      </c>
      <c r="F78" s="45">
        <v>1.125</v>
      </c>
      <c r="G78" s="45">
        <v>1.125</v>
      </c>
      <c r="H78" s="45">
        <v>1.004</v>
      </c>
      <c r="I78" s="45">
        <v>1.6440000000000001</v>
      </c>
      <c r="J78" s="45">
        <v>1.6440000000000001</v>
      </c>
    </row>
    <row r="79" spans="1:10" x14ac:dyDescent="0.25">
      <c r="A79" s="45" t="s">
        <v>49</v>
      </c>
      <c r="B79" s="45" t="s">
        <v>66</v>
      </c>
      <c r="C79" s="45">
        <v>0.82499999999999996</v>
      </c>
      <c r="D79" s="45">
        <v>1.095</v>
      </c>
      <c r="E79" s="45">
        <v>1.095</v>
      </c>
      <c r="F79" s="45">
        <v>1.125</v>
      </c>
      <c r="G79" s="45">
        <v>1.125</v>
      </c>
      <c r="H79" s="45">
        <v>1.5980000000000001</v>
      </c>
      <c r="I79" s="45">
        <v>2.7080000000000002</v>
      </c>
      <c r="J79" s="45">
        <v>2.7080000000000002</v>
      </c>
    </row>
    <row r="80" spans="1:10" x14ac:dyDescent="0.25">
      <c r="A80" s="45" t="s">
        <v>14</v>
      </c>
      <c r="B80" s="45" t="s">
        <v>66</v>
      </c>
      <c r="C80" s="45">
        <v>0.89999999999999991</v>
      </c>
      <c r="D80" s="45">
        <v>1.17</v>
      </c>
      <c r="E80" s="45">
        <v>1.17</v>
      </c>
      <c r="F80" s="45">
        <v>1.5</v>
      </c>
      <c r="G80" s="45">
        <v>1.5</v>
      </c>
      <c r="H80" s="45">
        <v>2.02</v>
      </c>
      <c r="I80" s="45">
        <v>3.41</v>
      </c>
      <c r="J80" s="45">
        <v>3.41</v>
      </c>
    </row>
    <row r="81" spans="1:10" x14ac:dyDescent="0.25">
      <c r="A81" s="45" t="s">
        <v>43</v>
      </c>
      <c r="B81" s="45" t="s">
        <v>66</v>
      </c>
      <c r="C81" s="45">
        <v>0.93500000000000005</v>
      </c>
      <c r="D81" s="45">
        <v>1.2350000000000001</v>
      </c>
      <c r="E81" s="45">
        <v>1.2350000000000001</v>
      </c>
      <c r="F81" s="45">
        <v>1.65</v>
      </c>
      <c r="G81" s="45">
        <v>1.65</v>
      </c>
      <c r="H81" s="45">
        <v>2.6779999999999999</v>
      </c>
      <c r="I81" s="45">
        <v>4.468</v>
      </c>
      <c r="J81" s="45">
        <v>4.468</v>
      </c>
    </row>
    <row r="82" spans="1:10" x14ac:dyDescent="0.25">
      <c r="A82" s="45" t="s">
        <v>16</v>
      </c>
      <c r="B82" s="45" t="s">
        <v>66</v>
      </c>
      <c r="C82" s="45">
        <v>0.97</v>
      </c>
      <c r="D82" s="45">
        <v>1.27</v>
      </c>
      <c r="E82" s="45">
        <v>1.27</v>
      </c>
      <c r="F82" s="45">
        <v>1.75</v>
      </c>
      <c r="G82" s="45">
        <v>1.75</v>
      </c>
      <c r="H82" s="45">
        <v>3.7</v>
      </c>
      <c r="I82" s="45">
        <v>6.36</v>
      </c>
      <c r="J82" s="45">
        <v>6.36</v>
      </c>
    </row>
    <row r="83" spans="1:10" x14ac:dyDescent="0.25">
      <c r="A83" s="45" t="s">
        <v>18</v>
      </c>
      <c r="B83" s="45" t="s">
        <v>66</v>
      </c>
      <c r="C83" s="45">
        <v>1.0449999999999999</v>
      </c>
      <c r="D83" s="45">
        <v>1.345</v>
      </c>
      <c r="E83" s="45">
        <v>1.345</v>
      </c>
      <c r="F83" s="45">
        <v>2.125</v>
      </c>
      <c r="G83" s="45">
        <v>2.125</v>
      </c>
      <c r="H83" s="45">
        <v>4.4879999999999995</v>
      </c>
      <c r="I83" s="45">
        <v>7.6679999999999993</v>
      </c>
      <c r="J83" s="45">
        <v>7.6679999999999993</v>
      </c>
    </row>
    <row r="84" spans="1:10" x14ac:dyDescent="0.25">
      <c r="A84" s="45" t="s">
        <v>20</v>
      </c>
      <c r="B84" s="45" t="s">
        <v>66</v>
      </c>
      <c r="C84" s="45">
        <v>1.17</v>
      </c>
      <c r="D84" s="45">
        <v>1.5699999999999998</v>
      </c>
      <c r="E84" s="45">
        <v>1.5699999999999998</v>
      </c>
      <c r="F84" s="45">
        <v>2.75</v>
      </c>
      <c r="G84" s="45">
        <v>2.75</v>
      </c>
      <c r="H84" s="45">
        <v>6.8959999999999999</v>
      </c>
      <c r="I84" s="45">
        <v>11.745999999999999</v>
      </c>
      <c r="J84" s="45">
        <v>11.745999999999999</v>
      </c>
    </row>
    <row r="85" spans="1:10" x14ac:dyDescent="0.25">
      <c r="A85" s="45" t="s">
        <v>22</v>
      </c>
      <c r="B85" s="45" t="s">
        <v>66</v>
      </c>
      <c r="C85" s="45">
        <v>1.42</v>
      </c>
      <c r="D85" s="45">
        <v>1.89</v>
      </c>
      <c r="E85" s="45">
        <v>1.89</v>
      </c>
      <c r="F85" s="45">
        <v>3.25</v>
      </c>
      <c r="G85" s="45">
        <v>3.25</v>
      </c>
      <c r="H85" s="45">
        <v>9.1879999999999988</v>
      </c>
      <c r="I85" s="45">
        <v>15.997999999999998</v>
      </c>
      <c r="J85" s="45">
        <v>15.997999999999998</v>
      </c>
    </row>
    <row r="86" spans="1:10" x14ac:dyDescent="0.25">
      <c r="A86" s="45" t="s">
        <v>24</v>
      </c>
      <c r="B86" s="45" t="s">
        <v>66</v>
      </c>
      <c r="C86" s="45">
        <v>1.595</v>
      </c>
      <c r="D86" s="45">
        <v>2.2149999999999999</v>
      </c>
      <c r="E86" s="45">
        <v>2.2149999999999999</v>
      </c>
      <c r="F86" s="45">
        <v>3.875</v>
      </c>
      <c r="G86" s="45">
        <v>3.875</v>
      </c>
      <c r="H86" s="45">
        <v>14.414</v>
      </c>
      <c r="I86" s="45">
        <v>25.914000000000001</v>
      </c>
      <c r="J86" s="45">
        <v>25.914000000000001</v>
      </c>
    </row>
    <row r="87" spans="1:10" x14ac:dyDescent="0.25">
      <c r="A87" s="45" t="s">
        <v>44</v>
      </c>
      <c r="B87" s="45" t="s">
        <v>66</v>
      </c>
      <c r="C87" s="45">
        <v>1.95</v>
      </c>
      <c r="D87" s="45">
        <v>2.65</v>
      </c>
      <c r="E87" s="45">
        <v>2.65</v>
      </c>
      <c r="F87" s="45">
        <v>5</v>
      </c>
      <c r="G87" s="45">
        <v>5</v>
      </c>
      <c r="H87" s="45">
        <v>19.454000000000001</v>
      </c>
      <c r="I87" s="45">
        <v>35.054000000000002</v>
      </c>
      <c r="J87" s="45">
        <v>35.054000000000002</v>
      </c>
    </row>
    <row r="88" spans="1:10" x14ac:dyDescent="0.25">
      <c r="A88" s="45" t="s">
        <v>26</v>
      </c>
      <c r="B88" s="45" t="s">
        <v>66</v>
      </c>
      <c r="C88" s="45">
        <v>2.37</v>
      </c>
      <c r="D88" s="45">
        <v>3.13</v>
      </c>
      <c r="E88" s="45">
        <v>3.13</v>
      </c>
      <c r="F88" s="45">
        <v>6</v>
      </c>
      <c r="G88" s="45">
        <v>6</v>
      </c>
      <c r="H88" s="45">
        <v>24.752000000000002</v>
      </c>
      <c r="I88" s="45">
        <v>45.652000000000001</v>
      </c>
      <c r="J88" s="45">
        <v>45.652000000000001</v>
      </c>
    </row>
    <row r="89" spans="1:10" x14ac:dyDescent="0.25">
      <c r="A89" s="45" t="s">
        <v>28</v>
      </c>
      <c r="B89" s="45" t="s">
        <v>66</v>
      </c>
      <c r="C89" s="45">
        <v>3.2050000000000001</v>
      </c>
      <c r="D89" s="45">
        <v>4.1550000000000002</v>
      </c>
      <c r="E89" s="45">
        <v>4.1550000000000002</v>
      </c>
      <c r="F89" s="45">
        <v>8.125</v>
      </c>
      <c r="G89" s="45">
        <v>8.125</v>
      </c>
      <c r="H89" s="45">
        <v>38.409999999999997</v>
      </c>
      <c r="I89" s="45">
        <v>72.709999999999994</v>
      </c>
      <c r="J89" s="45">
        <v>72.709999999999994</v>
      </c>
    </row>
    <row r="90" spans="1:10" x14ac:dyDescent="0.25">
      <c r="A90" s="45" t="s">
        <v>30</v>
      </c>
      <c r="B90" s="45" t="s">
        <v>66</v>
      </c>
      <c r="C90" s="45">
        <v>4.01</v>
      </c>
      <c r="D90" s="45">
        <v>5.1499999999999995</v>
      </c>
      <c r="E90" s="45">
        <v>5.1499999999999995</v>
      </c>
      <c r="F90" s="45">
        <v>9.25</v>
      </c>
      <c r="G90" s="45">
        <v>9.25</v>
      </c>
      <c r="H90" s="45">
        <v>54.760000000000005</v>
      </c>
      <c r="I90" s="45">
        <v>108.06</v>
      </c>
      <c r="J90" s="45">
        <v>108.06</v>
      </c>
    </row>
    <row r="91" spans="1:10" x14ac:dyDescent="0.25">
      <c r="A91" s="45" t="s">
        <v>32</v>
      </c>
      <c r="B91" s="45" t="s">
        <v>66</v>
      </c>
      <c r="C91" s="45">
        <v>4.8049999999999997</v>
      </c>
      <c r="D91" s="45">
        <v>6.2349999999999994</v>
      </c>
      <c r="E91" s="45">
        <v>6.2349999999999994</v>
      </c>
      <c r="F91" s="45">
        <v>11.125</v>
      </c>
      <c r="G91" s="45">
        <v>11.125</v>
      </c>
      <c r="H91" s="45">
        <v>76.400000000000006</v>
      </c>
      <c r="I91" s="45">
        <v>155.19999999999999</v>
      </c>
      <c r="J91" s="45">
        <v>155.19999999999999</v>
      </c>
    </row>
    <row r="92" spans="1:10" x14ac:dyDescent="0.25">
      <c r="A92" s="45" t="s">
        <v>34</v>
      </c>
      <c r="B92" s="45" t="s">
        <v>66</v>
      </c>
      <c r="C92" s="45">
        <v>5.58</v>
      </c>
      <c r="D92" s="45">
        <v>7.2</v>
      </c>
      <c r="E92" s="45">
        <v>7.2</v>
      </c>
      <c r="F92" s="45">
        <v>11.75</v>
      </c>
      <c r="G92" s="45">
        <v>11.75</v>
      </c>
      <c r="H92" s="45">
        <v>102</v>
      </c>
      <c r="I92" s="45">
        <v>207</v>
      </c>
      <c r="J92" s="45">
        <v>207</v>
      </c>
    </row>
    <row r="93" spans="1:10" x14ac:dyDescent="0.25">
      <c r="A93" s="45" t="s">
        <v>36</v>
      </c>
      <c r="B93" s="45" t="s">
        <v>66</v>
      </c>
      <c r="C93" s="45">
        <v>6.5500000000000007</v>
      </c>
      <c r="D93" s="45">
        <v>8.2600000000000016</v>
      </c>
      <c r="E93" s="45">
        <v>13.260000000000002</v>
      </c>
      <c r="F93" s="45">
        <v>13.25</v>
      </c>
      <c r="G93" s="45">
        <v>18.25</v>
      </c>
      <c r="H93" s="45">
        <v>124.6</v>
      </c>
      <c r="I93" s="45">
        <v>261.60000000000002</v>
      </c>
      <c r="J93" s="45">
        <v>281.60000000000002</v>
      </c>
    </row>
    <row r="94" spans="1:10" x14ac:dyDescent="0.25">
      <c r="A94" s="45" t="s">
        <v>38</v>
      </c>
      <c r="B94" s="45" t="s">
        <v>66</v>
      </c>
      <c r="C94" s="45">
        <v>7.6950000000000003</v>
      </c>
      <c r="D94" s="45">
        <v>9.5950000000000006</v>
      </c>
      <c r="E94" s="45">
        <v>14.595000000000001</v>
      </c>
      <c r="F94" s="45">
        <v>14.375</v>
      </c>
      <c r="G94" s="45">
        <v>19.375</v>
      </c>
      <c r="H94" s="45">
        <v>152</v>
      </c>
      <c r="I94" s="45">
        <v>327</v>
      </c>
      <c r="J94" s="45">
        <v>357</v>
      </c>
    </row>
    <row r="95" spans="1:10" x14ac:dyDescent="0.25">
      <c r="A95" s="45" t="s">
        <v>45</v>
      </c>
      <c r="B95" s="45" t="s">
        <v>66</v>
      </c>
      <c r="C95" s="45">
        <v>8.5500000000000007</v>
      </c>
      <c r="D95" s="45">
        <v>11.55</v>
      </c>
      <c r="E95" s="45">
        <v>16.55</v>
      </c>
      <c r="F95" s="45">
        <v>16.5</v>
      </c>
      <c r="G95" s="45">
        <v>21.5</v>
      </c>
      <c r="H95" s="45">
        <v>181.4</v>
      </c>
      <c r="I95" s="45">
        <v>402.4</v>
      </c>
      <c r="J95" s="45">
        <v>442.4</v>
      </c>
    </row>
    <row r="96" spans="1:10" x14ac:dyDescent="0.25">
      <c r="A96" s="45" t="s">
        <v>40</v>
      </c>
      <c r="B96" s="45" t="s">
        <v>66</v>
      </c>
      <c r="C96" s="45">
        <v>10.184000000000001</v>
      </c>
      <c r="D96" s="45">
        <v>13.984000000000002</v>
      </c>
      <c r="E96" s="45">
        <v>18.984000000000002</v>
      </c>
      <c r="F96" s="45">
        <v>21.25</v>
      </c>
      <c r="G96" s="45">
        <v>26.25</v>
      </c>
      <c r="H96" s="45">
        <v>276.2</v>
      </c>
      <c r="I96" s="45">
        <v>615.20000000000005</v>
      </c>
      <c r="J96" s="45">
        <v>665.2</v>
      </c>
    </row>
    <row r="97" spans="1:10" x14ac:dyDescent="0.25">
      <c r="A97" s="45" t="s">
        <v>50</v>
      </c>
      <c r="B97" s="45" t="s">
        <v>67</v>
      </c>
      <c r="C97" s="45">
        <v>0.82499999999999996</v>
      </c>
      <c r="D97" s="45">
        <v>1.095</v>
      </c>
      <c r="E97" s="45">
        <v>1.095</v>
      </c>
      <c r="F97" s="45">
        <v>1.125</v>
      </c>
      <c r="G97" s="45">
        <v>1.125</v>
      </c>
      <c r="H97" s="45">
        <v>1.1240000000000001</v>
      </c>
      <c r="I97" s="45">
        <v>1.8840000000000001</v>
      </c>
      <c r="J97" s="45">
        <v>1.8840000000000001</v>
      </c>
    </row>
    <row r="98" spans="1:10" x14ac:dyDescent="0.25">
      <c r="A98" s="45" t="s">
        <v>49</v>
      </c>
      <c r="B98" s="45" t="s">
        <v>67</v>
      </c>
      <c r="C98" s="45">
        <v>0.82499999999999996</v>
      </c>
      <c r="D98" s="45">
        <v>1.095</v>
      </c>
      <c r="E98" s="45">
        <v>1.095</v>
      </c>
      <c r="F98" s="45">
        <v>1.125</v>
      </c>
      <c r="G98" s="45">
        <v>1.125</v>
      </c>
      <c r="H98" s="45">
        <v>1.788</v>
      </c>
      <c r="I98" s="45">
        <v>3.0680000000000001</v>
      </c>
      <c r="J98" s="45">
        <v>3.0680000000000001</v>
      </c>
    </row>
    <row r="99" spans="1:10" x14ac:dyDescent="0.25">
      <c r="A99" s="45" t="s">
        <v>14</v>
      </c>
      <c r="B99" s="45" t="s">
        <v>67</v>
      </c>
      <c r="C99" s="45">
        <v>0.89999999999999991</v>
      </c>
      <c r="D99" s="45">
        <v>1.17</v>
      </c>
      <c r="E99" s="45">
        <v>1.17</v>
      </c>
      <c r="F99" s="45">
        <v>1.5</v>
      </c>
      <c r="G99" s="45">
        <v>1.5</v>
      </c>
      <c r="H99" s="45">
        <v>2.2599999999999998</v>
      </c>
      <c r="I99" s="45">
        <v>3.86</v>
      </c>
      <c r="J99" s="45">
        <v>3.86</v>
      </c>
    </row>
    <row r="100" spans="1:10" x14ac:dyDescent="0.25">
      <c r="A100" s="45" t="s">
        <v>43</v>
      </c>
      <c r="B100" s="45" t="s">
        <v>67</v>
      </c>
      <c r="C100" s="45">
        <v>0.93500000000000005</v>
      </c>
      <c r="D100" s="45">
        <v>1.2350000000000001</v>
      </c>
      <c r="E100" s="45">
        <v>1.2350000000000001</v>
      </c>
      <c r="F100" s="45">
        <v>1.65</v>
      </c>
      <c r="G100" s="45">
        <v>1.65</v>
      </c>
      <c r="H100" s="45">
        <v>3.1680000000000001</v>
      </c>
      <c r="I100" s="45">
        <v>5.3979999999999997</v>
      </c>
      <c r="J100" s="45">
        <v>5.3979999999999997</v>
      </c>
    </row>
    <row r="101" spans="1:10" x14ac:dyDescent="0.25">
      <c r="A101" s="45" t="s">
        <v>16</v>
      </c>
      <c r="B101" s="45" t="s">
        <v>67</v>
      </c>
      <c r="C101" s="45">
        <v>0.97</v>
      </c>
      <c r="D101" s="45">
        <v>1.27</v>
      </c>
      <c r="E101" s="45">
        <v>1.27</v>
      </c>
      <c r="F101" s="45">
        <v>1.75</v>
      </c>
      <c r="G101" s="45">
        <v>1.75</v>
      </c>
      <c r="H101" s="45">
        <v>4.3000000000000007</v>
      </c>
      <c r="I101" s="45">
        <v>7.5500000000000007</v>
      </c>
      <c r="J101" s="45">
        <v>7.5500000000000007</v>
      </c>
    </row>
    <row r="102" spans="1:10" x14ac:dyDescent="0.25">
      <c r="A102" s="45" t="s">
        <v>18</v>
      </c>
      <c r="B102" s="45" t="s">
        <v>67</v>
      </c>
      <c r="C102" s="45">
        <v>1.0449999999999999</v>
      </c>
      <c r="D102" s="45">
        <v>1.345</v>
      </c>
      <c r="E102" s="45">
        <v>1.345</v>
      </c>
      <c r="F102" s="45">
        <v>2.125</v>
      </c>
      <c r="G102" s="45">
        <v>2.125</v>
      </c>
      <c r="H102" s="45">
        <v>5.4480000000000004</v>
      </c>
      <c r="I102" s="45">
        <v>9.5980000000000008</v>
      </c>
      <c r="J102" s="45">
        <v>9.5980000000000008</v>
      </c>
    </row>
    <row r="103" spans="1:10" x14ac:dyDescent="0.25">
      <c r="A103" s="45" t="s">
        <v>20</v>
      </c>
      <c r="B103" s="45" t="s">
        <v>67</v>
      </c>
      <c r="C103" s="45">
        <v>1.17</v>
      </c>
      <c r="D103" s="45">
        <v>1.5699999999999998</v>
      </c>
      <c r="E103" s="45">
        <v>1.5699999999999998</v>
      </c>
      <c r="F103" s="45">
        <v>2.75</v>
      </c>
      <c r="G103" s="45">
        <v>2.75</v>
      </c>
      <c r="H103" s="45">
        <v>8.1560000000000006</v>
      </c>
      <c r="I103" s="45">
        <v>14.286000000000001</v>
      </c>
      <c r="J103" s="45">
        <v>14.286000000000001</v>
      </c>
    </row>
    <row r="104" spans="1:10" x14ac:dyDescent="0.25">
      <c r="A104" s="45" t="s">
        <v>22</v>
      </c>
      <c r="B104" s="45" t="s">
        <v>67</v>
      </c>
      <c r="C104" s="45">
        <v>1.42</v>
      </c>
      <c r="D104" s="45">
        <v>1.89</v>
      </c>
      <c r="E104" s="45">
        <v>1.89</v>
      </c>
      <c r="F104" s="45">
        <v>3.25</v>
      </c>
      <c r="G104" s="45">
        <v>3.25</v>
      </c>
      <c r="H104" s="45">
        <v>10.788</v>
      </c>
      <c r="I104" s="45">
        <v>19.228000000000002</v>
      </c>
      <c r="J104" s="45">
        <v>19.228000000000002</v>
      </c>
    </row>
    <row r="105" spans="1:10" x14ac:dyDescent="0.25">
      <c r="A105" s="45" t="s">
        <v>24</v>
      </c>
      <c r="B105" s="45" t="s">
        <v>67</v>
      </c>
      <c r="C105" s="45">
        <v>1.595</v>
      </c>
      <c r="D105" s="45">
        <v>2.2149999999999999</v>
      </c>
      <c r="E105" s="45">
        <v>2.2149999999999999</v>
      </c>
      <c r="F105" s="45">
        <v>3.875</v>
      </c>
      <c r="G105" s="45">
        <v>3.875</v>
      </c>
      <c r="H105" s="45">
        <v>20.613999999999997</v>
      </c>
      <c r="I105" s="45">
        <v>37.914000000000001</v>
      </c>
      <c r="J105" s="45">
        <v>37.914000000000001</v>
      </c>
    </row>
    <row r="106" spans="1:10" x14ac:dyDescent="0.25">
      <c r="A106" s="45" t="s">
        <v>44</v>
      </c>
      <c r="B106" s="45" t="s">
        <v>67</v>
      </c>
      <c r="C106" s="45">
        <v>1.95</v>
      </c>
      <c r="D106" s="45">
        <v>2.65</v>
      </c>
      <c r="E106" s="45">
        <v>2.65</v>
      </c>
      <c r="F106" s="45">
        <v>5</v>
      </c>
      <c r="G106" s="45">
        <v>5</v>
      </c>
      <c r="H106" s="45">
        <v>33.554000000000002</v>
      </c>
      <c r="I106" s="45">
        <v>62.554000000000002</v>
      </c>
      <c r="J106" s="45">
        <v>62.554000000000002</v>
      </c>
    </row>
    <row r="107" spans="1:10" x14ac:dyDescent="0.25">
      <c r="A107" s="45" t="s">
        <v>26</v>
      </c>
      <c r="B107" s="45" t="s">
        <v>67</v>
      </c>
      <c r="C107" s="45">
        <v>2.37</v>
      </c>
      <c r="D107" s="45">
        <v>3.13</v>
      </c>
      <c r="E107" s="45">
        <v>3.13</v>
      </c>
      <c r="F107" s="45">
        <v>6</v>
      </c>
      <c r="G107" s="45">
        <v>6</v>
      </c>
      <c r="H107" s="45">
        <v>40.552</v>
      </c>
      <c r="I107" s="45">
        <v>76.652000000000001</v>
      </c>
      <c r="J107" s="45">
        <v>76.652000000000001</v>
      </c>
    </row>
    <row r="108" spans="1:10" x14ac:dyDescent="0.25">
      <c r="A108" s="45" t="s">
        <v>28</v>
      </c>
      <c r="B108" s="45" t="s">
        <v>67</v>
      </c>
      <c r="C108" s="45">
        <v>3.2050000000000001</v>
      </c>
      <c r="D108" s="45">
        <v>4.1550000000000002</v>
      </c>
      <c r="E108" s="45">
        <v>4.1550000000000002</v>
      </c>
      <c r="F108" s="45">
        <v>8.125</v>
      </c>
      <c r="G108" s="45">
        <v>8.125</v>
      </c>
      <c r="H108" s="45">
        <v>62.41</v>
      </c>
      <c r="I108" s="45">
        <v>121.31</v>
      </c>
      <c r="J108" s="45">
        <v>121.31</v>
      </c>
    </row>
    <row r="109" spans="1:10" x14ac:dyDescent="0.25">
      <c r="A109" s="45" t="s">
        <v>30</v>
      </c>
      <c r="B109" s="45" t="s">
        <v>67</v>
      </c>
      <c r="C109" s="45">
        <v>4.01</v>
      </c>
      <c r="D109" s="45">
        <v>5.1499999999999995</v>
      </c>
      <c r="E109" s="45">
        <v>5.1499999999999995</v>
      </c>
      <c r="F109" s="45">
        <v>9.25</v>
      </c>
      <c r="G109" s="45">
        <v>9.25</v>
      </c>
      <c r="H109" s="45">
        <v>98.56</v>
      </c>
      <c r="I109" s="45">
        <v>196.06</v>
      </c>
      <c r="J109" s="45">
        <v>196.06</v>
      </c>
    </row>
    <row r="110" spans="1:10" x14ac:dyDescent="0.25">
      <c r="A110" s="45" t="s">
        <v>32</v>
      </c>
      <c r="B110" s="45" t="s">
        <v>67</v>
      </c>
      <c r="C110" s="45">
        <v>4.8049999999999997</v>
      </c>
      <c r="D110" s="45">
        <v>6.2349999999999994</v>
      </c>
      <c r="E110" s="45">
        <v>6.2349999999999994</v>
      </c>
      <c r="F110" s="45">
        <v>11.125</v>
      </c>
      <c r="G110" s="45">
        <v>11.125</v>
      </c>
      <c r="H110" s="45">
        <v>117.6</v>
      </c>
      <c r="I110" s="45">
        <v>241.6</v>
      </c>
      <c r="J110" s="45">
        <v>241.6</v>
      </c>
    </row>
    <row r="111" spans="1:10" x14ac:dyDescent="0.25">
      <c r="A111" s="45" t="s">
        <v>34</v>
      </c>
      <c r="B111" s="45" t="s">
        <v>67</v>
      </c>
      <c r="C111" s="45">
        <v>5.58</v>
      </c>
      <c r="D111" s="45">
        <v>7.2</v>
      </c>
      <c r="E111" s="45">
        <v>7.2</v>
      </c>
      <c r="F111" s="45">
        <v>11.75</v>
      </c>
      <c r="G111" s="45">
        <v>11.75</v>
      </c>
      <c r="H111" s="45">
        <v>138.19999999999999</v>
      </c>
      <c r="I111" s="45">
        <v>289.2</v>
      </c>
      <c r="J111" s="45">
        <v>289.2</v>
      </c>
    </row>
    <row r="112" spans="1:10" x14ac:dyDescent="0.25">
      <c r="A112" s="45" t="s">
        <v>36</v>
      </c>
      <c r="B112" s="45" t="s">
        <v>67</v>
      </c>
      <c r="C112" s="45">
        <v>6.5500000000000007</v>
      </c>
      <c r="D112" s="45">
        <v>8.2600000000000016</v>
      </c>
      <c r="E112" s="45">
        <v>13.260000000000002</v>
      </c>
      <c r="F112" s="45">
        <v>13.25</v>
      </c>
      <c r="G112" s="45">
        <v>18.25</v>
      </c>
      <c r="H112" s="45">
        <v>188.6</v>
      </c>
      <c r="I112" s="45">
        <v>402.6</v>
      </c>
      <c r="J112" s="45">
        <v>432.6</v>
      </c>
    </row>
    <row r="113" spans="1:10" x14ac:dyDescent="0.25">
      <c r="A113" s="45" t="s">
        <v>38</v>
      </c>
      <c r="B113" s="45" t="s">
        <v>67</v>
      </c>
      <c r="C113" s="45">
        <v>7.6950000000000003</v>
      </c>
      <c r="D113" s="45">
        <v>9.5950000000000006</v>
      </c>
      <c r="E113" s="45">
        <v>14.595000000000001</v>
      </c>
      <c r="F113" s="45">
        <v>14.375</v>
      </c>
      <c r="G113" s="45">
        <v>19.375</v>
      </c>
      <c r="H113" s="45">
        <v>225</v>
      </c>
      <c r="I113" s="45">
        <v>497</v>
      </c>
      <c r="J113" s="45">
        <v>537</v>
      </c>
    </row>
    <row r="114" spans="1:10" x14ac:dyDescent="0.25">
      <c r="A114" s="45" t="s">
        <v>45</v>
      </c>
      <c r="B114" s="45" t="s">
        <v>67</v>
      </c>
      <c r="C114" s="45">
        <v>8.5500000000000007</v>
      </c>
      <c r="D114" s="45">
        <v>11.55</v>
      </c>
      <c r="E114" s="45">
        <v>16.55</v>
      </c>
      <c r="F114" s="45">
        <v>16.5</v>
      </c>
      <c r="G114" s="45">
        <v>21.5</v>
      </c>
      <c r="H114" s="45">
        <v>277.39999999999998</v>
      </c>
      <c r="I114" s="45">
        <v>626.4</v>
      </c>
      <c r="J114" s="45">
        <v>686.4</v>
      </c>
    </row>
    <row r="115" spans="1:10" x14ac:dyDescent="0.25">
      <c r="A115" s="45" t="s">
        <v>40</v>
      </c>
      <c r="B115" s="45" t="s">
        <v>67</v>
      </c>
      <c r="C115" s="45">
        <v>10.184000000000001</v>
      </c>
      <c r="D115" s="45">
        <v>13.984000000000002</v>
      </c>
      <c r="E115" s="45">
        <v>18.984000000000002</v>
      </c>
      <c r="F115" s="45">
        <v>21.25</v>
      </c>
      <c r="G115" s="45">
        <v>26.25</v>
      </c>
      <c r="H115" s="45">
        <v>400.2</v>
      </c>
      <c r="I115" s="45">
        <v>933.2</v>
      </c>
      <c r="J115" s="45">
        <v>1013.2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79C3D-B125-45F0-86E9-6A8BB2EA6B6A}">
  <dimension ref="A1:K115"/>
  <sheetViews>
    <sheetView tabSelected="1" topLeftCell="A80" workbookViewId="0">
      <selection activeCell="M102" sqref="M102"/>
    </sheetView>
  </sheetViews>
  <sheetFormatPr defaultRowHeight="15" x14ac:dyDescent="0.25"/>
  <cols>
    <col min="1" max="1" width="10.42578125" customWidth="1"/>
    <col min="2" max="2" width="11.28515625" customWidth="1"/>
    <col min="5" max="5" width="15.5703125" bestFit="1" customWidth="1"/>
    <col min="7" max="7" width="15.5703125" bestFit="1" customWidth="1"/>
    <col min="10" max="10" width="16.140625" bestFit="1" customWidth="1"/>
    <col min="11" max="11" width="14.28515625" bestFit="1" customWidth="1"/>
  </cols>
  <sheetData>
    <row r="1" spans="1:11" x14ac:dyDescent="0.25">
      <c r="C1" t="s">
        <v>72</v>
      </c>
      <c r="D1" t="s">
        <v>73</v>
      </c>
      <c r="E1" t="s">
        <v>75</v>
      </c>
      <c r="F1" t="s">
        <v>74</v>
      </c>
      <c r="G1" t="s">
        <v>77</v>
      </c>
      <c r="H1" t="s">
        <v>78</v>
      </c>
      <c r="I1" t="s">
        <v>61</v>
      </c>
      <c r="J1" t="s">
        <v>76</v>
      </c>
      <c r="K1" t="s">
        <v>71</v>
      </c>
    </row>
    <row r="2" spans="1:11" x14ac:dyDescent="0.25">
      <c r="A2" t="s">
        <v>50</v>
      </c>
      <c r="B2" t="s">
        <v>62</v>
      </c>
      <c r="C2">
        <v>0.254</v>
      </c>
      <c r="D2">
        <v>0.75</v>
      </c>
      <c r="E2">
        <v>0.81</v>
      </c>
      <c r="F2">
        <v>0</v>
      </c>
      <c r="G2">
        <v>4</v>
      </c>
      <c r="H2" t="s">
        <v>85</v>
      </c>
      <c r="I2">
        <f>C2+D2</f>
        <v>1.004</v>
      </c>
      <c r="J2">
        <f>+C2+D2+E2</f>
        <v>1.8140000000000001</v>
      </c>
      <c r="K2">
        <f>+C2+D2+E2+F2</f>
        <v>1.8140000000000001</v>
      </c>
    </row>
    <row r="3" spans="1:11" x14ac:dyDescent="0.25">
      <c r="A3" t="s">
        <v>49</v>
      </c>
      <c r="B3" t="s">
        <v>62</v>
      </c>
      <c r="C3">
        <v>0.33800000000000002</v>
      </c>
      <c r="D3">
        <v>1.06</v>
      </c>
      <c r="E3">
        <v>1.24</v>
      </c>
      <c r="F3">
        <v>0</v>
      </c>
      <c r="G3">
        <v>4</v>
      </c>
      <c r="H3" t="s">
        <v>85</v>
      </c>
      <c r="I3">
        <f t="shared" ref="I3:I66" si="0">C3+D3</f>
        <v>1.3980000000000001</v>
      </c>
      <c r="J3">
        <f t="shared" ref="J3:J66" si="1">+C3+D3+E3</f>
        <v>2.6379999999999999</v>
      </c>
      <c r="K3">
        <f t="shared" ref="K3:K66" si="2">+C3+D3+E3+F3</f>
        <v>2.6379999999999999</v>
      </c>
    </row>
    <row r="4" spans="1:11" x14ac:dyDescent="0.25">
      <c r="A4" t="s">
        <v>14</v>
      </c>
      <c r="B4" t="s">
        <v>62</v>
      </c>
      <c r="C4">
        <v>0.5</v>
      </c>
      <c r="D4">
        <v>1.29</v>
      </c>
      <c r="E4">
        <v>1.38</v>
      </c>
      <c r="F4">
        <v>0</v>
      </c>
      <c r="G4">
        <v>4</v>
      </c>
      <c r="H4" t="s">
        <v>85</v>
      </c>
      <c r="I4">
        <f t="shared" si="0"/>
        <v>1.79</v>
      </c>
      <c r="J4">
        <f t="shared" si="1"/>
        <v>3.17</v>
      </c>
      <c r="K4">
        <f t="shared" si="2"/>
        <v>3.17</v>
      </c>
    </row>
    <row r="5" spans="1:11" x14ac:dyDescent="0.25">
      <c r="A5" t="s">
        <v>43</v>
      </c>
      <c r="B5" t="s">
        <v>62</v>
      </c>
      <c r="C5">
        <v>0.67800000000000005</v>
      </c>
      <c r="D5">
        <v>1.88</v>
      </c>
      <c r="E5">
        <v>2.0299999999999998</v>
      </c>
      <c r="F5">
        <v>0</v>
      </c>
      <c r="G5">
        <v>4</v>
      </c>
      <c r="H5" t="s">
        <v>86</v>
      </c>
      <c r="I5">
        <f t="shared" si="0"/>
        <v>2.5579999999999998</v>
      </c>
      <c r="J5">
        <f t="shared" si="1"/>
        <v>4.5879999999999992</v>
      </c>
      <c r="K5">
        <f t="shared" si="2"/>
        <v>4.5879999999999992</v>
      </c>
    </row>
    <row r="6" spans="1:11" x14ac:dyDescent="0.25">
      <c r="A6" t="s">
        <v>16</v>
      </c>
      <c r="B6" t="s">
        <v>62</v>
      </c>
      <c r="C6">
        <v>0.81</v>
      </c>
      <c r="D6">
        <v>2.33</v>
      </c>
      <c r="E6">
        <v>2.35</v>
      </c>
      <c r="F6">
        <v>0</v>
      </c>
      <c r="G6">
        <v>4</v>
      </c>
      <c r="H6" t="s">
        <v>86</v>
      </c>
      <c r="I6">
        <f t="shared" si="0"/>
        <v>3.14</v>
      </c>
      <c r="J6">
        <f t="shared" si="1"/>
        <v>5.49</v>
      </c>
      <c r="K6">
        <f t="shared" si="2"/>
        <v>5.49</v>
      </c>
    </row>
    <row r="7" spans="1:11" x14ac:dyDescent="0.25">
      <c r="A7" t="s">
        <v>18</v>
      </c>
      <c r="B7" t="s">
        <v>62</v>
      </c>
      <c r="C7">
        <v>1.0880000000000001</v>
      </c>
      <c r="D7">
        <v>2.5299999999999998</v>
      </c>
      <c r="E7">
        <v>2.88</v>
      </c>
      <c r="F7">
        <v>0</v>
      </c>
      <c r="G7">
        <v>4</v>
      </c>
      <c r="H7" t="s">
        <v>86</v>
      </c>
      <c r="I7">
        <f t="shared" si="0"/>
        <v>3.6179999999999999</v>
      </c>
      <c r="J7">
        <f t="shared" si="1"/>
        <v>6.4979999999999993</v>
      </c>
      <c r="K7">
        <f t="shared" si="2"/>
        <v>6.4979999999999993</v>
      </c>
    </row>
    <row r="8" spans="1:11" x14ac:dyDescent="0.25">
      <c r="A8" t="s">
        <v>20</v>
      </c>
      <c r="B8" t="s">
        <v>62</v>
      </c>
      <c r="C8">
        <v>1.7260000000000002</v>
      </c>
      <c r="D8">
        <v>3.06</v>
      </c>
      <c r="E8">
        <v>3.66</v>
      </c>
      <c r="F8">
        <v>0</v>
      </c>
      <c r="G8">
        <v>8</v>
      </c>
      <c r="H8" t="s">
        <v>86</v>
      </c>
      <c r="I8">
        <f t="shared" si="0"/>
        <v>4.7860000000000005</v>
      </c>
      <c r="J8">
        <f t="shared" si="1"/>
        <v>8.4460000000000015</v>
      </c>
      <c r="K8">
        <f t="shared" si="2"/>
        <v>8.4460000000000015</v>
      </c>
    </row>
    <row r="9" spans="1:11" x14ac:dyDescent="0.25">
      <c r="A9" t="s">
        <v>22</v>
      </c>
      <c r="B9" t="s">
        <v>62</v>
      </c>
      <c r="C9">
        <v>2.258</v>
      </c>
      <c r="D9">
        <v>3.7</v>
      </c>
      <c r="E9">
        <v>4.7699999999999996</v>
      </c>
      <c r="F9">
        <v>0</v>
      </c>
      <c r="G9">
        <v>8</v>
      </c>
      <c r="H9" t="s">
        <v>86</v>
      </c>
      <c r="I9">
        <f t="shared" si="0"/>
        <v>5.9580000000000002</v>
      </c>
      <c r="J9">
        <f t="shared" si="1"/>
        <v>10.728</v>
      </c>
      <c r="K9">
        <f t="shared" si="2"/>
        <v>10.728</v>
      </c>
    </row>
    <row r="10" spans="1:11" x14ac:dyDescent="0.25">
      <c r="A10" t="s">
        <v>24</v>
      </c>
      <c r="B10" t="s">
        <v>62</v>
      </c>
      <c r="C10">
        <v>3.2140000000000004</v>
      </c>
      <c r="D10">
        <v>4.62</v>
      </c>
      <c r="E10">
        <v>5.65</v>
      </c>
      <c r="F10">
        <v>0</v>
      </c>
      <c r="G10">
        <v>8</v>
      </c>
      <c r="H10" t="s">
        <v>86</v>
      </c>
      <c r="I10">
        <f t="shared" si="0"/>
        <v>7.8340000000000005</v>
      </c>
      <c r="J10">
        <f t="shared" si="1"/>
        <v>13.484000000000002</v>
      </c>
      <c r="K10">
        <f t="shared" si="2"/>
        <v>13.484000000000002</v>
      </c>
    </row>
    <row r="11" spans="1:11" x14ac:dyDescent="0.25">
      <c r="A11" t="s">
        <v>44</v>
      </c>
      <c r="B11" t="s">
        <v>62</v>
      </c>
      <c r="C11">
        <v>4.3540000000000001</v>
      </c>
      <c r="D11">
        <v>6.3</v>
      </c>
      <c r="E11">
        <v>8.42</v>
      </c>
      <c r="F11">
        <v>0</v>
      </c>
      <c r="G11">
        <v>8</v>
      </c>
      <c r="H11" t="s">
        <v>86</v>
      </c>
      <c r="I11">
        <f t="shared" si="0"/>
        <v>10.654</v>
      </c>
      <c r="J11">
        <f t="shared" si="1"/>
        <v>19.073999999999998</v>
      </c>
      <c r="K11">
        <f t="shared" si="2"/>
        <v>19.073999999999998</v>
      </c>
    </row>
    <row r="12" spans="1:11" x14ac:dyDescent="0.25">
      <c r="A12" t="s">
        <v>26</v>
      </c>
      <c r="B12" t="s">
        <v>62</v>
      </c>
      <c r="C12">
        <v>5.652000000000001</v>
      </c>
      <c r="D12">
        <v>7.75</v>
      </c>
      <c r="E12">
        <v>10.4</v>
      </c>
      <c r="F12">
        <v>0</v>
      </c>
      <c r="G12">
        <v>8</v>
      </c>
      <c r="H12" t="s">
        <v>87</v>
      </c>
      <c r="I12">
        <f t="shared" si="0"/>
        <v>13.402000000000001</v>
      </c>
      <c r="J12">
        <f t="shared" si="1"/>
        <v>23.802</v>
      </c>
      <c r="K12">
        <f t="shared" si="2"/>
        <v>23.802</v>
      </c>
    </row>
    <row r="13" spans="1:11" x14ac:dyDescent="0.25">
      <c r="A13" t="s">
        <v>28</v>
      </c>
      <c r="B13" t="s">
        <v>62</v>
      </c>
      <c r="C13">
        <v>8.51</v>
      </c>
      <c r="D13">
        <v>11.6</v>
      </c>
      <c r="E13">
        <v>16.5</v>
      </c>
      <c r="F13">
        <v>0</v>
      </c>
      <c r="G13">
        <v>8</v>
      </c>
      <c r="H13" t="s">
        <v>87</v>
      </c>
      <c r="I13">
        <f t="shared" si="0"/>
        <v>20.11</v>
      </c>
      <c r="J13">
        <f t="shared" si="1"/>
        <v>36.61</v>
      </c>
      <c r="K13">
        <f t="shared" si="2"/>
        <v>36.61</v>
      </c>
    </row>
    <row r="14" spans="1:11" x14ac:dyDescent="0.25">
      <c r="A14" t="s">
        <v>30</v>
      </c>
      <c r="B14" t="s">
        <v>62</v>
      </c>
      <c r="C14">
        <v>12.06</v>
      </c>
      <c r="D14">
        <v>14.7</v>
      </c>
      <c r="E14">
        <v>24</v>
      </c>
      <c r="F14">
        <v>0</v>
      </c>
      <c r="G14">
        <v>12</v>
      </c>
      <c r="H14" t="s">
        <v>87</v>
      </c>
      <c r="I14">
        <f t="shared" si="0"/>
        <v>26.759999999999998</v>
      </c>
      <c r="J14">
        <f t="shared" si="1"/>
        <v>50.76</v>
      </c>
      <c r="K14">
        <f t="shared" si="2"/>
        <v>50.76</v>
      </c>
    </row>
    <row r="15" spans="1:11" x14ac:dyDescent="0.25">
      <c r="A15" t="s">
        <v>32</v>
      </c>
      <c r="B15" t="s">
        <v>62</v>
      </c>
      <c r="C15">
        <v>14.600000000000001</v>
      </c>
      <c r="D15">
        <v>17.399999999999999</v>
      </c>
      <c r="E15">
        <v>30.9</v>
      </c>
      <c r="F15">
        <v>0</v>
      </c>
      <c r="G15">
        <v>12</v>
      </c>
      <c r="H15" t="s">
        <v>87</v>
      </c>
      <c r="I15">
        <f t="shared" si="0"/>
        <v>32</v>
      </c>
      <c r="J15">
        <f t="shared" si="1"/>
        <v>62.9</v>
      </c>
      <c r="K15">
        <f t="shared" si="2"/>
        <v>62.9</v>
      </c>
    </row>
    <row r="16" spans="1:11" x14ac:dyDescent="0.25">
      <c r="A16" t="s">
        <v>34</v>
      </c>
      <c r="B16" t="s">
        <v>62</v>
      </c>
      <c r="C16">
        <v>16.2</v>
      </c>
      <c r="D16">
        <v>23.6</v>
      </c>
      <c r="E16">
        <v>40.6</v>
      </c>
      <c r="F16">
        <v>0</v>
      </c>
      <c r="G16">
        <v>16</v>
      </c>
      <c r="H16" t="s">
        <v>87</v>
      </c>
      <c r="I16">
        <f t="shared" si="0"/>
        <v>39.799999999999997</v>
      </c>
      <c r="J16">
        <f t="shared" si="1"/>
        <v>80.400000000000006</v>
      </c>
      <c r="K16">
        <f t="shared" si="2"/>
        <v>80.400000000000006</v>
      </c>
    </row>
    <row r="17" spans="1:11" x14ac:dyDescent="0.25">
      <c r="A17" t="s">
        <v>36</v>
      </c>
      <c r="B17" t="s">
        <v>62</v>
      </c>
      <c r="C17">
        <v>18.600000000000001</v>
      </c>
      <c r="D17">
        <v>28.6</v>
      </c>
      <c r="E17">
        <v>49.4</v>
      </c>
      <c r="F17">
        <v>20</v>
      </c>
      <c r="G17">
        <v>16</v>
      </c>
      <c r="H17" t="s">
        <v>88</v>
      </c>
      <c r="I17">
        <f t="shared" si="0"/>
        <v>47.2</v>
      </c>
      <c r="J17">
        <f t="shared" si="1"/>
        <v>96.6</v>
      </c>
      <c r="K17">
        <f t="shared" si="2"/>
        <v>116.6</v>
      </c>
    </row>
    <row r="18" spans="1:11" x14ac:dyDescent="0.25">
      <c r="A18" t="s">
        <v>38</v>
      </c>
      <c r="B18" t="s">
        <v>62</v>
      </c>
      <c r="C18">
        <v>21</v>
      </c>
      <c r="D18">
        <v>35.1</v>
      </c>
      <c r="E18">
        <v>63</v>
      </c>
      <c r="F18">
        <v>30</v>
      </c>
      <c r="G18">
        <v>20</v>
      </c>
      <c r="H18" t="s">
        <v>88</v>
      </c>
      <c r="I18">
        <f t="shared" si="0"/>
        <v>56.1</v>
      </c>
      <c r="J18">
        <f t="shared" si="1"/>
        <v>119.1</v>
      </c>
      <c r="K18">
        <f t="shared" si="2"/>
        <v>149.1</v>
      </c>
    </row>
    <row r="19" spans="1:11" x14ac:dyDescent="0.25">
      <c r="A19" t="s">
        <v>45</v>
      </c>
      <c r="B19" t="s">
        <v>62</v>
      </c>
      <c r="C19">
        <v>23.400000000000002</v>
      </c>
      <c r="D19">
        <v>38.1</v>
      </c>
      <c r="E19">
        <v>75</v>
      </c>
      <c r="F19">
        <v>40</v>
      </c>
      <c r="G19">
        <v>20</v>
      </c>
      <c r="H19" t="s">
        <v>88</v>
      </c>
      <c r="I19">
        <f t="shared" si="0"/>
        <v>61.5</v>
      </c>
      <c r="J19">
        <f t="shared" si="1"/>
        <v>136.5</v>
      </c>
      <c r="K19">
        <f t="shared" si="2"/>
        <v>176.5</v>
      </c>
    </row>
    <row r="20" spans="1:11" x14ac:dyDescent="0.25">
      <c r="A20" t="s">
        <v>40</v>
      </c>
      <c r="B20" t="s">
        <v>62</v>
      </c>
      <c r="C20">
        <v>28.200000000000003</v>
      </c>
      <c r="D20">
        <v>52.9</v>
      </c>
      <c r="E20">
        <v>124</v>
      </c>
      <c r="F20">
        <v>50</v>
      </c>
      <c r="G20">
        <v>20</v>
      </c>
      <c r="H20" t="s">
        <v>89</v>
      </c>
      <c r="I20">
        <f t="shared" si="0"/>
        <v>81.099999999999994</v>
      </c>
      <c r="J20">
        <f t="shared" si="1"/>
        <v>205.1</v>
      </c>
      <c r="K20">
        <f t="shared" si="2"/>
        <v>255.1</v>
      </c>
    </row>
    <row r="21" spans="1:11" x14ac:dyDescent="0.25">
      <c r="A21" t="s">
        <v>50</v>
      </c>
      <c r="B21" t="s">
        <v>63</v>
      </c>
      <c r="C21">
        <v>0.254</v>
      </c>
      <c r="D21">
        <v>0.75</v>
      </c>
      <c r="E21">
        <v>0.81</v>
      </c>
      <c r="F21">
        <v>0</v>
      </c>
      <c r="G21">
        <v>4</v>
      </c>
      <c r="H21" t="s">
        <v>85</v>
      </c>
      <c r="I21">
        <f t="shared" si="0"/>
        <v>1.004</v>
      </c>
      <c r="J21">
        <f t="shared" si="1"/>
        <v>1.8140000000000001</v>
      </c>
      <c r="K21">
        <f t="shared" si="2"/>
        <v>1.8140000000000001</v>
      </c>
    </row>
    <row r="22" spans="1:11" x14ac:dyDescent="0.25">
      <c r="A22" t="s">
        <v>49</v>
      </c>
      <c r="B22" t="s">
        <v>63</v>
      </c>
      <c r="C22">
        <v>0.33800000000000002</v>
      </c>
      <c r="D22">
        <v>1.06</v>
      </c>
      <c r="E22">
        <v>1.24</v>
      </c>
      <c r="F22">
        <v>0</v>
      </c>
      <c r="G22">
        <v>4</v>
      </c>
      <c r="H22" t="s">
        <v>85</v>
      </c>
      <c r="I22">
        <f t="shared" si="0"/>
        <v>1.3980000000000001</v>
      </c>
      <c r="J22">
        <f t="shared" si="1"/>
        <v>2.6379999999999999</v>
      </c>
      <c r="K22">
        <f t="shared" si="2"/>
        <v>2.6379999999999999</v>
      </c>
    </row>
    <row r="23" spans="1:11" x14ac:dyDescent="0.25">
      <c r="A23" t="s">
        <v>14</v>
      </c>
      <c r="B23" t="s">
        <v>63</v>
      </c>
      <c r="C23">
        <v>0.5</v>
      </c>
      <c r="D23">
        <v>1.29</v>
      </c>
      <c r="E23">
        <v>1.38</v>
      </c>
      <c r="F23">
        <v>0</v>
      </c>
      <c r="G23">
        <v>4</v>
      </c>
      <c r="H23" t="s">
        <v>85</v>
      </c>
      <c r="I23">
        <f t="shared" si="0"/>
        <v>1.79</v>
      </c>
      <c r="J23">
        <f t="shared" si="1"/>
        <v>3.17</v>
      </c>
      <c r="K23">
        <f t="shared" si="2"/>
        <v>3.17</v>
      </c>
    </row>
    <row r="24" spans="1:11" x14ac:dyDescent="0.25">
      <c r="A24" t="s">
        <v>43</v>
      </c>
      <c r="B24" t="s">
        <v>63</v>
      </c>
      <c r="C24">
        <v>0.67800000000000005</v>
      </c>
      <c r="D24">
        <v>1.88</v>
      </c>
      <c r="E24">
        <v>2.0299999999999998</v>
      </c>
      <c r="F24">
        <v>0</v>
      </c>
      <c r="G24">
        <v>4</v>
      </c>
      <c r="H24" t="s">
        <v>86</v>
      </c>
      <c r="I24">
        <f t="shared" si="0"/>
        <v>2.5579999999999998</v>
      </c>
      <c r="J24">
        <f t="shared" si="1"/>
        <v>4.5879999999999992</v>
      </c>
      <c r="K24">
        <f t="shared" si="2"/>
        <v>4.5879999999999992</v>
      </c>
    </row>
    <row r="25" spans="1:11" x14ac:dyDescent="0.25">
      <c r="A25" t="s">
        <v>16</v>
      </c>
      <c r="B25" t="s">
        <v>63</v>
      </c>
      <c r="C25">
        <v>0.81</v>
      </c>
      <c r="D25">
        <v>2.33</v>
      </c>
      <c r="E25">
        <v>2.35</v>
      </c>
      <c r="F25">
        <v>0</v>
      </c>
      <c r="G25">
        <v>4</v>
      </c>
      <c r="H25" t="s">
        <v>86</v>
      </c>
      <c r="I25">
        <f t="shared" si="0"/>
        <v>3.14</v>
      </c>
      <c r="J25">
        <f t="shared" si="1"/>
        <v>5.49</v>
      </c>
      <c r="K25">
        <f t="shared" si="2"/>
        <v>5.49</v>
      </c>
    </row>
    <row r="26" spans="1:11" x14ac:dyDescent="0.25">
      <c r="A26" t="s">
        <v>18</v>
      </c>
      <c r="B26" t="s">
        <v>63</v>
      </c>
      <c r="C26">
        <v>1.0880000000000001</v>
      </c>
      <c r="D26">
        <v>2.5299999999999998</v>
      </c>
      <c r="E26">
        <v>2.88</v>
      </c>
      <c r="F26">
        <v>0</v>
      </c>
      <c r="G26">
        <v>4</v>
      </c>
      <c r="H26" t="s">
        <v>86</v>
      </c>
      <c r="I26">
        <f t="shared" si="0"/>
        <v>3.6179999999999999</v>
      </c>
      <c r="J26">
        <f t="shared" si="1"/>
        <v>6.4979999999999993</v>
      </c>
      <c r="K26">
        <f t="shared" si="2"/>
        <v>6.4979999999999993</v>
      </c>
    </row>
    <row r="27" spans="1:11" x14ac:dyDescent="0.25">
      <c r="A27" t="s">
        <v>20</v>
      </c>
      <c r="B27" t="s">
        <v>63</v>
      </c>
      <c r="C27">
        <v>1.7260000000000002</v>
      </c>
      <c r="D27">
        <v>3.06</v>
      </c>
      <c r="E27">
        <v>3.66</v>
      </c>
      <c r="F27">
        <v>0</v>
      </c>
      <c r="G27">
        <v>8</v>
      </c>
      <c r="H27" t="s">
        <v>86</v>
      </c>
      <c r="I27">
        <f t="shared" si="0"/>
        <v>4.7860000000000005</v>
      </c>
      <c r="J27">
        <f t="shared" si="1"/>
        <v>8.4460000000000015</v>
      </c>
      <c r="K27">
        <f t="shared" si="2"/>
        <v>8.4460000000000015</v>
      </c>
    </row>
    <row r="28" spans="1:11" x14ac:dyDescent="0.25">
      <c r="A28" t="s">
        <v>22</v>
      </c>
      <c r="B28" t="s">
        <v>63</v>
      </c>
      <c r="C28">
        <v>2.258</v>
      </c>
      <c r="D28">
        <v>3.7</v>
      </c>
      <c r="E28">
        <v>4.7699999999999996</v>
      </c>
      <c r="F28">
        <v>0</v>
      </c>
      <c r="G28">
        <v>8</v>
      </c>
      <c r="H28" t="s">
        <v>86</v>
      </c>
      <c r="I28">
        <f t="shared" si="0"/>
        <v>5.9580000000000002</v>
      </c>
      <c r="J28">
        <f t="shared" si="1"/>
        <v>10.728</v>
      </c>
      <c r="K28">
        <f t="shared" si="2"/>
        <v>10.728</v>
      </c>
    </row>
    <row r="29" spans="1:11" x14ac:dyDescent="0.25">
      <c r="A29" t="s">
        <v>24</v>
      </c>
      <c r="B29" t="s">
        <v>63</v>
      </c>
      <c r="C29">
        <v>3.2140000000000004</v>
      </c>
      <c r="D29">
        <v>4.62</v>
      </c>
      <c r="E29">
        <v>5.65</v>
      </c>
      <c r="F29">
        <v>0</v>
      </c>
      <c r="G29">
        <v>8</v>
      </c>
      <c r="H29" t="s">
        <v>86</v>
      </c>
      <c r="I29">
        <f t="shared" si="0"/>
        <v>7.8340000000000005</v>
      </c>
      <c r="J29">
        <f t="shared" si="1"/>
        <v>13.484000000000002</v>
      </c>
      <c r="K29">
        <f t="shared" si="2"/>
        <v>13.484000000000002</v>
      </c>
    </row>
    <row r="30" spans="1:11" x14ac:dyDescent="0.25">
      <c r="A30" t="s">
        <v>44</v>
      </c>
      <c r="B30" t="s">
        <v>63</v>
      </c>
      <c r="C30">
        <v>4.3540000000000001</v>
      </c>
      <c r="D30">
        <v>6.3</v>
      </c>
      <c r="E30">
        <v>8.42</v>
      </c>
      <c r="F30">
        <v>0</v>
      </c>
      <c r="G30">
        <v>8</v>
      </c>
      <c r="H30" t="s">
        <v>86</v>
      </c>
      <c r="I30">
        <f t="shared" si="0"/>
        <v>10.654</v>
      </c>
      <c r="J30">
        <f t="shared" si="1"/>
        <v>19.073999999999998</v>
      </c>
      <c r="K30">
        <f t="shared" si="2"/>
        <v>19.073999999999998</v>
      </c>
    </row>
    <row r="31" spans="1:11" x14ac:dyDescent="0.25">
      <c r="A31" t="s">
        <v>26</v>
      </c>
      <c r="B31" t="s">
        <v>63</v>
      </c>
      <c r="C31">
        <v>5.652000000000001</v>
      </c>
      <c r="D31">
        <v>7.75</v>
      </c>
      <c r="E31">
        <v>10.4</v>
      </c>
      <c r="F31">
        <v>0</v>
      </c>
      <c r="G31">
        <v>8</v>
      </c>
      <c r="H31" t="s">
        <v>87</v>
      </c>
      <c r="I31">
        <f t="shared" si="0"/>
        <v>13.402000000000001</v>
      </c>
      <c r="J31">
        <f t="shared" si="1"/>
        <v>23.802</v>
      </c>
      <c r="K31">
        <f t="shared" si="2"/>
        <v>23.802</v>
      </c>
    </row>
    <row r="32" spans="1:11" x14ac:dyDescent="0.25">
      <c r="A32" t="s">
        <v>28</v>
      </c>
      <c r="B32" t="s">
        <v>63</v>
      </c>
      <c r="C32">
        <v>8.51</v>
      </c>
      <c r="D32">
        <v>11</v>
      </c>
      <c r="E32">
        <v>16.100000000000001</v>
      </c>
      <c r="F32">
        <v>0</v>
      </c>
      <c r="G32">
        <v>12</v>
      </c>
      <c r="H32" t="s">
        <v>87</v>
      </c>
      <c r="I32">
        <f t="shared" si="0"/>
        <v>19.509999999999998</v>
      </c>
      <c r="J32">
        <f t="shared" si="1"/>
        <v>35.61</v>
      </c>
      <c r="K32">
        <f t="shared" si="2"/>
        <v>35.61</v>
      </c>
    </row>
    <row r="33" spans="1:11" x14ac:dyDescent="0.25">
      <c r="A33" t="s">
        <v>30</v>
      </c>
      <c r="B33" t="s">
        <v>63</v>
      </c>
      <c r="C33">
        <v>12.06</v>
      </c>
      <c r="D33">
        <v>15.6</v>
      </c>
      <c r="E33">
        <v>24.9</v>
      </c>
      <c r="F33">
        <v>0</v>
      </c>
      <c r="G33">
        <v>12</v>
      </c>
      <c r="H33" t="s">
        <v>88</v>
      </c>
      <c r="I33">
        <f t="shared" si="0"/>
        <v>27.66</v>
      </c>
      <c r="J33">
        <f t="shared" si="1"/>
        <v>52.56</v>
      </c>
      <c r="K33">
        <f t="shared" si="2"/>
        <v>52.56</v>
      </c>
    </row>
    <row r="34" spans="1:11" x14ac:dyDescent="0.25">
      <c r="A34" t="s">
        <v>32</v>
      </c>
      <c r="B34" t="s">
        <v>63</v>
      </c>
      <c r="C34">
        <v>14.600000000000001</v>
      </c>
      <c r="D34">
        <v>22</v>
      </c>
      <c r="E34">
        <v>35.1</v>
      </c>
      <c r="F34">
        <v>0</v>
      </c>
      <c r="G34">
        <v>12</v>
      </c>
      <c r="H34" t="s">
        <v>88</v>
      </c>
      <c r="I34">
        <f t="shared" si="0"/>
        <v>36.6</v>
      </c>
      <c r="J34">
        <f t="shared" si="1"/>
        <v>71.7</v>
      </c>
      <c r="K34">
        <f t="shared" si="2"/>
        <v>71.7</v>
      </c>
    </row>
    <row r="35" spans="1:11" x14ac:dyDescent="0.25">
      <c r="A35" t="s">
        <v>34</v>
      </c>
      <c r="B35" t="s">
        <v>63</v>
      </c>
      <c r="C35">
        <v>16.2</v>
      </c>
      <c r="D35">
        <v>31.2</v>
      </c>
      <c r="E35">
        <v>47.8</v>
      </c>
      <c r="F35">
        <v>0</v>
      </c>
      <c r="G35">
        <v>16</v>
      </c>
      <c r="H35" t="s">
        <v>88</v>
      </c>
      <c r="I35">
        <f t="shared" si="0"/>
        <v>47.4</v>
      </c>
      <c r="J35">
        <f t="shared" si="1"/>
        <v>95.199999999999989</v>
      </c>
      <c r="K35">
        <f t="shared" si="2"/>
        <v>95.199999999999989</v>
      </c>
    </row>
    <row r="36" spans="1:11" x14ac:dyDescent="0.25">
      <c r="A36" t="s">
        <v>36</v>
      </c>
      <c r="B36" t="s">
        <v>63</v>
      </c>
      <c r="C36">
        <v>18.600000000000001</v>
      </c>
      <c r="D36">
        <v>39.299999999999997</v>
      </c>
      <c r="E36">
        <v>63.5</v>
      </c>
      <c r="F36">
        <v>20</v>
      </c>
      <c r="G36">
        <v>16</v>
      </c>
      <c r="H36" t="s">
        <v>89</v>
      </c>
      <c r="I36">
        <f t="shared" si="0"/>
        <v>57.9</v>
      </c>
      <c r="J36">
        <f t="shared" si="1"/>
        <v>121.4</v>
      </c>
      <c r="K36">
        <f t="shared" si="2"/>
        <v>141.4</v>
      </c>
    </row>
    <row r="37" spans="1:11" x14ac:dyDescent="0.25">
      <c r="A37" t="s">
        <v>38</v>
      </c>
      <c r="B37" t="s">
        <v>63</v>
      </c>
      <c r="C37">
        <v>21</v>
      </c>
      <c r="D37">
        <v>50.6</v>
      </c>
      <c r="E37">
        <v>96.6</v>
      </c>
      <c r="F37">
        <v>30</v>
      </c>
      <c r="G37">
        <v>20</v>
      </c>
      <c r="H37" t="s">
        <v>89</v>
      </c>
      <c r="I37">
        <f t="shared" si="0"/>
        <v>71.599999999999994</v>
      </c>
      <c r="J37">
        <f t="shared" si="1"/>
        <v>168.2</v>
      </c>
      <c r="K37">
        <f t="shared" si="2"/>
        <v>198.2</v>
      </c>
    </row>
    <row r="38" spans="1:11" x14ac:dyDescent="0.25">
      <c r="A38" t="s">
        <v>45</v>
      </c>
      <c r="B38" t="s">
        <v>63</v>
      </c>
      <c r="C38">
        <v>23.400000000000002</v>
      </c>
      <c r="D38">
        <v>61</v>
      </c>
      <c r="E38">
        <v>133</v>
      </c>
      <c r="F38">
        <v>40</v>
      </c>
      <c r="G38">
        <v>20</v>
      </c>
      <c r="H38" t="s">
        <v>90</v>
      </c>
      <c r="I38">
        <f t="shared" si="0"/>
        <v>84.4</v>
      </c>
      <c r="J38">
        <f t="shared" si="1"/>
        <v>217.4</v>
      </c>
      <c r="K38">
        <f t="shared" si="2"/>
        <v>257.39999999999998</v>
      </c>
    </row>
    <row r="39" spans="1:11" x14ac:dyDescent="0.25">
      <c r="A39" t="s">
        <v>40</v>
      </c>
      <c r="B39" t="s">
        <v>63</v>
      </c>
      <c r="C39">
        <v>28.200000000000003</v>
      </c>
      <c r="D39">
        <v>96.5</v>
      </c>
      <c r="E39">
        <v>226</v>
      </c>
      <c r="F39">
        <v>50</v>
      </c>
      <c r="G39">
        <v>20</v>
      </c>
      <c r="H39" t="s">
        <v>91</v>
      </c>
      <c r="I39">
        <f t="shared" si="0"/>
        <v>124.7</v>
      </c>
      <c r="J39">
        <f t="shared" si="1"/>
        <v>350.7</v>
      </c>
      <c r="K39">
        <f t="shared" si="2"/>
        <v>400.7</v>
      </c>
    </row>
    <row r="40" spans="1:11" x14ac:dyDescent="0.25">
      <c r="A40" t="s">
        <v>50</v>
      </c>
      <c r="B40" t="s">
        <v>64</v>
      </c>
      <c r="C40">
        <v>0.254</v>
      </c>
      <c r="D40">
        <v>0.75</v>
      </c>
      <c r="E40">
        <v>0.81</v>
      </c>
      <c r="F40">
        <v>0</v>
      </c>
      <c r="G40">
        <v>4</v>
      </c>
      <c r="H40" t="s">
        <v>85</v>
      </c>
      <c r="I40">
        <f t="shared" si="0"/>
        <v>1.004</v>
      </c>
      <c r="J40">
        <f t="shared" si="1"/>
        <v>1.8140000000000001</v>
      </c>
      <c r="K40">
        <f t="shared" si="2"/>
        <v>1.8140000000000001</v>
      </c>
    </row>
    <row r="41" spans="1:11" x14ac:dyDescent="0.25">
      <c r="A41" t="s">
        <v>49</v>
      </c>
      <c r="B41" t="s">
        <v>64</v>
      </c>
      <c r="C41">
        <v>0.33800000000000002</v>
      </c>
      <c r="D41">
        <v>1.06</v>
      </c>
      <c r="E41">
        <v>1.24</v>
      </c>
      <c r="F41">
        <v>0</v>
      </c>
      <c r="G41">
        <v>4</v>
      </c>
      <c r="H41" t="s">
        <v>85</v>
      </c>
      <c r="I41">
        <f t="shared" si="0"/>
        <v>1.3980000000000001</v>
      </c>
      <c r="J41">
        <f t="shared" si="1"/>
        <v>2.6379999999999999</v>
      </c>
      <c r="K41">
        <f t="shared" si="2"/>
        <v>2.6379999999999999</v>
      </c>
    </row>
    <row r="42" spans="1:11" x14ac:dyDescent="0.25">
      <c r="A42" t="s">
        <v>14</v>
      </c>
      <c r="B42" t="s">
        <v>64</v>
      </c>
      <c r="C42">
        <v>0.5</v>
      </c>
      <c r="D42">
        <v>1.29</v>
      </c>
      <c r="E42">
        <v>1.38</v>
      </c>
      <c r="F42">
        <v>0</v>
      </c>
      <c r="G42">
        <v>4</v>
      </c>
      <c r="H42" t="s">
        <v>85</v>
      </c>
      <c r="I42">
        <f t="shared" si="0"/>
        <v>1.79</v>
      </c>
      <c r="J42">
        <f t="shared" si="1"/>
        <v>3.17</v>
      </c>
      <c r="K42">
        <f t="shared" si="2"/>
        <v>3.17</v>
      </c>
    </row>
    <row r="43" spans="1:11" x14ac:dyDescent="0.25">
      <c r="A43" t="s">
        <v>43</v>
      </c>
      <c r="B43" t="s">
        <v>64</v>
      </c>
      <c r="C43">
        <v>0.67800000000000005</v>
      </c>
      <c r="D43">
        <v>1.88</v>
      </c>
      <c r="E43">
        <v>2.0299999999999998</v>
      </c>
      <c r="F43">
        <v>0</v>
      </c>
      <c r="G43">
        <v>4</v>
      </c>
      <c r="H43" t="s">
        <v>86</v>
      </c>
      <c r="I43">
        <f t="shared" si="0"/>
        <v>2.5579999999999998</v>
      </c>
      <c r="J43">
        <f t="shared" si="1"/>
        <v>4.5879999999999992</v>
      </c>
      <c r="K43">
        <f t="shared" si="2"/>
        <v>4.5879999999999992</v>
      </c>
    </row>
    <row r="44" spans="1:11" x14ac:dyDescent="0.25">
      <c r="A44" t="s">
        <v>16</v>
      </c>
      <c r="B44" t="s">
        <v>64</v>
      </c>
      <c r="C44">
        <v>0.81</v>
      </c>
      <c r="D44">
        <v>2.33</v>
      </c>
      <c r="E44">
        <v>2.35</v>
      </c>
      <c r="F44">
        <v>0</v>
      </c>
      <c r="G44">
        <v>4</v>
      </c>
      <c r="H44" t="s">
        <v>86</v>
      </c>
      <c r="I44">
        <f t="shared" si="0"/>
        <v>3.14</v>
      </c>
      <c r="J44">
        <f t="shared" si="1"/>
        <v>5.49</v>
      </c>
      <c r="K44">
        <f t="shared" si="2"/>
        <v>5.49</v>
      </c>
    </row>
    <row r="45" spans="1:11" x14ac:dyDescent="0.25">
      <c r="A45" t="s">
        <v>18</v>
      </c>
      <c r="B45" t="s">
        <v>64</v>
      </c>
      <c r="C45">
        <v>1.0880000000000001</v>
      </c>
      <c r="D45">
        <v>2.82</v>
      </c>
      <c r="E45">
        <v>3.2</v>
      </c>
      <c r="F45">
        <v>0</v>
      </c>
      <c r="G45">
        <v>4</v>
      </c>
      <c r="H45" t="s">
        <v>86</v>
      </c>
      <c r="I45">
        <f t="shared" si="0"/>
        <v>3.9079999999999999</v>
      </c>
      <c r="J45">
        <f t="shared" si="1"/>
        <v>7.1080000000000005</v>
      </c>
      <c r="K45">
        <f t="shared" si="2"/>
        <v>7.1080000000000005</v>
      </c>
    </row>
    <row r="46" spans="1:11" x14ac:dyDescent="0.25">
      <c r="A46" t="s">
        <v>20</v>
      </c>
      <c r="B46" t="s">
        <v>64</v>
      </c>
      <c r="C46">
        <v>1.7260000000000002</v>
      </c>
      <c r="D46">
        <v>3.74</v>
      </c>
      <c r="E46">
        <v>4.29</v>
      </c>
      <c r="F46">
        <v>0</v>
      </c>
      <c r="G46">
        <v>8</v>
      </c>
      <c r="H46" t="s">
        <v>86</v>
      </c>
      <c r="I46">
        <f t="shared" si="0"/>
        <v>5.4660000000000002</v>
      </c>
      <c r="J46">
        <f t="shared" si="1"/>
        <v>9.7560000000000002</v>
      </c>
      <c r="K46">
        <f t="shared" si="2"/>
        <v>9.7560000000000002</v>
      </c>
    </row>
    <row r="47" spans="1:11" x14ac:dyDescent="0.25">
      <c r="A47" t="s">
        <v>22</v>
      </c>
      <c r="B47" t="s">
        <v>64</v>
      </c>
      <c r="C47">
        <v>2.258</v>
      </c>
      <c r="D47">
        <v>4.75</v>
      </c>
      <c r="E47">
        <v>5.88</v>
      </c>
      <c r="F47">
        <v>0</v>
      </c>
      <c r="G47">
        <v>8</v>
      </c>
      <c r="H47" t="s">
        <v>86</v>
      </c>
      <c r="I47">
        <f t="shared" si="0"/>
        <v>7.008</v>
      </c>
      <c r="J47">
        <f t="shared" si="1"/>
        <v>12.888</v>
      </c>
      <c r="K47">
        <f t="shared" si="2"/>
        <v>12.888</v>
      </c>
    </row>
    <row r="48" spans="1:11" x14ac:dyDescent="0.25">
      <c r="A48" t="s">
        <v>24</v>
      </c>
      <c r="B48" t="s">
        <v>64</v>
      </c>
      <c r="C48">
        <v>3.2140000000000004</v>
      </c>
      <c r="D48">
        <v>6.52</v>
      </c>
      <c r="E48">
        <v>7.54</v>
      </c>
      <c r="F48">
        <v>0</v>
      </c>
      <c r="G48">
        <v>8</v>
      </c>
      <c r="H48" t="s">
        <v>87</v>
      </c>
      <c r="I48">
        <f t="shared" si="0"/>
        <v>9.734</v>
      </c>
      <c r="J48">
        <f t="shared" si="1"/>
        <v>17.274000000000001</v>
      </c>
      <c r="K48">
        <f t="shared" si="2"/>
        <v>17.274000000000001</v>
      </c>
    </row>
    <row r="49" spans="1:11" x14ac:dyDescent="0.25">
      <c r="A49" t="s">
        <v>44</v>
      </c>
      <c r="B49" t="s">
        <v>64</v>
      </c>
      <c r="C49">
        <v>4.3540000000000001</v>
      </c>
      <c r="D49">
        <v>9.07</v>
      </c>
      <c r="E49">
        <v>10.8</v>
      </c>
      <c r="F49">
        <v>0</v>
      </c>
      <c r="G49">
        <v>8</v>
      </c>
      <c r="H49" t="s">
        <v>88</v>
      </c>
      <c r="I49">
        <f t="shared" si="0"/>
        <v>13.423999999999999</v>
      </c>
      <c r="J49">
        <f t="shared" si="1"/>
        <v>24.224</v>
      </c>
      <c r="K49">
        <f t="shared" si="2"/>
        <v>24.224</v>
      </c>
    </row>
    <row r="50" spans="1:11" x14ac:dyDescent="0.25">
      <c r="A50" t="s">
        <v>26</v>
      </c>
      <c r="B50" t="s">
        <v>64</v>
      </c>
      <c r="C50">
        <v>5.652000000000001</v>
      </c>
      <c r="D50">
        <v>11.8</v>
      </c>
      <c r="E50">
        <v>14.5</v>
      </c>
      <c r="F50">
        <v>0</v>
      </c>
      <c r="G50">
        <v>8</v>
      </c>
      <c r="H50" t="s">
        <v>88</v>
      </c>
      <c r="I50">
        <f t="shared" si="0"/>
        <v>17.452000000000002</v>
      </c>
      <c r="J50">
        <f t="shared" si="1"/>
        <v>31.952000000000002</v>
      </c>
      <c r="K50">
        <f t="shared" si="2"/>
        <v>31.952000000000002</v>
      </c>
    </row>
    <row r="51" spans="1:11" x14ac:dyDescent="0.25">
      <c r="A51" t="s">
        <v>28</v>
      </c>
      <c r="B51" t="s">
        <v>64</v>
      </c>
      <c r="C51">
        <v>8.51</v>
      </c>
      <c r="D51">
        <v>21.5</v>
      </c>
      <c r="E51">
        <v>28.8</v>
      </c>
      <c r="F51">
        <v>0</v>
      </c>
      <c r="G51">
        <v>12</v>
      </c>
      <c r="H51" t="s">
        <v>89</v>
      </c>
      <c r="I51">
        <f t="shared" si="0"/>
        <v>30.009999999999998</v>
      </c>
      <c r="J51">
        <f t="shared" si="1"/>
        <v>58.81</v>
      </c>
      <c r="K51">
        <f t="shared" si="2"/>
        <v>58.81</v>
      </c>
    </row>
    <row r="52" spans="1:11" x14ac:dyDescent="0.25">
      <c r="A52" t="s">
        <v>30</v>
      </c>
      <c r="B52" t="s">
        <v>64</v>
      </c>
      <c r="C52">
        <v>12.06</v>
      </c>
      <c r="D52">
        <v>34.9</v>
      </c>
      <c r="E52">
        <v>43.8</v>
      </c>
      <c r="F52">
        <v>0</v>
      </c>
      <c r="G52">
        <v>12</v>
      </c>
      <c r="H52" t="s">
        <v>90</v>
      </c>
      <c r="I52">
        <f t="shared" si="0"/>
        <v>46.96</v>
      </c>
      <c r="J52">
        <f t="shared" si="1"/>
        <v>90.759999999999991</v>
      </c>
      <c r="K52">
        <f t="shared" si="2"/>
        <v>90.759999999999991</v>
      </c>
    </row>
    <row r="53" spans="1:11" x14ac:dyDescent="0.25">
      <c r="A53" t="s">
        <v>32</v>
      </c>
      <c r="B53" t="s">
        <v>64</v>
      </c>
      <c r="C53">
        <v>14.600000000000001</v>
      </c>
      <c r="D53">
        <v>49.7</v>
      </c>
      <c r="E53">
        <v>63.3</v>
      </c>
      <c r="F53">
        <v>0</v>
      </c>
      <c r="G53">
        <v>16</v>
      </c>
      <c r="H53" t="s">
        <v>90</v>
      </c>
      <c r="I53">
        <f t="shared" si="0"/>
        <v>64.300000000000011</v>
      </c>
      <c r="J53">
        <f t="shared" si="1"/>
        <v>127.60000000000001</v>
      </c>
      <c r="K53">
        <f t="shared" si="2"/>
        <v>127.60000000000001</v>
      </c>
    </row>
    <row r="54" spans="1:11" x14ac:dyDescent="0.25">
      <c r="A54" t="s">
        <v>34</v>
      </c>
      <c r="B54" t="s">
        <v>64</v>
      </c>
      <c r="C54">
        <v>16.2</v>
      </c>
      <c r="D54">
        <v>68.099999999999994</v>
      </c>
      <c r="E54">
        <v>89.5</v>
      </c>
      <c r="F54">
        <v>0</v>
      </c>
      <c r="G54">
        <v>16</v>
      </c>
      <c r="H54" t="s">
        <v>91</v>
      </c>
      <c r="I54">
        <f t="shared" si="0"/>
        <v>84.3</v>
      </c>
      <c r="J54">
        <f t="shared" si="1"/>
        <v>173.8</v>
      </c>
      <c r="K54">
        <f t="shared" si="2"/>
        <v>173.8</v>
      </c>
    </row>
    <row r="55" spans="1:11" x14ac:dyDescent="0.25">
      <c r="A55" t="s">
        <v>36</v>
      </c>
      <c r="B55" t="s">
        <v>64</v>
      </c>
      <c r="C55">
        <v>18.600000000000001</v>
      </c>
      <c r="D55">
        <v>96.5</v>
      </c>
      <c r="E55">
        <v>127</v>
      </c>
      <c r="F55">
        <v>20</v>
      </c>
      <c r="G55">
        <v>16</v>
      </c>
      <c r="H55" t="s">
        <v>92</v>
      </c>
      <c r="I55">
        <f t="shared" si="0"/>
        <v>115.1</v>
      </c>
      <c r="J55">
        <f t="shared" si="1"/>
        <v>242.1</v>
      </c>
      <c r="K55">
        <f t="shared" si="2"/>
        <v>262.10000000000002</v>
      </c>
    </row>
    <row r="56" spans="1:11" x14ac:dyDescent="0.25">
      <c r="A56" t="s">
        <v>38</v>
      </c>
      <c r="B56" t="s">
        <v>64</v>
      </c>
      <c r="C56">
        <v>21</v>
      </c>
      <c r="D56">
        <v>105</v>
      </c>
      <c r="E56">
        <v>154</v>
      </c>
      <c r="F56">
        <v>30</v>
      </c>
      <c r="G56">
        <v>20</v>
      </c>
      <c r="H56" t="s">
        <v>92</v>
      </c>
      <c r="I56">
        <f t="shared" si="0"/>
        <v>126</v>
      </c>
      <c r="J56">
        <f t="shared" si="1"/>
        <v>280</v>
      </c>
      <c r="K56">
        <f t="shared" si="2"/>
        <v>310</v>
      </c>
    </row>
    <row r="57" spans="1:11" x14ac:dyDescent="0.25">
      <c r="A57" t="s">
        <v>45</v>
      </c>
      <c r="B57" t="s">
        <v>64</v>
      </c>
      <c r="C57">
        <v>23.400000000000002</v>
      </c>
      <c r="D57">
        <v>130</v>
      </c>
      <c r="E57">
        <v>188</v>
      </c>
      <c r="F57">
        <v>40</v>
      </c>
      <c r="G57">
        <v>20</v>
      </c>
      <c r="H57" t="s">
        <v>93</v>
      </c>
      <c r="I57">
        <f t="shared" si="0"/>
        <v>153.4</v>
      </c>
      <c r="J57">
        <f t="shared" si="1"/>
        <v>341.4</v>
      </c>
      <c r="K57">
        <f t="shared" si="2"/>
        <v>381.4</v>
      </c>
    </row>
    <row r="58" spans="1:11" x14ac:dyDescent="0.25">
      <c r="A58" t="s">
        <v>40</v>
      </c>
      <c r="B58" t="s">
        <v>64</v>
      </c>
      <c r="C58">
        <v>28.200000000000003</v>
      </c>
      <c r="D58">
        <v>209</v>
      </c>
      <c r="E58">
        <v>331</v>
      </c>
      <c r="F58">
        <v>50</v>
      </c>
      <c r="G58">
        <v>20</v>
      </c>
      <c r="H58" t="s">
        <v>94</v>
      </c>
      <c r="I58">
        <f t="shared" si="0"/>
        <v>237.2</v>
      </c>
      <c r="J58">
        <f t="shared" si="1"/>
        <v>568.20000000000005</v>
      </c>
      <c r="K58">
        <f t="shared" si="2"/>
        <v>618.20000000000005</v>
      </c>
    </row>
    <row r="59" spans="1:11" x14ac:dyDescent="0.25">
      <c r="A59" t="s">
        <v>50</v>
      </c>
      <c r="B59" t="s">
        <v>65</v>
      </c>
      <c r="C59">
        <v>0.254</v>
      </c>
      <c r="D59">
        <v>0.48</v>
      </c>
      <c r="E59">
        <v>0.42</v>
      </c>
      <c r="F59">
        <v>0</v>
      </c>
      <c r="G59">
        <v>4</v>
      </c>
      <c r="H59" t="s">
        <v>52</v>
      </c>
      <c r="I59">
        <f t="shared" si="0"/>
        <v>0.73399999999999999</v>
      </c>
      <c r="J59">
        <f t="shared" si="1"/>
        <v>1.1539999999999999</v>
      </c>
      <c r="K59">
        <f t="shared" si="2"/>
        <v>1.1539999999999999</v>
      </c>
    </row>
    <row r="60" spans="1:11" x14ac:dyDescent="0.25">
      <c r="A60" t="s">
        <v>49</v>
      </c>
      <c r="B60" t="s">
        <v>65</v>
      </c>
      <c r="C60">
        <v>0.33800000000000002</v>
      </c>
      <c r="D60">
        <v>0.71</v>
      </c>
      <c r="E60">
        <v>0.61</v>
      </c>
      <c r="F60">
        <v>0</v>
      </c>
      <c r="G60">
        <v>4</v>
      </c>
      <c r="H60" t="s">
        <v>52</v>
      </c>
      <c r="I60">
        <f t="shared" si="0"/>
        <v>1.048</v>
      </c>
      <c r="J60">
        <f t="shared" si="1"/>
        <v>1.6579999999999999</v>
      </c>
      <c r="K60">
        <f t="shared" si="2"/>
        <v>1.6579999999999999</v>
      </c>
    </row>
    <row r="61" spans="1:11" x14ac:dyDescent="0.25">
      <c r="A61" t="s">
        <v>14</v>
      </c>
      <c r="B61" t="s">
        <v>65</v>
      </c>
      <c r="C61">
        <v>0.5</v>
      </c>
      <c r="D61">
        <v>1</v>
      </c>
      <c r="E61">
        <v>0.86</v>
      </c>
      <c r="F61">
        <v>0</v>
      </c>
      <c r="G61">
        <v>4</v>
      </c>
      <c r="H61" t="s">
        <v>52</v>
      </c>
      <c r="I61">
        <f t="shared" si="0"/>
        <v>1.5</v>
      </c>
      <c r="J61">
        <f t="shared" si="1"/>
        <v>2.36</v>
      </c>
      <c r="K61">
        <f t="shared" si="2"/>
        <v>2.36</v>
      </c>
    </row>
    <row r="62" spans="1:11" x14ac:dyDescent="0.25">
      <c r="A62" t="s">
        <v>43</v>
      </c>
      <c r="B62" t="s">
        <v>65</v>
      </c>
      <c r="C62">
        <v>0.67800000000000005</v>
      </c>
      <c r="D62">
        <v>1.33</v>
      </c>
      <c r="E62">
        <v>1.17</v>
      </c>
      <c r="F62">
        <v>0</v>
      </c>
      <c r="G62">
        <v>4</v>
      </c>
      <c r="H62" t="s">
        <v>52</v>
      </c>
      <c r="I62">
        <f t="shared" si="0"/>
        <v>2.008</v>
      </c>
      <c r="J62">
        <f t="shared" si="1"/>
        <v>3.1779999999999999</v>
      </c>
      <c r="K62">
        <f t="shared" si="2"/>
        <v>3.1779999999999999</v>
      </c>
    </row>
    <row r="63" spans="1:11" x14ac:dyDescent="0.25">
      <c r="A63" t="s">
        <v>16</v>
      </c>
      <c r="B63" t="s">
        <v>65</v>
      </c>
      <c r="C63">
        <v>0.81</v>
      </c>
      <c r="D63">
        <v>1.72</v>
      </c>
      <c r="E63">
        <v>1.53</v>
      </c>
      <c r="F63">
        <v>0</v>
      </c>
      <c r="G63">
        <v>4</v>
      </c>
      <c r="H63" t="s">
        <v>52</v>
      </c>
      <c r="I63">
        <f t="shared" si="0"/>
        <v>2.5300000000000002</v>
      </c>
      <c r="J63">
        <f t="shared" si="1"/>
        <v>4.0600000000000005</v>
      </c>
      <c r="K63">
        <f t="shared" si="2"/>
        <v>4.0600000000000005</v>
      </c>
    </row>
    <row r="64" spans="1:11" x14ac:dyDescent="0.25">
      <c r="A64" t="s">
        <v>18</v>
      </c>
      <c r="B64" t="s">
        <v>65</v>
      </c>
      <c r="C64">
        <v>1.0880000000000001</v>
      </c>
      <c r="D64">
        <v>2.58</v>
      </c>
      <c r="E64">
        <v>2.42</v>
      </c>
      <c r="F64">
        <v>0</v>
      </c>
      <c r="G64">
        <v>4</v>
      </c>
      <c r="H64" s="44" t="s">
        <v>79</v>
      </c>
      <c r="I64">
        <f t="shared" si="0"/>
        <v>3.6680000000000001</v>
      </c>
      <c r="J64">
        <f t="shared" si="1"/>
        <v>6.0880000000000001</v>
      </c>
      <c r="K64">
        <f t="shared" si="2"/>
        <v>6.0880000000000001</v>
      </c>
    </row>
    <row r="65" spans="1:11" x14ac:dyDescent="0.25">
      <c r="A65" t="s">
        <v>20</v>
      </c>
      <c r="B65" t="s">
        <v>65</v>
      </c>
      <c r="C65">
        <v>1.7260000000000002</v>
      </c>
      <c r="D65">
        <v>4.1100000000000003</v>
      </c>
      <c r="E65">
        <v>3.94</v>
      </c>
      <c r="F65">
        <v>0</v>
      </c>
      <c r="G65">
        <v>4</v>
      </c>
      <c r="H65" s="44" t="s">
        <v>79</v>
      </c>
      <c r="I65">
        <f t="shared" si="0"/>
        <v>5.8360000000000003</v>
      </c>
      <c r="J65">
        <f t="shared" si="1"/>
        <v>9.7759999999999998</v>
      </c>
      <c r="K65">
        <f t="shared" si="2"/>
        <v>9.7759999999999998</v>
      </c>
    </row>
    <row r="66" spans="1:11" x14ac:dyDescent="0.25">
      <c r="A66" t="s">
        <v>22</v>
      </c>
      <c r="B66" t="s">
        <v>65</v>
      </c>
      <c r="C66">
        <v>2.258</v>
      </c>
      <c r="D66">
        <v>4.92</v>
      </c>
      <c r="E66">
        <v>4.93</v>
      </c>
      <c r="F66">
        <v>0</v>
      </c>
      <c r="G66">
        <v>4</v>
      </c>
      <c r="H66" s="44" t="s">
        <v>79</v>
      </c>
      <c r="I66">
        <f t="shared" si="0"/>
        <v>7.1779999999999999</v>
      </c>
      <c r="J66">
        <f t="shared" si="1"/>
        <v>12.108000000000001</v>
      </c>
      <c r="K66">
        <f t="shared" si="2"/>
        <v>12.108000000000001</v>
      </c>
    </row>
    <row r="67" spans="1:11" x14ac:dyDescent="0.25">
      <c r="A67" t="s">
        <v>24</v>
      </c>
      <c r="B67" t="s">
        <v>65</v>
      </c>
      <c r="C67">
        <v>3.2140000000000004</v>
      </c>
      <c r="D67">
        <v>6.84</v>
      </c>
      <c r="E67">
        <v>7</v>
      </c>
      <c r="F67">
        <v>0</v>
      </c>
      <c r="G67">
        <v>8</v>
      </c>
      <c r="H67" s="44" t="s">
        <v>79</v>
      </c>
      <c r="I67">
        <f t="shared" ref="I67:I115" si="3">C67+D67</f>
        <v>10.054</v>
      </c>
      <c r="J67">
        <f t="shared" ref="J67:J115" si="4">+C67+D67+E67</f>
        <v>17.054000000000002</v>
      </c>
      <c r="K67">
        <f t="shared" ref="K67:K115" si="5">+C67+D67+E67+F67</f>
        <v>17.054000000000002</v>
      </c>
    </row>
    <row r="68" spans="1:11" x14ac:dyDescent="0.25">
      <c r="A68" t="s">
        <v>44</v>
      </c>
      <c r="B68" t="s">
        <v>65</v>
      </c>
      <c r="C68">
        <v>4.3540000000000001</v>
      </c>
      <c r="D68">
        <v>8.56</v>
      </c>
      <c r="E68">
        <v>8.6300000000000008</v>
      </c>
      <c r="F68">
        <v>0</v>
      </c>
      <c r="G68">
        <v>8</v>
      </c>
      <c r="H68" s="44" t="s">
        <v>51</v>
      </c>
      <c r="I68">
        <f t="shared" si="3"/>
        <v>12.914000000000001</v>
      </c>
      <c r="J68">
        <f t="shared" si="4"/>
        <v>21.544000000000004</v>
      </c>
      <c r="K68">
        <f t="shared" si="5"/>
        <v>21.544000000000004</v>
      </c>
    </row>
    <row r="69" spans="1:11" x14ac:dyDescent="0.25">
      <c r="A69" t="s">
        <v>26</v>
      </c>
      <c r="B69" t="s">
        <v>65</v>
      </c>
      <c r="C69">
        <v>5.652000000000001</v>
      </c>
      <c r="D69">
        <v>10.6</v>
      </c>
      <c r="E69">
        <v>11.3</v>
      </c>
      <c r="F69">
        <v>0</v>
      </c>
      <c r="G69">
        <v>8</v>
      </c>
      <c r="H69" s="44" t="s">
        <v>51</v>
      </c>
      <c r="I69">
        <f t="shared" si="3"/>
        <v>16.252000000000002</v>
      </c>
      <c r="J69">
        <f t="shared" si="4"/>
        <v>27.552000000000003</v>
      </c>
      <c r="K69">
        <f t="shared" si="5"/>
        <v>27.552000000000003</v>
      </c>
    </row>
    <row r="70" spans="1:11" x14ac:dyDescent="0.25">
      <c r="A70" t="s">
        <v>28</v>
      </c>
      <c r="B70" t="s">
        <v>65</v>
      </c>
      <c r="C70">
        <v>8.51</v>
      </c>
      <c r="D70">
        <v>17.600000000000001</v>
      </c>
      <c r="E70">
        <v>19.600000000000001</v>
      </c>
      <c r="F70">
        <v>0</v>
      </c>
      <c r="G70">
        <v>8</v>
      </c>
      <c r="H70" s="44" t="s">
        <v>51</v>
      </c>
      <c r="I70">
        <f t="shared" si="3"/>
        <v>26.11</v>
      </c>
      <c r="J70">
        <f t="shared" si="4"/>
        <v>45.71</v>
      </c>
      <c r="K70">
        <f t="shared" si="5"/>
        <v>45.71</v>
      </c>
    </row>
    <row r="71" spans="1:11" x14ac:dyDescent="0.25">
      <c r="A71" t="s">
        <v>30</v>
      </c>
      <c r="B71" t="s">
        <v>65</v>
      </c>
      <c r="C71">
        <v>12.06</v>
      </c>
      <c r="D71">
        <v>24</v>
      </c>
      <c r="E71">
        <v>28.8</v>
      </c>
      <c r="F71">
        <v>0</v>
      </c>
      <c r="G71">
        <v>12</v>
      </c>
      <c r="H71" s="44" t="s">
        <v>80</v>
      </c>
      <c r="I71">
        <f t="shared" si="3"/>
        <v>36.06</v>
      </c>
      <c r="J71">
        <f t="shared" si="4"/>
        <v>64.86</v>
      </c>
      <c r="K71">
        <f t="shared" si="5"/>
        <v>64.86</v>
      </c>
    </row>
    <row r="72" spans="1:11" x14ac:dyDescent="0.25">
      <c r="A72" t="s">
        <v>32</v>
      </c>
      <c r="B72" t="s">
        <v>65</v>
      </c>
      <c r="C72">
        <v>14.600000000000001</v>
      </c>
      <c r="D72">
        <v>36.5</v>
      </c>
      <c r="E72">
        <v>43.2</v>
      </c>
      <c r="F72">
        <v>0</v>
      </c>
      <c r="G72">
        <v>12</v>
      </c>
      <c r="H72" s="44" t="s">
        <v>80</v>
      </c>
      <c r="I72">
        <f t="shared" si="3"/>
        <v>51.1</v>
      </c>
      <c r="J72">
        <f t="shared" si="4"/>
        <v>94.300000000000011</v>
      </c>
      <c r="K72">
        <f t="shared" si="5"/>
        <v>94.300000000000011</v>
      </c>
    </row>
    <row r="73" spans="1:11" x14ac:dyDescent="0.25">
      <c r="A73" t="s">
        <v>34</v>
      </c>
      <c r="B73" t="s">
        <v>65</v>
      </c>
      <c r="C73">
        <v>16.2</v>
      </c>
      <c r="D73">
        <v>48.8</v>
      </c>
      <c r="E73">
        <v>58.1</v>
      </c>
      <c r="F73">
        <v>0</v>
      </c>
      <c r="G73">
        <v>12</v>
      </c>
      <c r="H73" t="s">
        <v>15</v>
      </c>
      <c r="I73">
        <f t="shared" si="3"/>
        <v>65</v>
      </c>
      <c r="J73">
        <f t="shared" si="4"/>
        <v>123.1</v>
      </c>
      <c r="K73">
        <f t="shared" si="5"/>
        <v>123.1</v>
      </c>
    </row>
    <row r="74" spans="1:11" x14ac:dyDescent="0.25">
      <c r="A74" t="s">
        <v>36</v>
      </c>
      <c r="B74" t="s">
        <v>65</v>
      </c>
      <c r="C74">
        <v>18.600000000000001</v>
      </c>
      <c r="D74">
        <v>60.6</v>
      </c>
      <c r="E74">
        <v>76</v>
      </c>
      <c r="F74">
        <v>20</v>
      </c>
      <c r="G74">
        <v>16</v>
      </c>
      <c r="H74" t="s">
        <v>15</v>
      </c>
      <c r="I74">
        <f t="shared" si="3"/>
        <v>79.2</v>
      </c>
      <c r="J74">
        <f t="shared" si="4"/>
        <v>155.19999999999999</v>
      </c>
      <c r="K74">
        <f t="shared" si="5"/>
        <v>175.2</v>
      </c>
    </row>
    <row r="75" spans="1:11" x14ac:dyDescent="0.25">
      <c r="A75" t="s">
        <v>38</v>
      </c>
      <c r="B75" t="s">
        <v>65</v>
      </c>
      <c r="C75">
        <v>21</v>
      </c>
      <c r="D75">
        <v>68.3</v>
      </c>
      <c r="E75">
        <v>93.7</v>
      </c>
      <c r="F75">
        <v>30</v>
      </c>
      <c r="G75">
        <v>16</v>
      </c>
      <c r="H75" s="44" t="s">
        <v>81</v>
      </c>
      <c r="I75">
        <f t="shared" si="3"/>
        <v>89.3</v>
      </c>
      <c r="J75">
        <f t="shared" si="4"/>
        <v>183</v>
      </c>
      <c r="K75">
        <f t="shared" si="5"/>
        <v>213</v>
      </c>
    </row>
    <row r="76" spans="1:11" x14ac:dyDescent="0.25">
      <c r="A76" t="s">
        <v>45</v>
      </c>
      <c r="B76" t="s">
        <v>65</v>
      </c>
      <c r="C76">
        <v>23.400000000000002</v>
      </c>
      <c r="D76">
        <v>84.5</v>
      </c>
      <c r="E76">
        <v>122</v>
      </c>
      <c r="F76">
        <v>40</v>
      </c>
      <c r="G76">
        <v>20</v>
      </c>
      <c r="H76" s="44" t="s">
        <v>81</v>
      </c>
      <c r="I76">
        <f t="shared" si="3"/>
        <v>107.9</v>
      </c>
      <c r="J76">
        <f t="shared" si="4"/>
        <v>229.9</v>
      </c>
      <c r="K76">
        <f t="shared" si="5"/>
        <v>269.89999999999998</v>
      </c>
    </row>
    <row r="77" spans="1:11" x14ac:dyDescent="0.25">
      <c r="A77" t="s">
        <v>40</v>
      </c>
      <c r="B77" t="s">
        <v>65</v>
      </c>
      <c r="C77">
        <v>28.200000000000003</v>
      </c>
      <c r="D77">
        <v>119</v>
      </c>
      <c r="E77">
        <v>185</v>
      </c>
      <c r="F77">
        <v>50</v>
      </c>
      <c r="G77">
        <v>20</v>
      </c>
      <c r="H77" s="44" t="s">
        <v>48</v>
      </c>
      <c r="I77">
        <f t="shared" si="3"/>
        <v>147.19999999999999</v>
      </c>
      <c r="J77">
        <f t="shared" si="4"/>
        <v>332.2</v>
      </c>
      <c r="K77">
        <f t="shared" si="5"/>
        <v>382.2</v>
      </c>
    </row>
    <row r="78" spans="1:11" x14ac:dyDescent="0.25">
      <c r="A78" t="s">
        <v>50</v>
      </c>
      <c r="B78" t="s">
        <v>66</v>
      </c>
      <c r="C78">
        <v>0.254</v>
      </c>
      <c r="D78">
        <v>0.75</v>
      </c>
      <c r="E78">
        <v>0.64</v>
      </c>
      <c r="F78">
        <v>0</v>
      </c>
      <c r="G78">
        <v>4</v>
      </c>
      <c r="H78" t="s">
        <v>52</v>
      </c>
      <c r="I78">
        <f t="shared" si="3"/>
        <v>1.004</v>
      </c>
      <c r="J78">
        <f t="shared" si="4"/>
        <v>1.6440000000000001</v>
      </c>
      <c r="K78">
        <f t="shared" si="5"/>
        <v>1.6440000000000001</v>
      </c>
    </row>
    <row r="79" spans="1:11" x14ac:dyDescent="0.25">
      <c r="A79" t="s">
        <v>49</v>
      </c>
      <c r="B79" t="s">
        <v>66</v>
      </c>
      <c r="C79">
        <v>0.33800000000000002</v>
      </c>
      <c r="D79">
        <v>1.26</v>
      </c>
      <c r="E79">
        <v>1.1100000000000001</v>
      </c>
      <c r="F79">
        <v>0</v>
      </c>
      <c r="G79">
        <v>4</v>
      </c>
      <c r="H79" s="44" t="s">
        <v>79</v>
      </c>
      <c r="I79">
        <f t="shared" si="3"/>
        <v>1.5980000000000001</v>
      </c>
      <c r="J79">
        <f t="shared" si="4"/>
        <v>2.7080000000000002</v>
      </c>
      <c r="K79">
        <f t="shared" si="5"/>
        <v>2.7080000000000002</v>
      </c>
    </row>
    <row r="80" spans="1:11" x14ac:dyDescent="0.25">
      <c r="A80" t="s">
        <v>14</v>
      </c>
      <c r="B80" t="s">
        <v>66</v>
      </c>
      <c r="C80">
        <v>0.5</v>
      </c>
      <c r="D80">
        <v>1.52</v>
      </c>
      <c r="E80">
        <v>1.39</v>
      </c>
      <c r="F80">
        <v>0</v>
      </c>
      <c r="G80">
        <v>4</v>
      </c>
      <c r="H80" s="44" t="s">
        <v>79</v>
      </c>
      <c r="I80">
        <f t="shared" si="3"/>
        <v>2.02</v>
      </c>
      <c r="J80">
        <f t="shared" si="4"/>
        <v>3.41</v>
      </c>
      <c r="K80">
        <f t="shared" si="5"/>
        <v>3.41</v>
      </c>
    </row>
    <row r="81" spans="1:11" x14ac:dyDescent="0.25">
      <c r="A81" t="s">
        <v>43</v>
      </c>
      <c r="B81" t="s">
        <v>66</v>
      </c>
      <c r="C81">
        <v>0.67800000000000005</v>
      </c>
      <c r="D81">
        <v>2</v>
      </c>
      <c r="E81">
        <v>1.79</v>
      </c>
      <c r="F81">
        <v>0</v>
      </c>
      <c r="G81">
        <v>4</v>
      </c>
      <c r="H81" s="44" t="s">
        <v>79</v>
      </c>
      <c r="I81">
        <f t="shared" si="3"/>
        <v>2.6779999999999999</v>
      </c>
      <c r="J81">
        <f t="shared" si="4"/>
        <v>4.468</v>
      </c>
      <c r="K81">
        <f t="shared" si="5"/>
        <v>4.468</v>
      </c>
    </row>
    <row r="82" spans="1:11" x14ac:dyDescent="0.25">
      <c r="A82" t="s">
        <v>16</v>
      </c>
      <c r="B82" t="s">
        <v>66</v>
      </c>
      <c r="C82">
        <v>0.81</v>
      </c>
      <c r="D82">
        <v>2.89</v>
      </c>
      <c r="E82">
        <v>2.66</v>
      </c>
      <c r="F82">
        <v>0</v>
      </c>
      <c r="G82">
        <v>4</v>
      </c>
      <c r="H82" s="44" t="s">
        <v>51</v>
      </c>
      <c r="I82">
        <f t="shared" si="3"/>
        <v>3.7</v>
      </c>
      <c r="J82">
        <f t="shared" si="4"/>
        <v>6.36</v>
      </c>
      <c r="K82">
        <f t="shared" si="5"/>
        <v>6.36</v>
      </c>
    </row>
    <row r="83" spans="1:11" x14ac:dyDescent="0.25">
      <c r="A83" t="s">
        <v>18</v>
      </c>
      <c r="B83" t="s">
        <v>66</v>
      </c>
      <c r="C83">
        <v>1.0880000000000001</v>
      </c>
      <c r="D83">
        <v>3.4</v>
      </c>
      <c r="E83">
        <v>3.18</v>
      </c>
      <c r="F83">
        <v>0</v>
      </c>
      <c r="G83">
        <v>8</v>
      </c>
      <c r="H83" s="44" t="s">
        <v>79</v>
      </c>
      <c r="I83">
        <f t="shared" si="3"/>
        <v>4.4879999999999995</v>
      </c>
      <c r="J83">
        <f t="shared" si="4"/>
        <v>7.6679999999999993</v>
      </c>
      <c r="K83">
        <f t="shared" si="5"/>
        <v>7.6679999999999993</v>
      </c>
    </row>
    <row r="84" spans="1:11" x14ac:dyDescent="0.25">
      <c r="A84" t="s">
        <v>20</v>
      </c>
      <c r="B84" t="s">
        <v>66</v>
      </c>
      <c r="C84">
        <v>1.7260000000000002</v>
      </c>
      <c r="D84">
        <v>5.17</v>
      </c>
      <c r="E84">
        <v>4.8499999999999996</v>
      </c>
      <c r="F84">
        <v>0</v>
      </c>
      <c r="G84">
        <v>8</v>
      </c>
      <c r="H84" s="44" t="s">
        <v>51</v>
      </c>
      <c r="I84">
        <f t="shared" si="3"/>
        <v>6.8959999999999999</v>
      </c>
      <c r="J84">
        <f t="shared" si="4"/>
        <v>11.745999999999999</v>
      </c>
      <c r="K84">
        <f t="shared" si="5"/>
        <v>11.745999999999999</v>
      </c>
    </row>
    <row r="85" spans="1:11" x14ac:dyDescent="0.25">
      <c r="A85" t="s">
        <v>22</v>
      </c>
      <c r="B85" t="s">
        <v>66</v>
      </c>
      <c r="C85">
        <v>2.258</v>
      </c>
      <c r="D85">
        <v>6.93</v>
      </c>
      <c r="E85">
        <v>6.81</v>
      </c>
      <c r="F85">
        <v>0</v>
      </c>
      <c r="G85">
        <v>8</v>
      </c>
      <c r="H85" s="44" t="s">
        <v>51</v>
      </c>
      <c r="I85">
        <f t="shared" si="3"/>
        <v>9.1879999999999988</v>
      </c>
      <c r="J85">
        <f t="shared" si="4"/>
        <v>15.997999999999998</v>
      </c>
      <c r="K85">
        <f t="shared" si="5"/>
        <v>15.997999999999998</v>
      </c>
    </row>
    <row r="86" spans="1:11" x14ac:dyDescent="0.25">
      <c r="A86" t="s">
        <v>24</v>
      </c>
      <c r="B86" t="s">
        <v>66</v>
      </c>
      <c r="C86">
        <v>3.2140000000000004</v>
      </c>
      <c r="D86">
        <v>11.2</v>
      </c>
      <c r="E86">
        <v>11.5</v>
      </c>
      <c r="F86">
        <v>0</v>
      </c>
      <c r="G86">
        <v>8</v>
      </c>
      <c r="H86" s="44" t="s">
        <v>51</v>
      </c>
      <c r="I86">
        <f t="shared" si="3"/>
        <v>14.414</v>
      </c>
      <c r="J86">
        <f t="shared" si="4"/>
        <v>25.914000000000001</v>
      </c>
      <c r="K86">
        <f t="shared" si="5"/>
        <v>25.914000000000001</v>
      </c>
    </row>
    <row r="87" spans="1:11" x14ac:dyDescent="0.25">
      <c r="A87" t="s">
        <v>44</v>
      </c>
      <c r="B87" t="s">
        <v>66</v>
      </c>
      <c r="C87">
        <v>4.3540000000000001</v>
      </c>
      <c r="D87">
        <v>15.1</v>
      </c>
      <c r="E87">
        <v>15.6</v>
      </c>
      <c r="F87">
        <v>0</v>
      </c>
      <c r="G87">
        <v>8</v>
      </c>
      <c r="H87" s="44" t="s">
        <v>51</v>
      </c>
      <c r="I87">
        <f t="shared" si="3"/>
        <v>19.454000000000001</v>
      </c>
      <c r="J87">
        <f t="shared" si="4"/>
        <v>35.054000000000002</v>
      </c>
      <c r="K87">
        <f t="shared" si="5"/>
        <v>35.054000000000002</v>
      </c>
    </row>
    <row r="88" spans="1:11" x14ac:dyDescent="0.25">
      <c r="A88" t="s">
        <v>26</v>
      </c>
      <c r="B88" t="s">
        <v>66</v>
      </c>
      <c r="C88">
        <v>5.652000000000001</v>
      </c>
      <c r="D88">
        <v>19.100000000000001</v>
      </c>
      <c r="E88">
        <v>20.9</v>
      </c>
      <c r="F88">
        <v>0</v>
      </c>
      <c r="G88">
        <v>12</v>
      </c>
      <c r="H88" s="44" t="s">
        <v>51</v>
      </c>
      <c r="I88">
        <f t="shared" si="3"/>
        <v>24.752000000000002</v>
      </c>
      <c r="J88">
        <f t="shared" si="4"/>
        <v>45.652000000000001</v>
      </c>
      <c r="K88">
        <f t="shared" si="5"/>
        <v>45.652000000000001</v>
      </c>
    </row>
    <row r="89" spans="1:11" x14ac:dyDescent="0.25">
      <c r="A89" t="s">
        <v>28</v>
      </c>
      <c r="B89" t="s">
        <v>66</v>
      </c>
      <c r="C89">
        <v>8.51</v>
      </c>
      <c r="D89">
        <v>29.9</v>
      </c>
      <c r="E89">
        <v>34.299999999999997</v>
      </c>
      <c r="F89">
        <v>0</v>
      </c>
      <c r="G89">
        <v>12</v>
      </c>
      <c r="H89" s="44" t="s">
        <v>80</v>
      </c>
      <c r="I89">
        <f t="shared" si="3"/>
        <v>38.409999999999997</v>
      </c>
      <c r="J89">
        <f t="shared" si="4"/>
        <v>72.709999999999994</v>
      </c>
      <c r="K89">
        <f t="shared" si="5"/>
        <v>72.709999999999994</v>
      </c>
    </row>
    <row r="90" spans="1:11" x14ac:dyDescent="0.25">
      <c r="A90" t="s">
        <v>30</v>
      </c>
      <c r="B90" t="s">
        <v>66</v>
      </c>
      <c r="C90">
        <v>12.06</v>
      </c>
      <c r="D90">
        <v>42.7</v>
      </c>
      <c r="E90">
        <v>53.3</v>
      </c>
      <c r="F90">
        <v>0</v>
      </c>
      <c r="G90">
        <v>16</v>
      </c>
      <c r="H90" s="44" t="s">
        <v>15</v>
      </c>
      <c r="I90">
        <f t="shared" si="3"/>
        <v>54.760000000000005</v>
      </c>
      <c r="J90">
        <f t="shared" si="4"/>
        <v>108.06</v>
      </c>
      <c r="K90">
        <f t="shared" si="5"/>
        <v>108.06</v>
      </c>
    </row>
    <row r="91" spans="1:11" x14ac:dyDescent="0.25">
      <c r="A91" t="s">
        <v>32</v>
      </c>
      <c r="B91" t="s">
        <v>66</v>
      </c>
      <c r="C91">
        <v>14.600000000000001</v>
      </c>
      <c r="D91">
        <v>61.8</v>
      </c>
      <c r="E91">
        <v>78.8</v>
      </c>
      <c r="F91">
        <v>0</v>
      </c>
      <c r="G91">
        <v>16</v>
      </c>
      <c r="H91" s="44" t="s">
        <v>81</v>
      </c>
      <c r="I91">
        <f t="shared" si="3"/>
        <v>76.400000000000006</v>
      </c>
      <c r="J91">
        <f t="shared" si="4"/>
        <v>155.19999999999999</v>
      </c>
      <c r="K91">
        <f t="shared" si="5"/>
        <v>155.19999999999999</v>
      </c>
    </row>
    <row r="92" spans="1:11" x14ac:dyDescent="0.25">
      <c r="A92" t="s">
        <v>34</v>
      </c>
      <c r="B92" t="s">
        <v>66</v>
      </c>
      <c r="C92">
        <v>16.2</v>
      </c>
      <c r="D92">
        <v>85.8</v>
      </c>
      <c r="E92">
        <v>105</v>
      </c>
      <c r="F92">
        <v>0</v>
      </c>
      <c r="G92">
        <v>20</v>
      </c>
      <c r="H92" s="44" t="s">
        <v>81</v>
      </c>
      <c r="I92">
        <f t="shared" si="3"/>
        <v>102</v>
      </c>
      <c r="J92">
        <f t="shared" si="4"/>
        <v>207</v>
      </c>
      <c r="K92">
        <f t="shared" si="5"/>
        <v>207</v>
      </c>
    </row>
    <row r="93" spans="1:11" x14ac:dyDescent="0.25">
      <c r="A93" t="s">
        <v>36</v>
      </c>
      <c r="B93" t="s">
        <v>66</v>
      </c>
      <c r="C93">
        <v>18.600000000000001</v>
      </c>
      <c r="D93">
        <v>106</v>
      </c>
      <c r="E93">
        <v>137</v>
      </c>
      <c r="F93">
        <v>20</v>
      </c>
      <c r="G93">
        <v>20</v>
      </c>
      <c r="H93" s="44" t="s">
        <v>48</v>
      </c>
      <c r="I93">
        <f t="shared" si="3"/>
        <v>124.6</v>
      </c>
      <c r="J93">
        <f t="shared" si="4"/>
        <v>261.60000000000002</v>
      </c>
      <c r="K93">
        <f t="shared" si="5"/>
        <v>281.60000000000002</v>
      </c>
    </row>
    <row r="94" spans="1:11" x14ac:dyDescent="0.25">
      <c r="A94" t="s">
        <v>38</v>
      </c>
      <c r="B94" t="s">
        <v>66</v>
      </c>
      <c r="C94">
        <v>21</v>
      </c>
      <c r="D94">
        <v>131</v>
      </c>
      <c r="E94">
        <v>175</v>
      </c>
      <c r="F94">
        <v>30</v>
      </c>
      <c r="G94">
        <v>24</v>
      </c>
      <c r="H94" s="44" t="s">
        <v>48</v>
      </c>
      <c r="I94">
        <f t="shared" si="3"/>
        <v>152</v>
      </c>
      <c r="J94">
        <f t="shared" si="4"/>
        <v>327</v>
      </c>
      <c r="K94">
        <f t="shared" si="5"/>
        <v>357</v>
      </c>
    </row>
    <row r="95" spans="1:11" x14ac:dyDescent="0.25">
      <c r="A95" t="s">
        <v>45</v>
      </c>
      <c r="B95" t="s">
        <v>66</v>
      </c>
      <c r="C95">
        <v>23.400000000000002</v>
      </c>
      <c r="D95">
        <v>158</v>
      </c>
      <c r="E95">
        <v>221</v>
      </c>
      <c r="F95">
        <v>40</v>
      </c>
      <c r="G95">
        <v>24</v>
      </c>
      <c r="H95" s="44" t="s">
        <v>48</v>
      </c>
      <c r="I95">
        <f t="shared" si="3"/>
        <v>181.4</v>
      </c>
      <c r="J95">
        <f t="shared" si="4"/>
        <v>402.4</v>
      </c>
      <c r="K95">
        <f t="shared" si="5"/>
        <v>442.4</v>
      </c>
    </row>
    <row r="96" spans="1:11" x14ac:dyDescent="0.25">
      <c r="A96" t="s">
        <v>40</v>
      </c>
      <c r="B96" t="s">
        <v>66</v>
      </c>
      <c r="C96">
        <v>28.200000000000003</v>
      </c>
      <c r="D96">
        <v>248</v>
      </c>
      <c r="E96">
        <v>339</v>
      </c>
      <c r="F96">
        <v>50</v>
      </c>
      <c r="G96">
        <v>24</v>
      </c>
      <c r="H96" s="44" t="s">
        <v>17</v>
      </c>
      <c r="I96">
        <f t="shared" si="3"/>
        <v>276.2</v>
      </c>
      <c r="J96">
        <f t="shared" si="4"/>
        <v>615.20000000000005</v>
      </c>
      <c r="K96">
        <f t="shared" si="5"/>
        <v>665.2</v>
      </c>
    </row>
    <row r="97" spans="1:11" x14ac:dyDescent="0.25">
      <c r="A97" t="s">
        <v>50</v>
      </c>
      <c r="B97" t="s">
        <v>67</v>
      </c>
      <c r="C97">
        <v>0.254</v>
      </c>
      <c r="D97">
        <v>0.87</v>
      </c>
      <c r="E97">
        <v>0.76</v>
      </c>
      <c r="F97">
        <v>0</v>
      </c>
      <c r="G97">
        <v>4</v>
      </c>
      <c r="H97" t="s">
        <v>52</v>
      </c>
      <c r="I97">
        <f t="shared" si="3"/>
        <v>1.1240000000000001</v>
      </c>
      <c r="J97">
        <f t="shared" si="4"/>
        <v>1.8840000000000001</v>
      </c>
      <c r="K97">
        <f t="shared" si="5"/>
        <v>1.8840000000000001</v>
      </c>
    </row>
    <row r="98" spans="1:11" x14ac:dyDescent="0.25">
      <c r="A98" t="s">
        <v>49</v>
      </c>
      <c r="B98" t="s">
        <v>67</v>
      </c>
      <c r="C98">
        <v>0.33800000000000002</v>
      </c>
      <c r="D98">
        <v>1.45</v>
      </c>
      <c r="E98">
        <v>1.28</v>
      </c>
      <c r="F98">
        <v>0</v>
      </c>
      <c r="G98">
        <v>4</v>
      </c>
      <c r="H98" s="44" t="s">
        <v>79</v>
      </c>
      <c r="I98">
        <f t="shared" si="3"/>
        <v>1.788</v>
      </c>
      <c r="J98">
        <f t="shared" si="4"/>
        <v>3.0680000000000001</v>
      </c>
      <c r="K98">
        <f t="shared" si="5"/>
        <v>3.0680000000000001</v>
      </c>
    </row>
    <row r="99" spans="1:11" x14ac:dyDescent="0.25">
      <c r="A99" t="s">
        <v>14</v>
      </c>
      <c r="B99" t="s">
        <v>67</v>
      </c>
      <c r="C99">
        <v>0.5</v>
      </c>
      <c r="D99">
        <v>1.76</v>
      </c>
      <c r="E99">
        <v>1.6</v>
      </c>
      <c r="F99">
        <v>0</v>
      </c>
      <c r="G99">
        <v>4</v>
      </c>
      <c r="H99" s="44" t="s">
        <v>79</v>
      </c>
      <c r="I99">
        <f t="shared" si="3"/>
        <v>2.2599999999999998</v>
      </c>
      <c r="J99">
        <f t="shared" si="4"/>
        <v>3.86</v>
      </c>
      <c r="K99">
        <f t="shared" si="5"/>
        <v>3.86</v>
      </c>
    </row>
    <row r="100" spans="1:11" x14ac:dyDescent="0.25">
      <c r="A100" t="s">
        <v>43</v>
      </c>
      <c r="B100" t="s">
        <v>67</v>
      </c>
      <c r="C100">
        <v>0.67800000000000005</v>
      </c>
      <c r="D100">
        <v>2.4900000000000002</v>
      </c>
      <c r="E100">
        <v>2.23</v>
      </c>
      <c r="F100">
        <v>0</v>
      </c>
      <c r="G100">
        <v>4</v>
      </c>
      <c r="H100" s="44" t="s">
        <v>79</v>
      </c>
      <c r="I100">
        <f t="shared" si="3"/>
        <v>3.1680000000000001</v>
      </c>
      <c r="J100">
        <f t="shared" si="4"/>
        <v>5.3979999999999997</v>
      </c>
      <c r="K100">
        <f t="shared" si="5"/>
        <v>5.3979999999999997</v>
      </c>
    </row>
    <row r="101" spans="1:11" x14ac:dyDescent="0.25">
      <c r="A101" t="s">
        <v>16</v>
      </c>
      <c r="B101" t="s">
        <v>67</v>
      </c>
      <c r="C101">
        <v>0.81</v>
      </c>
      <c r="D101">
        <v>3.49</v>
      </c>
      <c r="E101">
        <v>3.25</v>
      </c>
      <c r="F101">
        <v>0</v>
      </c>
      <c r="G101">
        <v>4</v>
      </c>
      <c r="H101" s="44" t="s">
        <v>51</v>
      </c>
      <c r="I101">
        <f t="shared" si="3"/>
        <v>4.3000000000000007</v>
      </c>
      <c r="J101">
        <f t="shared" si="4"/>
        <v>7.5500000000000007</v>
      </c>
      <c r="K101">
        <f t="shared" si="5"/>
        <v>7.5500000000000007</v>
      </c>
    </row>
    <row r="102" spans="1:11" x14ac:dyDescent="0.25">
      <c r="A102" t="s">
        <v>18</v>
      </c>
      <c r="B102" t="s">
        <v>67</v>
      </c>
      <c r="C102">
        <v>1.0880000000000001</v>
      </c>
      <c r="D102">
        <v>4.3600000000000003</v>
      </c>
      <c r="E102">
        <v>4.1500000000000004</v>
      </c>
      <c r="F102">
        <v>0</v>
      </c>
      <c r="G102">
        <v>8</v>
      </c>
      <c r="H102" s="44" t="s">
        <v>79</v>
      </c>
      <c r="I102">
        <f t="shared" si="3"/>
        <v>5.4480000000000004</v>
      </c>
      <c r="J102">
        <f t="shared" si="4"/>
        <v>9.5980000000000008</v>
      </c>
      <c r="K102">
        <f t="shared" si="5"/>
        <v>9.5980000000000008</v>
      </c>
    </row>
    <row r="103" spans="1:11" x14ac:dyDescent="0.25">
      <c r="A103" t="s">
        <v>20</v>
      </c>
      <c r="B103" t="s">
        <v>67</v>
      </c>
      <c r="C103">
        <v>1.7260000000000002</v>
      </c>
      <c r="D103">
        <v>6.43</v>
      </c>
      <c r="E103">
        <v>6.13</v>
      </c>
      <c r="F103">
        <v>0</v>
      </c>
      <c r="G103">
        <v>8</v>
      </c>
      <c r="H103" s="44" t="s">
        <v>51</v>
      </c>
      <c r="I103">
        <f t="shared" si="3"/>
        <v>8.1560000000000006</v>
      </c>
      <c r="J103">
        <f t="shared" si="4"/>
        <v>14.286000000000001</v>
      </c>
      <c r="K103">
        <f t="shared" si="5"/>
        <v>14.286000000000001</v>
      </c>
    </row>
    <row r="104" spans="1:11" x14ac:dyDescent="0.25">
      <c r="A104" t="s">
        <v>22</v>
      </c>
      <c r="B104" t="s">
        <v>67</v>
      </c>
      <c r="C104">
        <v>2.258</v>
      </c>
      <c r="D104">
        <v>8.5299999999999994</v>
      </c>
      <c r="E104">
        <v>8.44</v>
      </c>
      <c r="F104">
        <v>0</v>
      </c>
      <c r="G104">
        <v>8</v>
      </c>
      <c r="H104" s="44" t="s">
        <v>51</v>
      </c>
      <c r="I104">
        <f t="shared" si="3"/>
        <v>10.788</v>
      </c>
      <c r="J104">
        <f t="shared" si="4"/>
        <v>19.228000000000002</v>
      </c>
      <c r="K104">
        <f t="shared" si="5"/>
        <v>19.228000000000002</v>
      </c>
    </row>
    <row r="105" spans="1:11" x14ac:dyDescent="0.25">
      <c r="A105" t="s">
        <v>24</v>
      </c>
      <c r="B105" t="s">
        <v>67</v>
      </c>
      <c r="C105">
        <v>3.2140000000000004</v>
      </c>
      <c r="D105">
        <v>17.399999999999999</v>
      </c>
      <c r="E105">
        <v>17.3</v>
      </c>
      <c r="F105">
        <v>0</v>
      </c>
      <c r="G105">
        <v>8</v>
      </c>
      <c r="H105" s="44" t="s">
        <v>80</v>
      </c>
      <c r="I105">
        <f t="shared" si="3"/>
        <v>20.613999999999997</v>
      </c>
      <c r="J105">
        <f t="shared" si="4"/>
        <v>37.914000000000001</v>
      </c>
      <c r="K105">
        <f t="shared" si="5"/>
        <v>37.914000000000001</v>
      </c>
    </row>
    <row r="106" spans="1:11" x14ac:dyDescent="0.25">
      <c r="A106" t="s">
        <v>44</v>
      </c>
      <c r="B106" t="s">
        <v>67</v>
      </c>
      <c r="C106">
        <v>4.3540000000000001</v>
      </c>
      <c r="D106">
        <v>29.2</v>
      </c>
      <c r="E106">
        <v>29</v>
      </c>
      <c r="F106">
        <v>0</v>
      </c>
      <c r="G106">
        <v>8</v>
      </c>
      <c r="H106" s="44" t="s">
        <v>15</v>
      </c>
      <c r="I106">
        <f t="shared" si="3"/>
        <v>33.554000000000002</v>
      </c>
      <c r="J106">
        <f t="shared" si="4"/>
        <v>62.554000000000002</v>
      </c>
      <c r="K106">
        <f t="shared" si="5"/>
        <v>62.554000000000002</v>
      </c>
    </row>
    <row r="107" spans="1:11" x14ac:dyDescent="0.25">
      <c r="A107" t="s">
        <v>26</v>
      </c>
      <c r="B107" t="s">
        <v>67</v>
      </c>
      <c r="C107">
        <v>5.652000000000001</v>
      </c>
      <c r="D107">
        <v>34.9</v>
      </c>
      <c r="E107">
        <v>36.1</v>
      </c>
      <c r="F107">
        <v>0</v>
      </c>
      <c r="G107">
        <v>12</v>
      </c>
      <c r="H107" s="44" t="s">
        <v>15</v>
      </c>
      <c r="I107">
        <f t="shared" si="3"/>
        <v>40.552</v>
      </c>
      <c r="J107">
        <f t="shared" si="4"/>
        <v>76.652000000000001</v>
      </c>
      <c r="K107">
        <f t="shared" si="5"/>
        <v>76.652000000000001</v>
      </c>
    </row>
    <row r="108" spans="1:11" x14ac:dyDescent="0.25">
      <c r="A108" t="s">
        <v>28</v>
      </c>
      <c r="B108" t="s">
        <v>67</v>
      </c>
      <c r="C108">
        <v>8.51</v>
      </c>
      <c r="D108">
        <v>53.9</v>
      </c>
      <c r="E108">
        <v>58.9</v>
      </c>
      <c r="F108">
        <v>0</v>
      </c>
      <c r="G108">
        <v>12</v>
      </c>
      <c r="H108" s="44" t="s">
        <v>81</v>
      </c>
      <c r="I108">
        <f t="shared" si="3"/>
        <v>62.41</v>
      </c>
      <c r="J108">
        <f t="shared" si="4"/>
        <v>121.31</v>
      </c>
      <c r="K108">
        <f t="shared" si="5"/>
        <v>121.31</v>
      </c>
    </row>
    <row r="109" spans="1:11" x14ac:dyDescent="0.25">
      <c r="A109" t="s">
        <v>30</v>
      </c>
      <c r="B109" t="s">
        <v>67</v>
      </c>
      <c r="C109">
        <v>12.06</v>
      </c>
      <c r="D109">
        <v>86.5</v>
      </c>
      <c r="E109">
        <v>97.5</v>
      </c>
      <c r="F109">
        <v>0</v>
      </c>
      <c r="G109">
        <v>16</v>
      </c>
      <c r="H109" s="44" t="s">
        <v>48</v>
      </c>
      <c r="I109">
        <f t="shared" si="3"/>
        <v>98.56</v>
      </c>
      <c r="J109">
        <f t="shared" si="4"/>
        <v>196.06</v>
      </c>
      <c r="K109">
        <f t="shared" si="5"/>
        <v>196.06</v>
      </c>
    </row>
    <row r="110" spans="1:11" x14ac:dyDescent="0.25">
      <c r="A110" t="s">
        <v>32</v>
      </c>
      <c r="B110" t="s">
        <v>67</v>
      </c>
      <c r="C110">
        <v>14.600000000000001</v>
      </c>
      <c r="D110">
        <v>103</v>
      </c>
      <c r="E110">
        <v>124</v>
      </c>
      <c r="F110">
        <v>0</v>
      </c>
      <c r="G110">
        <v>20</v>
      </c>
      <c r="H110" s="44" t="s">
        <v>48</v>
      </c>
      <c r="I110">
        <f t="shared" si="3"/>
        <v>117.6</v>
      </c>
      <c r="J110">
        <f t="shared" si="4"/>
        <v>241.6</v>
      </c>
      <c r="K110">
        <f t="shared" si="5"/>
        <v>241.6</v>
      </c>
    </row>
    <row r="111" spans="1:11" x14ac:dyDescent="0.25">
      <c r="A111" t="s">
        <v>34</v>
      </c>
      <c r="B111" t="s">
        <v>67</v>
      </c>
      <c r="C111">
        <v>16.2</v>
      </c>
      <c r="D111">
        <v>122</v>
      </c>
      <c r="E111">
        <v>151</v>
      </c>
      <c r="F111">
        <v>0</v>
      </c>
      <c r="G111">
        <v>20</v>
      </c>
      <c r="H111" s="44" t="s">
        <v>82</v>
      </c>
      <c r="I111">
        <f t="shared" si="3"/>
        <v>138.19999999999999</v>
      </c>
      <c r="J111">
        <f t="shared" si="4"/>
        <v>289.2</v>
      </c>
      <c r="K111">
        <f t="shared" si="5"/>
        <v>289.2</v>
      </c>
    </row>
    <row r="112" spans="1:11" x14ac:dyDescent="0.25">
      <c r="A112" t="s">
        <v>36</v>
      </c>
      <c r="B112" t="s">
        <v>67</v>
      </c>
      <c r="C112">
        <v>18.600000000000001</v>
      </c>
      <c r="D112">
        <v>170</v>
      </c>
      <c r="E112">
        <v>214</v>
      </c>
      <c r="F112">
        <v>30</v>
      </c>
      <c r="G112">
        <v>20</v>
      </c>
      <c r="H112" s="44" t="s">
        <v>17</v>
      </c>
      <c r="I112">
        <f t="shared" si="3"/>
        <v>188.6</v>
      </c>
      <c r="J112">
        <f t="shared" si="4"/>
        <v>402.6</v>
      </c>
      <c r="K112">
        <f t="shared" si="5"/>
        <v>432.6</v>
      </c>
    </row>
    <row r="113" spans="1:11" x14ac:dyDescent="0.25">
      <c r="A113" t="s">
        <v>38</v>
      </c>
      <c r="B113" t="s">
        <v>67</v>
      </c>
      <c r="C113">
        <v>21</v>
      </c>
      <c r="D113">
        <v>204</v>
      </c>
      <c r="E113">
        <v>272</v>
      </c>
      <c r="F113">
        <v>40</v>
      </c>
      <c r="G113">
        <v>20</v>
      </c>
      <c r="H113" s="44" t="s">
        <v>83</v>
      </c>
      <c r="I113">
        <f t="shared" si="3"/>
        <v>225</v>
      </c>
      <c r="J113">
        <f t="shared" si="4"/>
        <v>497</v>
      </c>
      <c r="K113">
        <f t="shared" si="5"/>
        <v>537</v>
      </c>
    </row>
    <row r="114" spans="1:11" x14ac:dyDescent="0.25">
      <c r="A114" t="s">
        <v>45</v>
      </c>
      <c r="B114" t="s">
        <v>67</v>
      </c>
      <c r="C114">
        <v>23.400000000000002</v>
      </c>
      <c r="D114">
        <v>254</v>
      </c>
      <c r="E114">
        <v>349</v>
      </c>
      <c r="F114">
        <v>60</v>
      </c>
      <c r="G114">
        <v>24</v>
      </c>
      <c r="H114" s="44" t="s">
        <v>83</v>
      </c>
      <c r="I114">
        <f t="shared" si="3"/>
        <v>277.39999999999998</v>
      </c>
      <c r="J114">
        <f t="shared" si="4"/>
        <v>626.4</v>
      </c>
      <c r="K114">
        <f t="shared" si="5"/>
        <v>686.4</v>
      </c>
    </row>
    <row r="115" spans="1:11" x14ac:dyDescent="0.25">
      <c r="A115" t="s">
        <v>40</v>
      </c>
      <c r="B115" t="s">
        <v>67</v>
      </c>
      <c r="C115">
        <v>28.200000000000003</v>
      </c>
      <c r="D115">
        <v>372</v>
      </c>
      <c r="E115">
        <v>533</v>
      </c>
      <c r="F115">
        <v>80</v>
      </c>
      <c r="G115">
        <v>24</v>
      </c>
      <c r="H115" s="44" t="s">
        <v>84</v>
      </c>
      <c r="I115">
        <f t="shared" si="3"/>
        <v>400.2</v>
      </c>
      <c r="J115">
        <f t="shared" si="4"/>
        <v>933.2</v>
      </c>
      <c r="K115">
        <f t="shared" si="5"/>
        <v>1013.2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Larsson</dc:creator>
  <cp:lastModifiedBy>Magnus Larsson</cp:lastModifiedBy>
  <dcterms:created xsi:type="dcterms:W3CDTF">2023-12-19T17:41:04Z</dcterms:created>
  <dcterms:modified xsi:type="dcterms:W3CDTF">2023-12-19T18:59:10Z</dcterms:modified>
</cp:coreProperties>
</file>