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studentsbowiestate-my.sharepoint.com/personal/uchendul1025_students_bowiestate_edu/Documents/"/>
    </mc:Choice>
  </mc:AlternateContent>
  <xr:revisionPtr revIDLastSave="0" documentId="8_{A76BC17F-4E65-4AE8-BA07-22EE69AEAB9F}" xr6:coauthVersionLast="47" xr6:coauthVersionMax="47" xr10:uidLastSave="{00000000-0000-0000-0000-000000000000}"/>
  <bookViews>
    <workbookView xWindow="380" yWindow="500" windowWidth="28040" windowHeight="16400" firstSheet="1" activeTab="1" xr2:uid="{00000000-000D-0000-FFFF-FFFF00000000}"/>
  </bookViews>
  <sheets>
    <sheet name="week 5 happiness" sheetId="1" r:id="rId1"/>
    <sheet name="week 6" sheetId="2" r:id="rId2"/>
    <sheet name="region country happiness pivot" sheetId="3" r:id="rId3"/>
  </sheets>
  <definedNames>
    <definedName name="_xlchart.v1.0" hidden="1">'week 5 happiness'!$D$1</definedName>
    <definedName name="_xlchart.v1.1" hidden="1">'week 5 happiness'!$D$2:$D$165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" i="1" l="1"/>
  <c r="W6" i="1"/>
  <c r="W3" i="1"/>
  <c r="W2" i="1"/>
  <c r="J146" i="1" l="1"/>
  <c r="A180" i="1" a="1"/>
  <c r="A180" i="1" s="1"/>
  <c r="J145" i="1" l="1"/>
  <c r="J147" i="1" s="1"/>
  <c r="J144" i="1"/>
  <c r="J165" i="1"/>
  <c r="D146" i="1"/>
  <c r="E146" i="1"/>
  <c r="S18" i="1"/>
  <c r="D145" i="1"/>
  <c r="D147" i="1"/>
  <c r="I146" i="1"/>
  <c r="I145" i="1"/>
  <c r="I147" i="1"/>
  <c r="I144" i="1"/>
  <c r="H146" i="1"/>
  <c r="H145" i="1"/>
  <c r="H147" i="1"/>
  <c r="H144" i="1"/>
  <c r="G146" i="1"/>
  <c r="G145" i="1"/>
  <c r="G147" i="1"/>
  <c r="G144" i="1"/>
  <c r="F146" i="1"/>
  <c r="F145" i="1"/>
  <c r="F147" i="1"/>
  <c r="F144" i="1"/>
  <c r="E145" i="1"/>
  <c r="E147" i="1"/>
  <c r="E144" i="1"/>
  <c r="L146" i="1"/>
  <c r="L145" i="1"/>
  <c r="L147" i="1"/>
  <c r="L144" i="1"/>
  <c r="K146" i="1"/>
  <c r="K145" i="1"/>
  <c r="K147" i="1"/>
  <c r="K144" i="1"/>
  <c r="N146" i="1"/>
  <c r="N145" i="1"/>
  <c r="N147" i="1"/>
  <c r="N144" i="1"/>
  <c r="M146" i="1"/>
  <c r="M145" i="1"/>
  <c r="M147" i="1"/>
  <c r="M144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<sst xmlns="http://schemas.openxmlformats.org/spreadsheetml/2006/main" count="1931" uniqueCount="220">
  <si>
    <t>Country</t>
  </si>
  <si>
    <t>Region</t>
  </si>
  <si>
    <t>Rank</t>
  </si>
  <si>
    <t>HappinessScore</t>
  </si>
  <si>
    <t>Life Ladder</t>
  </si>
  <si>
    <t>Log GDP per capita</t>
  </si>
  <si>
    <t>Social support</t>
  </si>
  <si>
    <t>Healthy life expectancy at birth</t>
  </si>
  <si>
    <t>Freedom to make life choices</t>
  </si>
  <si>
    <t>Generosity</t>
  </si>
  <si>
    <t>Perceptions of corruption</t>
  </si>
  <si>
    <t>Positive affect</t>
  </si>
  <si>
    <t>Negative affect</t>
  </si>
  <si>
    <t>Confidence in national government</t>
  </si>
  <si>
    <t>Column1</t>
  </si>
  <si>
    <t>Column2</t>
  </si>
  <si>
    <t>2.3.1 q2</t>
  </si>
  <si>
    <t>Norway</t>
  </si>
  <si>
    <t>Western Europe</t>
  </si>
  <si>
    <t>Denmark</t>
  </si>
  <si>
    <t>SubSaharan</t>
  </si>
  <si>
    <t>Iceland</t>
  </si>
  <si>
    <t>Switzerland</t>
  </si>
  <si>
    <t>2.3.1 q3</t>
  </si>
  <si>
    <t>Finland</t>
  </si>
  <si>
    <t>South Asia</t>
  </si>
  <si>
    <t>Netherlands</t>
  </si>
  <si>
    <t>New Zealand</t>
  </si>
  <si>
    <t>North America and ANZ</t>
  </si>
  <si>
    <t>Australia</t>
  </si>
  <si>
    <t>2.3.1 q4</t>
  </si>
  <si>
    <t>Sweden</t>
  </si>
  <si>
    <t>The average happiness score for Latin America and Caribbean is </t>
  </si>
  <si>
    <t>Israel</t>
  </si>
  <si>
    <t>Middle East and North Africa</t>
  </si>
  <si>
    <t>Costa Rica</t>
  </si>
  <si>
    <t>Latin America and Caribbean</t>
  </si>
  <si>
    <t>Austria</t>
  </si>
  <si>
    <t>United States</t>
  </si>
  <si>
    <t>Ireland</t>
  </si>
  <si>
    <t>Germany</t>
  </si>
  <si>
    <t>Belgium</t>
  </si>
  <si>
    <t>Luxembourg</t>
  </si>
  <si>
    <t>Question 4</t>
  </si>
  <si>
    <t>Pearson Correlation</t>
  </si>
  <si>
    <t>United Kingdom</t>
  </si>
  <si>
    <t>Chile</t>
  </si>
  <si>
    <t>United Arab Emirates</t>
  </si>
  <si>
    <t>Brazil</t>
  </si>
  <si>
    <t>Czech Republic</t>
  </si>
  <si>
    <t>Central and Eastern Europe</t>
  </si>
  <si>
    <t>Argentina</t>
  </si>
  <si>
    <t>Mexico</t>
  </si>
  <si>
    <t>Singapore</t>
  </si>
  <si>
    <t>Southeast Asia</t>
  </si>
  <si>
    <t>Malta</t>
  </si>
  <si>
    <t>Guatemala</t>
  </si>
  <si>
    <t>Uruguay</t>
  </si>
  <si>
    <t>Panama</t>
  </si>
  <si>
    <t>France</t>
  </si>
  <si>
    <t>Thailand</t>
  </si>
  <si>
    <t>Taiwan Province of China</t>
  </si>
  <si>
    <t>East Asia</t>
  </si>
  <si>
    <t>Spain</t>
  </si>
  <si>
    <t>Colombia</t>
  </si>
  <si>
    <t>Saudi Arabia</t>
  </si>
  <si>
    <t>Trinidad and Tobago</t>
  </si>
  <si>
    <t>Kuwait</t>
  </si>
  <si>
    <t>Slovakia</t>
  </si>
  <si>
    <t>Bahrain</t>
  </si>
  <si>
    <t>Nicaragua</t>
  </si>
  <si>
    <t>Ecuador</t>
  </si>
  <si>
    <t>El Salvador</t>
  </si>
  <si>
    <t>Poland</t>
  </si>
  <si>
    <t>Uzbekistan</t>
  </si>
  <si>
    <t>Commonwealth of Independent States</t>
  </si>
  <si>
    <t>Italy</t>
  </si>
  <si>
    <t>Russia</t>
  </si>
  <si>
    <t>Japan</t>
  </si>
  <si>
    <t>Lithuania</t>
  </si>
  <si>
    <t>Algeria</t>
  </si>
  <si>
    <t>Latvia</t>
  </si>
  <si>
    <t>Moldova</t>
  </si>
  <si>
    <t>South Korea</t>
  </si>
  <si>
    <t>Romania</t>
  </si>
  <si>
    <t>Bolivia</t>
  </si>
  <si>
    <t>Turkmenistan</t>
  </si>
  <si>
    <t>Kazakhstan</t>
  </si>
  <si>
    <t>Slovenia</t>
  </si>
  <si>
    <t>Peru</t>
  </si>
  <si>
    <t>Mauritius</t>
  </si>
  <si>
    <t>Sub-Saharan Africa</t>
  </si>
  <si>
    <t>Cyprus</t>
  </si>
  <si>
    <t>Estonia</t>
  </si>
  <si>
    <t>Belarus</t>
  </si>
  <si>
    <t>Libya</t>
  </si>
  <si>
    <t>Turkey</t>
  </si>
  <si>
    <t>Hong Kong S.A.R., China</t>
  </si>
  <si>
    <t>Philippines</t>
  </si>
  <si>
    <t>Serbia</t>
  </si>
  <si>
    <t>Jordan</t>
  </si>
  <si>
    <t>Hungary</t>
  </si>
  <si>
    <t>Jamaica</t>
  </si>
  <si>
    <t>Croatia</t>
  </si>
  <si>
    <t>Kosovo</t>
  </si>
  <si>
    <t>China</t>
  </si>
  <si>
    <t>Pakistan</t>
  </si>
  <si>
    <t>Indonesia</t>
  </si>
  <si>
    <t>Montenegro</t>
  </si>
  <si>
    <t>Morocco</t>
  </si>
  <si>
    <t>Azerbaijan</t>
  </si>
  <si>
    <t>Dominican Republic</t>
  </si>
  <si>
    <t>Greece</t>
  </si>
  <si>
    <t>Lebanon</t>
  </si>
  <si>
    <t>Portugal</t>
  </si>
  <si>
    <t>Bosnia and Herzegovina</t>
  </si>
  <si>
    <t>Honduras</t>
  </si>
  <si>
    <t>Macedonia</t>
  </si>
  <si>
    <t>Nigeria</t>
  </si>
  <si>
    <t>Vietnam</t>
  </si>
  <si>
    <t>Tajikistan</t>
  </si>
  <si>
    <t>Kyrgyzstan</t>
  </si>
  <si>
    <t>Nepal</t>
  </si>
  <si>
    <t>Mongolia</t>
  </si>
  <si>
    <t>South Africa</t>
  </si>
  <si>
    <t>Tunisia</t>
  </si>
  <si>
    <t>Palestinian Territories</t>
  </si>
  <si>
    <t>Egypt</t>
  </si>
  <si>
    <t>Bulgaria</t>
  </si>
  <si>
    <t>Sierra Leone</t>
  </si>
  <si>
    <t>Cameroon</t>
  </si>
  <si>
    <t>Iran</t>
  </si>
  <si>
    <t>Albania</t>
  </si>
  <si>
    <t>Bangladesh</t>
  </si>
  <si>
    <t>Namibia</t>
  </si>
  <si>
    <t>Kenya</t>
  </si>
  <si>
    <t>Mozambique</t>
  </si>
  <si>
    <t>Myanmar</t>
  </si>
  <si>
    <t>Senegal</t>
  </si>
  <si>
    <t>Zambia</t>
  </si>
  <si>
    <t>Iraq</t>
  </si>
  <si>
    <t>Gabon</t>
  </si>
  <si>
    <t>Ethiopia</t>
  </si>
  <si>
    <t>Sri Lanka</t>
  </si>
  <si>
    <t>Armenia</t>
  </si>
  <si>
    <t>India</t>
  </si>
  <si>
    <t>Mauritania</t>
  </si>
  <si>
    <t>Congo (Brazzaville)</t>
  </si>
  <si>
    <t>Georgia</t>
  </si>
  <si>
    <t>Congo (Kinshasa)</t>
  </si>
  <si>
    <t>Mali</t>
  </si>
  <si>
    <t>Ivory Coast</t>
  </si>
  <si>
    <t>Cambodia</t>
  </si>
  <si>
    <t>Ghana</t>
  </si>
  <si>
    <t>Ukraine</t>
  </si>
  <si>
    <t>Uganda</t>
  </si>
  <si>
    <t>Burkina Faso</t>
  </si>
  <si>
    <t>Niger</t>
  </si>
  <si>
    <t>Malawi</t>
  </si>
  <si>
    <t>Chad</t>
  </si>
  <si>
    <t>Zimbabwe</t>
  </si>
  <si>
    <t>Afghanistan</t>
  </si>
  <si>
    <t>Botswana</t>
  </si>
  <si>
    <t>Benin</t>
  </si>
  <si>
    <t>Madagascar</t>
  </si>
  <si>
    <t>Haiti</t>
  </si>
  <si>
    <t>Yemen</t>
  </si>
  <si>
    <t>South Sudan</t>
  </si>
  <si>
    <t>Liberia</t>
  </si>
  <si>
    <t>Guinea</t>
  </si>
  <si>
    <t>Togo</t>
  </si>
  <si>
    <t>Tanzania</t>
  </si>
  <si>
    <t>Central African Republic</t>
  </si>
  <si>
    <t xml:space="preserve">Average </t>
  </si>
  <si>
    <t xml:space="preserve">Standard deviation </t>
  </si>
  <si>
    <t>Median</t>
  </si>
  <si>
    <t>max value</t>
  </si>
  <si>
    <t>Index row with max</t>
  </si>
  <si>
    <t>Total Difference</t>
  </si>
  <si>
    <t>Question 10</t>
  </si>
  <si>
    <t>Question 11</t>
  </si>
  <si>
    <t>2.3.1 q-1</t>
  </si>
  <si>
    <t>question 5</t>
  </si>
  <si>
    <t>2.3.2</t>
  </si>
  <si>
    <t>2.3.1</t>
  </si>
  <si>
    <t>2.3.3</t>
  </si>
  <si>
    <t>Q6: #N/A, 298444215</t>
  </si>
  <si>
    <t>q1: How many unique regions are there? 10</t>
  </si>
  <si>
    <t>Q13: 4.320</t>
  </si>
  <si>
    <t>Q7: Kosovo, Palestine</t>
  </si>
  <si>
    <t>q2: There are 20</t>
  </si>
  <si>
    <t>Q14: Cambodia</t>
  </si>
  <si>
    <t>Q8: 253848815</t>
  </si>
  <si>
    <t>countries in Western Europe and 33</t>
  </si>
  <si>
    <t>Q15: Singapore</t>
  </si>
  <si>
    <t>Q9: Brazil</t>
  </si>
  <si>
    <t>countries in Sub-Saharan Africa.</t>
  </si>
  <si>
    <t>Q10: Bahrain</t>
  </si>
  <si>
    <t>q3: The sum of all happiness in South Asia is 27.388</t>
  </si>
  <si>
    <t>Q11: Are there any countries with a high population rate and high demands?</t>
  </si>
  <si>
    <t>and the sum of all happiness in Western Europe is 134.968</t>
  </si>
  <si>
    <t>Are there any countries with a low population rate with any demands?</t>
  </si>
  <si>
    <t>q4: The average happiness score for Latin America and Caribbean is 
6.020</t>
  </si>
  <si>
    <t>Q12: Australia, Germany, Belgium, I found this answer by comparing happiness scores and life expectancy</t>
  </si>
  <si>
    <t>q5: What is the happiest country in East Asia?</t>
  </si>
  <si>
    <t>Togo, Guinea, Liberia, Yemen; gained intel by the happiness score &amp; social support.</t>
  </si>
  <si>
    <t>Taiwan promise of China</t>
  </si>
  <si>
    <t>region and life ladder pivot</t>
  </si>
  <si>
    <t>Row Labels</t>
  </si>
  <si>
    <t>Sum of Life Ladder</t>
  </si>
  <si>
    <t>Grand Total</t>
  </si>
  <si>
    <t>Sum of HappinessScore</t>
  </si>
  <si>
    <t>Column Labels</t>
  </si>
  <si>
    <t> </t>
  </si>
  <si>
    <t>Information Look Up</t>
  </si>
  <si>
    <t>Category</t>
  </si>
  <si>
    <t>SouthEast Asia</t>
  </si>
  <si>
    <t>INDEX</t>
  </si>
  <si>
    <t>MATCH Most happy country</t>
  </si>
  <si>
    <t>MATCH least happy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</si>
</sst>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4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rgb="FF000000"/>
      <name val="Aptos Narrow"/>
    </font>
    <font>
      <sz val="12"/>
      <color rgb="FF000000"/>
      <name val="Aptos Narrow"/>
    </font>
    <font>
      <sz val="8"/>
      <name val="Aptos Narrow"/>
      <family val="2"/>
      <scheme val="minor"/>
    </font>
    <font>
      <sz val="11"/>
      <color rgb="FF000000"/>
      <name val="Helvetica Neue"/>
      <family val="2"/>
    </font>
    <font>
      <sz val="14"/>
      <color rgb="FF000000"/>
      <name val="Times New Roman"/>
      <family val="1"/>
    </font>
    <font>
      <b/>
      <sz val="12"/>
      <color rgb="FF000000"/>
      <name val="Aptos Narrow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18" fillId="0" borderId="0" xfId="0" applyFont="1"/>
    <xf numFmtId="0" fontId="19" fillId="0" borderId="0" xfId="0" applyFont="1"/>
    <xf numFmtId="164" fontId="19" fillId="0" borderId="0" xfId="0" applyNumberFormat="1" applyFont="1"/>
    <xf numFmtId="164" fontId="0" fillId="0" borderId="0" xfId="0" applyNumberFormat="1"/>
    <xf numFmtId="0" fontId="21" fillId="0" borderId="0" xfId="0" applyFont="1"/>
    <xf numFmtId="0" fontId="0" fillId="0" borderId="0" xfId="0" applyAlignment="1">
      <alignment wrapText="1"/>
    </xf>
    <xf numFmtId="0" fontId="19" fillId="0" borderId="10" xfId="0" applyFont="1" applyBorder="1"/>
    <xf numFmtId="0" fontId="19" fillId="0" borderId="11" xfId="0" applyFont="1" applyBorder="1"/>
    <xf numFmtId="0" fontId="19" fillId="0" borderId="12" xfId="0" applyFont="1" applyBorder="1"/>
    <xf numFmtId="0" fontId="19" fillId="0" borderId="13" xfId="0" applyFont="1" applyBorder="1"/>
    <xf numFmtId="0" fontId="19" fillId="0" borderId="14" xfId="0" applyFont="1" applyBorder="1"/>
    <xf numFmtId="0" fontId="19" fillId="0" borderId="15" xfId="0" applyFont="1" applyBorder="1"/>
    <xf numFmtId="0" fontId="22" fillId="0" borderId="10" xfId="0" applyFont="1" applyBorder="1"/>
    <xf numFmtId="0" fontId="22" fillId="0" borderId="11" xfId="0" applyFont="1" applyBorder="1"/>
    <xf numFmtId="0" fontId="22" fillId="0" borderId="12" xfId="0" applyFont="1" applyBorder="1"/>
    <xf numFmtId="0" fontId="22" fillId="0" borderId="13" xfId="0" applyFont="1" applyBorder="1"/>
    <xf numFmtId="0" fontId="22" fillId="0" borderId="14" xfId="0" applyFont="1" applyBorder="1"/>
    <xf numFmtId="0" fontId="22" fillId="0" borderId="15" xfId="0" applyFont="1" applyBorder="1"/>
    <xf numFmtId="0" fontId="22" fillId="0" borderId="0" xfId="0" applyFont="1"/>
    <xf numFmtId="0" fontId="19" fillId="0" borderId="16" xfId="0" applyFont="1" applyBorder="1"/>
    <xf numFmtId="0" fontId="19" fillId="0" borderId="17" xfId="0" applyFont="1" applyBorder="1"/>
    <xf numFmtId="0" fontId="19" fillId="0" borderId="18" xfId="0" applyFont="1" applyBorder="1"/>
    <xf numFmtId="0" fontId="23" fillId="0" borderId="0" xfId="0" applyFont="1"/>
    <xf numFmtId="0" fontId="19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rgbClr val="7F7F7F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n-US"/>
              <a:t>Histogram</a:t>
            </a:r>
            <a:endParaRPr/>
          </a:p>
        </cx:rich>
      </cx:tx>
    </cx:title>
    <cx:plotArea>
      <cx:plotAreaRegion>
        <cx:series layoutId="clusteredColumn" uniqueId="{00AAF440-A87F-354E-AFE5-5EA323C6FE16}">
          <cx:tx>
            <cx:txData>
              <cx:f>_xlchart.v1.0</cx:f>
              <cx:v>HappinessScore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microsoft.com/office/2014/relationships/chartEx" Target="../charts/chartEx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1130300</xdr:colOff>
      <xdr:row>155</xdr:row>
      <xdr:rowOff>44450</xdr:rowOff>
    </xdr:from>
    <xdr:to>
      <xdr:col>7</xdr:col>
      <xdr:colOff>927100</xdr:colOff>
      <xdr:row>168</xdr:row>
      <xdr:rowOff>146050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C128737-38A9-3A5F-6CE3-7751E1DF28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238125</xdr:colOff>
      <xdr:row>155</xdr:row>
      <xdr:rowOff>38100</xdr:rowOff>
    </xdr:from>
    <xdr:to>
      <xdr:col>3</xdr:col>
      <xdr:colOff>314325</xdr:colOff>
      <xdr:row>168</xdr:row>
      <xdr:rowOff>139700</xdr:rowOff>
    </xdr:to>
    <xdr:pic>
      <xdr:nvPicPr>
        <xdr:cNvPr id="10" name="Picture 1">
          <a:extLst>
            <a:ext uri="{FF2B5EF4-FFF2-40B4-BE49-F238E27FC236}">
              <a16:creationId xmlns:a16="http://schemas.microsoft.com/office/drawing/2014/main" id="{CCF27AD3-FB9E-C3DD-D172-18662BD7D2C1}"/>
            </a:ext>
            <a:ext uri="{147F2762-F138-4A5C-976F-8EAC2B608ADB}">
              <a16:predDERef xmlns:a16="http://schemas.microsoft.com/office/drawing/2014/main" pred="{2C128737-38A9-3A5F-6CE3-7751E1DF2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8125" y="31041975"/>
          <a:ext cx="4572000" cy="2743200"/>
        </a:xfrm>
        <a:prstGeom prst="rect">
          <a:avLst/>
        </a:prstGeom>
      </xdr:spPr>
    </xdr:pic>
    <xdr:clientData/>
  </xdr:twoCellAnchor>
  <xdr:twoCellAnchor editAs="oneCell">
    <xdr:from>
      <xdr:col>3</xdr:col>
      <xdr:colOff>1219200</xdr:colOff>
      <xdr:row>170</xdr:row>
      <xdr:rowOff>57150</xdr:rowOff>
    </xdr:from>
    <xdr:to>
      <xdr:col>7</xdr:col>
      <xdr:colOff>1016000</xdr:colOff>
      <xdr:row>183</xdr:row>
      <xdr:rowOff>117475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59195020-DE6C-CD20-7441-D9A7AC0B82F4}"/>
            </a:ext>
            <a:ext uri="{147F2762-F138-4A5C-976F-8EAC2B608ADB}">
              <a16:predDERef xmlns:a16="http://schemas.microsoft.com/office/drawing/2014/main" pred="{CCF27AD3-FB9E-C3DD-D172-18662BD7D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00" y="34061400"/>
          <a:ext cx="4572000" cy="2701925"/>
        </a:xfrm>
        <a:prstGeom prst="rect">
          <a:avLst/>
        </a:prstGeom>
      </xdr:spPr>
    </xdr:pic>
    <xdr:clientData/>
  </xdr:twoCellAnchor>
  <xdr:twoCellAnchor editAs="oneCell">
    <xdr:from>
      <xdr:col>3</xdr:col>
      <xdr:colOff>733425</xdr:colOff>
      <xdr:row>184</xdr:row>
      <xdr:rowOff>152400</xdr:rowOff>
    </xdr:from>
    <xdr:to>
      <xdr:col>7</xdr:col>
      <xdr:colOff>530225</xdr:colOff>
      <xdr:row>198</xdr:row>
      <xdr:rowOff>6350</xdr:rowOff>
    </xdr:to>
    <xdr:pic>
      <xdr:nvPicPr>
        <xdr:cNvPr id="6" name="Picture 4">
          <a:extLst>
            <a:ext uri="{FF2B5EF4-FFF2-40B4-BE49-F238E27FC236}">
              <a16:creationId xmlns:a16="http://schemas.microsoft.com/office/drawing/2014/main" id="{21F08022-CA15-7B27-335B-ECE97348D25B}"/>
            </a:ext>
            <a:ext uri="{147F2762-F138-4A5C-976F-8EAC2B608ADB}">
              <a16:predDERef xmlns:a16="http://schemas.microsoft.com/office/drawing/2014/main" pred="{59195020-DE6C-CD20-7441-D9A7AC0B8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9225" y="36957000"/>
          <a:ext cx="4572000" cy="26987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DFF6CC-4D37-4FD6-8A6D-EC66C38BE3EE}" name="Table1" displayName="Table1" ref="A1:P147" totalsRowCount="1">
  <autoFilter ref="A1:P146" xr:uid="{5ADFF6CC-4D37-4FD6-8A6D-EC66C38BE3EE}"/>
  <tableColumns count="16">
    <tableColumn id="1" xr3:uid="{98D141E8-AEC7-42E4-B8BC-5EF3962CAD7B}" name="Country" totalsRowLabel="Index row with max"/>
    <tableColumn id="2" xr3:uid="{45513799-447D-4FA3-9B76-4DC174A10DD3}" name="Region"/>
    <tableColumn id="3" xr3:uid="{9E7D6DAE-3213-4FD9-9792-90714F42057C}" name="Rank"/>
    <tableColumn id="4" xr3:uid="{BA17DD39-1804-4991-891F-A240DE6466A6}" name="HappinessScore" totalsRowFunction="custom">
      <totalsRowFormula>MATCH(D146, D2:D141, 0)</totalsRowFormula>
    </tableColumn>
    <tableColumn id="5" xr3:uid="{9E793E56-3047-4FBF-A49B-E5397C3E5259}" name="Life Ladder" totalsRowFunction="custom">
      <totalsRowFormula>MATCH(E146, E2:E141, 0)</totalsRowFormula>
    </tableColumn>
    <tableColumn id="6" xr3:uid="{FDE87EB7-486B-4731-B2C4-1ADA4542C9B6}" name="Log GDP per capita" totalsRowFunction="custom">
      <totalsRowFormula>MATCH(F146, F2:F141, 0)</totalsRowFormula>
    </tableColumn>
    <tableColumn id="7" xr3:uid="{67BFA1BA-1D99-4636-87E0-B1AFCFD26FC9}" name="Social support" totalsRowFunction="custom">
      <totalsRowFormula>MATCH(G146, G2:G141, 0)</totalsRowFormula>
    </tableColumn>
    <tableColumn id="8" xr3:uid="{E9C9F4F4-E3F2-41A4-8D24-EC6021A47904}" name="Healthy life expectancy at birth" totalsRowFunction="custom">
      <totalsRowFormula>MATCH(H146, H2:H141, 0)</totalsRowFormula>
    </tableColumn>
    <tableColumn id="9" xr3:uid="{AEB2932A-8DED-4E25-A6DF-2D5B85A88943}" name="Freedom to make life choices" totalsRowFunction="custom">
      <totalsRowFormula>MATCH(I146, I2:I141, 0)</totalsRowFormula>
    </tableColumn>
    <tableColumn id="10" xr3:uid="{716EE205-53D8-47AC-90CD-5B67C9190431}" name="Generosity" totalsRowFunction="custom">
      <totalsRowFormula>MATCH(J146, J2:J141, 0)</totalsRowFormula>
    </tableColumn>
    <tableColumn id="11" xr3:uid="{26E30A1C-6196-4F99-A208-7F89A1B86F50}" name="Perceptions of corruption" totalsRowFunction="custom">
      <totalsRowFormula>MATCH(K146, K2:K141, 0)</totalsRowFormula>
    </tableColumn>
    <tableColumn id="12" xr3:uid="{F3D4A96F-BC1E-4435-A8B4-3EB0E35BC4D8}" name="Positive affect" totalsRowFunction="custom">
      <totalsRowFormula>MATCH(L146, L2:L141, 0)</totalsRowFormula>
    </tableColumn>
    <tableColumn id="13" xr3:uid="{04EBFED2-B201-4589-BC7C-717A951F5384}" name="Negative affect" totalsRowFunction="custom">
      <totalsRowFormula>MATCH(M146, M2:M141, 0)</totalsRowFormula>
    </tableColumn>
    <tableColumn id="14" xr3:uid="{31E388B0-DF1A-49D7-99A7-34DF0DCAE5A0}" name="Confidence in national government" totalsRowFunction="custom">
      <totalsRowFormula>MATCH(N146, N2:N141, 0)</totalsRowFormula>
    </tableColumn>
    <tableColumn id="15" xr3:uid="{CDB7646D-7FC9-47C9-8A6B-0878EBB23E25}" name="Column1"/>
    <tableColumn id="16" xr3:uid="{E1AC936C-5D30-459F-A522-A597E7422842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3"/>
  <sheetViews>
    <sheetView zoomScale="60" workbookViewId="0">
      <selection activeCell="A207" sqref="A207"/>
    </sheetView>
  </sheetViews>
  <sheetFormatPr defaultColWidth="11" defaultRowHeight="15.95"/>
  <cols>
    <col min="1" max="1" width="21.125" bestFit="1" customWidth="1"/>
    <col min="2" max="2" width="26.875" bestFit="1" customWidth="1"/>
    <col min="4" max="4" width="16.625" bestFit="1" customWidth="1"/>
    <col min="5" max="5" width="12.125" bestFit="1" customWidth="1"/>
    <col min="6" max="6" width="18.625" bestFit="1" customWidth="1"/>
    <col min="7" max="7" width="15.125" bestFit="1" customWidth="1"/>
    <col min="8" max="9" width="26.875" bestFit="1" customWidth="1"/>
    <col min="10" max="10" width="12" bestFit="1" customWidth="1"/>
    <col min="11" max="11" width="24.375" bestFit="1" customWidth="1"/>
    <col min="12" max="12" width="14.625" bestFit="1" customWidth="1"/>
    <col min="13" max="13" width="15.625" bestFit="1" customWidth="1"/>
    <col min="14" max="14" width="26.875" bestFit="1" customWidth="1"/>
    <col min="18" max="18" width="17.625" customWidth="1"/>
    <col min="21" max="21" width="7.375" customWidth="1"/>
    <col min="22" max="22" width="14.125" customWidth="1"/>
    <col min="25" max="25" width="13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W1" t="s">
        <v>16</v>
      </c>
    </row>
    <row r="2" spans="1:27">
      <c r="A2" t="s">
        <v>17</v>
      </c>
      <c r="B2" t="s">
        <v>18</v>
      </c>
      <c r="C2">
        <v>1</v>
      </c>
      <c r="D2">
        <v>7.5369999999999999</v>
      </c>
      <c r="E2">
        <v>7.5787448880000001</v>
      </c>
      <c r="F2">
        <v>11.08178902</v>
      </c>
      <c r="G2">
        <v>0.95012766120000003</v>
      </c>
      <c r="H2">
        <v>71.086585999999997</v>
      </c>
      <c r="I2">
        <v>0.95301681760000001</v>
      </c>
      <c r="J2">
        <v>0.2101040334</v>
      </c>
      <c r="K2">
        <v>0.24971137939999999</v>
      </c>
      <c r="L2">
        <v>0.8490999937</v>
      </c>
      <c r="M2">
        <v>0.20291380580000001</v>
      </c>
      <c r="N2">
        <v>0.71715974810000005</v>
      </c>
      <c r="V2" t="s">
        <v>18</v>
      </c>
      <c r="W2">
        <f>COUNTIF(B2:B141,B34)</f>
        <v>20</v>
      </c>
    </row>
    <row r="3" spans="1:27">
      <c r="A3" t="s">
        <v>19</v>
      </c>
      <c r="B3" t="s">
        <v>18</v>
      </c>
      <c r="C3">
        <v>2</v>
      </c>
      <c r="D3">
        <v>7.5220000000000002</v>
      </c>
      <c r="E3">
        <v>7.5937023159999999</v>
      </c>
      <c r="F3">
        <v>10.74898911</v>
      </c>
      <c r="G3">
        <v>0.95210009809999996</v>
      </c>
      <c r="H3">
        <v>71.662498470000003</v>
      </c>
      <c r="I3">
        <v>0.95541632180000002</v>
      </c>
      <c r="J3">
        <v>0.14538709820000001</v>
      </c>
      <c r="K3">
        <v>0.1811475605</v>
      </c>
      <c r="L3">
        <v>0.82366740699999996</v>
      </c>
      <c r="M3">
        <v>0.20577530560000001</v>
      </c>
      <c r="N3">
        <v>0.57235330340000001</v>
      </c>
      <c r="V3" t="s">
        <v>20</v>
      </c>
      <c r="W3">
        <f>COUNTIF(B2:B141,B98)</f>
        <v>33</v>
      </c>
    </row>
    <row r="4" spans="1:27">
      <c r="A4" t="s">
        <v>21</v>
      </c>
      <c r="B4" t="s">
        <v>18</v>
      </c>
      <c r="C4">
        <v>3</v>
      </c>
      <c r="D4">
        <v>7.5039999999999996</v>
      </c>
      <c r="E4">
        <v>7.4762139320000003</v>
      </c>
      <c r="F4">
        <v>10.760409360000001</v>
      </c>
      <c r="G4">
        <v>0.9667528272</v>
      </c>
      <c r="H4">
        <v>72.755981449999993</v>
      </c>
      <c r="I4">
        <v>0.93878328799999999</v>
      </c>
      <c r="J4">
        <v>0.23547871409999999</v>
      </c>
      <c r="K4">
        <v>0.72684538359999995</v>
      </c>
      <c r="L4">
        <v>0.89525455239999996</v>
      </c>
      <c r="M4">
        <v>0.1481600106</v>
      </c>
      <c r="N4">
        <v>0.36504194140000001</v>
      </c>
    </row>
    <row r="5" spans="1:27">
      <c r="A5" t="s">
        <v>22</v>
      </c>
      <c r="B5" t="s">
        <v>18</v>
      </c>
      <c r="C5">
        <v>4</v>
      </c>
      <c r="D5">
        <v>7.4939999999999998</v>
      </c>
      <c r="E5">
        <v>7.4735932350000001</v>
      </c>
      <c r="F5">
        <v>10.955548289999999</v>
      </c>
      <c r="G5">
        <v>0.94966137409999996</v>
      </c>
      <c r="H5">
        <v>73.173759459999999</v>
      </c>
      <c r="I5">
        <v>0.92499691250000005</v>
      </c>
      <c r="J5">
        <v>0.16787466409999999</v>
      </c>
      <c r="K5">
        <v>0.31618347759999998</v>
      </c>
      <c r="L5">
        <v>0.77399706840000004</v>
      </c>
      <c r="M5">
        <v>0.19587148730000001</v>
      </c>
      <c r="N5">
        <v>0.81970673800000005</v>
      </c>
      <c r="W5" t="s">
        <v>23</v>
      </c>
    </row>
    <row r="6" spans="1:27">
      <c r="A6" t="s">
        <v>24</v>
      </c>
      <c r="B6" t="s">
        <v>18</v>
      </c>
      <c r="C6">
        <v>5</v>
      </c>
      <c r="D6">
        <v>7.4690000000000003</v>
      </c>
      <c r="E6">
        <v>7.7882518770000004</v>
      </c>
      <c r="F6">
        <v>10.61233807</v>
      </c>
      <c r="G6">
        <v>0.96382641790000001</v>
      </c>
      <c r="H6">
        <v>71.696960450000006</v>
      </c>
      <c r="I6">
        <v>0.96219897269999999</v>
      </c>
      <c r="J6">
        <v>-1.217365544E-2</v>
      </c>
      <c r="K6">
        <v>0.19241277870000001</v>
      </c>
      <c r="L6">
        <v>0.78713709119999997</v>
      </c>
      <c r="M6">
        <v>0.1760657877</v>
      </c>
      <c r="N6">
        <v>0.59753859040000001</v>
      </c>
      <c r="V6" t="s">
        <v>25</v>
      </c>
      <c r="W6">
        <f>SUMIF(B2:B141,B91,D2:D141)</f>
        <v>27.388000000000002</v>
      </c>
    </row>
    <row r="7" spans="1:27">
      <c r="A7" t="s">
        <v>26</v>
      </c>
      <c r="B7" t="s">
        <v>18</v>
      </c>
      <c r="C7">
        <v>6</v>
      </c>
      <c r="D7">
        <v>7.3769999999999998</v>
      </c>
      <c r="E7">
        <v>7.4589653020000002</v>
      </c>
      <c r="F7">
        <v>10.79181385</v>
      </c>
      <c r="G7">
        <v>0.93650132419999998</v>
      </c>
      <c r="H7">
        <v>71.619995119999999</v>
      </c>
      <c r="I7">
        <v>0.92031973600000005</v>
      </c>
      <c r="J7">
        <v>0.23744046690000001</v>
      </c>
      <c r="K7">
        <v>0.36313363910000002</v>
      </c>
      <c r="L7">
        <v>0.8521848917</v>
      </c>
      <c r="M7">
        <v>0.18451984229999999</v>
      </c>
      <c r="N7">
        <v>0.66955363749999997</v>
      </c>
      <c r="V7" t="s">
        <v>18</v>
      </c>
      <c r="W7">
        <f>SUMIF(B2:B141,B46,D2:D141)</f>
        <v>134.96799999999999</v>
      </c>
    </row>
    <row r="8" spans="1:27">
      <c r="A8" t="s">
        <v>27</v>
      </c>
      <c r="B8" t="s">
        <v>28</v>
      </c>
      <c r="C8">
        <v>7</v>
      </c>
      <c r="D8">
        <v>7.3140000000000001</v>
      </c>
      <c r="E8">
        <v>7.3271827700000003</v>
      </c>
      <c r="F8">
        <v>10.47576237</v>
      </c>
      <c r="G8">
        <v>0.9549206495</v>
      </c>
      <c r="H8">
        <v>71.614303590000006</v>
      </c>
      <c r="I8">
        <v>0.94227945800000001</v>
      </c>
      <c r="J8">
        <v>0.28505671020000001</v>
      </c>
      <c r="K8">
        <v>0.22188748420000001</v>
      </c>
      <c r="L8">
        <v>0.81743127110000002</v>
      </c>
      <c r="M8">
        <v>0.1717165709</v>
      </c>
      <c r="N8">
        <v>0.60901546480000002</v>
      </c>
    </row>
    <row r="9" spans="1:27">
      <c r="A9" t="s">
        <v>29</v>
      </c>
      <c r="B9" t="s">
        <v>28</v>
      </c>
      <c r="C9">
        <v>8</v>
      </c>
      <c r="D9">
        <v>7.2839999999999998</v>
      </c>
      <c r="E9">
        <v>7.2570376400000001</v>
      </c>
      <c r="F9">
        <v>10.71182728</v>
      </c>
      <c r="G9">
        <v>0.94995784760000002</v>
      </c>
      <c r="H9">
        <v>72.783340449999997</v>
      </c>
      <c r="I9">
        <v>0.91055017709999997</v>
      </c>
      <c r="J9">
        <v>0.30169326070000002</v>
      </c>
      <c r="K9">
        <v>0.41134652500000002</v>
      </c>
      <c r="L9">
        <v>0.78007888790000002</v>
      </c>
      <c r="M9">
        <v>0.22536097469999999</v>
      </c>
      <c r="N9">
        <v>0.45340695980000001</v>
      </c>
      <c r="W9" t="s">
        <v>30</v>
      </c>
    </row>
    <row r="10" spans="1:27">
      <c r="A10" t="s">
        <v>31</v>
      </c>
      <c r="B10" t="s">
        <v>18</v>
      </c>
      <c r="C10">
        <v>9</v>
      </c>
      <c r="D10">
        <v>7.2839999999999998</v>
      </c>
      <c r="E10">
        <v>7.286804676</v>
      </c>
      <c r="F10">
        <v>10.77040577</v>
      </c>
      <c r="G10">
        <v>0.91401678320000002</v>
      </c>
      <c r="H10">
        <v>73.006546020000002</v>
      </c>
      <c r="I10">
        <v>0.93458211420000004</v>
      </c>
      <c r="J10">
        <v>0.15548683699999999</v>
      </c>
      <c r="K10">
        <v>0.23936691879999999</v>
      </c>
      <c r="L10">
        <v>0.8135477901</v>
      </c>
      <c r="M10">
        <v>0.17506682870000001</v>
      </c>
      <c r="N10">
        <v>0.55946195129999998</v>
      </c>
      <c r="V10" s="5" t="s">
        <v>32</v>
      </c>
      <c r="W10" s="5"/>
      <c r="Z10">
        <v>6.02</v>
      </c>
      <c r="AA10">
        <v>6.02</v>
      </c>
    </row>
    <row r="11" spans="1:27">
      <c r="A11" t="s">
        <v>33</v>
      </c>
      <c r="B11" t="s">
        <v>34</v>
      </c>
      <c r="C11">
        <v>10</v>
      </c>
      <c r="D11">
        <v>7.2130000000000001</v>
      </c>
      <c r="E11">
        <v>7.3310360909999996</v>
      </c>
      <c r="F11">
        <v>10.406131739999999</v>
      </c>
      <c r="G11">
        <v>0.91644084449999996</v>
      </c>
      <c r="H11">
        <v>71.865081790000005</v>
      </c>
      <c r="I11">
        <v>0.76807630059999998</v>
      </c>
      <c r="J11">
        <v>0.13715851309999999</v>
      </c>
      <c r="K11">
        <v>0.7926522493</v>
      </c>
      <c r="L11">
        <v>0.67359131569999997</v>
      </c>
      <c r="M11">
        <v>0.27644315359999999</v>
      </c>
      <c r="N11">
        <v>0.38936814669999997</v>
      </c>
    </row>
    <row r="12" spans="1:27">
      <c r="A12" t="s">
        <v>35</v>
      </c>
      <c r="B12" t="s">
        <v>36</v>
      </c>
      <c r="C12">
        <v>11</v>
      </c>
      <c r="D12">
        <v>7.0789999999999997</v>
      </c>
      <c r="E12">
        <v>7.2251815800000001</v>
      </c>
      <c r="F12">
        <v>9.6706342700000008</v>
      </c>
      <c r="G12">
        <v>0.9216971397</v>
      </c>
      <c r="H12">
        <v>69.867301940000004</v>
      </c>
      <c r="I12">
        <v>0.93561846019999995</v>
      </c>
      <c r="J12">
        <v>-7.8268527980000002E-2</v>
      </c>
      <c r="K12">
        <v>0.74235075709999998</v>
      </c>
      <c r="L12">
        <v>0.87439584729999997</v>
      </c>
      <c r="M12">
        <v>0.27544006710000002</v>
      </c>
      <c r="N12">
        <v>0.40744844079999998</v>
      </c>
    </row>
    <row r="13" spans="1:27">
      <c r="A13" t="s">
        <v>37</v>
      </c>
      <c r="B13" t="s">
        <v>18</v>
      </c>
      <c r="C13">
        <v>12</v>
      </c>
      <c r="D13">
        <v>7.0060000000000002</v>
      </c>
      <c r="E13">
        <v>7.2937278750000001</v>
      </c>
      <c r="F13">
        <v>10.716225619999999</v>
      </c>
      <c r="G13">
        <v>0.90621781349999997</v>
      </c>
      <c r="H13">
        <v>72.35971069</v>
      </c>
      <c r="I13">
        <v>0.89003056290000004</v>
      </c>
      <c r="J13">
        <v>0.12499673660000001</v>
      </c>
      <c r="K13">
        <v>0.51830381160000005</v>
      </c>
      <c r="L13">
        <v>0.74756872649999995</v>
      </c>
      <c r="M13">
        <v>0.1802687198</v>
      </c>
      <c r="N13">
        <v>0.43590793010000001</v>
      </c>
    </row>
    <row r="14" spans="1:27">
      <c r="A14" t="s">
        <v>38</v>
      </c>
      <c r="B14" t="s">
        <v>28</v>
      </c>
      <c r="C14">
        <v>13</v>
      </c>
      <c r="D14">
        <v>6.9930000000000003</v>
      </c>
      <c r="E14">
        <v>6.9917593</v>
      </c>
      <c r="F14">
        <v>10.89986897</v>
      </c>
      <c r="G14">
        <v>0.92100286480000004</v>
      </c>
      <c r="H14">
        <v>69.770919800000001</v>
      </c>
      <c r="I14">
        <v>0.868496716</v>
      </c>
      <c r="J14">
        <v>0.18165735899999999</v>
      </c>
      <c r="K14">
        <v>0.68119126559999998</v>
      </c>
      <c r="L14">
        <v>0.82655531169999996</v>
      </c>
      <c r="M14">
        <v>0.268269062</v>
      </c>
      <c r="N14">
        <v>0.38653501870000001</v>
      </c>
    </row>
    <row r="15" spans="1:27">
      <c r="A15" t="s">
        <v>39</v>
      </c>
      <c r="B15" t="s">
        <v>18</v>
      </c>
      <c r="C15">
        <v>14</v>
      </c>
      <c r="D15">
        <v>6.9770000000000003</v>
      </c>
      <c r="E15">
        <v>7.0601553920000004</v>
      </c>
      <c r="F15">
        <v>11.066487309999999</v>
      </c>
      <c r="G15">
        <v>0.94348198179999998</v>
      </c>
      <c r="H15">
        <v>71.709785460000006</v>
      </c>
      <c r="I15">
        <v>0.90534114840000002</v>
      </c>
      <c r="J15">
        <v>0.20680174230000001</v>
      </c>
      <c r="K15">
        <v>0.33708474040000003</v>
      </c>
      <c r="L15">
        <v>0.83338892460000003</v>
      </c>
      <c r="M15">
        <v>0.2127841264</v>
      </c>
      <c r="N15">
        <v>0.60379964109999995</v>
      </c>
    </row>
    <row r="16" spans="1:27">
      <c r="A16" t="s">
        <v>40</v>
      </c>
      <c r="B16" t="s">
        <v>18</v>
      </c>
      <c r="C16">
        <v>15</v>
      </c>
      <c r="D16">
        <v>6.9509999999999996</v>
      </c>
      <c r="E16">
        <v>7.0743246080000004</v>
      </c>
      <c r="F16">
        <v>10.711183549999999</v>
      </c>
      <c r="G16">
        <v>0.89216607810000004</v>
      </c>
      <c r="H16">
        <v>71.079101559999998</v>
      </c>
      <c r="I16">
        <v>0.84072786570000002</v>
      </c>
      <c r="J16">
        <v>0.13530753549999999</v>
      </c>
      <c r="K16">
        <v>0.41402119399999998</v>
      </c>
      <c r="L16">
        <v>0.73656570909999997</v>
      </c>
      <c r="M16">
        <v>0.1964348108</v>
      </c>
      <c r="N16">
        <v>0.62293565269999995</v>
      </c>
    </row>
    <row r="17" spans="1:19">
      <c r="A17" t="s">
        <v>41</v>
      </c>
      <c r="B17" t="s">
        <v>18</v>
      </c>
      <c r="C17">
        <v>16</v>
      </c>
      <c r="D17">
        <v>6.891</v>
      </c>
      <c r="E17">
        <v>6.9283475880000003</v>
      </c>
      <c r="F17">
        <v>10.657653809999999</v>
      </c>
      <c r="G17">
        <v>0.92163908480000001</v>
      </c>
      <c r="H17">
        <v>72.142929080000002</v>
      </c>
      <c r="I17">
        <v>0.85680198669999996</v>
      </c>
      <c r="J17">
        <v>4.5481469480000002E-2</v>
      </c>
      <c r="K17">
        <v>0.54304605719999999</v>
      </c>
      <c r="L17">
        <v>0.78636759519999999</v>
      </c>
      <c r="M17">
        <v>0.2335976958</v>
      </c>
      <c r="N17">
        <v>0.44973191620000003</v>
      </c>
    </row>
    <row r="18" spans="1:19">
      <c r="A18" t="s">
        <v>42</v>
      </c>
      <c r="B18" t="s">
        <v>18</v>
      </c>
      <c r="C18">
        <v>17</v>
      </c>
      <c r="D18">
        <v>6.8630000000000004</v>
      </c>
      <c r="E18">
        <v>7.0613808630000001</v>
      </c>
      <c r="F18">
        <v>11.46523094</v>
      </c>
      <c r="G18">
        <v>0.90543550250000004</v>
      </c>
      <c r="H18">
        <v>72.201309199999997</v>
      </c>
      <c r="I18">
        <v>0.90282171960000002</v>
      </c>
      <c r="J18">
        <v>2.9771445319999999E-2</v>
      </c>
      <c r="K18">
        <v>0.3301735818</v>
      </c>
      <c r="L18">
        <v>0.76581686739999999</v>
      </c>
      <c r="M18">
        <v>0.18446700269999999</v>
      </c>
      <c r="N18">
        <v>0.73892205950000001</v>
      </c>
      <c r="Q18" t="s">
        <v>43</v>
      </c>
      <c r="R18" t="s">
        <v>44</v>
      </c>
      <c r="S18">
        <f>CORREL(D2:D141,E2:E141)</f>
        <v>0.93052901557060796</v>
      </c>
    </row>
    <row r="19" spans="1:19">
      <c r="A19" t="s">
        <v>45</v>
      </c>
      <c r="B19" t="s">
        <v>18</v>
      </c>
      <c r="C19">
        <v>18</v>
      </c>
      <c r="D19">
        <v>6.7140000000000004</v>
      </c>
      <c r="E19">
        <v>7.1032733920000002</v>
      </c>
      <c r="F19">
        <v>10.58457565</v>
      </c>
      <c r="G19">
        <v>0.93749529119999997</v>
      </c>
      <c r="H19">
        <v>72.056129459999994</v>
      </c>
      <c r="I19">
        <v>0.81273329260000005</v>
      </c>
      <c r="J19">
        <v>0.2810460031</v>
      </c>
      <c r="K19">
        <v>0.41861134770000002</v>
      </c>
      <c r="L19">
        <v>0.75857180359999998</v>
      </c>
      <c r="M19">
        <v>0.2095724195</v>
      </c>
      <c r="N19">
        <v>0.44012084600000001</v>
      </c>
    </row>
    <row r="20" spans="1:19">
      <c r="A20" t="s">
        <v>46</v>
      </c>
      <c r="B20" t="s">
        <v>36</v>
      </c>
      <c r="C20">
        <v>19</v>
      </c>
      <c r="D20">
        <v>6.6520000000000001</v>
      </c>
      <c r="E20">
        <v>6.3201193809999996</v>
      </c>
      <c r="F20">
        <v>10.03757858</v>
      </c>
      <c r="G20">
        <v>0.87984079120000003</v>
      </c>
      <c r="H20">
        <v>69.60894012</v>
      </c>
      <c r="I20">
        <v>0.79011648889999997</v>
      </c>
      <c r="J20">
        <v>-3.5265177490000001E-2</v>
      </c>
      <c r="K20">
        <v>0.83598750830000002</v>
      </c>
      <c r="L20">
        <v>0.83847481010000002</v>
      </c>
      <c r="M20">
        <v>0.29104208949999999</v>
      </c>
      <c r="N20">
        <v>0.26828330760000002</v>
      </c>
    </row>
    <row r="21" spans="1:19">
      <c r="A21" t="s">
        <v>47</v>
      </c>
      <c r="B21" t="s">
        <v>34</v>
      </c>
      <c r="C21">
        <v>20</v>
      </c>
      <c r="D21">
        <v>6.6479999999999997</v>
      </c>
      <c r="E21">
        <v>7.0394196510000002</v>
      </c>
      <c r="F21">
        <v>11.12180805</v>
      </c>
      <c r="G21">
        <v>0.83552736039999997</v>
      </c>
      <c r="H21">
        <v>68.5815506</v>
      </c>
      <c r="I21">
        <v>0.96201664210000004</v>
      </c>
      <c r="J21">
        <v>0.19111312929999999</v>
      </c>
      <c r="L21">
        <v>0.7950348854</v>
      </c>
      <c r="M21">
        <v>0.2075984478</v>
      </c>
    </row>
    <row r="22" spans="1:19">
      <c r="A22" t="s">
        <v>48</v>
      </c>
      <c r="B22" t="s">
        <v>36</v>
      </c>
      <c r="C22">
        <v>21</v>
      </c>
      <c r="D22">
        <v>6.6349999999999998</v>
      </c>
      <c r="E22">
        <v>6.3329291339999996</v>
      </c>
      <c r="F22">
        <v>9.5476932530000003</v>
      </c>
      <c r="G22">
        <v>0.90469425920000002</v>
      </c>
      <c r="H22">
        <v>65.453735350000002</v>
      </c>
      <c r="I22">
        <v>0.76479256149999997</v>
      </c>
      <c r="J22">
        <v>-0.18726469579999999</v>
      </c>
      <c r="K22">
        <v>0.79445737599999999</v>
      </c>
      <c r="L22">
        <v>0.71594512460000004</v>
      </c>
      <c r="M22">
        <v>0.30771690610000002</v>
      </c>
      <c r="N22">
        <v>0.1654902697</v>
      </c>
    </row>
    <row r="23" spans="1:19">
      <c r="A23" t="s">
        <v>49</v>
      </c>
      <c r="B23" t="s">
        <v>50</v>
      </c>
      <c r="C23">
        <v>22</v>
      </c>
      <c r="D23">
        <v>6.609</v>
      </c>
      <c r="E23">
        <v>6.7895679470000001</v>
      </c>
      <c r="F23">
        <v>10.39345932</v>
      </c>
      <c r="G23">
        <v>0.9009689689</v>
      </c>
      <c r="H23">
        <v>71.451026920000004</v>
      </c>
      <c r="I23">
        <v>0.83178549999999996</v>
      </c>
      <c r="J23">
        <v>-0.18459008630000001</v>
      </c>
      <c r="K23">
        <v>0.86652499439999997</v>
      </c>
      <c r="L23">
        <v>0.73874396090000005</v>
      </c>
      <c r="M23">
        <v>0.22664979099999999</v>
      </c>
      <c r="N23">
        <v>0.34387081860000002</v>
      </c>
    </row>
    <row r="24" spans="1:19">
      <c r="A24" t="s">
        <v>51</v>
      </c>
      <c r="B24" t="s">
        <v>36</v>
      </c>
      <c r="C24">
        <v>23</v>
      </c>
      <c r="D24">
        <v>6.5990000000000002</v>
      </c>
      <c r="E24">
        <v>6.0393300060000001</v>
      </c>
      <c r="F24">
        <v>9.8435192110000003</v>
      </c>
      <c r="G24">
        <v>0.90669912100000005</v>
      </c>
      <c r="H24">
        <v>67.538703920000003</v>
      </c>
      <c r="I24">
        <v>0.83196616170000004</v>
      </c>
      <c r="J24">
        <v>-0.1862999052</v>
      </c>
      <c r="K24">
        <v>0.84105247260000005</v>
      </c>
      <c r="L24">
        <v>0.8094226122</v>
      </c>
      <c r="M24">
        <v>0.29171726110000001</v>
      </c>
      <c r="N24">
        <v>0.30543029310000003</v>
      </c>
    </row>
    <row r="25" spans="1:19">
      <c r="A25" t="s">
        <v>52</v>
      </c>
      <c r="B25" t="s">
        <v>36</v>
      </c>
      <c r="C25">
        <v>24</v>
      </c>
      <c r="D25">
        <v>6.5780000000000003</v>
      </c>
      <c r="E25">
        <v>6.4102993010000002</v>
      </c>
      <c r="F25">
        <v>9.7419691089999993</v>
      </c>
      <c r="G25">
        <v>0.7998393774</v>
      </c>
      <c r="H25">
        <v>68.098228449999993</v>
      </c>
      <c r="I25">
        <v>0.86140513419999998</v>
      </c>
      <c r="J25">
        <v>-0.20663921539999999</v>
      </c>
      <c r="K25">
        <v>0.80089306829999996</v>
      </c>
      <c r="L25">
        <v>0.8426423073</v>
      </c>
      <c r="M25">
        <v>0.23099088670000001</v>
      </c>
      <c r="N25">
        <v>0.25695315000000002</v>
      </c>
    </row>
    <row r="26" spans="1:19">
      <c r="A26" t="s">
        <v>53</v>
      </c>
      <c r="B26" t="s">
        <v>54</v>
      </c>
      <c r="C26">
        <v>25</v>
      </c>
      <c r="D26">
        <v>6.5720000000000001</v>
      </c>
      <c r="E26">
        <v>6.3784379959999997</v>
      </c>
      <c r="F26">
        <v>11.31704998</v>
      </c>
      <c r="G26">
        <v>0.89734989399999998</v>
      </c>
      <c r="H26">
        <v>75.812400819999993</v>
      </c>
      <c r="I26">
        <v>0.92612785099999995</v>
      </c>
      <c r="J26">
        <v>0.1204115525</v>
      </c>
      <c r="K26">
        <v>0.16179068390000001</v>
      </c>
      <c r="L26">
        <v>0.8001143932</v>
      </c>
      <c r="M26">
        <v>0.1793245524</v>
      </c>
      <c r="N26">
        <v>0.92699795959999998</v>
      </c>
    </row>
    <row r="27" spans="1:19">
      <c r="A27" t="s">
        <v>55</v>
      </c>
      <c r="B27" t="s">
        <v>18</v>
      </c>
      <c r="C27">
        <v>26</v>
      </c>
      <c r="D27">
        <v>6.5270000000000001</v>
      </c>
      <c r="E27">
        <v>6.6756658550000001</v>
      </c>
      <c r="F27">
        <v>10.502699850000001</v>
      </c>
      <c r="G27">
        <v>0.93733179570000003</v>
      </c>
      <c r="H27">
        <v>71.829513550000001</v>
      </c>
      <c r="I27">
        <v>0.92364293340000003</v>
      </c>
      <c r="J27">
        <v>0.24176245930000001</v>
      </c>
      <c r="K27">
        <v>0.6904945374</v>
      </c>
      <c r="L27">
        <v>0.72075337169999998</v>
      </c>
      <c r="M27">
        <v>0.30244311689999998</v>
      </c>
      <c r="N27">
        <v>0.75200515990000005</v>
      </c>
    </row>
    <row r="28" spans="1:19">
      <c r="A28" t="s">
        <v>56</v>
      </c>
      <c r="B28" t="s">
        <v>36</v>
      </c>
      <c r="C28">
        <v>27</v>
      </c>
      <c r="D28">
        <v>6.4539999999999997</v>
      </c>
      <c r="E28">
        <v>6.3251185420000002</v>
      </c>
      <c r="F28">
        <v>8.9189081189999992</v>
      </c>
      <c r="G28">
        <v>0.82649207120000001</v>
      </c>
      <c r="H28">
        <v>63.381977079999999</v>
      </c>
      <c r="I28">
        <v>0.91452169419999996</v>
      </c>
      <c r="J28">
        <v>-6.1728600410000001E-2</v>
      </c>
      <c r="K28">
        <v>0.79974788429999999</v>
      </c>
      <c r="L28">
        <v>0.84586578609999996</v>
      </c>
      <c r="M28">
        <v>0.30808615680000001</v>
      </c>
      <c r="N28">
        <v>0.45862385630000002</v>
      </c>
    </row>
    <row r="29" spans="1:19">
      <c r="A29" t="s">
        <v>57</v>
      </c>
      <c r="B29" t="s">
        <v>36</v>
      </c>
      <c r="C29">
        <v>28</v>
      </c>
      <c r="D29">
        <v>6.4539999999999997</v>
      </c>
      <c r="E29">
        <v>6.336009979</v>
      </c>
      <c r="F29">
        <v>9.9177713389999997</v>
      </c>
      <c r="G29">
        <v>0.91380167010000002</v>
      </c>
      <c r="H29">
        <v>68.380363459999998</v>
      </c>
      <c r="I29">
        <v>0.89785164589999999</v>
      </c>
      <c r="J29">
        <v>-0.10476215179999999</v>
      </c>
      <c r="K29">
        <v>0.62658196690000001</v>
      </c>
      <c r="L29">
        <v>0.83586126569999997</v>
      </c>
      <c r="M29">
        <v>0.2803233564</v>
      </c>
      <c r="N29">
        <v>0.41303211449999999</v>
      </c>
    </row>
    <row r="30" spans="1:19">
      <c r="A30" t="s">
        <v>58</v>
      </c>
      <c r="B30" t="s">
        <v>36</v>
      </c>
      <c r="C30">
        <v>29</v>
      </c>
      <c r="D30">
        <v>6.452</v>
      </c>
      <c r="E30">
        <v>6.5676589009999997</v>
      </c>
      <c r="F30">
        <v>10.00271416</v>
      </c>
      <c r="G30">
        <v>0.91190481189999995</v>
      </c>
      <c r="H30">
        <v>68.045410160000003</v>
      </c>
      <c r="I30">
        <v>0.89957350489999999</v>
      </c>
      <c r="J30">
        <v>-0.16408047079999999</v>
      </c>
      <c r="K30">
        <v>0.84077709909999998</v>
      </c>
      <c r="L30">
        <v>0.83268880840000004</v>
      </c>
      <c r="M30">
        <v>0.24231933059999999</v>
      </c>
      <c r="N30">
        <v>0.3909960985</v>
      </c>
    </row>
    <row r="31" spans="1:19">
      <c r="A31" t="s">
        <v>59</v>
      </c>
      <c r="B31" t="s">
        <v>18</v>
      </c>
      <c r="C31">
        <v>30</v>
      </c>
      <c r="D31">
        <v>6.4420000000000002</v>
      </c>
      <c r="E31">
        <v>6.6352224350000002</v>
      </c>
      <c r="F31">
        <v>10.56077385</v>
      </c>
      <c r="G31">
        <v>0.93149459359999998</v>
      </c>
      <c r="H31">
        <v>72.588935849999999</v>
      </c>
      <c r="I31">
        <v>0.83389014009999995</v>
      </c>
      <c r="J31">
        <v>-0.1335849613</v>
      </c>
      <c r="K31">
        <v>0.6014860272</v>
      </c>
      <c r="L31">
        <v>0.76209777590000005</v>
      </c>
      <c r="M31">
        <v>0.2419839352</v>
      </c>
      <c r="N31">
        <v>0.3747935295</v>
      </c>
    </row>
    <row r="32" spans="1:19">
      <c r="A32" t="s">
        <v>60</v>
      </c>
      <c r="B32" t="s">
        <v>54</v>
      </c>
      <c r="C32">
        <v>31</v>
      </c>
      <c r="D32">
        <v>6.4240000000000004</v>
      </c>
      <c r="E32">
        <v>5.9388952259999996</v>
      </c>
      <c r="F32">
        <v>9.6884374619999996</v>
      </c>
      <c r="G32">
        <v>0.87726873159999996</v>
      </c>
      <c r="H32">
        <v>66.418792719999999</v>
      </c>
      <c r="I32">
        <v>0.92289680240000005</v>
      </c>
      <c r="J32">
        <v>0.20245239139999999</v>
      </c>
      <c r="K32">
        <v>0.88381677869999997</v>
      </c>
      <c r="L32">
        <v>0.81632179019999995</v>
      </c>
      <c r="M32">
        <v>0.2315976173</v>
      </c>
      <c r="N32">
        <v>0.60507881640000005</v>
      </c>
    </row>
    <row r="33" spans="1:14">
      <c r="A33" t="s">
        <v>61</v>
      </c>
      <c r="B33" t="s">
        <v>62</v>
      </c>
      <c r="C33">
        <v>32</v>
      </c>
      <c r="D33">
        <v>6.4219999999999997</v>
      </c>
      <c r="E33">
        <v>6.3594508169999999</v>
      </c>
      <c r="G33">
        <v>0.89111912250000003</v>
      </c>
      <c r="H33">
        <v>71.209999080000003</v>
      </c>
      <c r="I33">
        <v>0.75965476040000002</v>
      </c>
      <c r="K33">
        <v>0.74278008939999995</v>
      </c>
      <c r="L33">
        <v>0.83727729319999999</v>
      </c>
      <c r="M33">
        <v>0.1141231582</v>
      </c>
      <c r="N33">
        <v>0.32282239200000001</v>
      </c>
    </row>
    <row r="34" spans="1:14">
      <c r="A34" t="s">
        <v>63</v>
      </c>
      <c r="B34" t="s">
        <v>18</v>
      </c>
      <c r="C34">
        <v>33</v>
      </c>
      <c r="D34">
        <v>6.4029999999999996</v>
      </c>
      <c r="E34">
        <v>6.230173111</v>
      </c>
      <c r="F34">
        <v>10.44522285</v>
      </c>
      <c r="G34">
        <v>0.90315818790000002</v>
      </c>
      <c r="H34">
        <v>74.498214719999993</v>
      </c>
      <c r="I34">
        <v>0.75556075570000003</v>
      </c>
      <c r="J34">
        <v>-4.2156253009999999E-2</v>
      </c>
      <c r="K34">
        <v>0.79126876589999995</v>
      </c>
      <c r="L34">
        <v>0.62505561109999996</v>
      </c>
      <c r="M34">
        <v>0.30238765480000002</v>
      </c>
      <c r="N34">
        <v>0.26958596709999999</v>
      </c>
    </row>
    <row r="35" spans="1:14">
      <c r="A35" t="s">
        <v>64</v>
      </c>
      <c r="B35" t="s">
        <v>36</v>
      </c>
      <c r="C35">
        <v>34</v>
      </c>
      <c r="D35">
        <v>6.3570000000000002</v>
      </c>
      <c r="E35">
        <v>6.1573419569999999</v>
      </c>
      <c r="F35">
        <v>9.4908609389999992</v>
      </c>
      <c r="G35">
        <v>0.90924996140000003</v>
      </c>
      <c r="H35">
        <v>64.135780330000003</v>
      </c>
      <c r="I35">
        <v>0.83755463360000004</v>
      </c>
      <c r="J35">
        <v>-0.1658781469</v>
      </c>
      <c r="K35">
        <v>0.87501811979999999</v>
      </c>
      <c r="L35">
        <v>0.83692699670000004</v>
      </c>
      <c r="M35">
        <v>0.29930895569999999</v>
      </c>
      <c r="N35">
        <v>0.22188259660000001</v>
      </c>
    </row>
    <row r="36" spans="1:14">
      <c r="A36" t="s">
        <v>65</v>
      </c>
      <c r="B36" t="s">
        <v>34</v>
      </c>
      <c r="C36">
        <v>35</v>
      </c>
      <c r="D36">
        <v>6.3440000000000003</v>
      </c>
      <c r="E36">
        <v>6.2942824359999996</v>
      </c>
      <c r="F36">
        <v>10.81198788</v>
      </c>
      <c r="G36">
        <v>0.84008628129999996</v>
      </c>
      <c r="H36">
        <v>64.083740230000004</v>
      </c>
      <c r="I36">
        <v>0.81414216760000002</v>
      </c>
      <c r="J36">
        <v>-0.1569054127</v>
      </c>
      <c r="L36">
        <v>0.77487570049999999</v>
      </c>
      <c r="M36">
        <v>0.30584189299999998</v>
      </c>
    </row>
    <row r="37" spans="1:14">
      <c r="A37" t="s">
        <v>66</v>
      </c>
      <c r="B37" t="s">
        <v>36</v>
      </c>
      <c r="C37">
        <v>36</v>
      </c>
      <c r="D37">
        <v>6.1680000000000001</v>
      </c>
      <c r="E37">
        <v>6.1918597220000002</v>
      </c>
      <c r="F37">
        <v>10.32386494</v>
      </c>
      <c r="G37">
        <v>0.91602903599999996</v>
      </c>
      <c r="H37">
        <v>61.738311770000003</v>
      </c>
      <c r="I37">
        <v>0.85914045569999997</v>
      </c>
      <c r="J37">
        <v>-1.4604381289999999E-2</v>
      </c>
      <c r="K37">
        <v>0.91133636240000004</v>
      </c>
      <c r="L37">
        <v>0.84646707769999996</v>
      </c>
      <c r="M37">
        <v>0.24809880549999999</v>
      </c>
      <c r="N37">
        <v>0.27254089710000001</v>
      </c>
    </row>
    <row r="38" spans="1:14">
      <c r="A38" t="s">
        <v>67</v>
      </c>
      <c r="B38" t="s">
        <v>34</v>
      </c>
      <c r="C38">
        <v>37</v>
      </c>
      <c r="D38">
        <v>6.1050000000000004</v>
      </c>
      <c r="E38">
        <v>6.0939054490000002</v>
      </c>
      <c r="F38">
        <v>11.11179256</v>
      </c>
      <c r="G38">
        <v>0.85349130630000003</v>
      </c>
      <c r="H38">
        <v>65.378959660000007</v>
      </c>
      <c r="I38">
        <v>0.8841816187</v>
      </c>
      <c r="J38">
        <v>-4.8504289239999998E-2</v>
      </c>
      <c r="L38">
        <v>0.69207191469999996</v>
      </c>
      <c r="M38">
        <v>0.30732080340000001</v>
      </c>
    </row>
    <row r="39" spans="1:14">
      <c r="A39" t="s">
        <v>68</v>
      </c>
      <c r="B39" t="s">
        <v>50</v>
      </c>
      <c r="C39">
        <v>38</v>
      </c>
      <c r="D39">
        <v>6.0979999999999999</v>
      </c>
      <c r="E39">
        <v>6.3655090330000004</v>
      </c>
      <c r="F39">
        <v>10.313941959999999</v>
      </c>
      <c r="G39">
        <v>0.91338664290000005</v>
      </c>
      <c r="H39">
        <v>68.773910520000001</v>
      </c>
      <c r="I39">
        <v>0.71422469619999995</v>
      </c>
      <c r="J39">
        <v>-7.2076842190000004E-2</v>
      </c>
      <c r="K39">
        <v>0.92042267320000004</v>
      </c>
      <c r="L39">
        <v>0.78802043200000005</v>
      </c>
      <c r="M39">
        <v>0.21272248029999999</v>
      </c>
      <c r="N39">
        <v>0.34168007969999997</v>
      </c>
    </row>
    <row r="40" spans="1:14">
      <c r="A40" t="s">
        <v>69</v>
      </c>
      <c r="B40" t="s">
        <v>34</v>
      </c>
      <c r="C40">
        <v>39</v>
      </c>
      <c r="D40">
        <v>6.0869999999999997</v>
      </c>
      <c r="E40">
        <v>6.2273206710000002</v>
      </c>
      <c r="F40">
        <v>10.68671322</v>
      </c>
      <c r="G40">
        <v>0.87574714419999999</v>
      </c>
      <c r="H40">
        <v>66.123992920000006</v>
      </c>
      <c r="I40">
        <v>0.90585851669999995</v>
      </c>
      <c r="J40">
        <v>0.1207591742</v>
      </c>
      <c r="L40">
        <v>0.81357055899999997</v>
      </c>
      <c r="M40">
        <v>0.2897595167</v>
      </c>
    </row>
    <row r="41" spans="1:14">
      <c r="A41" t="s">
        <v>70</v>
      </c>
      <c r="B41" t="s">
        <v>36</v>
      </c>
      <c r="C41">
        <v>40</v>
      </c>
      <c r="D41">
        <v>6.0709999999999997</v>
      </c>
      <c r="E41">
        <v>6.4763565060000001</v>
      </c>
      <c r="F41">
        <v>8.5753183360000005</v>
      </c>
      <c r="G41">
        <v>0.83804368969999998</v>
      </c>
      <c r="H41">
        <v>66.251785280000007</v>
      </c>
      <c r="I41">
        <v>0.92216277120000001</v>
      </c>
      <c r="J41">
        <v>1.032670494E-2</v>
      </c>
      <c r="K41">
        <v>0.67296332120000002</v>
      </c>
      <c r="L41">
        <v>0.84976416830000001</v>
      </c>
      <c r="M41">
        <v>0.3084478974</v>
      </c>
      <c r="N41">
        <v>0.59042519329999998</v>
      </c>
    </row>
    <row r="42" spans="1:14">
      <c r="A42" t="s">
        <v>71</v>
      </c>
      <c r="B42" t="s">
        <v>36</v>
      </c>
      <c r="C42">
        <v>41</v>
      </c>
      <c r="D42">
        <v>6.008</v>
      </c>
      <c r="E42">
        <v>5.8395185469999999</v>
      </c>
      <c r="F42">
        <v>9.2232608799999998</v>
      </c>
      <c r="G42">
        <v>0.84894174339999995</v>
      </c>
      <c r="H42">
        <v>67.342063899999999</v>
      </c>
      <c r="I42">
        <v>0.8791281581</v>
      </c>
      <c r="J42">
        <v>-0.16995546219999999</v>
      </c>
      <c r="K42">
        <v>0.73358875509999999</v>
      </c>
      <c r="L42">
        <v>0.82914197440000004</v>
      </c>
      <c r="M42">
        <v>0.31434348229999998</v>
      </c>
      <c r="N42">
        <v>0.64051288370000004</v>
      </c>
    </row>
    <row r="43" spans="1:14">
      <c r="A43" t="s">
        <v>72</v>
      </c>
      <c r="B43" t="s">
        <v>36</v>
      </c>
      <c r="C43">
        <v>42</v>
      </c>
      <c r="D43">
        <v>6.0030000000000001</v>
      </c>
      <c r="E43">
        <v>6.3393182750000001</v>
      </c>
      <c r="F43">
        <v>9.0011768340000007</v>
      </c>
      <c r="G43">
        <v>0.82895261050000002</v>
      </c>
      <c r="H43">
        <v>64.311370850000003</v>
      </c>
      <c r="I43">
        <v>0.75782734159999998</v>
      </c>
      <c r="J43">
        <v>-0.18029096720000001</v>
      </c>
      <c r="K43">
        <v>0.77774858469999997</v>
      </c>
      <c r="L43">
        <v>0.8488506079</v>
      </c>
      <c r="M43">
        <v>0.26844835280000001</v>
      </c>
      <c r="N43">
        <v>0.27023506159999999</v>
      </c>
    </row>
    <row r="44" spans="1:14">
      <c r="A44" t="s">
        <v>73</v>
      </c>
      <c r="B44" t="s">
        <v>50</v>
      </c>
      <c r="C44">
        <v>43</v>
      </c>
      <c r="D44">
        <v>5.9729999999999999</v>
      </c>
      <c r="E44">
        <v>6.201268196</v>
      </c>
      <c r="F44">
        <v>10.21113968</v>
      </c>
      <c r="G44">
        <v>0.88185411690000004</v>
      </c>
      <c r="H44">
        <v>69.096801760000005</v>
      </c>
      <c r="I44">
        <v>0.83084261420000005</v>
      </c>
      <c r="J44">
        <v>-0.13313400750000001</v>
      </c>
      <c r="L44">
        <v>0.67743551729999996</v>
      </c>
      <c r="M44">
        <v>0.2033877969</v>
      </c>
      <c r="N44">
        <v>0.50248044729999997</v>
      </c>
    </row>
    <row r="45" spans="1:14">
      <c r="A45" t="s">
        <v>74</v>
      </c>
      <c r="B45" t="s">
        <v>75</v>
      </c>
      <c r="C45">
        <v>44</v>
      </c>
      <c r="D45">
        <v>5.9710000000000001</v>
      </c>
      <c r="E45">
        <v>6.4214477539999999</v>
      </c>
      <c r="F45">
        <v>8.7627782819999993</v>
      </c>
      <c r="G45">
        <v>0.94213110209999995</v>
      </c>
      <c r="H45">
        <v>63.166179659999997</v>
      </c>
      <c r="I45">
        <v>0.98517775539999997</v>
      </c>
      <c r="J45">
        <v>0.1140294597</v>
      </c>
      <c r="K45">
        <v>0.4646416008</v>
      </c>
      <c r="L45">
        <v>0.83898907899999997</v>
      </c>
      <c r="M45">
        <v>0.20273749529999999</v>
      </c>
      <c r="N45">
        <v>0.96469044690000005</v>
      </c>
    </row>
    <row r="46" spans="1:14">
      <c r="A46" t="s">
        <v>76</v>
      </c>
      <c r="B46" t="s">
        <v>18</v>
      </c>
      <c r="C46">
        <v>45</v>
      </c>
      <c r="D46">
        <v>5.9640000000000004</v>
      </c>
      <c r="E46">
        <v>6.1988701820000003</v>
      </c>
      <c r="F46">
        <v>10.472474099999999</v>
      </c>
      <c r="G46">
        <v>0.91979122160000004</v>
      </c>
      <c r="H46">
        <v>74.134796140000006</v>
      </c>
      <c r="I46">
        <v>0.63284325600000002</v>
      </c>
      <c r="J46">
        <v>-4.3380703780000002E-2</v>
      </c>
      <c r="K46">
        <v>0.8666679263</v>
      </c>
      <c r="L46">
        <v>0.66118073460000004</v>
      </c>
      <c r="M46">
        <v>0.32284614439999998</v>
      </c>
      <c r="N46">
        <v>0.23019629720000001</v>
      </c>
    </row>
    <row r="47" spans="1:14">
      <c r="A47" t="s">
        <v>77</v>
      </c>
      <c r="B47" t="s">
        <v>75</v>
      </c>
      <c r="C47">
        <v>46</v>
      </c>
      <c r="D47">
        <v>5.9630000000000001</v>
      </c>
      <c r="E47">
        <v>5.5787429810000004</v>
      </c>
      <c r="F47">
        <v>10.10368347</v>
      </c>
      <c r="G47">
        <v>0.8961513042</v>
      </c>
      <c r="H47">
        <v>62.978782649999999</v>
      </c>
      <c r="I47">
        <v>0.73087424040000004</v>
      </c>
      <c r="J47">
        <v>-0.1585677862</v>
      </c>
      <c r="K47">
        <v>0.86159020659999996</v>
      </c>
      <c r="L47">
        <v>0.71023023129999996</v>
      </c>
      <c r="M47">
        <v>0.19456052779999999</v>
      </c>
      <c r="N47">
        <v>0.55659723279999995</v>
      </c>
    </row>
    <row r="48" spans="1:14">
      <c r="A48" t="s">
        <v>78</v>
      </c>
      <c r="B48" t="s">
        <v>62</v>
      </c>
      <c r="C48">
        <v>47</v>
      </c>
      <c r="D48">
        <v>5.92</v>
      </c>
      <c r="E48">
        <v>5.9106764790000001</v>
      </c>
      <c r="F48">
        <v>10.56816864</v>
      </c>
      <c r="G48">
        <v>0.88196128610000002</v>
      </c>
      <c r="H48">
        <v>75.317291260000005</v>
      </c>
      <c r="I48">
        <v>0.84939658640000004</v>
      </c>
      <c r="J48">
        <v>-0.22329679129999999</v>
      </c>
      <c r="K48">
        <v>0.65919864179999998</v>
      </c>
      <c r="L48">
        <v>0.74038761850000001</v>
      </c>
      <c r="M48">
        <v>0.17551217969999999</v>
      </c>
      <c r="N48">
        <v>0.4124899507</v>
      </c>
    </row>
    <row r="49" spans="1:14">
      <c r="A49" t="s">
        <v>79</v>
      </c>
      <c r="B49" t="s">
        <v>50</v>
      </c>
      <c r="C49">
        <v>48</v>
      </c>
      <c r="D49">
        <v>5.9020000000000001</v>
      </c>
      <c r="E49">
        <v>6.2729406360000004</v>
      </c>
      <c r="F49">
        <v>10.28265762</v>
      </c>
      <c r="G49">
        <v>0.92631661890000005</v>
      </c>
      <c r="H49">
        <v>67.041694640000003</v>
      </c>
      <c r="I49">
        <v>0.74930733439999997</v>
      </c>
      <c r="J49">
        <v>-0.18227662150000001</v>
      </c>
      <c r="L49">
        <v>0.60761314629999996</v>
      </c>
      <c r="M49">
        <v>0.19511882959999999</v>
      </c>
      <c r="N49">
        <v>0.32124727959999999</v>
      </c>
    </row>
    <row r="50" spans="1:14">
      <c r="A50" t="s">
        <v>80</v>
      </c>
      <c r="B50" t="s">
        <v>34</v>
      </c>
      <c r="C50">
        <v>49</v>
      </c>
      <c r="D50">
        <v>5.8719999999999999</v>
      </c>
      <c r="E50">
        <v>5.2489123339999999</v>
      </c>
      <c r="F50">
        <v>9.5402441020000008</v>
      </c>
      <c r="G50">
        <v>0.80675387379999997</v>
      </c>
      <c r="H50">
        <v>65.699188230000004</v>
      </c>
      <c r="I50">
        <v>0.43667048219999999</v>
      </c>
      <c r="J50">
        <v>-0.19467012580000001</v>
      </c>
      <c r="K50">
        <v>0.69977420570000004</v>
      </c>
      <c r="L50">
        <v>0.64197963479999998</v>
      </c>
      <c r="M50">
        <v>0.2887100279</v>
      </c>
    </row>
    <row r="51" spans="1:14">
      <c r="A51" t="s">
        <v>81</v>
      </c>
      <c r="B51" t="s">
        <v>50</v>
      </c>
      <c r="C51">
        <v>50</v>
      </c>
      <c r="D51">
        <v>5.85</v>
      </c>
      <c r="E51">
        <v>5.9778175349999998</v>
      </c>
      <c r="F51">
        <v>10.133032800000001</v>
      </c>
      <c r="G51">
        <v>0.89509874580000004</v>
      </c>
      <c r="H51">
        <v>65.109260559999996</v>
      </c>
      <c r="I51">
        <v>0.69952011110000001</v>
      </c>
      <c r="J51">
        <v>-0.16383144259999999</v>
      </c>
      <c r="K51">
        <v>0.79837810990000002</v>
      </c>
      <c r="L51">
        <v>0.62331277129999996</v>
      </c>
      <c r="M51">
        <v>0.2317531109</v>
      </c>
      <c r="N51">
        <v>0.26400050520000001</v>
      </c>
    </row>
    <row r="52" spans="1:14">
      <c r="A52" t="s">
        <v>82</v>
      </c>
      <c r="B52" t="s">
        <v>75</v>
      </c>
      <c r="C52">
        <v>51</v>
      </c>
      <c r="D52">
        <v>5.8380000000000001</v>
      </c>
      <c r="E52">
        <v>5.3255305289999999</v>
      </c>
      <c r="F52">
        <v>8.5457887649999993</v>
      </c>
      <c r="G52">
        <v>0.83076792960000001</v>
      </c>
      <c r="H52">
        <v>63.701244350000003</v>
      </c>
      <c r="I52">
        <v>0.55282521250000005</v>
      </c>
      <c r="J52">
        <v>-3.1788721679999999E-3</v>
      </c>
      <c r="K52">
        <v>0.92633378509999997</v>
      </c>
      <c r="L52">
        <v>0.58148878810000004</v>
      </c>
      <c r="M52">
        <v>0.2594777942</v>
      </c>
      <c r="N52">
        <v>0.13272963460000001</v>
      </c>
    </row>
    <row r="53" spans="1:14">
      <c r="A53" t="s">
        <v>83</v>
      </c>
      <c r="B53" t="s">
        <v>62</v>
      </c>
      <c r="C53">
        <v>52</v>
      </c>
      <c r="D53">
        <v>5.8380000000000001</v>
      </c>
      <c r="E53">
        <v>5.8738870619999997</v>
      </c>
      <c r="F53">
        <v>10.489734650000001</v>
      </c>
      <c r="G53">
        <v>0.8069299459</v>
      </c>
      <c r="H53">
        <v>74.041694640000003</v>
      </c>
      <c r="I53">
        <v>0.53811371330000002</v>
      </c>
      <c r="J53">
        <v>3.3545938789999999E-3</v>
      </c>
      <c r="K53">
        <v>0.85069042439999998</v>
      </c>
      <c r="L53">
        <v>0.62337756160000002</v>
      </c>
      <c r="M53">
        <v>0.23482562600000001</v>
      </c>
      <c r="N53">
        <v>0.35858219860000001</v>
      </c>
    </row>
    <row r="54" spans="1:14">
      <c r="A54" t="s">
        <v>84</v>
      </c>
      <c r="B54" t="s">
        <v>50</v>
      </c>
      <c r="C54">
        <v>53</v>
      </c>
      <c r="D54">
        <v>5.8250000000000002</v>
      </c>
      <c r="E54">
        <v>6.0899047849999999</v>
      </c>
      <c r="F54">
        <v>10.02889156</v>
      </c>
      <c r="G54">
        <v>0.81124013660000005</v>
      </c>
      <c r="H54">
        <v>66.857086179999996</v>
      </c>
      <c r="I54">
        <v>0.83858668800000002</v>
      </c>
      <c r="J54">
        <v>-0.16442073879999999</v>
      </c>
      <c r="K54">
        <v>0.9256580472</v>
      </c>
      <c r="L54">
        <v>0.7337303758</v>
      </c>
      <c r="M54">
        <v>0.2308361977</v>
      </c>
      <c r="N54">
        <v>0.29834133390000001</v>
      </c>
    </row>
    <row r="55" spans="1:14">
      <c r="A55" t="s">
        <v>85</v>
      </c>
      <c r="B55" t="s">
        <v>36</v>
      </c>
      <c r="C55">
        <v>54</v>
      </c>
      <c r="D55">
        <v>5.8230000000000004</v>
      </c>
      <c r="E55">
        <v>5.6505527500000001</v>
      </c>
      <c r="F55">
        <v>8.8326082229999994</v>
      </c>
      <c r="G55">
        <v>0.77866178750000004</v>
      </c>
      <c r="H55">
        <v>60.343795780000001</v>
      </c>
      <c r="I55">
        <v>0.88390493390000002</v>
      </c>
      <c r="J55">
        <v>-0.11598785220000001</v>
      </c>
      <c r="K55">
        <v>0.81926196809999996</v>
      </c>
      <c r="L55">
        <v>0.69819539789999996</v>
      </c>
      <c r="M55">
        <v>0.43394353990000001</v>
      </c>
      <c r="N55">
        <v>0.42763295769999998</v>
      </c>
    </row>
    <row r="56" spans="1:14">
      <c r="A56" t="s">
        <v>86</v>
      </c>
      <c r="B56" t="s">
        <v>75</v>
      </c>
      <c r="C56">
        <v>55</v>
      </c>
      <c r="D56">
        <v>5.8220000000000001</v>
      </c>
      <c r="E56">
        <v>5.229148865</v>
      </c>
      <c r="F56">
        <v>9.7026405330000003</v>
      </c>
      <c r="G56">
        <v>0.90845489499999998</v>
      </c>
      <c r="H56">
        <v>60.392692570000001</v>
      </c>
      <c r="I56">
        <v>0.72039920089999998</v>
      </c>
      <c r="J56">
        <v>4.0337540210000002E-2</v>
      </c>
      <c r="L56">
        <v>0.52088510990000003</v>
      </c>
      <c r="M56">
        <v>0.34962767360000002</v>
      </c>
    </row>
    <row r="57" spans="1:14">
      <c r="A57" t="s">
        <v>87</v>
      </c>
      <c r="B57" t="s">
        <v>75</v>
      </c>
      <c r="C57">
        <v>56</v>
      </c>
      <c r="D57">
        <v>5.819</v>
      </c>
      <c r="E57">
        <v>5.882351398</v>
      </c>
      <c r="F57">
        <v>10.071870799999999</v>
      </c>
      <c r="G57">
        <v>0.91409319639999997</v>
      </c>
      <c r="H57">
        <v>64.199996949999999</v>
      </c>
      <c r="I57">
        <v>0.74524396660000003</v>
      </c>
      <c r="J57">
        <v>-4.917849228E-2</v>
      </c>
      <c r="K57">
        <v>0.75525069239999998</v>
      </c>
      <c r="L57">
        <v>0.75676220660000004</v>
      </c>
      <c r="M57">
        <v>0.17148640749999999</v>
      </c>
      <c r="N57">
        <v>0.75570577380000004</v>
      </c>
    </row>
    <row r="58" spans="1:14">
      <c r="A58" t="s">
        <v>88</v>
      </c>
      <c r="B58" t="s">
        <v>50</v>
      </c>
      <c r="C58">
        <v>57</v>
      </c>
      <c r="D58">
        <v>5.758</v>
      </c>
      <c r="E58">
        <v>6.1668376919999996</v>
      </c>
      <c r="F58">
        <v>10.353516580000001</v>
      </c>
      <c r="G58">
        <v>0.92818784710000002</v>
      </c>
      <c r="H58">
        <v>70.943290709999999</v>
      </c>
      <c r="I58">
        <v>0.92086267470000005</v>
      </c>
      <c r="J58">
        <v>-3.3475115899999998E-2</v>
      </c>
      <c r="K58">
        <v>0.82879471780000002</v>
      </c>
      <c r="L58">
        <v>0.61510968210000005</v>
      </c>
      <c r="M58">
        <v>0.28560143710000002</v>
      </c>
      <c r="N58">
        <v>0.2397797257</v>
      </c>
    </row>
    <row r="59" spans="1:14">
      <c r="A59" t="s">
        <v>89</v>
      </c>
      <c r="B59" t="s">
        <v>36</v>
      </c>
      <c r="C59">
        <v>58</v>
      </c>
      <c r="D59">
        <v>5.7149999999999999</v>
      </c>
      <c r="E59">
        <v>5.7109365460000001</v>
      </c>
      <c r="F59">
        <v>9.4133491520000003</v>
      </c>
      <c r="G59">
        <v>0.83012336490000005</v>
      </c>
      <c r="H59">
        <v>65.407241819999996</v>
      </c>
      <c r="I59">
        <v>0.82655215260000003</v>
      </c>
      <c r="J59">
        <v>-0.16674742100000001</v>
      </c>
      <c r="K59">
        <v>0.89538413289999996</v>
      </c>
      <c r="L59">
        <v>0.78939086199999997</v>
      </c>
      <c r="M59">
        <v>0.39387372139999999</v>
      </c>
      <c r="N59">
        <v>0.2545953393</v>
      </c>
    </row>
    <row r="60" spans="1:14">
      <c r="A60" t="s">
        <v>90</v>
      </c>
      <c r="B60" t="s">
        <v>91</v>
      </c>
      <c r="C60">
        <v>59</v>
      </c>
      <c r="D60">
        <v>5.6289999999999996</v>
      </c>
      <c r="E60">
        <v>6.1741175650000004</v>
      </c>
      <c r="F60">
        <v>9.9146547320000007</v>
      </c>
      <c r="G60">
        <v>0.91014224290000001</v>
      </c>
      <c r="H60">
        <v>65.589157099999994</v>
      </c>
      <c r="I60">
        <v>0.9123075008</v>
      </c>
      <c r="J60">
        <v>7.3929414149999997E-2</v>
      </c>
      <c r="K60">
        <v>0.81817990539999996</v>
      </c>
      <c r="L60">
        <v>0.74776017669999995</v>
      </c>
      <c r="M60">
        <v>0.1687211841</v>
      </c>
      <c r="N60">
        <v>0.6146707535</v>
      </c>
    </row>
    <row r="61" spans="1:14">
      <c r="A61" t="s">
        <v>92</v>
      </c>
      <c r="B61" t="s">
        <v>18</v>
      </c>
      <c r="C61">
        <v>60</v>
      </c>
      <c r="D61">
        <v>5.6210000000000004</v>
      </c>
      <c r="E61">
        <v>6.0620512959999999</v>
      </c>
      <c r="F61">
        <v>10.361367230000001</v>
      </c>
      <c r="G61">
        <v>0.81867104769999999</v>
      </c>
      <c r="H61">
        <v>72.762794490000005</v>
      </c>
      <c r="I61">
        <v>0.81167066099999996</v>
      </c>
      <c r="J61">
        <v>3.6286666990000001E-2</v>
      </c>
      <c r="K61">
        <v>0.85120642189999995</v>
      </c>
      <c r="L61">
        <v>0.78418844939999999</v>
      </c>
      <c r="M61">
        <v>0.30051660540000003</v>
      </c>
      <c r="N61">
        <v>0.31265342239999999</v>
      </c>
    </row>
    <row r="62" spans="1:14">
      <c r="A62" t="s">
        <v>93</v>
      </c>
      <c r="B62" t="s">
        <v>50</v>
      </c>
      <c r="C62">
        <v>61</v>
      </c>
      <c r="D62">
        <v>5.6109999999999998</v>
      </c>
      <c r="E62">
        <v>5.9383959769999999</v>
      </c>
      <c r="F62">
        <v>10.2858448</v>
      </c>
      <c r="G62">
        <v>0.93568634989999999</v>
      </c>
      <c r="H62">
        <v>67.28438568</v>
      </c>
      <c r="I62">
        <v>0.86174923179999996</v>
      </c>
      <c r="J62">
        <v>-0.109588325</v>
      </c>
      <c r="K62">
        <v>0.66840225460000002</v>
      </c>
      <c r="L62">
        <v>0.8052179813</v>
      </c>
      <c r="M62">
        <v>0.16016410289999999</v>
      </c>
      <c r="N62">
        <v>0.40594625470000001</v>
      </c>
    </row>
    <row r="63" spans="1:14">
      <c r="A63" t="s">
        <v>94</v>
      </c>
      <c r="B63" t="s">
        <v>75</v>
      </c>
      <c r="C63">
        <v>62</v>
      </c>
      <c r="D63">
        <v>5.569</v>
      </c>
      <c r="E63">
        <v>5.5529150960000004</v>
      </c>
      <c r="F63">
        <v>9.7198295590000008</v>
      </c>
      <c r="G63">
        <v>0.90025579929999999</v>
      </c>
      <c r="H63">
        <v>66.605964659999998</v>
      </c>
      <c r="I63">
        <v>0.62097924950000005</v>
      </c>
      <c r="J63">
        <v>-0.1305820942</v>
      </c>
      <c r="K63">
        <v>0.65411341190000005</v>
      </c>
      <c r="L63">
        <v>0.54090577360000003</v>
      </c>
      <c r="M63">
        <v>0.23276807369999999</v>
      </c>
      <c r="N63">
        <v>0.44791629910000003</v>
      </c>
    </row>
    <row r="64" spans="1:14">
      <c r="A64" t="s">
        <v>95</v>
      </c>
      <c r="B64" t="s">
        <v>34</v>
      </c>
      <c r="C64">
        <v>63</v>
      </c>
      <c r="D64">
        <v>5.5250000000000004</v>
      </c>
      <c r="E64">
        <v>5.6468524929999999</v>
      </c>
      <c r="G64">
        <v>0.82275879380000005</v>
      </c>
      <c r="H64">
        <v>61.484706879999997</v>
      </c>
      <c r="I64">
        <v>0.77869588140000001</v>
      </c>
      <c r="K64">
        <v>0.6730655432</v>
      </c>
      <c r="L64">
        <v>0.69704931969999995</v>
      </c>
      <c r="M64">
        <v>0.37937417629999998</v>
      </c>
    </row>
    <row r="65" spans="1:14">
      <c r="A65" t="s">
        <v>96</v>
      </c>
      <c r="B65" t="s">
        <v>34</v>
      </c>
      <c r="C65">
        <v>64</v>
      </c>
      <c r="D65">
        <v>5.5</v>
      </c>
      <c r="E65">
        <v>5.607262135</v>
      </c>
      <c r="F65">
        <v>10.119373319999999</v>
      </c>
      <c r="G65">
        <v>0.87646782400000001</v>
      </c>
      <c r="H65">
        <v>65.794731139999996</v>
      </c>
      <c r="I65">
        <v>0.64443421359999997</v>
      </c>
      <c r="J65">
        <v>-0.24692715700000001</v>
      </c>
      <c r="K65">
        <v>0.67091053720000005</v>
      </c>
      <c r="L65">
        <v>0.44980090859999999</v>
      </c>
      <c r="M65">
        <v>0.31284612420000002</v>
      </c>
      <c r="N65">
        <v>0.5861612558</v>
      </c>
    </row>
    <row r="66" spans="1:14">
      <c r="A66" t="s">
        <v>97</v>
      </c>
      <c r="B66" t="s">
        <v>62</v>
      </c>
      <c r="C66">
        <v>65</v>
      </c>
      <c r="D66">
        <v>5.4720000000000004</v>
      </c>
      <c r="E66">
        <v>5.3624749180000002</v>
      </c>
      <c r="F66">
        <v>10.91716671</v>
      </c>
      <c r="G66">
        <v>0.83106631040000001</v>
      </c>
      <c r="H66">
        <v>76.536361690000007</v>
      </c>
      <c r="I66">
        <v>0.83065724370000005</v>
      </c>
      <c r="J66">
        <v>0.1229347065</v>
      </c>
      <c r="K66">
        <v>0.41581019759999999</v>
      </c>
      <c r="L66">
        <v>0.63953346010000001</v>
      </c>
      <c r="M66">
        <v>0.20059341189999999</v>
      </c>
      <c r="N66">
        <v>0.54504072670000003</v>
      </c>
    </row>
    <row r="67" spans="1:14">
      <c r="A67" t="s">
        <v>98</v>
      </c>
      <c r="B67" t="s">
        <v>54</v>
      </c>
      <c r="C67">
        <v>66</v>
      </c>
      <c r="D67">
        <v>5.43</v>
      </c>
      <c r="E67">
        <v>5.5942702290000001</v>
      </c>
      <c r="F67">
        <v>8.9389677049999996</v>
      </c>
      <c r="G67">
        <v>0.85102856159999996</v>
      </c>
      <c r="H67">
        <v>60.251491549999997</v>
      </c>
      <c r="I67">
        <v>0.92570310830000002</v>
      </c>
      <c r="J67">
        <v>-0.14785166080000001</v>
      </c>
      <c r="K67">
        <v>0.71116554740000004</v>
      </c>
      <c r="L67">
        <v>0.76898145679999996</v>
      </c>
      <c r="M67">
        <v>0.34062150120000001</v>
      </c>
      <c r="N67">
        <v>0.83773005010000001</v>
      </c>
    </row>
    <row r="68" spans="1:14">
      <c r="A68" t="s">
        <v>99</v>
      </c>
      <c r="B68" t="s">
        <v>50</v>
      </c>
      <c r="C68">
        <v>67</v>
      </c>
      <c r="D68">
        <v>5.3949999999999996</v>
      </c>
      <c r="E68">
        <v>5.1220312119999996</v>
      </c>
      <c r="F68">
        <v>9.5615377430000006</v>
      </c>
      <c r="G68">
        <v>0.88377040620000002</v>
      </c>
      <c r="H68">
        <v>65.684875489999996</v>
      </c>
      <c r="I68">
        <v>0.68484634160000002</v>
      </c>
      <c r="J68">
        <v>-8.1415586169999998E-2</v>
      </c>
      <c r="K68">
        <v>0.85145783419999999</v>
      </c>
      <c r="L68">
        <v>0.50972121950000004</v>
      </c>
      <c r="M68">
        <v>0.32640707489999998</v>
      </c>
      <c r="N68">
        <v>0.51119798419999996</v>
      </c>
    </row>
    <row r="69" spans="1:14">
      <c r="A69" t="s">
        <v>100</v>
      </c>
      <c r="B69" t="s">
        <v>34</v>
      </c>
      <c r="C69">
        <v>68</v>
      </c>
      <c r="D69">
        <v>5.3360000000000003</v>
      </c>
      <c r="E69">
        <v>4.8080825809999999</v>
      </c>
      <c r="F69">
        <v>9.0253334049999996</v>
      </c>
      <c r="G69">
        <v>0.81466454269999999</v>
      </c>
      <c r="H69">
        <v>64.417877200000007</v>
      </c>
      <c r="I69">
        <v>0.76626247169999995</v>
      </c>
      <c r="J69">
        <v>-0.15152287480000001</v>
      </c>
      <c r="L69">
        <v>0.62779837849999998</v>
      </c>
      <c r="M69">
        <v>0.39150518179999999</v>
      </c>
    </row>
    <row r="70" spans="1:14">
      <c r="A70" t="s">
        <v>101</v>
      </c>
      <c r="B70" t="s">
        <v>50</v>
      </c>
      <c r="C70">
        <v>69</v>
      </c>
      <c r="D70">
        <v>5.3239999999999998</v>
      </c>
      <c r="E70">
        <v>6.0650386809999999</v>
      </c>
      <c r="F70">
        <v>10.193238259999999</v>
      </c>
      <c r="G70">
        <v>0.87674754860000004</v>
      </c>
      <c r="H70">
        <v>67.193366999999995</v>
      </c>
      <c r="I70">
        <v>0.6611659527</v>
      </c>
      <c r="J70">
        <v>-0.15079303090000001</v>
      </c>
      <c r="K70">
        <v>0.88636130089999998</v>
      </c>
      <c r="L70">
        <v>0.73518425229999995</v>
      </c>
      <c r="M70">
        <v>0.1809212714</v>
      </c>
      <c r="N70">
        <v>0.3777705133</v>
      </c>
    </row>
    <row r="71" spans="1:14">
      <c r="A71" t="s">
        <v>102</v>
      </c>
      <c r="B71" t="s">
        <v>36</v>
      </c>
      <c r="C71">
        <v>70</v>
      </c>
      <c r="D71">
        <v>5.3109999999999999</v>
      </c>
      <c r="E71">
        <v>5.8897590639999997</v>
      </c>
      <c r="F71">
        <v>9.0258646010000003</v>
      </c>
      <c r="G71">
        <v>0.91302984949999999</v>
      </c>
      <c r="H71">
        <v>65.818794249999996</v>
      </c>
      <c r="I71">
        <v>0.86067634820000005</v>
      </c>
      <c r="J71">
        <v>-0.13083273170000001</v>
      </c>
      <c r="K71">
        <v>0.88279616829999996</v>
      </c>
      <c r="L71">
        <v>0.76928216220000001</v>
      </c>
      <c r="M71">
        <v>0.243399635</v>
      </c>
      <c r="N71">
        <v>0.34820175170000001</v>
      </c>
    </row>
    <row r="72" spans="1:14">
      <c r="A72" t="s">
        <v>103</v>
      </c>
      <c r="B72" t="s">
        <v>50</v>
      </c>
      <c r="C72">
        <v>71</v>
      </c>
      <c r="D72">
        <v>5.2930000000000001</v>
      </c>
      <c r="E72">
        <v>5.3431658740000003</v>
      </c>
      <c r="F72">
        <v>10.014188770000001</v>
      </c>
      <c r="G72">
        <v>0.7703096867</v>
      </c>
      <c r="H72">
        <v>67.015510559999996</v>
      </c>
      <c r="I72">
        <v>0.71582227949999999</v>
      </c>
      <c r="J72">
        <v>-0.1094172522</v>
      </c>
      <c r="K72">
        <v>0.89155972000000006</v>
      </c>
      <c r="L72">
        <v>0.65530502800000001</v>
      </c>
      <c r="M72">
        <v>0.31648823619999999</v>
      </c>
      <c r="N72">
        <v>0.211000666</v>
      </c>
    </row>
    <row r="73" spans="1:14">
      <c r="A73" t="s">
        <v>104</v>
      </c>
      <c r="B73" t="s">
        <v>50</v>
      </c>
      <c r="C73">
        <v>72</v>
      </c>
      <c r="D73">
        <v>5.2789999999999999</v>
      </c>
      <c r="E73">
        <v>6.149199963</v>
      </c>
      <c r="G73">
        <v>0.79208725690000004</v>
      </c>
      <c r="H73">
        <v>62.392478939999997</v>
      </c>
      <c r="I73">
        <v>0.85767674449999998</v>
      </c>
      <c r="K73">
        <v>0.92519181969999997</v>
      </c>
      <c r="L73">
        <v>0.73843556639999997</v>
      </c>
      <c r="M73">
        <v>0.1858790964</v>
      </c>
      <c r="N73">
        <v>0.29819613700000003</v>
      </c>
    </row>
    <row r="74" spans="1:14">
      <c r="A74" t="s">
        <v>105</v>
      </c>
      <c r="B74" t="s">
        <v>62</v>
      </c>
      <c r="C74">
        <v>73</v>
      </c>
      <c r="D74">
        <v>5.2729999999999997</v>
      </c>
      <c r="E74">
        <v>5.0990614890000003</v>
      </c>
      <c r="F74">
        <v>9.6354665760000007</v>
      </c>
      <c r="G74">
        <v>0.77203321459999996</v>
      </c>
      <c r="H74">
        <v>69.302795410000002</v>
      </c>
      <c r="I74">
        <v>0.87761759760000002</v>
      </c>
      <c r="J74">
        <v>-0.1946347356</v>
      </c>
      <c r="L74">
        <v>0.82109725479999995</v>
      </c>
      <c r="M74">
        <v>0.21400475499999999</v>
      </c>
    </row>
    <row r="75" spans="1:14">
      <c r="A75" t="s">
        <v>106</v>
      </c>
      <c r="B75" t="s">
        <v>25</v>
      </c>
      <c r="C75">
        <v>74</v>
      </c>
      <c r="D75">
        <v>5.2690000000000001</v>
      </c>
      <c r="E75">
        <v>5.8308706279999996</v>
      </c>
      <c r="F75">
        <v>8.5190067290000009</v>
      </c>
      <c r="G75">
        <v>0.6902635694</v>
      </c>
      <c r="H75">
        <v>57.462997440000002</v>
      </c>
      <c r="I75">
        <v>0.71265709399999999</v>
      </c>
      <c r="J75">
        <v>3.0328111719999998E-2</v>
      </c>
      <c r="K75">
        <v>0.7139282227</v>
      </c>
      <c r="L75">
        <v>0.58616697790000005</v>
      </c>
      <c r="M75">
        <v>0.30834108589999998</v>
      </c>
      <c r="N75">
        <v>0.55743515489999995</v>
      </c>
    </row>
    <row r="76" spans="1:14">
      <c r="A76" t="s">
        <v>107</v>
      </c>
      <c r="B76" t="s">
        <v>54</v>
      </c>
      <c r="C76">
        <v>75</v>
      </c>
      <c r="D76">
        <v>5.2619999999999996</v>
      </c>
      <c r="E76">
        <v>5.0984015459999998</v>
      </c>
      <c r="F76">
        <v>9.3221673969999994</v>
      </c>
      <c r="G76">
        <v>0.79558920860000004</v>
      </c>
      <c r="H76">
        <v>60.584415440000001</v>
      </c>
      <c r="I76">
        <v>0.86502629519999996</v>
      </c>
      <c r="J76">
        <v>0.47297385330000002</v>
      </c>
      <c r="K76">
        <v>0.90041643380000003</v>
      </c>
      <c r="L76">
        <v>0.86258417369999996</v>
      </c>
      <c r="M76">
        <v>0.31917157769999999</v>
      </c>
      <c r="N76">
        <v>0.82576537130000005</v>
      </c>
    </row>
    <row r="77" spans="1:14">
      <c r="A77" t="s">
        <v>108</v>
      </c>
      <c r="B77" t="s">
        <v>50</v>
      </c>
      <c r="C77">
        <v>76</v>
      </c>
      <c r="D77">
        <v>5.2370000000000001</v>
      </c>
      <c r="E77">
        <v>5.6147985460000003</v>
      </c>
      <c r="F77">
        <v>9.6944971080000002</v>
      </c>
      <c r="G77">
        <v>0.88119983670000002</v>
      </c>
      <c r="H77">
        <v>67.142189029999997</v>
      </c>
      <c r="I77">
        <v>0.62590628859999997</v>
      </c>
      <c r="J77">
        <v>-8.4890782829999997E-2</v>
      </c>
      <c r="K77">
        <v>0.75568002460000006</v>
      </c>
      <c r="L77">
        <v>0.51912814380000005</v>
      </c>
      <c r="M77">
        <v>0.34978508949999998</v>
      </c>
      <c r="N77">
        <v>0.3515498936</v>
      </c>
    </row>
    <row r="78" spans="1:14">
      <c r="A78" t="s">
        <v>109</v>
      </c>
      <c r="B78" t="s">
        <v>34</v>
      </c>
      <c r="C78">
        <v>77</v>
      </c>
      <c r="D78">
        <v>5.2350000000000003</v>
      </c>
      <c r="E78">
        <v>5.3124828339999999</v>
      </c>
      <c r="F78">
        <v>8.9150438310000002</v>
      </c>
      <c r="G78">
        <v>0.64119309189999996</v>
      </c>
      <c r="H78">
        <v>65.338859560000003</v>
      </c>
      <c r="I78">
        <v>0.81425803900000004</v>
      </c>
      <c r="J78">
        <v>-0.22791938480000001</v>
      </c>
      <c r="K78">
        <v>0.84050244090000004</v>
      </c>
      <c r="L78">
        <v>0.55928820369999999</v>
      </c>
      <c r="M78">
        <v>0.32271590830000002</v>
      </c>
    </row>
    <row r="79" spans="1:14">
      <c r="A79" t="s">
        <v>110</v>
      </c>
      <c r="B79" t="s">
        <v>75</v>
      </c>
      <c r="C79">
        <v>78</v>
      </c>
      <c r="D79">
        <v>5.234</v>
      </c>
      <c r="E79">
        <v>5.1522793770000002</v>
      </c>
      <c r="F79">
        <v>9.6539297099999999</v>
      </c>
      <c r="G79">
        <v>0.78703939909999998</v>
      </c>
      <c r="H79">
        <v>63.075313569999999</v>
      </c>
      <c r="I79">
        <v>0.73103046419999995</v>
      </c>
      <c r="J79">
        <v>-0.24748066069999999</v>
      </c>
      <c r="K79">
        <v>0.65253901479999998</v>
      </c>
      <c r="L79">
        <v>0.59235924480000002</v>
      </c>
      <c r="M79">
        <v>0.1983186603</v>
      </c>
      <c r="N79">
        <v>0.76658344270000001</v>
      </c>
    </row>
    <row r="80" spans="1:14">
      <c r="A80" t="s">
        <v>111</v>
      </c>
      <c r="B80" t="s">
        <v>36</v>
      </c>
      <c r="C80">
        <v>79</v>
      </c>
      <c r="D80">
        <v>5.23</v>
      </c>
      <c r="E80">
        <v>5.6052026750000001</v>
      </c>
      <c r="F80">
        <v>9.5945739749999994</v>
      </c>
      <c r="G80">
        <v>0.8943681121</v>
      </c>
      <c r="H80">
        <v>63.495994570000001</v>
      </c>
      <c r="I80">
        <v>0.85535901780000001</v>
      </c>
      <c r="J80">
        <v>-0.12709218259999999</v>
      </c>
      <c r="K80">
        <v>0.76048964259999996</v>
      </c>
      <c r="L80">
        <v>0.73894363640000005</v>
      </c>
      <c r="M80">
        <v>0.27474552390000001</v>
      </c>
      <c r="N80">
        <v>0.45990133290000001</v>
      </c>
    </row>
    <row r="81" spans="1:14">
      <c r="A81" t="s">
        <v>112</v>
      </c>
      <c r="B81" t="s">
        <v>18</v>
      </c>
      <c r="C81">
        <v>80</v>
      </c>
      <c r="D81">
        <v>5.2270000000000003</v>
      </c>
      <c r="E81">
        <v>5.14824152</v>
      </c>
      <c r="F81">
        <v>10.117517469999999</v>
      </c>
      <c r="G81">
        <v>0.7528995275</v>
      </c>
      <c r="H81">
        <v>71.780342099999999</v>
      </c>
      <c r="I81">
        <v>0.43830001349999997</v>
      </c>
      <c r="J81">
        <v>-0.29673498869999998</v>
      </c>
      <c r="K81">
        <v>0.87223947049999995</v>
      </c>
      <c r="L81">
        <v>0.60293900970000003</v>
      </c>
      <c r="M81">
        <v>0.33283075690000002</v>
      </c>
      <c r="N81">
        <v>0.1398808956</v>
      </c>
    </row>
    <row r="82" spans="1:14">
      <c r="A82" t="s">
        <v>113</v>
      </c>
      <c r="B82" t="s">
        <v>34</v>
      </c>
      <c r="C82">
        <v>81</v>
      </c>
      <c r="D82">
        <v>5.2249999999999996</v>
      </c>
      <c r="E82">
        <v>5.153989792</v>
      </c>
      <c r="F82">
        <v>9.4915790560000008</v>
      </c>
      <c r="G82">
        <v>0.77658301590000001</v>
      </c>
      <c r="H82">
        <v>68.863891600000002</v>
      </c>
      <c r="I82">
        <v>0.60455417629999997</v>
      </c>
      <c r="J82">
        <v>-7.5028143820000004E-2</v>
      </c>
      <c r="K82">
        <v>0.91072726250000002</v>
      </c>
      <c r="L82">
        <v>0.51544392110000004</v>
      </c>
      <c r="M82">
        <v>0.2435492128</v>
      </c>
      <c r="N82">
        <v>0.2177180946</v>
      </c>
    </row>
    <row r="83" spans="1:14">
      <c r="A83" t="s">
        <v>114</v>
      </c>
      <c r="B83" t="s">
        <v>18</v>
      </c>
      <c r="C83">
        <v>82</v>
      </c>
      <c r="D83">
        <v>5.1950000000000003</v>
      </c>
      <c r="E83">
        <v>5.7114992139999998</v>
      </c>
      <c r="F83">
        <v>10.23670864</v>
      </c>
      <c r="G83">
        <v>0.89998483659999995</v>
      </c>
      <c r="H83">
        <v>72.158744810000002</v>
      </c>
      <c r="I83">
        <v>0.90506565569999997</v>
      </c>
      <c r="J83">
        <v>-0.1825983971</v>
      </c>
      <c r="K83">
        <v>0.8809705377</v>
      </c>
      <c r="L83">
        <v>0.6491510868</v>
      </c>
      <c r="M83">
        <v>0.29427257179999999</v>
      </c>
      <c r="N83">
        <v>0.50108814239999999</v>
      </c>
    </row>
    <row r="84" spans="1:14">
      <c r="A84" t="s">
        <v>115</v>
      </c>
      <c r="B84" t="s">
        <v>50</v>
      </c>
      <c r="C84">
        <v>83</v>
      </c>
      <c r="D84">
        <v>5.1820000000000004</v>
      </c>
      <c r="E84">
        <v>5.0899024009999998</v>
      </c>
      <c r="F84">
        <v>9.3717126850000003</v>
      </c>
      <c r="G84">
        <v>0.77529525759999995</v>
      </c>
      <c r="H84">
        <v>67.994483950000003</v>
      </c>
      <c r="I84">
        <v>0.56379866599999995</v>
      </c>
      <c r="J84">
        <v>8.9589461679999996E-2</v>
      </c>
      <c r="K84">
        <v>0.92334306239999997</v>
      </c>
      <c r="L84">
        <v>0.59734165669999995</v>
      </c>
      <c r="M84">
        <v>0.2707455158</v>
      </c>
      <c r="N84">
        <v>0.12637971340000001</v>
      </c>
    </row>
    <row r="85" spans="1:14">
      <c r="A85" t="s">
        <v>116</v>
      </c>
      <c r="B85" t="s">
        <v>36</v>
      </c>
      <c r="C85">
        <v>84</v>
      </c>
      <c r="D85">
        <v>5.181</v>
      </c>
      <c r="E85">
        <v>6.0199856760000001</v>
      </c>
      <c r="F85">
        <v>8.4043798449999993</v>
      </c>
      <c r="G85">
        <v>0.84335494040000003</v>
      </c>
      <c r="H85">
        <v>63.752670289999998</v>
      </c>
      <c r="I85">
        <v>0.89837741849999997</v>
      </c>
      <c r="J85">
        <v>8.007407188E-2</v>
      </c>
      <c r="K85">
        <v>0.78342944380000001</v>
      </c>
      <c r="L85">
        <v>0.84220093490000003</v>
      </c>
      <c r="M85">
        <v>0.2483833432</v>
      </c>
      <c r="N85">
        <v>0.49558502440000002</v>
      </c>
    </row>
    <row r="86" spans="1:14">
      <c r="A86" t="s">
        <v>117</v>
      </c>
      <c r="B86" t="s">
        <v>50</v>
      </c>
      <c r="C86">
        <v>85</v>
      </c>
      <c r="D86">
        <v>5.1749999999999998</v>
      </c>
      <c r="E86">
        <v>5.2338666920000003</v>
      </c>
      <c r="F86">
        <v>9.5036363599999998</v>
      </c>
      <c r="G86">
        <v>0.79995512960000004</v>
      </c>
      <c r="H86">
        <v>65.875778199999999</v>
      </c>
      <c r="I86">
        <v>0.75210660699999998</v>
      </c>
      <c r="J86">
        <v>-6.2728427350000004E-2</v>
      </c>
      <c r="K86">
        <v>0.85569727419999997</v>
      </c>
      <c r="L86">
        <v>0.50245988370000005</v>
      </c>
      <c r="M86">
        <v>0.29939058419999998</v>
      </c>
      <c r="N86">
        <v>0.44291645289999998</v>
      </c>
    </row>
    <row r="87" spans="1:14">
      <c r="A87" t="s">
        <v>118</v>
      </c>
      <c r="B87" t="s">
        <v>91</v>
      </c>
      <c r="C87">
        <v>86</v>
      </c>
      <c r="D87">
        <v>5.0739999999999998</v>
      </c>
      <c r="E87">
        <v>5.321928024</v>
      </c>
      <c r="F87">
        <v>8.5856208800000005</v>
      </c>
      <c r="G87">
        <v>0.7334685326</v>
      </c>
      <c r="H87">
        <v>45.873157499999998</v>
      </c>
      <c r="I87">
        <v>0.82590556140000004</v>
      </c>
      <c r="J87">
        <v>0.1133014858</v>
      </c>
      <c r="K87">
        <v>0.8348919749</v>
      </c>
      <c r="L87">
        <v>0.72499054669999996</v>
      </c>
      <c r="M87">
        <v>0.23596876859999999</v>
      </c>
      <c r="N87">
        <v>0.55879074340000001</v>
      </c>
    </row>
    <row r="88" spans="1:14">
      <c r="A88" t="s">
        <v>119</v>
      </c>
      <c r="B88" t="s">
        <v>54</v>
      </c>
      <c r="C88">
        <v>87</v>
      </c>
      <c r="D88">
        <v>5.0739999999999998</v>
      </c>
      <c r="E88">
        <v>5.1752786640000004</v>
      </c>
      <c r="F88">
        <v>8.7426548000000004</v>
      </c>
      <c r="H88">
        <v>66.245765689999999</v>
      </c>
    </row>
    <row r="89" spans="1:14">
      <c r="A89" t="s">
        <v>120</v>
      </c>
      <c r="B89" t="s">
        <v>75</v>
      </c>
      <c r="C89">
        <v>88</v>
      </c>
      <c r="D89">
        <v>5.0410000000000004</v>
      </c>
      <c r="E89">
        <v>5.829234123</v>
      </c>
      <c r="F89">
        <v>7.9565896990000002</v>
      </c>
      <c r="G89">
        <v>0.66269332169999995</v>
      </c>
      <c r="H89">
        <v>62.971248629999998</v>
      </c>
      <c r="I89">
        <v>0.83200246099999997</v>
      </c>
      <c r="J89">
        <v>0.1249361858</v>
      </c>
      <c r="K89">
        <v>0.71833688019999997</v>
      </c>
      <c r="L89">
        <v>0.60266768930000003</v>
      </c>
      <c r="M89">
        <v>0.27772533890000001</v>
      </c>
      <c r="N89">
        <v>0.92979305980000004</v>
      </c>
    </row>
    <row r="90" spans="1:14">
      <c r="A90" t="s">
        <v>121</v>
      </c>
      <c r="B90" t="s">
        <v>75</v>
      </c>
      <c r="C90">
        <v>89</v>
      </c>
      <c r="D90">
        <v>5.0039999999999996</v>
      </c>
      <c r="E90">
        <v>5.6295366290000004</v>
      </c>
      <c r="F90">
        <v>8.1120405200000008</v>
      </c>
      <c r="G90">
        <v>0.88258665800000002</v>
      </c>
      <c r="H90">
        <v>62.899646760000003</v>
      </c>
      <c r="I90">
        <v>0.85938978200000005</v>
      </c>
      <c r="J90">
        <v>0.16666737200000001</v>
      </c>
      <c r="K90">
        <v>0.87449449300000004</v>
      </c>
      <c r="L90">
        <v>0.75512522459999998</v>
      </c>
      <c r="M90">
        <v>0.16043831410000001</v>
      </c>
      <c r="N90">
        <v>0.56167274710000004</v>
      </c>
    </row>
    <row r="91" spans="1:14">
      <c r="A91" t="s">
        <v>122</v>
      </c>
      <c r="B91" t="s">
        <v>25</v>
      </c>
      <c r="C91">
        <v>90</v>
      </c>
      <c r="D91">
        <v>4.9619999999999997</v>
      </c>
      <c r="E91">
        <v>4.7366924289999996</v>
      </c>
      <c r="F91">
        <v>7.801309109</v>
      </c>
      <c r="G91">
        <v>0.81638330219999999</v>
      </c>
      <c r="H91">
        <v>61.265956879999997</v>
      </c>
      <c r="I91">
        <v>0.84514760970000002</v>
      </c>
      <c r="J91">
        <v>0.1465111375</v>
      </c>
      <c r="K91">
        <v>0.77017712589999998</v>
      </c>
      <c r="L91">
        <v>0.57057702539999999</v>
      </c>
      <c r="M91">
        <v>0.37597793340000002</v>
      </c>
      <c r="N91">
        <v>0.55957853790000001</v>
      </c>
    </row>
    <row r="92" spans="1:14">
      <c r="A92" t="s">
        <v>123</v>
      </c>
      <c r="B92" t="s">
        <v>62</v>
      </c>
      <c r="C92">
        <v>91</v>
      </c>
      <c r="D92">
        <v>4.9550000000000001</v>
      </c>
      <c r="E92">
        <v>5.3338503839999998</v>
      </c>
      <c r="F92">
        <v>9.3185482030000006</v>
      </c>
      <c r="G92">
        <v>0.92425078149999995</v>
      </c>
      <c r="H92">
        <v>62.312610630000002</v>
      </c>
      <c r="I92">
        <v>0.67462742330000003</v>
      </c>
      <c r="J92">
        <v>0.1064513475</v>
      </c>
      <c r="K92">
        <v>0.86495220660000005</v>
      </c>
      <c r="L92">
        <v>0.67516529560000005</v>
      </c>
      <c r="M92">
        <v>0.21359951790000001</v>
      </c>
      <c r="N92">
        <v>0.27505835890000002</v>
      </c>
    </row>
    <row r="93" spans="1:14">
      <c r="A93" t="s">
        <v>124</v>
      </c>
      <c r="B93" t="s">
        <v>91</v>
      </c>
      <c r="C93">
        <v>92</v>
      </c>
      <c r="D93">
        <v>4.8289999999999997</v>
      </c>
      <c r="E93">
        <v>4.5136551860000003</v>
      </c>
      <c r="F93">
        <v>9.4052028659999998</v>
      </c>
      <c r="G93">
        <v>0.87031328679999997</v>
      </c>
      <c r="H93">
        <v>55.22930908</v>
      </c>
      <c r="I93">
        <v>0.78742790220000003</v>
      </c>
      <c r="J93">
        <v>-0.13925622400000001</v>
      </c>
      <c r="K93">
        <v>0.86478191609999999</v>
      </c>
      <c r="L93">
        <v>0.78480070830000004</v>
      </c>
      <c r="M93">
        <v>0.2681752443</v>
      </c>
      <c r="N93">
        <v>0.42327421900000001</v>
      </c>
    </row>
    <row r="94" spans="1:14">
      <c r="A94" t="s">
        <v>125</v>
      </c>
      <c r="B94" t="s">
        <v>34</v>
      </c>
      <c r="C94">
        <v>93</v>
      </c>
      <c r="D94">
        <v>4.8049999999999997</v>
      </c>
      <c r="E94">
        <v>4.124342918</v>
      </c>
      <c r="F94">
        <v>9.2942886349999991</v>
      </c>
      <c r="G94">
        <v>0.7173815966</v>
      </c>
      <c r="H94">
        <v>65.880561830000005</v>
      </c>
      <c r="I94">
        <v>0.47795665259999998</v>
      </c>
      <c r="J94">
        <v>-0.23353116209999999</v>
      </c>
      <c r="K94">
        <v>0.86882674689999995</v>
      </c>
      <c r="L94">
        <v>0.4209618866</v>
      </c>
      <c r="M94">
        <v>0.37719684840000001</v>
      </c>
      <c r="N94">
        <v>0.25082731250000001</v>
      </c>
    </row>
    <row r="95" spans="1:14">
      <c r="A95" t="s">
        <v>126</v>
      </c>
      <c r="B95" t="s">
        <v>34</v>
      </c>
      <c r="C95">
        <v>94</v>
      </c>
      <c r="D95">
        <v>4.7750000000000004</v>
      </c>
      <c r="E95">
        <v>4.6281328200000003</v>
      </c>
      <c r="G95">
        <v>0.82434511180000003</v>
      </c>
      <c r="H95">
        <v>63.072498320000001</v>
      </c>
      <c r="I95">
        <v>0.63161128759999996</v>
      </c>
      <c r="K95">
        <v>0.83064633610000005</v>
      </c>
      <c r="L95">
        <v>0.59676557779999995</v>
      </c>
      <c r="M95">
        <v>0.41607204079999999</v>
      </c>
      <c r="N95">
        <v>0.41440093519999999</v>
      </c>
    </row>
    <row r="96" spans="1:14">
      <c r="A96" t="s">
        <v>127</v>
      </c>
      <c r="B96" t="s">
        <v>34</v>
      </c>
      <c r="C96">
        <v>95</v>
      </c>
      <c r="D96">
        <v>4.7350000000000003</v>
      </c>
      <c r="E96">
        <v>3.9293441769999999</v>
      </c>
      <c r="F96">
        <v>9.2602233890000001</v>
      </c>
      <c r="G96">
        <v>0.63822638990000002</v>
      </c>
      <c r="H96">
        <v>61.573791499999999</v>
      </c>
      <c r="I96">
        <v>0.5925047994</v>
      </c>
      <c r="J96">
        <v>-0.161944747</v>
      </c>
      <c r="L96">
        <v>0.53932255510000005</v>
      </c>
      <c r="M96">
        <v>0.41449379920000001</v>
      </c>
    </row>
    <row r="97" spans="1:14">
      <c r="A97" t="s">
        <v>128</v>
      </c>
      <c r="B97" t="s">
        <v>50</v>
      </c>
      <c r="C97">
        <v>96</v>
      </c>
      <c r="D97">
        <v>4.7140000000000004</v>
      </c>
      <c r="E97">
        <v>5.0969018940000002</v>
      </c>
      <c r="F97">
        <v>9.8229618070000004</v>
      </c>
      <c r="G97">
        <v>0.94175457949999997</v>
      </c>
      <c r="H97">
        <v>66.415489199999996</v>
      </c>
      <c r="I97">
        <v>0.68904703860000005</v>
      </c>
      <c r="J97">
        <v>-0.16003866489999999</v>
      </c>
      <c r="K97">
        <v>0.9107997417</v>
      </c>
      <c r="L97">
        <v>0.6142167449</v>
      </c>
      <c r="M97">
        <v>0.18863734600000001</v>
      </c>
      <c r="N97">
        <v>0.32608795169999999</v>
      </c>
    </row>
    <row r="98" spans="1:14">
      <c r="A98" t="s">
        <v>129</v>
      </c>
      <c r="B98" t="s">
        <v>91</v>
      </c>
      <c r="C98">
        <v>97</v>
      </c>
      <c r="D98">
        <v>4.7089999999999996</v>
      </c>
      <c r="E98">
        <v>4.0895624159999997</v>
      </c>
      <c r="F98">
        <v>7.2530183790000002</v>
      </c>
      <c r="G98">
        <v>0.65228712560000002</v>
      </c>
      <c r="H98">
        <v>44.38652802</v>
      </c>
      <c r="I98">
        <v>0.71061354880000005</v>
      </c>
      <c r="J98">
        <v>8.922567964E-2</v>
      </c>
      <c r="K98">
        <v>0.84839832780000002</v>
      </c>
      <c r="L98">
        <v>0.60036820170000005</v>
      </c>
      <c r="M98">
        <v>0.49504002930000002</v>
      </c>
      <c r="N98">
        <v>0.73751693959999998</v>
      </c>
    </row>
    <row r="99" spans="1:14">
      <c r="A99" t="s">
        <v>130</v>
      </c>
      <c r="B99" t="s">
        <v>91</v>
      </c>
      <c r="C99">
        <v>98</v>
      </c>
      <c r="D99">
        <v>4.6950000000000003</v>
      </c>
      <c r="E99">
        <v>5.0740513800000002</v>
      </c>
      <c r="F99">
        <v>8.1283998489999991</v>
      </c>
      <c r="G99">
        <v>0.69459640980000004</v>
      </c>
      <c r="H99">
        <v>50.140224459999999</v>
      </c>
      <c r="I99">
        <v>0.76694500450000003</v>
      </c>
      <c r="J99">
        <v>-3.105563112E-2</v>
      </c>
      <c r="K99">
        <v>0.84358561040000002</v>
      </c>
      <c r="L99">
        <v>0.63233876229999997</v>
      </c>
      <c r="M99">
        <v>0.37749874589999999</v>
      </c>
      <c r="N99">
        <v>0.57877552509999997</v>
      </c>
    </row>
    <row r="100" spans="1:14">
      <c r="A100" t="s">
        <v>131</v>
      </c>
      <c r="B100" t="s">
        <v>34</v>
      </c>
      <c r="C100">
        <v>99</v>
      </c>
      <c r="D100">
        <v>4.6920000000000002</v>
      </c>
      <c r="E100">
        <v>4.7167830469999998</v>
      </c>
      <c r="F100">
        <v>9.8534488679999992</v>
      </c>
      <c r="G100">
        <v>0.71423292159999996</v>
      </c>
      <c r="H100">
        <v>65.96455383</v>
      </c>
      <c r="I100">
        <v>0.73063516620000002</v>
      </c>
      <c r="J100">
        <v>0.1827351153</v>
      </c>
      <c r="K100">
        <v>0.7149413228</v>
      </c>
      <c r="L100">
        <v>0.69366604089999995</v>
      </c>
      <c r="M100">
        <v>0.43853390219999999</v>
      </c>
    </row>
    <row r="101" spans="1:14">
      <c r="A101" t="s">
        <v>132</v>
      </c>
      <c r="B101" t="s">
        <v>50</v>
      </c>
      <c r="C101">
        <v>100</v>
      </c>
      <c r="D101">
        <v>4.6440000000000001</v>
      </c>
      <c r="E101">
        <v>4.6395483019999997</v>
      </c>
      <c r="F101">
        <v>9.3737182620000006</v>
      </c>
      <c r="G101">
        <v>0.6376982927</v>
      </c>
      <c r="H101">
        <v>69.051658630000006</v>
      </c>
      <c r="I101">
        <v>0.74961102010000003</v>
      </c>
      <c r="J101">
        <v>-3.5140376539999997E-2</v>
      </c>
      <c r="K101">
        <v>0.87613463400000002</v>
      </c>
      <c r="L101">
        <v>0.66924089190000002</v>
      </c>
      <c r="M101">
        <v>0.33388412000000001</v>
      </c>
      <c r="N101">
        <v>0.45773753519999999</v>
      </c>
    </row>
    <row r="102" spans="1:14">
      <c r="A102" t="s">
        <v>133</v>
      </c>
      <c r="B102" t="s">
        <v>25</v>
      </c>
      <c r="C102">
        <v>101</v>
      </c>
      <c r="D102">
        <v>4.6079999999999997</v>
      </c>
      <c r="E102">
        <v>4.3097710610000002</v>
      </c>
      <c r="F102">
        <v>8.1630926129999999</v>
      </c>
      <c r="G102">
        <v>0.71255278590000004</v>
      </c>
      <c r="H102">
        <v>62.504154210000003</v>
      </c>
      <c r="I102">
        <v>0.89621716740000001</v>
      </c>
      <c r="J102">
        <v>1.7536195000000001E-2</v>
      </c>
      <c r="K102">
        <v>0.63501447440000003</v>
      </c>
      <c r="L102">
        <v>0.56882709259999997</v>
      </c>
      <c r="M102">
        <v>0.2135057598</v>
      </c>
      <c r="N102">
        <v>0.87664645910000005</v>
      </c>
    </row>
    <row r="103" spans="1:14">
      <c r="A103" t="s">
        <v>134</v>
      </c>
      <c r="B103" t="s">
        <v>91</v>
      </c>
      <c r="C103">
        <v>102</v>
      </c>
      <c r="D103">
        <v>4.5739999999999998</v>
      </c>
      <c r="E103">
        <v>4.4413061139999996</v>
      </c>
      <c r="F103">
        <v>9.2033624649999997</v>
      </c>
      <c r="G103">
        <v>0.82833904030000005</v>
      </c>
      <c r="H103">
        <v>55.495426180000003</v>
      </c>
      <c r="I103">
        <v>0.81040185689999999</v>
      </c>
      <c r="J103">
        <v>-0.20176585020000001</v>
      </c>
      <c r="K103">
        <v>0.83130288119999995</v>
      </c>
      <c r="L103">
        <v>0.72067821030000001</v>
      </c>
      <c r="M103">
        <v>0.27725216749999998</v>
      </c>
      <c r="N103">
        <v>0.74585360290000002</v>
      </c>
    </row>
    <row r="104" spans="1:14">
      <c r="A104" t="s">
        <v>135</v>
      </c>
      <c r="B104" t="s">
        <v>91</v>
      </c>
      <c r="C104">
        <v>103</v>
      </c>
      <c r="D104">
        <v>4.5529999999999999</v>
      </c>
      <c r="E104">
        <v>4.4756541250000001</v>
      </c>
      <c r="F104">
        <v>8.0102548599999999</v>
      </c>
      <c r="G104">
        <v>0.71460431810000002</v>
      </c>
      <c r="H104">
        <v>58.68983841</v>
      </c>
      <c r="I104">
        <v>0.85339438919999999</v>
      </c>
      <c r="J104">
        <v>0.25017926099999999</v>
      </c>
      <c r="K104">
        <v>0.85400038960000002</v>
      </c>
      <c r="L104">
        <v>0.78845220800000004</v>
      </c>
      <c r="M104">
        <v>0.2302103043</v>
      </c>
      <c r="N104">
        <v>0.6378625631</v>
      </c>
    </row>
    <row r="105" spans="1:14">
      <c r="A105" t="s">
        <v>136</v>
      </c>
      <c r="B105" t="s">
        <v>91</v>
      </c>
      <c r="C105">
        <v>104</v>
      </c>
      <c r="D105">
        <v>4.55</v>
      </c>
      <c r="E105">
        <v>4.2798633580000001</v>
      </c>
      <c r="F105">
        <v>7.0465774540000004</v>
      </c>
      <c r="G105">
        <v>0.67846369740000001</v>
      </c>
      <c r="H105">
        <v>49.957744599999998</v>
      </c>
      <c r="I105">
        <v>0.82267051940000002</v>
      </c>
      <c r="J105">
        <v>-2.1502597259999999E-2</v>
      </c>
      <c r="K105">
        <v>0.6821089387</v>
      </c>
      <c r="L105">
        <v>0.64838141199999999</v>
      </c>
      <c r="M105">
        <v>0.35317650439999998</v>
      </c>
      <c r="N105">
        <v>0.75923436879999995</v>
      </c>
    </row>
    <row r="106" spans="1:14">
      <c r="A106" t="s">
        <v>137</v>
      </c>
      <c r="B106" t="s">
        <v>54</v>
      </c>
      <c r="C106">
        <v>105</v>
      </c>
      <c r="D106">
        <v>4.5449999999999999</v>
      </c>
      <c r="E106">
        <v>4.1543416979999996</v>
      </c>
      <c r="F106">
        <v>8.6345043179999994</v>
      </c>
      <c r="G106">
        <v>0.79518383739999998</v>
      </c>
      <c r="H106">
        <v>57.641220089999997</v>
      </c>
      <c r="I106">
        <v>0.88601183890000001</v>
      </c>
      <c r="J106">
        <v>0.62870574000000001</v>
      </c>
      <c r="K106">
        <v>0.61882150170000005</v>
      </c>
      <c r="L106">
        <v>0.74564748999999997</v>
      </c>
      <c r="M106">
        <v>0.2822855413</v>
      </c>
      <c r="N106">
        <v>0.8241765499</v>
      </c>
    </row>
    <row r="107" spans="1:14">
      <c r="A107" t="s">
        <v>138</v>
      </c>
      <c r="B107" t="s">
        <v>91</v>
      </c>
      <c r="C107">
        <v>106</v>
      </c>
      <c r="D107">
        <v>4.5350000000000001</v>
      </c>
      <c r="E107">
        <v>4.6830248829999999</v>
      </c>
      <c r="F107">
        <v>7.8119854929999999</v>
      </c>
      <c r="G107">
        <v>0.74375933409999995</v>
      </c>
      <c r="H107">
        <v>57.98087692</v>
      </c>
      <c r="I107">
        <v>0.68693703409999995</v>
      </c>
      <c r="J107">
        <v>-2.9066098849999999E-2</v>
      </c>
      <c r="K107">
        <v>0.82524186369999997</v>
      </c>
      <c r="L107">
        <v>0.745732069</v>
      </c>
      <c r="M107">
        <v>0.290836066</v>
      </c>
      <c r="N107">
        <v>0.61072278020000004</v>
      </c>
    </row>
    <row r="108" spans="1:14">
      <c r="A108" t="s">
        <v>139</v>
      </c>
      <c r="B108" t="s">
        <v>91</v>
      </c>
      <c r="C108">
        <v>107</v>
      </c>
      <c r="D108">
        <v>4.5140000000000002</v>
      </c>
      <c r="E108">
        <v>3.9327774049999999</v>
      </c>
      <c r="F108">
        <v>8.2116699220000005</v>
      </c>
      <c r="G108">
        <v>0.74375391010000003</v>
      </c>
      <c r="H108">
        <v>53.803783420000002</v>
      </c>
      <c r="I108">
        <v>0.82316857580000002</v>
      </c>
      <c r="J108">
        <v>0.12982152399999999</v>
      </c>
      <c r="K108">
        <v>0.73954063650000001</v>
      </c>
      <c r="L108">
        <v>0.68462330100000002</v>
      </c>
      <c r="M108">
        <v>0.38718888159999998</v>
      </c>
      <c r="N108">
        <v>0.7170040607</v>
      </c>
    </row>
    <row r="109" spans="1:14">
      <c r="A109" t="s">
        <v>140</v>
      </c>
      <c r="B109" t="s">
        <v>34</v>
      </c>
      <c r="C109">
        <v>108</v>
      </c>
      <c r="D109">
        <v>4.4969999999999999</v>
      </c>
      <c r="E109">
        <v>4.4623990060000001</v>
      </c>
      <c r="F109">
        <v>9.6227197649999994</v>
      </c>
      <c r="G109">
        <v>0.69510936739999996</v>
      </c>
      <c r="H109">
        <v>61.045845030000002</v>
      </c>
      <c r="I109">
        <v>0.62772202489999995</v>
      </c>
      <c r="J109">
        <v>-3.8429033010000002E-2</v>
      </c>
      <c r="K109">
        <v>0.75710880759999999</v>
      </c>
      <c r="L109">
        <v>0.5052885413</v>
      </c>
      <c r="M109">
        <v>0.59053874019999997</v>
      </c>
      <c r="N109">
        <v>0.42405077819999998</v>
      </c>
    </row>
    <row r="110" spans="1:14">
      <c r="A110" t="s">
        <v>141</v>
      </c>
      <c r="B110" t="s">
        <v>91</v>
      </c>
      <c r="C110">
        <v>109</v>
      </c>
      <c r="D110">
        <v>4.4649999999999999</v>
      </c>
      <c r="E110">
        <v>4.782382965</v>
      </c>
      <c r="F110">
        <v>9.7156314849999994</v>
      </c>
      <c r="G110">
        <v>0.80694115160000002</v>
      </c>
      <c r="H110">
        <v>57.126167299999999</v>
      </c>
      <c r="I110">
        <v>0.65235954519999995</v>
      </c>
      <c r="J110">
        <v>-0.25083220010000001</v>
      </c>
      <c r="K110">
        <v>0.86830550429999998</v>
      </c>
      <c r="L110">
        <v>0.63404715060000005</v>
      </c>
      <c r="M110">
        <v>0.4461242855</v>
      </c>
      <c r="N110">
        <v>0.28698924180000002</v>
      </c>
    </row>
    <row r="111" spans="1:14">
      <c r="A111" t="s">
        <v>142</v>
      </c>
      <c r="B111" t="s">
        <v>91</v>
      </c>
      <c r="C111">
        <v>110</v>
      </c>
      <c r="D111">
        <v>4.46</v>
      </c>
      <c r="E111">
        <v>4.1803154950000003</v>
      </c>
      <c r="F111">
        <v>7.4392819399999999</v>
      </c>
      <c r="G111">
        <v>0.73353976009999999</v>
      </c>
      <c r="H111">
        <v>56.728267670000001</v>
      </c>
      <c r="I111">
        <v>0.71710121630000001</v>
      </c>
      <c r="J111">
        <v>1.1871224269999999E-2</v>
      </c>
      <c r="K111">
        <v>0.75689893959999999</v>
      </c>
      <c r="L111">
        <v>0.60851478579999996</v>
      </c>
      <c r="M111">
        <v>0.30443617699999997</v>
      </c>
      <c r="N111">
        <v>0.76835429669999999</v>
      </c>
    </row>
    <row r="112" spans="1:14">
      <c r="A112" t="s">
        <v>143</v>
      </c>
      <c r="B112" t="s">
        <v>25</v>
      </c>
      <c r="C112">
        <v>111</v>
      </c>
      <c r="D112">
        <v>4.4400000000000004</v>
      </c>
      <c r="E112">
        <v>4.3309454919999997</v>
      </c>
      <c r="F112">
        <v>9.3779544829999999</v>
      </c>
      <c r="G112">
        <v>0.82277059559999999</v>
      </c>
      <c r="H112">
        <v>65.29253387</v>
      </c>
      <c r="I112">
        <v>0.82707738880000004</v>
      </c>
      <c r="J112">
        <v>8.4577232599999996E-2</v>
      </c>
      <c r="K112">
        <v>0.84421002860000005</v>
      </c>
      <c r="L112">
        <v>0.7949516177</v>
      </c>
      <c r="M112">
        <v>0.2697275281</v>
      </c>
      <c r="N112">
        <v>0.51758992670000004</v>
      </c>
    </row>
    <row r="113" spans="1:14">
      <c r="A113" t="s">
        <v>144</v>
      </c>
      <c r="B113" t="s">
        <v>75</v>
      </c>
      <c r="C113">
        <v>112</v>
      </c>
      <c r="D113">
        <v>4.3760000000000003</v>
      </c>
      <c r="E113">
        <v>4.2877364160000004</v>
      </c>
      <c r="F113">
        <v>9.0347108840000008</v>
      </c>
      <c r="G113">
        <v>0.69792491199999995</v>
      </c>
      <c r="H113">
        <v>65.125686650000006</v>
      </c>
      <c r="I113">
        <v>0.61369705200000002</v>
      </c>
      <c r="J113">
        <v>-0.132166177</v>
      </c>
      <c r="K113">
        <v>0.86468333009999998</v>
      </c>
      <c r="L113">
        <v>0.62501382829999996</v>
      </c>
      <c r="M113">
        <v>0.43714874980000001</v>
      </c>
      <c r="N113">
        <v>0.24690099060000001</v>
      </c>
    </row>
    <row r="114" spans="1:14">
      <c r="A114" t="s">
        <v>145</v>
      </c>
      <c r="B114" t="s">
        <v>25</v>
      </c>
      <c r="C114">
        <v>113</v>
      </c>
      <c r="D114">
        <v>4.3150000000000004</v>
      </c>
      <c r="E114">
        <v>4.0461111069999998</v>
      </c>
      <c r="F114">
        <v>8.7684564589999994</v>
      </c>
      <c r="G114">
        <v>0.60676747559999999</v>
      </c>
      <c r="H114">
        <v>59.50262833</v>
      </c>
      <c r="I114">
        <v>0.88585042950000004</v>
      </c>
      <c r="J114">
        <v>-5.4502800109999999E-2</v>
      </c>
      <c r="K114">
        <v>0.7808027864</v>
      </c>
      <c r="L114">
        <v>0.68209099770000003</v>
      </c>
      <c r="M114">
        <v>0.31793677809999998</v>
      </c>
      <c r="N114">
        <v>0.83927839989999997</v>
      </c>
    </row>
    <row r="115" spans="1:14">
      <c r="A115" t="s">
        <v>146</v>
      </c>
      <c r="B115" t="s">
        <v>91</v>
      </c>
      <c r="C115">
        <v>114</v>
      </c>
      <c r="D115">
        <v>4.2919999999999998</v>
      </c>
      <c r="E115">
        <v>4.6781597140000004</v>
      </c>
      <c r="F115">
        <v>8.1877079009999996</v>
      </c>
      <c r="G115">
        <v>0.77922523020000001</v>
      </c>
      <c r="H115">
        <v>53.335338589999999</v>
      </c>
      <c r="I115">
        <v>0.52744680639999997</v>
      </c>
      <c r="J115">
        <v>-0.134765625</v>
      </c>
      <c r="K115">
        <v>0.77731406690000004</v>
      </c>
      <c r="L115">
        <v>0.63710707430000002</v>
      </c>
      <c r="M115">
        <v>0.2723219395</v>
      </c>
      <c r="N115">
        <v>0.2921097279</v>
      </c>
    </row>
    <row r="116" spans="1:14">
      <c r="A116" t="s">
        <v>147</v>
      </c>
      <c r="B116" t="s">
        <v>91</v>
      </c>
      <c r="C116">
        <v>115</v>
      </c>
      <c r="D116">
        <v>4.2910000000000004</v>
      </c>
      <c r="E116">
        <v>4.8839912410000004</v>
      </c>
      <c r="F116">
        <v>8.5599679949999992</v>
      </c>
      <c r="G116">
        <v>0.65544050929999997</v>
      </c>
      <c r="H116">
        <v>55.289459229999999</v>
      </c>
      <c r="I116">
        <v>0.7777834535</v>
      </c>
      <c r="J116">
        <v>-0.16874897480000001</v>
      </c>
      <c r="K116">
        <v>0.76278311009999999</v>
      </c>
      <c r="L116">
        <v>0.59895163770000004</v>
      </c>
      <c r="M116">
        <v>0.38164055349999998</v>
      </c>
      <c r="N116">
        <v>0.46982654930000001</v>
      </c>
    </row>
    <row r="117" spans="1:14">
      <c r="A117" t="s">
        <v>148</v>
      </c>
      <c r="B117" t="s">
        <v>75</v>
      </c>
      <c r="C117">
        <v>116</v>
      </c>
      <c r="D117">
        <v>4.2859999999999996</v>
      </c>
      <c r="E117">
        <v>4.4507746700000004</v>
      </c>
      <c r="F117">
        <v>9.1690979000000006</v>
      </c>
      <c r="G117">
        <v>0.5904951692</v>
      </c>
      <c r="H117">
        <v>64.347450260000002</v>
      </c>
      <c r="I117">
        <v>0.82090878489999997</v>
      </c>
      <c r="J117">
        <v>-0.23142260310000001</v>
      </c>
      <c r="K117">
        <v>0.58963197469999995</v>
      </c>
      <c r="L117">
        <v>0.58112770319999996</v>
      </c>
      <c r="M117">
        <v>0.2096396089</v>
      </c>
      <c r="N117">
        <v>0.29639622570000002</v>
      </c>
    </row>
    <row r="118" spans="1:14">
      <c r="A118" t="s">
        <v>149</v>
      </c>
      <c r="B118" t="s">
        <v>91</v>
      </c>
      <c r="C118">
        <v>117</v>
      </c>
      <c r="D118">
        <v>4.28</v>
      </c>
      <c r="E118">
        <v>4.3110332490000003</v>
      </c>
      <c r="F118">
        <v>6.625340939</v>
      </c>
      <c r="G118">
        <v>0.66968840360000004</v>
      </c>
      <c r="H118">
        <v>50.78821945</v>
      </c>
      <c r="I118">
        <v>0.70423954730000005</v>
      </c>
      <c r="J118">
        <v>9.5792539420000003E-2</v>
      </c>
      <c r="K118">
        <v>0.809181869</v>
      </c>
      <c r="L118">
        <v>0.55052590369999999</v>
      </c>
      <c r="M118">
        <v>0.40426206590000002</v>
      </c>
      <c r="N118">
        <v>0.47841230029999998</v>
      </c>
    </row>
    <row r="119" spans="1:14">
      <c r="A119" t="s">
        <v>150</v>
      </c>
      <c r="B119" t="s">
        <v>91</v>
      </c>
      <c r="C119">
        <v>118</v>
      </c>
      <c r="D119">
        <v>4.1900000000000004</v>
      </c>
      <c r="E119">
        <v>4.7418503760000004</v>
      </c>
      <c r="F119">
        <v>7.6085591319999999</v>
      </c>
      <c r="G119">
        <v>0.74135941270000005</v>
      </c>
      <c r="H119">
        <v>49.17869949</v>
      </c>
      <c r="I119">
        <v>0.75321334600000001</v>
      </c>
      <c r="J119">
        <v>-6.4547285440000005E-2</v>
      </c>
      <c r="K119">
        <v>0.86265516279999999</v>
      </c>
      <c r="L119">
        <v>0.74183577300000003</v>
      </c>
      <c r="M119">
        <v>0.39278414849999999</v>
      </c>
      <c r="N119">
        <v>0.50482010840000002</v>
      </c>
    </row>
    <row r="120" spans="1:14">
      <c r="A120" t="s">
        <v>151</v>
      </c>
      <c r="B120" t="s">
        <v>91</v>
      </c>
      <c r="C120">
        <v>119</v>
      </c>
      <c r="D120">
        <v>4.18</v>
      </c>
      <c r="E120">
        <v>5.0377349850000002</v>
      </c>
      <c r="F120">
        <v>8.1809434890000006</v>
      </c>
      <c r="G120">
        <v>0.66137534379999996</v>
      </c>
      <c r="H120">
        <v>46.98994064</v>
      </c>
      <c r="I120">
        <v>0.73209792380000005</v>
      </c>
      <c r="J120">
        <v>-9.5353841780000004E-2</v>
      </c>
      <c r="K120">
        <v>0.77094024419999996</v>
      </c>
      <c r="L120">
        <v>0.69773548839999999</v>
      </c>
      <c r="M120">
        <v>0.35745579</v>
      </c>
      <c r="N120">
        <v>0.51665431260000005</v>
      </c>
    </row>
    <row r="121" spans="1:14">
      <c r="A121" t="s">
        <v>152</v>
      </c>
      <c r="B121" t="s">
        <v>54</v>
      </c>
      <c r="C121">
        <v>120</v>
      </c>
      <c r="D121">
        <v>4.1680000000000001</v>
      </c>
      <c r="E121">
        <v>4.5858421329999999</v>
      </c>
      <c r="F121">
        <v>8.2025804519999994</v>
      </c>
      <c r="G121">
        <v>0.76509493589999999</v>
      </c>
      <c r="H121">
        <v>58.630874630000001</v>
      </c>
      <c r="I121">
        <v>0.96377468109999997</v>
      </c>
      <c r="J121">
        <v>8.6719363930000001E-2</v>
      </c>
      <c r="K121">
        <v>0.82102292779999997</v>
      </c>
      <c r="L121">
        <v>0.79861664769999996</v>
      </c>
      <c r="M121">
        <v>0.40828382969999999</v>
      </c>
      <c r="N121">
        <v>0.75244247909999995</v>
      </c>
    </row>
    <row r="122" spans="1:14">
      <c r="A122" t="s">
        <v>153</v>
      </c>
      <c r="B122" t="s">
        <v>91</v>
      </c>
      <c r="C122">
        <v>121</v>
      </c>
      <c r="D122">
        <v>4.12</v>
      </c>
      <c r="E122">
        <v>5.4813108440000002</v>
      </c>
      <c r="F122">
        <v>8.3269710539999995</v>
      </c>
      <c r="G122">
        <v>0.66911107299999995</v>
      </c>
      <c r="H122">
        <v>54.865890499999999</v>
      </c>
      <c r="I122">
        <v>0.78304636480000001</v>
      </c>
      <c r="J122">
        <v>8.4990479049999998E-2</v>
      </c>
      <c r="K122">
        <v>0.83860999349999998</v>
      </c>
      <c r="L122">
        <v>0.70251172780000004</v>
      </c>
      <c r="M122">
        <v>0.2475189418</v>
      </c>
      <c r="N122">
        <v>0.67028856280000004</v>
      </c>
    </row>
    <row r="123" spans="1:14">
      <c r="A123" t="s">
        <v>154</v>
      </c>
      <c r="B123" t="s">
        <v>75</v>
      </c>
      <c r="C123">
        <v>122</v>
      </c>
      <c r="D123">
        <v>4.0960000000000001</v>
      </c>
      <c r="E123">
        <v>4.3110671040000001</v>
      </c>
      <c r="F123">
        <v>8.9678592679999998</v>
      </c>
      <c r="G123">
        <v>0.85832488539999996</v>
      </c>
      <c r="H123">
        <v>63.173351289999999</v>
      </c>
      <c r="I123">
        <v>0.59887552259999999</v>
      </c>
      <c r="J123">
        <v>1.6125006599999998E-2</v>
      </c>
      <c r="K123">
        <v>0.93676400179999997</v>
      </c>
      <c r="L123">
        <v>0.5971121788</v>
      </c>
      <c r="M123">
        <v>0.2347638309</v>
      </c>
      <c r="N123">
        <v>0.1109365299</v>
      </c>
    </row>
    <row r="124" spans="1:14">
      <c r="A124" t="s">
        <v>155</v>
      </c>
      <c r="B124" t="s">
        <v>91</v>
      </c>
      <c r="C124">
        <v>123</v>
      </c>
      <c r="D124">
        <v>4.0810000000000004</v>
      </c>
      <c r="E124">
        <v>4.0005168910000002</v>
      </c>
      <c r="F124">
        <v>7.4429512019999997</v>
      </c>
      <c r="G124">
        <v>0.73995614050000003</v>
      </c>
      <c r="H124">
        <v>51.763477330000001</v>
      </c>
      <c r="I124">
        <v>0.7723441124</v>
      </c>
      <c r="J124">
        <v>7.1719981729999993E-2</v>
      </c>
      <c r="K124">
        <v>0.81577003000000003</v>
      </c>
      <c r="L124">
        <v>0.70337563749999998</v>
      </c>
      <c r="M124">
        <v>0.40002572539999998</v>
      </c>
      <c r="N124">
        <v>0.65510910749999995</v>
      </c>
    </row>
    <row r="125" spans="1:14">
      <c r="A125" t="s">
        <v>156</v>
      </c>
      <c r="B125" t="s">
        <v>91</v>
      </c>
      <c r="C125">
        <v>124</v>
      </c>
      <c r="D125">
        <v>4.032</v>
      </c>
      <c r="E125">
        <v>4.646891117</v>
      </c>
      <c r="F125">
        <v>7.4345312119999996</v>
      </c>
      <c r="G125">
        <v>0.78476136919999995</v>
      </c>
      <c r="H125">
        <v>52.399475099999997</v>
      </c>
      <c r="I125">
        <v>0.61377471689999996</v>
      </c>
      <c r="J125">
        <v>-5.1286779339999998E-2</v>
      </c>
      <c r="K125">
        <v>0.72745132450000005</v>
      </c>
      <c r="L125">
        <v>0.58517247439999998</v>
      </c>
      <c r="M125">
        <v>0.35382106899999999</v>
      </c>
      <c r="N125">
        <v>0.54065614939999995</v>
      </c>
    </row>
    <row r="126" spans="1:14">
      <c r="A126" t="s">
        <v>157</v>
      </c>
      <c r="B126" t="s">
        <v>91</v>
      </c>
      <c r="C126">
        <v>125</v>
      </c>
      <c r="D126">
        <v>4.0279999999999996</v>
      </c>
      <c r="E126">
        <v>4.6156735419999997</v>
      </c>
      <c r="F126">
        <v>6.8312315940000001</v>
      </c>
      <c r="G126">
        <v>0.58210957050000001</v>
      </c>
      <c r="H126">
        <v>51.325942990000001</v>
      </c>
      <c r="I126">
        <v>0.68355756999999995</v>
      </c>
      <c r="J126">
        <v>-1.2236271050000001E-2</v>
      </c>
      <c r="K126">
        <v>0.77766001220000003</v>
      </c>
      <c r="L126">
        <v>0.73116141560000003</v>
      </c>
      <c r="M126">
        <v>0.4265223742</v>
      </c>
      <c r="N126">
        <v>0.60111725329999999</v>
      </c>
    </row>
    <row r="127" spans="1:14">
      <c r="A127" t="s">
        <v>158</v>
      </c>
      <c r="B127" t="s">
        <v>91</v>
      </c>
      <c r="C127">
        <v>126</v>
      </c>
      <c r="D127">
        <v>3.97</v>
      </c>
      <c r="E127">
        <v>3.416862965</v>
      </c>
      <c r="F127">
        <v>7.0027031900000001</v>
      </c>
      <c r="G127">
        <v>0.55542272329999998</v>
      </c>
      <c r="H127">
        <v>54.234642030000003</v>
      </c>
      <c r="I127">
        <v>0.84792077539999999</v>
      </c>
      <c r="J127">
        <v>2.1560058E-2</v>
      </c>
      <c r="K127">
        <v>0.73463660480000004</v>
      </c>
      <c r="L127">
        <v>0.60866653920000002</v>
      </c>
      <c r="M127">
        <v>0.31208834050000001</v>
      </c>
      <c r="N127">
        <v>0.62033253909999997</v>
      </c>
    </row>
    <row r="128" spans="1:14">
      <c r="A128" t="s">
        <v>159</v>
      </c>
      <c r="B128" t="s">
        <v>91</v>
      </c>
      <c r="C128">
        <v>127</v>
      </c>
      <c r="D128">
        <v>3.9359999999999999</v>
      </c>
      <c r="E128">
        <v>4.5589370730000001</v>
      </c>
      <c r="F128">
        <v>7.4907851220000001</v>
      </c>
      <c r="G128">
        <v>0.66061556340000005</v>
      </c>
      <c r="H128">
        <v>45.984062190000003</v>
      </c>
      <c r="I128">
        <v>0.61484968659999995</v>
      </c>
      <c r="J128">
        <v>-2.9290572270000001E-3</v>
      </c>
      <c r="K128">
        <v>0.79238992929999996</v>
      </c>
      <c r="L128">
        <v>0.62750315670000001</v>
      </c>
      <c r="M128">
        <v>0.53824543950000003</v>
      </c>
      <c r="N128">
        <v>0.47354438900000001</v>
      </c>
    </row>
    <row r="129" spans="1:14">
      <c r="A129" t="s">
        <v>160</v>
      </c>
      <c r="B129" t="s">
        <v>91</v>
      </c>
      <c r="C129">
        <v>128</v>
      </c>
      <c r="D129">
        <v>3.875</v>
      </c>
      <c r="E129">
        <v>3.6383001799999999</v>
      </c>
      <c r="F129">
        <v>7.5381870270000002</v>
      </c>
      <c r="G129">
        <v>0.75414705280000005</v>
      </c>
      <c r="H129">
        <v>52.674484249999999</v>
      </c>
      <c r="I129">
        <v>0.75282609460000005</v>
      </c>
      <c r="J129">
        <v>-6.6004686059999998E-2</v>
      </c>
      <c r="K129">
        <v>0.75120800730000004</v>
      </c>
      <c r="L129">
        <v>0.80642837290000002</v>
      </c>
      <c r="M129">
        <v>0.22405134139999999</v>
      </c>
      <c r="N129">
        <v>0.68264669180000004</v>
      </c>
    </row>
    <row r="130" spans="1:14">
      <c r="A130" t="s">
        <v>161</v>
      </c>
      <c r="B130" t="s">
        <v>25</v>
      </c>
      <c r="C130">
        <v>129</v>
      </c>
      <c r="D130">
        <v>3.794</v>
      </c>
      <c r="E130">
        <v>2.6617181300000001</v>
      </c>
      <c r="F130">
        <v>7.4601435660000002</v>
      </c>
      <c r="G130">
        <v>0.49088007210000001</v>
      </c>
      <c r="H130">
        <v>52.33952713</v>
      </c>
      <c r="I130">
        <v>0.42701086399999999</v>
      </c>
      <c r="J130">
        <v>-0.1063403487</v>
      </c>
      <c r="K130">
        <v>0.95439255239999998</v>
      </c>
      <c r="L130">
        <v>0.49634855989999999</v>
      </c>
      <c r="M130">
        <v>0.37132617829999998</v>
      </c>
      <c r="N130">
        <v>0.26117852330000002</v>
      </c>
    </row>
    <row r="131" spans="1:14">
      <c r="A131" t="s">
        <v>162</v>
      </c>
      <c r="B131" t="s">
        <v>91</v>
      </c>
      <c r="C131">
        <v>130</v>
      </c>
      <c r="D131">
        <v>3.766</v>
      </c>
      <c r="E131">
        <v>3.5048811440000001</v>
      </c>
      <c r="F131">
        <v>9.6836585999999993</v>
      </c>
      <c r="G131">
        <v>0.76825863120000004</v>
      </c>
      <c r="H131">
        <v>58.01321411</v>
      </c>
      <c r="I131">
        <v>0.81730800869999998</v>
      </c>
      <c r="J131">
        <v>-0.25824928279999998</v>
      </c>
      <c r="K131">
        <v>0.73144149780000001</v>
      </c>
      <c r="L131">
        <v>0.65639644860000002</v>
      </c>
      <c r="M131">
        <v>0.27625250820000002</v>
      </c>
      <c r="N131">
        <v>0.77082109450000003</v>
      </c>
    </row>
    <row r="132" spans="1:14">
      <c r="A132" t="s">
        <v>163</v>
      </c>
      <c r="B132" t="s">
        <v>91</v>
      </c>
      <c r="C132">
        <v>131</v>
      </c>
      <c r="D132">
        <v>3.657</v>
      </c>
      <c r="E132">
        <v>4.8531808850000004</v>
      </c>
      <c r="F132">
        <v>7.6325025560000004</v>
      </c>
      <c r="G132">
        <v>0.43587899209999997</v>
      </c>
      <c r="H132">
        <v>51.794750209999997</v>
      </c>
      <c r="I132">
        <v>0.72680825000000004</v>
      </c>
      <c r="J132">
        <v>-4.0269434450000002E-2</v>
      </c>
      <c r="K132">
        <v>0.76723462340000004</v>
      </c>
      <c r="L132">
        <v>0.61472231150000001</v>
      </c>
      <c r="M132">
        <v>0.45792034269999998</v>
      </c>
      <c r="N132">
        <v>0.61508929729999995</v>
      </c>
    </row>
    <row r="133" spans="1:14">
      <c r="A133" t="s">
        <v>164</v>
      </c>
      <c r="B133" t="s">
        <v>91</v>
      </c>
      <c r="C133">
        <v>132</v>
      </c>
      <c r="D133">
        <v>3.6440000000000001</v>
      </c>
      <c r="E133">
        <v>4.0786204340000003</v>
      </c>
      <c r="F133">
        <v>7.2492532729999999</v>
      </c>
      <c r="G133">
        <v>0.62633198499999998</v>
      </c>
      <c r="H133">
        <v>56.994483950000003</v>
      </c>
      <c r="I133">
        <v>0.5703479052</v>
      </c>
      <c r="J133">
        <v>-2.550791204E-2</v>
      </c>
      <c r="K133">
        <v>0.84726077320000004</v>
      </c>
      <c r="L133">
        <v>0.7516980767</v>
      </c>
      <c r="M133">
        <v>0.37483802440000002</v>
      </c>
      <c r="N133">
        <v>0.54191613199999999</v>
      </c>
    </row>
    <row r="134" spans="1:14">
      <c r="A134" t="s">
        <v>165</v>
      </c>
      <c r="B134" t="s">
        <v>36</v>
      </c>
      <c r="C134">
        <v>133</v>
      </c>
      <c r="D134">
        <v>3.6030000000000002</v>
      </c>
      <c r="E134">
        <v>3.8238656519999998</v>
      </c>
      <c r="F134">
        <v>7.4031763079999999</v>
      </c>
      <c r="G134">
        <v>0.64698499440000001</v>
      </c>
      <c r="H134">
        <v>53.347007750000003</v>
      </c>
      <c r="I134">
        <v>0.48442915079999999</v>
      </c>
      <c r="J134">
        <v>0.38451030850000001</v>
      </c>
      <c r="K134">
        <v>0.64719158409999999</v>
      </c>
      <c r="L134">
        <v>0.57336670160000003</v>
      </c>
      <c r="M134">
        <v>0.32169276479999998</v>
      </c>
      <c r="N134">
        <v>0.43507695200000002</v>
      </c>
    </row>
    <row r="135" spans="1:14">
      <c r="A135" t="s">
        <v>166</v>
      </c>
      <c r="B135" t="s">
        <v>34</v>
      </c>
      <c r="C135">
        <v>134</v>
      </c>
      <c r="D135">
        <v>3.593</v>
      </c>
      <c r="E135">
        <v>3.2535600659999999</v>
      </c>
      <c r="G135">
        <v>0.78955501319999999</v>
      </c>
      <c r="H135">
        <v>54.981033330000002</v>
      </c>
      <c r="I135">
        <v>0.5951907635</v>
      </c>
      <c r="L135">
        <v>0.45518189669999998</v>
      </c>
      <c r="M135">
        <v>0.29506358500000002</v>
      </c>
      <c r="N135">
        <v>0.2477869838</v>
      </c>
    </row>
    <row r="136" spans="1:14">
      <c r="A136" t="s">
        <v>167</v>
      </c>
      <c r="B136" t="s">
        <v>91</v>
      </c>
      <c r="C136">
        <v>135</v>
      </c>
      <c r="D136">
        <v>3.5910000000000002</v>
      </c>
      <c r="E136">
        <v>2.8166224959999999</v>
      </c>
      <c r="G136">
        <v>0.55682265760000005</v>
      </c>
      <c r="H136">
        <v>50.020172119999998</v>
      </c>
      <c r="I136">
        <v>0.45601108670000001</v>
      </c>
      <c r="K136">
        <v>0.76126962899999995</v>
      </c>
      <c r="L136">
        <v>0.58560216430000001</v>
      </c>
      <c r="M136">
        <v>0.51736378670000005</v>
      </c>
      <c r="N136">
        <v>0.46155050399999997</v>
      </c>
    </row>
    <row r="137" spans="1:14">
      <c r="A137" t="s">
        <v>168</v>
      </c>
      <c r="B137" t="s">
        <v>91</v>
      </c>
      <c r="C137">
        <v>136</v>
      </c>
      <c r="D137">
        <v>3.5329999999999999</v>
      </c>
      <c r="E137">
        <v>4.4244909290000001</v>
      </c>
      <c r="F137">
        <v>6.6294140820000003</v>
      </c>
      <c r="G137">
        <v>0.6848668456</v>
      </c>
      <c r="H137">
        <v>52.78684998</v>
      </c>
      <c r="I137">
        <v>0.73338991399999998</v>
      </c>
      <c r="J137">
        <v>4.0576759730000002E-2</v>
      </c>
      <c r="K137">
        <v>0.86680638789999997</v>
      </c>
      <c r="L137">
        <v>0.66794645789999996</v>
      </c>
      <c r="M137">
        <v>0.39133054020000002</v>
      </c>
      <c r="N137">
        <v>0.5549915433</v>
      </c>
    </row>
    <row r="138" spans="1:14">
      <c r="A138" t="s">
        <v>169</v>
      </c>
      <c r="B138" t="s">
        <v>91</v>
      </c>
      <c r="C138">
        <v>137</v>
      </c>
      <c r="D138">
        <v>3.5070000000000001</v>
      </c>
      <c r="E138">
        <v>4.8737225530000003</v>
      </c>
      <c r="F138">
        <v>7.5274772639999998</v>
      </c>
      <c r="G138">
        <v>0.63402557370000001</v>
      </c>
      <c r="H138">
        <v>51.151817319999999</v>
      </c>
      <c r="I138">
        <v>0.73821282389999998</v>
      </c>
      <c r="J138">
        <v>5.4307583719999997E-2</v>
      </c>
      <c r="K138">
        <v>0.75002622600000002</v>
      </c>
      <c r="L138">
        <v>0.70447713140000001</v>
      </c>
      <c r="M138">
        <v>0.42246088389999997</v>
      </c>
      <c r="N138">
        <v>0.63998079299999999</v>
      </c>
    </row>
    <row r="139" spans="1:14">
      <c r="A139" t="s">
        <v>170</v>
      </c>
      <c r="B139" t="s">
        <v>91</v>
      </c>
      <c r="C139">
        <v>138</v>
      </c>
      <c r="D139">
        <v>3.4950000000000001</v>
      </c>
      <c r="E139">
        <v>4.3608050350000003</v>
      </c>
      <c r="F139">
        <v>7.251669884</v>
      </c>
      <c r="G139">
        <v>0.50780522819999996</v>
      </c>
      <c r="H139">
        <v>52.257274629999998</v>
      </c>
      <c r="I139">
        <v>0.71669441460000005</v>
      </c>
      <c r="J139">
        <v>-3.7704486400000001E-2</v>
      </c>
      <c r="K139">
        <v>0.72551959749999995</v>
      </c>
      <c r="L139">
        <v>0.61418896909999998</v>
      </c>
      <c r="M139">
        <v>0.42582425480000002</v>
      </c>
      <c r="N139">
        <v>0.4849523604</v>
      </c>
    </row>
    <row r="140" spans="1:14">
      <c r="A140" t="s">
        <v>171</v>
      </c>
      <c r="B140" t="s">
        <v>91</v>
      </c>
      <c r="C140">
        <v>139</v>
      </c>
      <c r="D140">
        <v>3.3490000000000002</v>
      </c>
      <c r="E140">
        <v>3.3471212389999998</v>
      </c>
      <c r="F140">
        <v>7.8963136670000003</v>
      </c>
      <c r="G140">
        <v>0.7050102949</v>
      </c>
      <c r="H140">
        <v>56.66548538</v>
      </c>
      <c r="I140">
        <v>0.80049550530000002</v>
      </c>
      <c r="J140">
        <v>0.1065989062</v>
      </c>
      <c r="K140">
        <v>0.65360605719999998</v>
      </c>
      <c r="L140">
        <v>0.71464550500000001</v>
      </c>
      <c r="M140">
        <v>0.2553356886</v>
      </c>
      <c r="N140">
        <v>0.91333901880000001</v>
      </c>
    </row>
    <row r="141" spans="1:14">
      <c r="A141" t="s">
        <v>172</v>
      </c>
      <c r="B141" t="s">
        <v>91</v>
      </c>
      <c r="C141">
        <v>140</v>
      </c>
      <c r="D141">
        <v>2.6930000000000001</v>
      </c>
      <c r="E141">
        <v>3.4758620260000002</v>
      </c>
      <c r="G141">
        <v>0.31958913799999999</v>
      </c>
      <c r="H141">
        <v>44.645351410000004</v>
      </c>
      <c r="I141">
        <v>0.645252347</v>
      </c>
      <c r="K141">
        <v>0.88956600429999999</v>
      </c>
      <c r="L141">
        <v>0.61386519669999995</v>
      </c>
      <c r="M141">
        <v>0.5993354917</v>
      </c>
      <c r="N141">
        <v>0.65028488640000004</v>
      </c>
    </row>
    <row r="143" spans="1:14">
      <c r="A143" s="1" t="s">
        <v>173</v>
      </c>
      <c r="D143" s="2">
        <v>5.399</v>
      </c>
      <c r="E143" s="3">
        <v>5.4917020499999998</v>
      </c>
      <c r="F143" s="2">
        <v>9.3460000000000001</v>
      </c>
      <c r="G143" s="2">
        <v>0.80700000000000005</v>
      </c>
      <c r="H143" s="2">
        <v>63.441000000000003</v>
      </c>
      <c r="I143" s="2">
        <v>0.77800000000000002</v>
      </c>
      <c r="J143">
        <v>-1.2E-2</v>
      </c>
      <c r="K143" s="2">
        <v>0.73599999999999999</v>
      </c>
      <c r="L143" s="2">
        <v>0.69899999999999995</v>
      </c>
      <c r="M143" s="2">
        <v>0.29099999999999998</v>
      </c>
      <c r="N143" s="2">
        <v>0.49399999999999999</v>
      </c>
    </row>
    <row r="144" spans="1:14">
      <c r="A144" s="1" t="s">
        <v>174</v>
      </c>
      <c r="D144" s="3">
        <v>1.1100000000000001</v>
      </c>
      <c r="E144" s="3">
        <f t="shared" ref="E144:N144" si="0">STDEV(E2:E141)</f>
        <v>1.1221784360206557</v>
      </c>
      <c r="F144" s="3">
        <f t="shared" si="0"/>
        <v>1.1849354933546863</v>
      </c>
      <c r="G144" s="3">
        <f t="shared" si="0"/>
        <v>0.12111698195971304</v>
      </c>
      <c r="H144" s="3">
        <f t="shared" si="0"/>
        <v>7.5955966223430806</v>
      </c>
      <c r="I144" s="3">
        <f t="shared" si="0"/>
        <v>0.12796884470884626</v>
      </c>
      <c r="J144" s="3">
        <f t="shared" si="0"/>
        <v>0.16106365118660346</v>
      </c>
      <c r="K144" s="3">
        <f t="shared" si="0"/>
        <v>0.17979906599699572</v>
      </c>
      <c r="L144" s="3">
        <f t="shared" si="0"/>
        <v>0.10724640469331434</v>
      </c>
      <c r="M144" s="3">
        <f t="shared" si="0"/>
        <v>9.1984864197041216E-2</v>
      </c>
      <c r="N144" s="3">
        <f t="shared" si="0"/>
        <v>0.19823479888276554</v>
      </c>
    </row>
    <row r="145" spans="1:16">
      <c r="A145" t="s">
        <v>175</v>
      </c>
      <c r="D145" s="4">
        <f t="shared" ref="D145:N145" si="1">MEDIAN(D2:D141)</f>
        <v>5.3019999999999996</v>
      </c>
      <c r="E145" s="4">
        <f t="shared" si="1"/>
        <v>5.5865066050000003</v>
      </c>
      <c r="F145" s="4">
        <f t="shared" si="1"/>
        <v>9.5476932530000003</v>
      </c>
      <c r="G145" s="4">
        <f t="shared" si="1"/>
        <v>0.82895261050000002</v>
      </c>
      <c r="H145" s="4">
        <f t="shared" si="1"/>
        <v>65.209110260000003</v>
      </c>
      <c r="I145" s="4">
        <f t="shared" si="1"/>
        <v>0.81167066099999996</v>
      </c>
      <c r="J145" s="4">
        <f t="shared" si="1"/>
        <v>-3.5202777014999999E-2</v>
      </c>
      <c r="K145" s="4">
        <f t="shared" si="1"/>
        <v>0.78211611510000001</v>
      </c>
      <c r="L145" s="4">
        <f t="shared" si="1"/>
        <v>0.71023023129999996</v>
      </c>
      <c r="M145" s="4">
        <f t="shared" si="1"/>
        <v>0.2803233564</v>
      </c>
      <c r="N145" s="4">
        <f t="shared" si="1"/>
        <v>0.47354438900000001</v>
      </c>
    </row>
    <row r="146" spans="1:16">
      <c r="C146" t="s">
        <v>176</v>
      </c>
      <c r="D146" s="4">
        <f t="shared" ref="D146:N146" si="2">MAX(D2:D141)</f>
        <v>7.5369999999999999</v>
      </c>
      <c r="E146" s="4">
        <f t="shared" si="2"/>
        <v>7.7882518770000004</v>
      </c>
      <c r="F146" s="4">
        <f t="shared" si="2"/>
        <v>11.46523094</v>
      </c>
      <c r="G146" s="4">
        <f t="shared" si="2"/>
        <v>0.9667528272</v>
      </c>
      <c r="H146" s="4">
        <f t="shared" si="2"/>
        <v>76.536361690000007</v>
      </c>
      <c r="I146" s="4">
        <f t="shared" si="2"/>
        <v>0.98517775539999997</v>
      </c>
      <c r="J146" s="4">
        <f t="shared" si="2"/>
        <v>0.62870574000000001</v>
      </c>
      <c r="K146" s="4">
        <f t="shared" si="2"/>
        <v>0.95439255239999998</v>
      </c>
      <c r="L146" s="4">
        <f t="shared" si="2"/>
        <v>0.89525455239999996</v>
      </c>
      <c r="M146" s="4">
        <f t="shared" si="2"/>
        <v>0.5993354917</v>
      </c>
      <c r="N146" s="4">
        <f t="shared" si="2"/>
        <v>0.96469044690000005</v>
      </c>
    </row>
    <row r="147" spans="1:16">
      <c r="A147" t="s">
        <v>177</v>
      </c>
      <c r="D147">
        <f t="shared" ref="D147:N147" si="3">MATCH(D146, D2:D141, 0)</f>
        <v>1</v>
      </c>
      <c r="E147">
        <f t="shared" si="3"/>
        <v>5</v>
      </c>
      <c r="F147">
        <f t="shared" si="3"/>
        <v>17</v>
      </c>
      <c r="G147">
        <f t="shared" si="3"/>
        <v>3</v>
      </c>
      <c r="H147">
        <f t="shared" si="3"/>
        <v>65</v>
      </c>
      <c r="I147">
        <f t="shared" si="3"/>
        <v>44</v>
      </c>
      <c r="J147">
        <f t="shared" si="3"/>
        <v>105</v>
      </c>
      <c r="K147">
        <f t="shared" si="3"/>
        <v>129</v>
      </c>
      <c r="L147">
        <f t="shared" si="3"/>
        <v>3</v>
      </c>
      <c r="M147">
        <f t="shared" si="3"/>
        <v>140</v>
      </c>
      <c r="N147">
        <f t="shared" si="3"/>
        <v>44</v>
      </c>
    </row>
    <row r="148" spans="1:16">
      <c r="A148" t="s">
        <v>178</v>
      </c>
      <c r="O148">
        <v>1.4999999999999999E-2</v>
      </c>
      <c r="P148">
        <v>1.7999999999999999E-2</v>
      </c>
    </row>
    <row r="150" spans="1:16">
      <c r="A150" t="s">
        <v>179</v>
      </c>
      <c r="B150" t="s">
        <v>137</v>
      </c>
    </row>
    <row r="151" spans="1:16">
      <c r="A151" t="s">
        <v>180</v>
      </c>
      <c r="B151" t="s">
        <v>112</v>
      </c>
    </row>
    <row r="165" spans="10:10">
      <c r="J165" t="str">
        <f>INDEX($A2:$A141,MATCH(MIN(J2:J141), J2:J141, 0))</f>
        <v>Greece</v>
      </c>
    </row>
    <row r="178" spans="1:1">
      <c r="A178" t="s">
        <v>181</v>
      </c>
    </row>
    <row r="180" spans="1:1">
      <c r="A180" t="str" cm="1">
        <f t="array" ref="A180:A189">_xlfn.UNIQUE(B2:B141)</f>
        <v>Western Europe</v>
      </c>
    </row>
    <row r="181" spans="1:1">
      <c r="A181" t="str">
        <v>North America and ANZ</v>
      </c>
    </row>
    <row r="182" spans="1:1">
      <c r="A182" t="str">
        <v>Middle East and North Africa</v>
      </c>
    </row>
    <row r="183" spans="1:1">
      <c r="A183" t="str">
        <v>Latin America and Caribbean</v>
      </c>
    </row>
    <row r="184" spans="1:1">
      <c r="A184" t="str">
        <v>Central and Eastern Europe</v>
      </c>
    </row>
    <row r="185" spans="1:1">
      <c r="A185" t="str">
        <v>Southeast Asia</v>
      </c>
    </row>
    <row r="186" spans="1:1">
      <c r="A186" t="str">
        <v>East Asia</v>
      </c>
    </row>
    <row r="187" spans="1:1">
      <c r="A187" t="str">
        <v>Commonwealth of Independent States</v>
      </c>
    </row>
    <row r="188" spans="1:1">
      <c r="A188" t="str">
        <v>Sub-Saharan Africa</v>
      </c>
    </row>
    <row r="189" spans="1:1">
      <c r="A189" t="str">
        <v>South Asia</v>
      </c>
    </row>
    <row r="203" spans="1:1">
      <c r="A203" t="s">
        <v>182</v>
      </c>
    </row>
  </sheetData>
  <phoneticPr fontId="20" type="noConversion"/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A0E16-FB96-44A7-A7F4-89BB31839C0D}">
  <dimension ref="A1:P31"/>
  <sheetViews>
    <sheetView tabSelected="1" topLeftCell="E1" workbookViewId="0">
      <selection activeCell="O15" sqref="O15"/>
    </sheetView>
  </sheetViews>
  <sheetFormatPr defaultColWidth="11" defaultRowHeight="15.95"/>
  <cols>
    <col min="3" max="3" width="7.5" customWidth="1"/>
    <col min="4" max="4" width="25.5" customWidth="1"/>
    <col min="5" max="5" width="16.375" customWidth="1"/>
    <col min="7" max="7" width="3.625" customWidth="1"/>
    <col min="8" max="8" width="37.5" customWidth="1"/>
    <col min="9" max="9" width="14.125" customWidth="1"/>
    <col min="10" max="10" width="5.375" customWidth="1"/>
    <col min="11" max="11" width="31.375" customWidth="1"/>
  </cols>
  <sheetData>
    <row r="1" spans="1:16">
      <c r="A1" t="s">
        <v>183</v>
      </c>
      <c r="K1" t="s">
        <v>184</v>
      </c>
      <c r="P1" t="s">
        <v>185</v>
      </c>
    </row>
    <row r="2" spans="1:16">
      <c r="A2" t="s">
        <v>186</v>
      </c>
      <c r="K2" t="s">
        <v>187</v>
      </c>
      <c r="P2" t="s">
        <v>188</v>
      </c>
    </row>
    <row r="3" spans="1:16">
      <c r="A3" t="s">
        <v>189</v>
      </c>
      <c r="K3" s="24" t="s">
        <v>190</v>
      </c>
      <c r="P3" t="s">
        <v>191</v>
      </c>
    </row>
    <row r="4" spans="1:16">
      <c r="A4" t="s">
        <v>192</v>
      </c>
      <c r="K4" s="24" t="s">
        <v>193</v>
      </c>
      <c r="P4" t="s">
        <v>194</v>
      </c>
    </row>
    <row r="5" spans="1:16">
      <c r="A5" t="s">
        <v>195</v>
      </c>
      <c r="K5" s="24" t="s">
        <v>196</v>
      </c>
    </row>
    <row r="6" spans="1:16">
      <c r="A6" t="s">
        <v>197</v>
      </c>
      <c r="K6" s="24" t="s">
        <v>198</v>
      </c>
    </row>
    <row r="7" spans="1:16">
      <c r="A7" t="s">
        <v>199</v>
      </c>
      <c r="K7" s="24" t="s">
        <v>200</v>
      </c>
    </row>
    <row r="8" spans="1:16" ht="51">
      <c r="A8" t="s">
        <v>201</v>
      </c>
      <c r="K8" s="6" t="s">
        <v>202</v>
      </c>
    </row>
    <row r="9" spans="1:16">
      <c r="A9" t="s">
        <v>203</v>
      </c>
      <c r="K9" t="s">
        <v>204</v>
      </c>
    </row>
    <row r="10" spans="1:16">
      <c r="A10" t="s">
        <v>205</v>
      </c>
      <c r="K10" t="s">
        <v>206</v>
      </c>
    </row>
    <row r="15" spans="1:16">
      <c r="E15" t="s">
        <v>207</v>
      </c>
    </row>
    <row r="16" spans="1:16">
      <c r="D16" s="2"/>
      <c r="E16" s="2"/>
    </row>
    <row r="17" spans="4:10" ht="18">
      <c r="D17" s="7" t="s">
        <v>208</v>
      </c>
      <c r="E17" s="8" t="s">
        <v>209</v>
      </c>
      <c r="H17" s="13" t="s">
        <v>208</v>
      </c>
      <c r="I17" s="14" t="s">
        <v>209</v>
      </c>
      <c r="J17" s="2"/>
    </row>
    <row r="18" spans="4:10" ht="18">
      <c r="D18" s="7" t="s">
        <v>50</v>
      </c>
      <c r="E18" s="8">
        <v>98.156695369999994</v>
      </c>
      <c r="H18" s="13" t="s">
        <v>50</v>
      </c>
      <c r="I18" s="14">
        <v>98.156695369999994</v>
      </c>
      <c r="J18" s="2"/>
    </row>
    <row r="19" spans="4:10" ht="18">
      <c r="D19" s="9" t="s">
        <v>75</v>
      </c>
      <c r="E19" s="10">
        <v>63.650764940000002</v>
      </c>
      <c r="H19" s="15" t="s">
        <v>75</v>
      </c>
      <c r="I19" s="16">
        <v>63.650764940000002</v>
      </c>
      <c r="J19" s="2"/>
    </row>
    <row r="20" spans="4:10" ht="18">
      <c r="D20" s="9" t="s">
        <v>62</v>
      </c>
      <c r="E20" s="10">
        <v>33.939401150000002</v>
      </c>
      <c r="H20" s="15" t="s">
        <v>62</v>
      </c>
      <c r="I20" s="16">
        <v>33.939401150000002</v>
      </c>
      <c r="J20" s="2"/>
    </row>
    <row r="21" spans="4:10" ht="18">
      <c r="D21" s="9" t="s">
        <v>36</v>
      </c>
      <c r="E21" s="10">
        <v>115.2613442</v>
      </c>
      <c r="H21" s="15" t="s">
        <v>36</v>
      </c>
      <c r="I21" s="16">
        <v>115.2613442</v>
      </c>
      <c r="J21" s="2"/>
    </row>
    <row r="22" spans="4:10" ht="18">
      <c r="D22" s="9" t="s">
        <v>34</v>
      </c>
      <c r="E22" s="10">
        <v>89.878108499999996</v>
      </c>
      <c r="H22" s="15" t="s">
        <v>34</v>
      </c>
      <c r="I22" s="16">
        <v>89.878108499999996</v>
      </c>
      <c r="J22" s="2"/>
    </row>
    <row r="23" spans="4:10" ht="18">
      <c r="D23" s="9" t="s">
        <v>28</v>
      </c>
      <c r="E23" s="10">
        <v>21.575979709999999</v>
      </c>
      <c r="H23" s="15" t="s">
        <v>28</v>
      </c>
      <c r="I23" s="16">
        <v>21.575979709999999</v>
      </c>
      <c r="J23" s="2"/>
    </row>
    <row r="24" spans="4:10" ht="18">
      <c r="D24" s="9" t="s">
        <v>25</v>
      </c>
      <c r="E24" s="10">
        <v>25.916108850000001</v>
      </c>
      <c r="H24" s="15" t="s">
        <v>25</v>
      </c>
      <c r="I24" s="16">
        <v>25.916108850000001</v>
      </c>
      <c r="J24" s="2"/>
    </row>
    <row r="25" spans="4:10" ht="18">
      <c r="D25" s="9" t="s">
        <v>54</v>
      </c>
      <c r="E25" s="10">
        <v>36.925467490000003</v>
      </c>
      <c r="H25" s="15" t="s">
        <v>54</v>
      </c>
      <c r="I25" s="16">
        <v>36.925467490000003</v>
      </c>
      <c r="J25" s="2"/>
    </row>
    <row r="26" spans="4:10" ht="18">
      <c r="D26" s="9" t="s">
        <v>91</v>
      </c>
      <c r="E26" s="10">
        <v>145.69520779999999</v>
      </c>
      <c r="H26" s="15" t="s">
        <v>91</v>
      </c>
      <c r="I26" s="16">
        <v>145.69520779999999</v>
      </c>
      <c r="J26" s="2"/>
    </row>
    <row r="27" spans="4:10" ht="18">
      <c r="D27" s="9" t="s">
        <v>18</v>
      </c>
      <c r="E27" s="10">
        <v>137.8392096</v>
      </c>
      <c r="H27" s="15" t="s">
        <v>18</v>
      </c>
      <c r="I27" s="16">
        <v>137.8392096</v>
      </c>
      <c r="J27" s="2"/>
    </row>
    <row r="28" spans="4:10" ht="18">
      <c r="D28" s="11" t="s">
        <v>210</v>
      </c>
      <c r="E28" s="12">
        <v>768.83828759999994</v>
      </c>
      <c r="H28" s="17" t="s">
        <v>210</v>
      </c>
      <c r="I28" s="18">
        <v>768.83828759999994</v>
      </c>
      <c r="J28" s="2"/>
    </row>
    <row r="29" spans="4:10">
      <c r="H29" s="2"/>
      <c r="I29" s="2"/>
      <c r="J29" s="2"/>
    </row>
    <row r="30" spans="4:10">
      <c r="H30" s="2"/>
      <c r="I30" s="2"/>
      <c r="J30" s="2"/>
    </row>
    <row r="31" spans="4:10" ht="18">
      <c r="H31" s="19" t="s">
        <v>175</v>
      </c>
      <c r="I31" s="2">
        <v>76.764436720000006</v>
      </c>
      <c r="J3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35A97-D5D9-4564-820F-59410D59B50A}">
  <dimension ref="B2:EM23"/>
  <sheetViews>
    <sheetView workbookViewId="0">
      <selection activeCell="E72" sqref="E72"/>
    </sheetView>
  </sheetViews>
  <sheetFormatPr defaultColWidth="11" defaultRowHeight="15.95"/>
  <cols>
    <col min="2" max="2" width="31.5" customWidth="1"/>
    <col min="3" max="3" width="21" customWidth="1"/>
  </cols>
  <sheetData>
    <row r="2" spans="2:143">
      <c r="B2" s="7" t="s">
        <v>211</v>
      </c>
      <c r="C2" s="7" t="s">
        <v>212</v>
      </c>
      <c r="D2" s="20" t="s">
        <v>213</v>
      </c>
      <c r="E2" s="20" t="s">
        <v>213</v>
      </c>
      <c r="F2" s="20" t="s">
        <v>213</v>
      </c>
      <c r="G2" s="20" t="s">
        <v>213</v>
      </c>
      <c r="H2" s="20" t="s">
        <v>213</v>
      </c>
      <c r="I2" s="20" t="s">
        <v>213</v>
      </c>
      <c r="J2" s="20" t="s">
        <v>213</v>
      </c>
      <c r="K2" s="20" t="s">
        <v>213</v>
      </c>
      <c r="L2" s="20" t="s">
        <v>213</v>
      </c>
      <c r="M2" s="20" t="s">
        <v>213</v>
      </c>
      <c r="N2" s="20" t="s">
        <v>213</v>
      </c>
      <c r="O2" s="20" t="s">
        <v>213</v>
      </c>
      <c r="P2" s="20" t="s">
        <v>213</v>
      </c>
      <c r="Q2" s="20" t="s">
        <v>213</v>
      </c>
      <c r="R2" s="20" t="s">
        <v>213</v>
      </c>
      <c r="S2" s="20" t="s">
        <v>213</v>
      </c>
      <c r="T2" s="20" t="s">
        <v>213</v>
      </c>
      <c r="U2" s="20" t="s">
        <v>213</v>
      </c>
      <c r="V2" s="20" t="s">
        <v>213</v>
      </c>
      <c r="W2" s="20" t="s">
        <v>213</v>
      </c>
      <c r="X2" s="20" t="s">
        <v>213</v>
      </c>
      <c r="Y2" s="20" t="s">
        <v>213</v>
      </c>
      <c r="Z2" s="20" t="s">
        <v>213</v>
      </c>
      <c r="AA2" s="20" t="s">
        <v>213</v>
      </c>
      <c r="AB2" s="20" t="s">
        <v>213</v>
      </c>
      <c r="AC2" s="20" t="s">
        <v>213</v>
      </c>
      <c r="AD2" s="20" t="s">
        <v>213</v>
      </c>
      <c r="AE2" s="20" t="s">
        <v>213</v>
      </c>
      <c r="AF2" s="20" t="s">
        <v>213</v>
      </c>
      <c r="AG2" s="20" t="s">
        <v>213</v>
      </c>
      <c r="AH2" s="20" t="s">
        <v>213</v>
      </c>
      <c r="AI2" s="20" t="s">
        <v>213</v>
      </c>
      <c r="AJ2" s="20" t="s">
        <v>213</v>
      </c>
      <c r="AK2" s="20" t="s">
        <v>213</v>
      </c>
      <c r="AL2" s="20" t="s">
        <v>213</v>
      </c>
      <c r="AM2" s="20" t="s">
        <v>213</v>
      </c>
      <c r="AN2" s="20" t="s">
        <v>213</v>
      </c>
      <c r="AO2" s="20" t="s">
        <v>213</v>
      </c>
      <c r="AP2" s="20" t="s">
        <v>213</v>
      </c>
      <c r="AQ2" s="20" t="s">
        <v>213</v>
      </c>
      <c r="AR2" s="20" t="s">
        <v>213</v>
      </c>
      <c r="AS2" s="20" t="s">
        <v>213</v>
      </c>
      <c r="AT2" s="20" t="s">
        <v>213</v>
      </c>
      <c r="AU2" s="20" t="s">
        <v>213</v>
      </c>
      <c r="AV2" s="20" t="s">
        <v>213</v>
      </c>
      <c r="AW2" s="20" t="s">
        <v>213</v>
      </c>
      <c r="AX2" s="20" t="s">
        <v>213</v>
      </c>
      <c r="AY2" s="20" t="s">
        <v>213</v>
      </c>
      <c r="AZ2" s="20" t="s">
        <v>213</v>
      </c>
      <c r="BA2" s="20" t="s">
        <v>213</v>
      </c>
      <c r="BB2" s="20" t="s">
        <v>213</v>
      </c>
      <c r="BC2" s="20" t="s">
        <v>213</v>
      </c>
      <c r="BD2" s="20" t="s">
        <v>213</v>
      </c>
      <c r="BE2" s="20" t="s">
        <v>213</v>
      </c>
      <c r="BF2" s="20" t="s">
        <v>213</v>
      </c>
      <c r="BG2" s="20" t="s">
        <v>213</v>
      </c>
      <c r="BH2" s="20" t="s">
        <v>213</v>
      </c>
      <c r="BI2" s="20" t="s">
        <v>213</v>
      </c>
      <c r="BJ2" s="20" t="s">
        <v>213</v>
      </c>
      <c r="BK2" s="20" t="s">
        <v>213</v>
      </c>
      <c r="BL2" s="20" t="s">
        <v>213</v>
      </c>
      <c r="BM2" s="20" t="s">
        <v>213</v>
      </c>
      <c r="BN2" s="20" t="s">
        <v>213</v>
      </c>
      <c r="BO2" s="20" t="s">
        <v>213</v>
      </c>
      <c r="BP2" s="20" t="s">
        <v>213</v>
      </c>
      <c r="BQ2" s="20" t="s">
        <v>213</v>
      </c>
      <c r="BR2" s="20" t="s">
        <v>213</v>
      </c>
      <c r="BS2" s="20" t="s">
        <v>213</v>
      </c>
      <c r="BT2" s="20" t="s">
        <v>213</v>
      </c>
      <c r="BU2" s="20" t="s">
        <v>213</v>
      </c>
      <c r="BV2" s="20" t="s">
        <v>213</v>
      </c>
      <c r="BW2" s="20" t="s">
        <v>213</v>
      </c>
      <c r="BX2" s="20" t="s">
        <v>213</v>
      </c>
      <c r="BY2" s="20" t="s">
        <v>213</v>
      </c>
      <c r="BZ2" s="20" t="s">
        <v>213</v>
      </c>
      <c r="CA2" s="20" t="s">
        <v>213</v>
      </c>
      <c r="CB2" s="20" t="s">
        <v>213</v>
      </c>
      <c r="CC2" s="20" t="s">
        <v>213</v>
      </c>
      <c r="CD2" s="20" t="s">
        <v>213</v>
      </c>
      <c r="CE2" s="20" t="s">
        <v>213</v>
      </c>
      <c r="CF2" s="20" t="s">
        <v>213</v>
      </c>
      <c r="CG2" s="20" t="s">
        <v>213</v>
      </c>
      <c r="CH2" s="20" t="s">
        <v>213</v>
      </c>
      <c r="CI2" s="20" t="s">
        <v>213</v>
      </c>
      <c r="CJ2" s="20" t="s">
        <v>213</v>
      </c>
      <c r="CK2" s="20" t="s">
        <v>213</v>
      </c>
      <c r="CL2" s="20" t="s">
        <v>213</v>
      </c>
      <c r="CM2" s="20" t="s">
        <v>213</v>
      </c>
      <c r="CN2" s="20" t="s">
        <v>213</v>
      </c>
      <c r="CO2" s="20" t="s">
        <v>213</v>
      </c>
      <c r="CP2" s="20" t="s">
        <v>213</v>
      </c>
      <c r="CQ2" s="20" t="s">
        <v>213</v>
      </c>
      <c r="CR2" s="20" t="s">
        <v>213</v>
      </c>
      <c r="CS2" s="20" t="s">
        <v>213</v>
      </c>
      <c r="CT2" s="20" t="s">
        <v>213</v>
      </c>
      <c r="CU2" s="20" t="s">
        <v>213</v>
      </c>
      <c r="CV2" s="20" t="s">
        <v>213</v>
      </c>
      <c r="CW2" s="20" t="s">
        <v>213</v>
      </c>
      <c r="CX2" s="20" t="s">
        <v>213</v>
      </c>
      <c r="CY2" s="20" t="s">
        <v>213</v>
      </c>
      <c r="CZ2" s="20" t="s">
        <v>213</v>
      </c>
      <c r="DA2" s="20" t="s">
        <v>213</v>
      </c>
      <c r="DB2" s="20" t="s">
        <v>213</v>
      </c>
      <c r="DC2" s="20" t="s">
        <v>213</v>
      </c>
      <c r="DD2" s="20" t="s">
        <v>213</v>
      </c>
      <c r="DE2" s="20" t="s">
        <v>213</v>
      </c>
      <c r="DF2" s="20" t="s">
        <v>213</v>
      </c>
      <c r="DG2" s="20" t="s">
        <v>213</v>
      </c>
      <c r="DH2" s="20" t="s">
        <v>213</v>
      </c>
      <c r="DI2" s="20" t="s">
        <v>213</v>
      </c>
      <c r="DJ2" s="20" t="s">
        <v>213</v>
      </c>
      <c r="DK2" s="20" t="s">
        <v>213</v>
      </c>
      <c r="DL2" s="20" t="s">
        <v>213</v>
      </c>
      <c r="DM2" s="20" t="s">
        <v>213</v>
      </c>
      <c r="DN2" s="20" t="s">
        <v>213</v>
      </c>
      <c r="DO2" s="20" t="s">
        <v>213</v>
      </c>
      <c r="DP2" s="20" t="s">
        <v>213</v>
      </c>
      <c r="DQ2" s="20" t="s">
        <v>213</v>
      </c>
      <c r="DR2" s="20" t="s">
        <v>213</v>
      </c>
      <c r="DS2" s="20" t="s">
        <v>213</v>
      </c>
      <c r="DT2" s="20" t="s">
        <v>213</v>
      </c>
      <c r="DU2" s="20" t="s">
        <v>213</v>
      </c>
      <c r="DV2" s="20" t="s">
        <v>213</v>
      </c>
      <c r="DW2" s="20" t="s">
        <v>213</v>
      </c>
      <c r="DX2" s="20" t="s">
        <v>213</v>
      </c>
      <c r="DY2" s="20" t="s">
        <v>213</v>
      </c>
      <c r="DZ2" s="20" t="s">
        <v>213</v>
      </c>
      <c r="EA2" s="20" t="s">
        <v>213</v>
      </c>
      <c r="EB2" s="20" t="s">
        <v>213</v>
      </c>
      <c r="EC2" s="20" t="s">
        <v>213</v>
      </c>
      <c r="ED2" s="20" t="s">
        <v>213</v>
      </c>
      <c r="EE2" s="20" t="s">
        <v>213</v>
      </c>
      <c r="EF2" s="20" t="s">
        <v>213</v>
      </c>
      <c r="EG2" s="20" t="s">
        <v>213</v>
      </c>
      <c r="EH2" s="20" t="s">
        <v>213</v>
      </c>
      <c r="EI2" s="20" t="s">
        <v>213</v>
      </c>
      <c r="EJ2" s="20" t="s">
        <v>213</v>
      </c>
      <c r="EK2" s="20" t="s">
        <v>213</v>
      </c>
      <c r="EL2" s="20" t="s">
        <v>213</v>
      </c>
      <c r="EM2" s="21" t="s">
        <v>213</v>
      </c>
    </row>
    <row r="3" spans="2:143">
      <c r="B3" s="7" t="s">
        <v>208</v>
      </c>
      <c r="C3" s="7" t="s">
        <v>161</v>
      </c>
      <c r="D3" s="20" t="s">
        <v>132</v>
      </c>
      <c r="E3" s="20" t="s">
        <v>80</v>
      </c>
      <c r="F3" s="20" t="s">
        <v>51</v>
      </c>
      <c r="G3" s="20" t="s">
        <v>144</v>
      </c>
      <c r="H3" s="20" t="s">
        <v>29</v>
      </c>
      <c r="I3" s="20" t="s">
        <v>37</v>
      </c>
      <c r="J3" s="20" t="s">
        <v>110</v>
      </c>
      <c r="K3" s="20" t="s">
        <v>69</v>
      </c>
      <c r="L3" s="20" t="s">
        <v>133</v>
      </c>
      <c r="M3" s="20" t="s">
        <v>94</v>
      </c>
      <c r="N3" s="20" t="s">
        <v>41</v>
      </c>
      <c r="O3" s="20" t="s">
        <v>163</v>
      </c>
      <c r="P3" s="20" t="s">
        <v>85</v>
      </c>
      <c r="Q3" s="20" t="s">
        <v>115</v>
      </c>
      <c r="R3" s="20" t="s">
        <v>162</v>
      </c>
      <c r="S3" s="20" t="s">
        <v>48</v>
      </c>
      <c r="T3" s="20" t="s">
        <v>128</v>
      </c>
      <c r="U3" s="20" t="s">
        <v>156</v>
      </c>
      <c r="V3" s="20" t="s">
        <v>152</v>
      </c>
      <c r="W3" s="20" t="s">
        <v>130</v>
      </c>
      <c r="X3" s="20" t="s">
        <v>172</v>
      </c>
      <c r="Y3" s="20" t="s">
        <v>159</v>
      </c>
      <c r="Z3" s="20" t="s">
        <v>46</v>
      </c>
      <c r="AA3" s="20" t="s">
        <v>105</v>
      </c>
      <c r="AB3" s="20" t="s">
        <v>64</v>
      </c>
      <c r="AC3" s="20" t="s">
        <v>147</v>
      </c>
      <c r="AD3" s="20" t="s">
        <v>149</v>
      </c>
      <c r="AE3" s="20" t="s">
        <v>35</v>
      </c>
      <c r="AF3" s="20" t="s">
        <v>103</v>
      </c>
      <c r="AG3" s="20" t="s">
        <v>92</v>
      </c>
      <c r="AH3" s="20" t="s">
        <v>49</v>
      </c>
      <c r="AI3" s="20" t="s">
        <v>19</v>
      </c>
      <c r="AJ3" s="20" t="s">
        <v>111</v>
      </c>
      <c r="AK3" s="20" t="s">
        <v>71</v>
      </c>
      <c r="AL3" s="20" t="s">
        <v>127</v>
      </c>
      <c r="AM3" s="20" t="s">
        <v>72</v>
      </c>
      <c r="AN3" s="20" t="s">
        <v>93</v>
      </c>
      <c r="AO3" s="20" t="s">
        <v>142</v>
      </c>
      <c r="AP3" s="20" t="s">
        <v>24</v>
      </c>
      <c r="AQ3" s="20" t="s">
        <v>59</v>
      </c>
      <c r="AR3" s="20" t="s">
        <v>141</v>
      </c>
      <c r="AS3" s="20" t="s">
        <v>148</v>
      </c>
      <c r="AT3" s="20" t="s">
        <v>40</v>
      </c>
      <c r="AU3" s="20" t="s">
        <v>153</v>
      </c>
      <c r="AV3" s="20" t="s">
        <v>112</v>
      </c>
      <c r="AW3" s="20" t="s">
        <v>56</v>
      </c>
      <c r="AX3" s="20" t="s">
        <v>169</v>
      </c>
      <c r="AY3" s="20" t="s">
        <v>165</v>
      </c>
      <c r="AZ3" s="20" t="s">
        <v>116</v>
      </c>
      <c r="BA3" s="20" t="s">
        <v>97</v>
      </c>
      <c r="BB3" s="20" t="s">
        <v>101</v>
      </c>
      <c r="BC3" s="20" t="s">
        <v>21</v>
      </c>
      <c r="BD3" s="20" t="s">
        <v>145</v>
      </c>
      <c r="BE3" s="20" t="s">
        <v>107</v>
      </c>
      <c r="BF3" s="20" t="s">
        <v>131</v>
      </c>
      <c r="BG3" s="20" t="s">
        <v>140</v>
      </c>
      <c r="BH3" s="20" t="s">
        <v>39</v>
      </c>
      <c r="BI3" s="20" t="s">
        <v>33</v>
      </c>
      <c r="BJ3" s="20" t="s">
        <v>76</v>
      </c>
      <c r="BK3" s="20" t="s">
        <v>151</v>
      </c>
      <c r="BL3" s="20" t="s">
        <v>102</v>
      </c>
      <c r="BM3" s="20" t="s">
        <v>78</v>
      </c>
      <c r="BN3" s="20" t="s">
        <v>100</v>
      </c>
      <c r="BO3" s="20" t="s">
        <v>87</v>
      </c>
      <c r="BP3" s="20" t="s">
        <v>135</v>
      </c>
      <c r="BQ3" s="20" t="s">
        <v>104</v>
      </c>
      <c r="BR3" s="20" t="s">
        <v>67</v>
      </c>
      <c r="BS3" s="20" t="s">
        <v>121</v>
      </c>
      <c r="BT3" s="20" t="s">
        <v>81</v>
      </c>
      <c r="BU3" s="20" t="s">
        <v>113</v>
      </c>
      <c r="BV3" s="20" t="s">
        <v>168</v>
      </c>
      <c r="BW3" s="20" t="s">
        <v>95</v>
      </c>
      <c r="BX3" s="20" t="s">
        <v>79</v>
      </c>
      <c r="BY3" s="20" t="s">
        <v>42</v>
      </c>
      <c r="BZ3" s="20" t="s">
        <v>117</v>
      </c>
      <c r="CA3" s="20" t="s">
        <v>164</v>
      </c>
      <c r="CB3" s="20" t="s">
        <v>158</v>
      </c>
      <c r="CC3" s="20" t="s">
        <v>150</v>
      </c>
      <c r="CD3" s="20" t="s">
        <v>55</v>
      </c>
      <c r="CE3" s="20" t="s">
        <v>146</v>
      </c>
      <c r="CF3" s="20" t="s">
        <v>90</v>
      </c>
      <c r="CG3" s="20" t="s">
        <v>52</v>
      </c>
      <c r="CH3" s="20" t="s">
        <v>82</v>
      </c>
      <c r="CI3" s="20" t="s">
        <v>123</v>
      </c>
      <c r="CJ3" s="20" t="s">
        <v>108</v>
      </c>
      <c r="CK3" s="20" t="s">
        <v>109</v>
      </c>
      <c r="CL3" s="20" t="s">
        <v>136</v>
      </c>
      <c r="CM3" s="20" t="s">
        <v>137</v>
      </c>
      <c r="CN3" s="20" t="s">
        <v>134</v>
      </c>
      <c r="CO3" s="20" t="s">
        <v>122</v>
      </c>
      <c r="CP3" s="20" t="s">
        <v>26</v>
      </c>
      <c r="CQ3" s="20" t="s">
        <v>27</v>
      </c>
      <c r="CR3" s="20" t="s">
        <v>70</v>
      </c>
      <c r="CS3" s="20" t="s">
        <v>157</v>
      </c>
      <c r="CT3" s="20" t="s">
        <v>118</v>
      </c>
      <c r="CU3" s="20" t="s">
        <v>17</v>
      </c>
      <c r="CV3" s="20" t="s">
        <v>106</v>
      </c>
      <c r="CW3" s="20" t="s">
        <v>126</v>
      </c>
      <c r="CX3" s="20" t="s">
        <v>58</v>
      </c>
      <c r="CY3" s="20" t="s">
        <v>89</v>
      </c>
      <c r="CZ3" s="20" t="s">
        <v>98</v>
      </c>
      <c r="DA3" s="20" t="s">
        <v>73</v>
      </c>
      <c r="DB3" s="20" t="s">
        <v>114</v>
      </c>
      <c r="DC3" s="20" t="s">
        <v>84</v>
      </c>
      <c r="DD3" s="20" t="s">
        <v>77</v>
      </c>
      <c r="DE3" s="20" t="s">
        <v>65</v>
      </c>
      <c r="DF3" s="20" t="s">
        <v>138</v>
      </c>
      <c r="DG3" s="20" t="s">
        <v>99</v>
      </c>
      <c r="DH3" s="20" t="s">
        <v>129</v>
      </c>
      <c r="DI3" s="20" t="s">
        <v>53</v>
      </c>
      <c r="DJ3" s="20" t="s">
        <v>68</v>
      </c>
      <c r="DK3" s="20" t="s">
        <v>88</v>
      </c>
      <c r="DL3" s="20" t="s">
        <v>124</v>
      </c>
      <c r="DM3" s="20" t="s">
        <v>83</v>
      </c>
      <c r="DN3" s="20" t="s">
        <v>167</v>
      </c>
      <c r="DO3" s="20" t="s">
        <v>63</v>
      </c>
      <c r="DP3" s="20" t="s">
        <v>143</v>
      </c>
      <c r="DQ3" s="20" t="s">
        <v>31</v>
      </c>
      <c r="DR3" s="20" t="s">
        <v>22</v>
      </c>
      <c r="DS3" s="20" t="s">
        <v>61</v>
      </c>
      <c r="DT3" s="20" t="s">
        <v>120</v>
      </c>
      <c r="DU3" s="20" t="s">
        <v>171</v>
      </c>
      <c r="DV3" s="20" t="s">
        <v>60</v>
      </c>
      <c r="DW3" s="20" t="s">
        <v>170</v>
      </c>
      <c r="DX3" s="20" t="s">
        <v>66</v>
      </c>
      <c r="DY3" s="20" t="s">
        <v>125</v>
      </c>
      <c r="DZ3" s="20" t="s">
        <v>96</v>
      </c>
      <c r="EA3" s="20" t="s">
        <v>86</v>
      </c>
      <c r="EB3" s="20" t="s">
        <v>155</v>
      </c>
      <c r="EC3" s="20" t="s">
        <v>154</v>
      </c>
      <c r="ED3" s="20" t="s">
        <v>47</v>
      </c>
      <c r="EE3" s="20" t="s">
        <v>45</v>
      </c>
      <c r="EF3" s="20" t="s">
        <v>38</v>
      </c>
      <c r="EG3" s="20" t="s">
        <v>57</v>
      </c>
      <c r="EH3" s="20" t="s">
        <v>74</v>
      </c>
      <c r="EI3" s="20" t="s">
        <v>119</v>
      </c>
      <c r="EJ3" s="20" t="s">
        <v>166</v>
      </c>
      <c r="EK3" s="20" t="s">
        <v>139</v>
      </c>
      <c r="EL3" s="20" t="s">
        <v>160</v>
      </c>
      <c r="EM3" s="8" t="s">
        <v>210</v>
      </c>
    </row>
    <row r="4" spans="2:143">
      <c r="B4" s="7" t="s">
        <v>50</v>
      </c>
      <c r="C4" s="7" t="s">
        <v>213</v>
      </c>
      <c r="D4" s="20">
        <v>4.6440000000000001</v>
      </c>
      <c r="E4" s="20" t="s">
        <v>213</v>
      </c>
      <c r="F4" s="20" t="s">
        <v>213</v>
      </c>
      <c r="G4" s="20" t="s">
        <v>213</v>
      </c>
      <c r="H4" s="20" t="s">
        <v>213</v>
      </c>
      <c r="I4" s="20" t="s">
        <v>213</v>
      </c>
      <c r="J4" s="20" t="s">
        <v>213</v>
      </c>
      <c r="K4" s="20" t="s">
        <v>213</v>
      </c>
      <c r="L4" s="20" t="s">
        <v>213</v>
      </c>
      <c r="M4" s="20" t="s">
        <v>213</v>
      </c>
      <c r="N4" s="20" t="s">
        <v>213</v>
      </c>
      <c r="O4" s="20" t="s">
        <v>213</v>
      </c>
      <c r="P4" s="20" t="s">
        <v>213</v>
      </c>
      <c r="Q4" s="20">
        <v>5.1820000000000004</v>
      </c>
      <c r="R4" s="20" t="s">
        <v>213</v>
      </c>
      <c r="S4" s="20" t="s">
        <v>213</v>
      </c>
      <c r="T4" s="20">
        <v>4.7140000000000004</v>
      </c>
      <c r="U4" s="20" t="s">
        <v>213</v>
      </c>
      <c r="V4" s="20" t="s">
        <v>213</v>
      </c>
      <c r="W4" s="20" t="s">
        <v>213</v>
      </c>
      <c r="X4" s="20" t="s">
        <v>213</v>
      </c>
      <c r="Y4" s="20" t="s">
        <v>213</v>
      </c>
      <c r="Z4" s="20" t="s">
        <v>213</v>
      </c>
      <c r="AA4" s="20" t="s">
        <v>213</v>
      </c>
      <c r="AB4" s="20" t="s">
        <v>213</v>
      </c>
      <c r="AC4" s="20" t="s">
        <v>213</v>
      </c>
      <c r="AD4" s="20" t="s">
        <v>213</v>
      </c>
      <c r="AE4" s="20" t="s">
        <v>213</v>
      </c>
      <c r="AF4" s="20">
        <v>5.2930000000000001</v>
      </c>
      <c r="AG4" s="20" t="s">
        <v>213</v>
      </c>
      <c r="AH4" s="20">
        <v>6.609</v>
      </c>
      <c r="AI4" s="20" t="s">
        <v>213</v>
      </c>
      <c r="AJ4" s="20" t="s">
        <v>213</v>
      </c>
      <c r="AK4" s="20" t="s">
        <v>213</v>
      </c>
      <c r="AL4" s="20" t="s">
        <v>213</v>
      </c>
      <c r="AM4" s="20" t="s">
        <v>213</v>
      </c>
      <c r="AN4" s="20">
        <v>5.6109999999999998</v>
      </c>
      <c r="AO4" s="20" t="s">
        <v>213</v>
      </c>
      <c r="AP4" s="20" t="s">
        <v>213</v>
      </c>
      <c r="AQ4" s="20" t="s">
        <v>213</v>
      </c>
      <c r="AR4" s="20" t="s">
        <v>213</v>
      </c>
      <c r="AS4" s="20" t="s">
        <v>213</v>
      </c>
      <c r="AT4" s="20" t="s">
        <v>213</v>
      </c>
      <c r="AU4" s="20" t="s">
        <v>213</v>
      </c>
      <c r="AV4" s="20" t="s">
        <v>213</v>
      </c>
      <c r="AW4" s="20" t="s">
        <v>213</v>
      </c>
      <c r="AX4" s="20" t="s">
        <v>213</v>
      </c>
      <c r="AY4" s="20" t="s">
        <v>213</v>
      </c>
      <c r="AZ4" s="20" t="s">
        <v>213</v>
      </c>
      <c r="BA4" s="20" t="s">
        <v>213</v>
      </c>
      <c r="BB4" s="20">
        <v>5.3239999999999998</v>
      </c>
      <c r="BC4" s="20" t="s">
        <v>213</v>
      </c>
      <c r="BD4" s="20" t="s">
        <v>213</v>
      </c>
      <c r="BE4" s="20" t="s">
        <v>213</v>
      </c>
      <c r="BF4" s="20" t="s">
        <v>213</v>
      </c>
      <c r="BG4" s="20" t="s">
        <v>213</v>
      </c>
      <c r="BH4" s="20" t="s">
        <v>213</v>
      </c>
      <c r="BI4" s="20" t="s">
        <v>213</v>
      </c>
      <c r="BJ4" s="20" t="s">
        <v>213</v>
      </c>
      <c r="BK4" s="20" t="s">
        <v>213</v>
      </c>
      <c r="BL4" s="20" t="s">
        <v>213</v>
      </c>
      <c r="BM4" s="20" t="s">
        <v>213</v>
      </c>
      <c r="BN4" s="20" t="s">
        <v>213</v>
      </c>
      <c r="BO4" s="20" t="s">
        <v>213</v>
      </c>
      <c r="BP4" s="20" t="s">
        <v>213</v>
      </c>
      <c r="BQ4" s="20">
        <v>5.2789999999999999</v>
      </c>
      <c r="BR4" s="20" t="s">
        <v>213</v>
      </c>
      <c r="BS4" s="20" t="s">
        <v>213</v>
      </c>
      <c r="BT4" s="20">
        <v>5.85</v>
      </c>
      <c r="BU4" s="20" t="s">
        <v>213</v>
      </c>
      <c r="BV4" s="20" t="s">
        <v>213</v>
      </c>
      <c r="BW4" s="20" t="s">
        <v>213</v>
      </c>
      <c r="BX4" s="20">
        <v>5.9020000000000001</v>
      </c>
      <c r="BY4" s="20" t="s">
        <v>213</v>
      </c>
      <c r="BZ4" s="20">
        <v>5.1749999999999998</v>
      </c>
      <c r="CA4" s="20" t="s">
        <v>213</v>
      </c>
      <c r="CB4" s="20" t="s">
        <v>213</v>
      </c>
      <c r="CC4" s="20" t="s">
        <v>213</v>
      </c>
      <c r="CD4" s="20" t="s">
        <v>213</v>
      </c>
      <c r="CE4" s="20" t="s">
        <v>213</v>
      </c>
      <c r="CF4" s="20" t="s">
        <v>213</v>
      </c>
      <c r="CG4" s="20" t="s">
        <v>213</v>
      </c>
      <c r="CH4" s="20" t="s">
        <v>213</v>
      </c>
      <c r="CI4" s="20" t="s">
        <v>213</v>
      </c>
      <c r="CJ4" s="20">
        <v>5.2370000000000001</v>
      </c>
      <c r="CK4" s="20" t="s">
        <v>213</v>
      </c>
      <c r="CL4" s="20" t="s">
        <v>213</v>
      </c>
      <c r="CM4" s="20" t="s">
        <v>213</v>
      </c>
      <c r="CN4" s="20" t="s">
        <v>213</v>
      </c>
      <c r="CO4" s="20" t="s">
        <v>213</v>
      </c>
      <c r="CP4" s="20" t="s">
        <v>213</v>
      </c>
      <c r="CQ4" s="20" t="s">
        <v>213</v>
      </c>
      <c r="CR4" s="20" t="s">
        <v>213</v>
      </c>
      <c r="CS4" s="20" t="s">
        <v>213</v>
      </c>
      <c r="CT4" s="20" t="s">
        <v>213</v>
      </c>
      <c r="CU4" s="20" t="s">
        <v>213</v>
      </c>
      <c r="CV4" s="20" t="s">
        <v>213</v>
      </c>
      <c r="CW4" s="20" t="s">
        <v>213</v>
      </c>
      <c r="CX4" s="20" t="s">
        <v>213</v>
      </c>
      <c r="CY4" s="20" t="s">
        <v>213</v>
      </c>
      <c r="CZ4" s="20" t="s">
        <v>213</v>
      </c>
      <c r="DA4" s="20">
        <v>5.9729999999999999</v>
      </c>
      <c r="DB4" s="20" t="s">
        <v>213</v>
      </c>
      <c r="DC4" s="20">
        <v>5.8250000000000002</v>
      </c>
      <c r="DD4" s="20" t="s">
        <v>213</v>
      </c>
      <c r="DE4" s="20" t="s">
        <v>213</v>
      </c>
      <c r="DF4" s="20" t="s">
        <v>213</v>
      </c>
      <c r="DG4" s="20">
        <v>5.3949999999999996</v>
      </c>
      <c r="DH4" s="20" t="s">
        <v>213</v>
      </c>
      <c r="DI4" s="20" t="s">
        <v>213</v>
      </c>
      <c r="DJ4" s="20">
        <v>6.0979999999999999</v>
      </c>
      <c r="DK4" s="20">
        <v>5.758</v>
      </c>
      <c r="DL4" s="20" t="s">
        <v>213</v>
      </c>
      <c r="DM4" s="20" t="s">
        <v>213</v>
      </c>
      <c r="DN4" s="20" t="s">
        <v>213</v>
      </c>
      <c r="DO4" s="20" t="s">
        <v>213</v>
      </c>
      <c r="DP4" s="20" t="s">
        <v>213</v>
      </c>
      <c r="DQ4" s="20" t="s">
        <v>213</v>
      </c>
      <c r="DR4" s="20" t="s">
        <v>213</v>
      </c>
      <c r="DS4" s="20" t="s">
        <v>213</v>
      </c>
      <c r="DT4" s="20" t="s">
        <v>213</v>
      </c>
      <c r="DU4" s="20" t="s">
        <v>213</v>
      </c>
      <c r="DV4" s="20" t="s">
        <v>213</v>
      </c>
      <c r="DW4" s="20" t="s">
        <v>213</v>
      </c>
      <c r="DX4" s="20" t="s">
        <v>213</v>
      </c>
      <c r="DY4" s="20" t="s">
        <v>213</v>
      </c>
      <c r="DZ4" s="20" t="s">
        <v>213</v>
      </c>
      <c r="EA4" s="20" t="s">
        <v>213</v>
      </c>
      <c r="EB4" s="20" t="s">
        <v>213</v>
      </c>
      <c r="EC4" s="20" t="s">
        <v>213</v>
      </c>
      <c r="ED4" s="20" t="s">
        <v>213</v>
      </c>
      <c r="EE4" s="20" t="s">
        <v>213</v>
      </c>
      <c r="EF4" s="20" t="s">
        <v>213</v>
      </c>
      <c r="EG4" s="20" t="s">
        <v>213</v>
      </c>
      <c r="EH4" s="20" t="s">
        <v>213</v>
      </c>
      <c r="EI4" s="20" t="s">
        <v>213</v>
      </c>
      <c r="EJ4" s="20" t="s">
        <v>213</v>
      </c>
      <c r="EK4" s="20" t="s">
        <v>213</v>
      </c>
      <c r="EL4" s="20" t="s">
        <v>213</v>
      </c>
      <c r="EM4" s="8">
        <v>93.869</v>
      </c>
    </row>
    <row r="5" spans="2:143">
      <c r="B5" s="9" t="s">
        <v>75</v>
      </c>
      <c r="C5" s="9" t="s">
        <v>213</v>
      </c>
      <c r="D5" s="2" t="s">
        <v>213</v>
      </c>
      <c r="E5" s="2" t="s">
        <v>213</v>
      </c>
      <c r="F5" s="2" t="s">
        <v>213</v>
      </c>
      <c r="G5" s="2">
        <v>4.3760000000000003</v>
      </c>
      <c r="H5" s="2" t="s">
        <v>213</v>
      </c>
      <c r="I5" s="2" t="s">
        <v>213</v>
      </c>
      <c r="J5" s="2">
        <v>5.234</v>
      </c>
      <c r="K5" s="2" t="s">
        <v>213</v>
      </c>
      <c r="L5" s="2" t="s">
        <v>213</v>
      </c>
      <c r="M5" s="2">
        <v>5.569</v>
      </c>
      <c r="N5" s="2" t="s">
        <v>213</v>
      </c>
      <c r="O5" s="2" t="s">
        <v>213</v>
      </c>
      <c r="P5" s="2" t="s">
        <v>213</v>
      </c>
      <c r="Q5" s="2" t="s">
        <v>213</v>
      </c>
      <c r="R5" s="2" t="s">
        <v>213</v>
      </c>
      <c r="S5" s="2" t="s">
        <v>213</v>
      </c>
      <c r="T5" s="2" t="s">
        <v>213</v>
      </c>
      <c r="U5" s="2" t="s">
        <v>213</v>
      </c>
      <c r="V5" s="2" t="s">
        <v>213</v>
      </c>
      <c r="W5" s="2" t="s">
        <v>213</v>
      </c>
      <c r="X5" s="2" t="s">
        <v>213</v>
      </c>
      <c r="Y5" s="2" t="s">
        <v>213</v>
      </c>
      <c r="Z5" s="2" t="s">
        <v>213</v>
      </c>
      <c r="AA5" s="2" t="s">
        <v>213</v>
      </c>
      <c r="AB5" s="2" t="s">
        <v>213</v>
      </c>
      <c r="AC5" s="2" t="s">
        <v>213</v>
      </c>
      <c r="AD5" s="2" t="s">
        <v>213</v>
      </c>
      <c r="AE5" s="2" t="s">
        <v>213</v>
      </c>
      <c r="AF5" s="2" t="s">
        <v>213</v>
      </c>
      <c r="AG5" s="2" t="s">
        <v>213</v>
      </c>
      <c r="AH5" s="2" t="s">
        <v>213</v>
      </c>
      <c r="AI5" s="2" t="s">
        <v>213</v>
      </c>
      <c r="AJ5" s="2" t="s">
        <v>213</v>
      </c>
      <c r="AK5" s="2" t="s">
        <v>213</v>
      </c>
      <c r="AL5" s="2" t="s">
        <v>213</v>
      </c>
      <c r="AM5" s="2" t="s">
        <v>213</v>
      </c>
      <c r="AN5" s="2" t="s">
        <v>213</v>
      </c>
      <c r="AO5" s="2" t="s">
        <v>213</v>
      </c>
      <c r="AP5" s="2" t="s">
        <v>213</v>
      </c>
      <c r="AQ5" s="2" t="s">
        <v>213</v>
      </c>
      <c r="AR5" s="2" t="s">
        <v>213</v>
      </c>
      <c r="AS5" s="2">
        <v>4.2859999999999996</v>
      </c>
      <c r="AT5" s="2" t="s">
        <v>213</v>
      </c>
      <c r="AU5" s="2" t="s">
        <v>213</v>
      </c>
      <c r="AV5" s="2" t="s">
        <v>213</v>
      </c>
      <c r="AW5" s="2" t="s">
        <v>213</v>
      </c>
      <c r="AX5" s="2" t="s">
        <v>213</v>
      </c>
      <c r="AY5" s="2" t="s">
        <v>213</v>
      </c>
      <c r="AZ5" s="2" t="s">
        <v>213</v>
      </c>
      <c r="BA5" s="2" t="s">
        <v>213</v>
      </c>
      <c r="BB5" s="2" t="s">
        <v>213</v>
      </c>
      <c r="BC5" s="2" t="s">
        <v>213</v>
      </c>
      <c r="BD5" s="2" t="s">
        <v>213</v>
      </c>
      <c r="BE5" s="2" t="s">
        <v>213</v>
      </c>
      <c r="BF5" s="2" t="s">
        <v>213</v>
      </c>
      <c r="BG5" s="2" t="s">
        <v>213</v>
      </c>
      <c r="BH5" s="2" t="s">
        <v>213</v>
      </c>
      <c r="BI5" s="2" t="s">
        <v>213</v>
      </c>
      <c r="BJ5" s="2" t="s">
        <v>213</v>
      </c>
      <c r="BK5" s="2" t="s">
        <v>213</v>
      </c>
      <c r="BL5" s="2" t="s">
        <v>213</v>
      </c>
      <c r="BM5" s="2" t="s">
        <v>213</v>
      </c>
      <c r="BN5" s="2" t="s">
        <v>213</v>
      </c>
      <c r="BO5" s="2">
        <v>5.819</v>
      </c>
      <c r="BP5" s="2" t="s">
        <v>213</v>
      </c>
      <c r="BQ5" s="2" t="s">
        <v>213</v>
      </c>
      <c r="BR5" s="2" t="s">
        <v>213</v>
      </c>
      <c r="BS5" s="2">
        <v>5.0039999999999996</v>
      </c>
      <c r="BT5" s="2" t="s">
        <v>213</v>
      </c>
      <c r="BU5" s="2" t="s">
        <v>213</v>
      </c>
      <c r="BV5" s="2" t="s">
        <v>213</v>
      </c>
      <c r="BW5" s="2" t="s">
        <v>213</v>
      </c>
      <c r="BX5" s="2" t="s">
        <v>213</v>
      </c>
      <c r="BY5" s="2" t="s">
        <v>213</v>
      </c>
      <c r="BZ5" s="2" t="s">
        <v>213</v>
      </c>
      <c r="CA5" s="2" t="s">
        <v>213</v>
      </c>
      <c r="CB5" s="2" t="s">
        <v>213</v>
      </c>
      <c r="CC5" s="2" t="s">
        <v>213</v>
      </c>
      <c r="CD5" s="2" t="s">
        <v>213</v>
      </c>
      <c r="CE5" s="2" t="s">
        <v>213</v>
      </c>
      <c r="CF5" s="2" t="s">
        <v>213</v>
      </c>
      <c r="CG5" s="2" t="s">
        <v>213</v>
      </c>
      <c r="CH5" s="2">
        <v>5.8380000000000001</v>
      </c>
      <c r="CI5" s="2" t="s">
        <v>213</v>
      </c>
      <c r="CJ5" s="2" t="s">
        <v>213</v>
      </c>
      <c r="CK5" s="2" t="s">
        <v>213</v>
      </c>
      <c r="CL5" s="2" t="s">
        <v>213</v>
      </c>
      <c r="CM5" s="2" t="s">
        <v>213</v>
      </c>
      <c r="CN5" s="2" t="s">
        <v>213</v>
      </c>
      <c r="CO5" s="2" t="s">
        <v>213</v>
      </c>
      <c r="CP5" s="2" t="s">
        <v>213</v>
      </c>
      <c r="CQ5" s="2" t="s">
        <v>213</v>
      </c>
      <c r="CR5" s="2" t="s">
        <v>213</v>
      </c>
      <c r="CS5" s="2" t="s">
        <v>213</v>
      </c>
      <c r="CT5" s="2" t="s">
        <v>213</v>
      </c>
      <c r="CU5" s="2" t="s">
        <v>213</v>
      </c>
      <c r="CV5" s="2" t="s">
        <v>213</v>
      </c>
      <c r="CW5" s="2" t="s">
        <v>213</v>
      </c>
      <c r="CX5" s="2" t="s">
        <v>213</v>
      </c>
      <c r="CY5" s="2" t="s">
        <v>213</v>
      </c>
      <c r="CZ5" s="2" t="s">
        <v>213</v>
      </c>
      <c r="DA5" s="2" t="s">
        <v>213</v>
      </c>
      <c r="DB5" s="2" t="s">
        <v>213</v>
      </c>
      <c r="DC5" s="2" t="s">
        <v>213</v>
      </c>
      <c r="DD5" s="2">
        <v>5.9630000000000001</v>
      </c>
      <c r="DE5" s="2" t="s">
        <v>213</v>
      </c>
      <c r="DF5" s="2" t="s">
        <v>213</v>
      </c>
      <c r="DG5" s="2" t="s">
        <v>213</v>
      </c>
      <c r="DH5" s="2" t="s">
        <v>213</v>
      </c>
      <c r="DI5" s="2" t="s">
        <v>213</v>
      </c>
      <c r="DJ5" s="2" t="s">
        <v>213</v>
      </c>
      <c r="DK5" s="2" t="s">
        <v>213</v>
      </c>
      <c r="DL5" s="2" t="s">
        <v>213</v>
      </c>
      <c r="DM5" s="2" t="s">
        <v>213</v>
      </c>
      <c r="DN5" s="2" t="s">
        <v>213</v>
      </c>
      <c r="DO5" s="2" t="s">
        <v>213</v>
      </c>
      <c r="DP5" s="2" t="s">
        <v>213</v>
      </c>
      <c r="DQ5" s="2" t="s">
        <v>213</v>
      </c>
      <c r="DR5" s="2" t="s">
        <v>213</v>
      </c>
      <c r="DS5" s="2" t="s">
        <v>213</v>
      </c>
      <c r="DT5" s="2">
        <v>5.0410000000000004</v>
      </c>
      <c r="DU5" s="2" t="s">
        <v>213</v>
      </c>
      <c r="DV5" s="2" t="s">
        <v>213</v>
      </c>
      <c r="DW5" s="2" t="s">
        <v>213</v>
      </c>
      <c r="DX5" s="2" t="s">
        <v>213</v>
      </c>
      <c r="DY5" s="2" t="s">
        <v>213</v>
      </c>
      <c r="DZ5" s="2" t="s">
        <v>213</v>
      </c>
      <c r="EA5" s="2">
        <v>5.8220000000000001</v>
      </c>
      <c r="EB5" s="2" t="s">
        <v>213</v>
      </c>
      <c r="EC5" s="2">
        <v>4.0960000000000001</v>
      </c>
      <c r="ED5" s="2" t="s">
        <v>213</v>
      </c>
      <c r="EE5" s="2" t="s">
        <v>213</v>
      </c>
      <c r="EF5" s="2" t="s">
        <v>213</v>
      </c>
      <c r="EG5" s="2" t="s">
        <v>213</v>
      </c>
      <c r="EH5" s="2">
        <v>5.9710000000000001</v>
      </c>
      <c r="EI5" s="2" t="s">
        <v>213</v>
      </c>
      <c r="EJ5" s="2" t="s">
        <v>213</v>
      </c>
      <c r="EK5" s="2" t="s">
        <v>213</v>
      </c>
      <c r="EL5" s="2" t="s">
        <v>213</v>
      </c>
      <c r="EM5" s="10">
        <v>63.018999999999998</v>
      </c>
    </row>
    <row r="6" spans="2:143">
      <c r="B6" s="9" t="s">
        <v>62</v>
      </c>
      <c r="C6" s="9" t="s">
        <v>213</v>
      </c>
      <c r="D6" s="2" t="s">
        <v>213</v>
      </c>
      <c r="E6" s="2" t="s">
        <v>213</v>
      </c>
      <c r="F6" s="2" t="s">
        <v>213</v>
      </c>
      <c r="G6" s="2" t="s">
        <v>213</v>
      </c>
      <c r="H6" s="2" t="s">
        <v>213</v>
      </c>
      <c r="I6" s="2" t="s">
        <v>213</v>
      </c>
      <c r="J6" s="2" t="s">
        <v>213</v>
      </c>
      <c r="K6" s="2" t="s">
        <v>213</v>
      </c>
      <c r="L6" s="2" t="s">
        <v>213</v>
      </c>
      <c r="M6" s="2" t="s">
        <v>213</v>
      </c>
      <c r="N6" s="2" t="s">
        <v>213</v>
      </c>
      <c r="O6" s="2" t="s">
        <v>213</v>
      </c>
      <c r="P6" s="2" t="s">
        <v>213</v>
      </c>
      <c r="Q6" s="2" t="s">
        <v>213</v>
      </c>
      <c r="R6" s="2" t="s">
        <v>213</v>
      </c>
      <c r="S6" s="2" t="s">
        <v>213</v>
      </c>
      <c r="T6" s="2" t="s">
        <v>213</v>
      </c>
      <c r="U6" s="2" t="s">
        <v>213</v>
      </c>
      <c r="V6" s="2" t="s">
        <v>213</v>
      </c>
      <c r="W6" s="2" t="s">
        <v>213</v>
      </c>
      <c r="X6" s="2" t="s">
        <v>213</v>
      </c>
      <c r="Y6" s="2" t="s">
        <v>213</v>
      </c>
      <c r="Z6" s="2" t="s">
        <v>213</v>
      </c>
      <c r="AA6" s="2">
        <v>5.2729999999999997</v>
      </c>
      <c r="AB6" s="2" t="s">
        <v>213</v>
      </c>
      <c r="AC6" s="2" t="s">
        <v>213</v>
      </c>
      <c r="AD6" s="2" t="s">
        <v>213</v>
      </c>
      <c r="AE6" s="2" t="s">
        <v>213</v>
      </c>
      <c r="AF6" s="2" t="s">
        <v>213</v>
      </c>
      <c r="AG6" s="2" t="s">
        <v>213</v>
      </c>
      <c r="AH6" s="2" t="s">
        <v>213</v>
      </c>
      <c r="AI6" s="2" t="s">
        <v>213</v>
      </c>
      <c r="AJ6" s="2" t="s">
        <v>213</v>
      </c>
      <c r="AK6" s="2" t="s">
        <v>213</v>
      </c>
      <c r="AL6" s="2" t="s">
        <v>213</v>
      </c>
      <c r="AM6" s="2" t="s">
        <v>213</v>
      </c>
      <c r="AN6" s="2" t="s">
        <v>213</v>
      </c>
      <c r="AO6" s="2" t="s">
        <v>213</v>
      </c>
      <c r="AP6" s="2" t="s">
        <v>213</v>
      </c>
      <c r="AQ6" s="2" t="s">
        <v>213</v>
      </c>
      <c r="AR6" s="2" t="s">
        <v>213</v>
      </c>
      <c r="AS6" s="2" t="s">
        <v>213</v>
      </c>
      <c r="AT6" s="2" t="s">
        <v>213</v>
      </c>
      <c r="AU6" s="2" t="s">
        <v>213</v>
      </c>
      <c r="AV6" s="2" t="s">
        <v>213</v>
      </c>
      <c r="AW6" s="2" t="s">
        <v>213</v>
      </c>
      <c r="AX6" s="2" t="s">
        <v>213</v>
      </c>
      <c r="AY6" s="2" t="s">
        <v>213</v>
      </c>
      <c r="AZ6" s="2" t="s">
        <v>213</v>
      </c>
      <c r="BA6" s="2">
        <v>5.4720000000000004</v>
      </c>
      <c r="BB6" s="2" t="s">
        <v>213</v>
      </c>
      <c r="BC6" s="2" t="s">
        <v>213</v>
      </c>
      <c r="BD6" s="2" t="s">
        <v>213</v>
      </c>
      <c r="BE6" s="2" t="s">
        <v>213</v>
      </c>
      <c r="BF6" s="2" t="s">
        <v>213</v>
      </c>
      <c r="BG6" s="2" t="s">
        <v>213</v>
      </c>
      <c r="BH6" s="2" t="s">
        <v>213</v>
      </c>
      <c r="BI6" s="2" t="s">
        <v>213</v>
      </c>
      <c r="BJ6" s="2" t="s">
        <v>213</v>
      </c>
      <c r="BK6" s="2" t="s">
        <v>213</v>
      </c>
      <c r="BL6" s="2" t="s">
        <v>213</v>
      </c>
      <c r="BM6" s="2">
        <v>5.92</v>
      </c>
      <c r="BN6" s="2" t="s">
        <v>213</v>
      </c>
      <c r="BO6" s="2" t="s">
        <v>213</v>
      </c>
      <c r="BP6" s="2" t="s">
        <v>213</v>
      </c>
      <c r="BQ6" s="2" t="s">
        <v>213</v>
      </c>
      <c r="BR6" s="2" t="s">
        <v>213</v>
      </c>
      <c r="BS6" s="2" t="s">
        <v>213</v>
      </c>
      <c r="BT6" s="2" t="s">
        <v>213</v>
      </c>
      <c r="BU6" s="2" t="s">
        <v>213</v>
      </c>
      <c r="BV6" s="2" t="s">
        <v>213</v>
      </c>
      <c r="BW6" s="2" t="s">
        <v>213</v>
      </c>
      <c r="BX6" s="2" t="s">
        <v>213</v>
      </c>
      <c r="BY6" s="2" t="s">
        <v>213</v>
      </c>
      <c r="BZ6" s="2" t="s">
        <v>213</v>
      </c>
      <c r="CA6" s="2" t="s">
        <v>213</v>
      </c>
      <c r="CB6" s="2" t="s">
        <v>213</v>
      </c>
      <c r="CC6" s="2" t="s">
        <v>213</v>
      </c>
      <c r="CD6" s="2" t="s">
        <v>213</v>
      </c>
      <c r="CE6" s="2" t="s">
        <v>213</v>
      </c>
      <c r="CF6" s="2" t="s">
        <v>213</v>
      </c>
      <c r="CG6" s="2" t="s">
        <v>213</v>
      </c>
      <c r="CH6" s="2" t="s">
        <v>213</v>
      </c>
      <c r="CI6" s="2">
        <v>4.9550000000000001</v>
      </c>
      <c r="CJ6" s="2" t="s">
        <v>213</v>
      </c>
      <c r="CK6" s="2" t="s">
        <v>213</v>
      </c>
      <c r="CL6" s="2" t="s">
        <v>213</v>
      </c>
      <c r="CM6" s="2" t="s">
        <v>213</v>
      </c>
      <c r="CN6" s="2" t="s">
        <v>213</v>
      </c>
      <c r="CO6" s="2" t="s">
        <v>213</v>
      </c>
      <c r="CP6" s="2" t="s">
        <v>213</v>
      </c>
      <c r="CQ6" s="2" t="s">
        <v>213</v>
      </c>
      <c r="CR6" s="2" t="s">
        <v>213</v>
      </c>
      <c r="CS6" s="2" t="s">
        <v>213</v>
      </c>
      <c r="CT6" s="2" t="s">
        <v>213</v>
      </c>
      <c r="CU6" s="2" t="s">
        <v>213</v>
      </c>
      <c r="CV6" s="2" t="s">
        <v>213</v>
      </c>
      <c r="CW6" s="2" t="s">
        <v>213</v>
      </c>
      <c r="CX6" s="2" t="s">
        <v>213</v>
      </c>
      <c r="CY6" s="2" t="s">
        <v>213</v>
      </c>
      <c r="CZ6" s="2" t="s">
        <v>213</v>
      </c>
      <c r="DA6" s="2" t="s">
        <v>213</v>
      </c>
      <c r="DB6" s="2" t="s">
        <v>213</v>
      </c>
      <c r="DC6" s="2" t="s">
        <v>213</v>
      </c>
      <c r="DD6" s="2" t="s">
        <v>213</v>
      </c>
      <c r="DE6" s="2" t="s">
        <v>213</v>
      </c>
      <c r="DF6" s="2" t="s">
        <v>213</v>
      </c>
      <c r="DG6" s="2" t="s">
        <v>213</v>
      </c>
      <c r="DH6" s="2" t="s">
        <v>213</v>
      </c>
      <c r="DI6" s="2" t="s">
        <v>213</v>
      </c>
      <c r="DJ6" s="2" t="s">
        <v>213</v>
      </c>
      <c r="DK6" s="2" t="s">
        <v>213</v>
      </c>
      <c r="DL6" s="2" t="s">
        <v>213</v>
      </c>
      <c r="DM6" s="2">
        <v>5.8380000000000001</v>
      </c>
      <c r="DN6" s="2" t="s">
        <v>213</v>
      </c>
      <c r="DO6" s="2" t="s">
        <v>213</v>
      </c>
      <c r="DP6" s="2" t="s">
        <v>213</v>
      </c>
      <c r="DQ6" s="2" t="s">
        <v>213</v>
      </c>
      <c r="DR6" s="2" t="s">
        <v>213</v>
      </c>
      <c r="DS6" s="2">
        <v>6.4219999999999997</v>
      </c>
      <c r="DT6" s="2" t="s">
        <v>213</v>
      </c>
      <c r="DU6" s="2" t="s">
        <v>213</v>
      </c>
      <c r="DV6" s="2" t="s">
        <v>213</v>
      </c>
      <c r="DW6" s="2" t="s">
        <v>213</v>
      </c>
      <c r="DX6" s="2" t="s">
        <v>213</v>
      </c>
      <c r="DY6" s="2" t="s">
        <v>213</v>
      </c>
      <c r="DZ6" s="2" t="s">
        <v>213</v>
      </c>
      <c r="EA6" s="2" t="s">
        <v>213</v>
      </c>
      <c r="EB6" s="2" t="s">
        <v>213</v>
      </c>
      <c r="EC6" s="2" t="s">
        <v>213</v>
      </c>
      <c r="ED6" s="2" t="s">
        <v>213</v>
      </c>
      <c r="EE6" s="2" t="s">
        <v>213</v>
      </c>
      <c r="EF6" s="2" t="s">
        <v>213</v>
      </c>
      <c r="EG6" s="2" t="s">
        <v>213</v>
      </c>
      <c r="EH6" s="2" t="s">
        <v>213</v>
      </c>
      <c r="EI6" s="2" t="s">
        <v>213</v>
      </c>
      <c r="EJ6" s="2" t="s">
        <v>213</v>
      </c>
      <c r="EK6" s="2" t="s">
        <v>213</v>
      </c>
      <c r="EL6" s="2" t="s">
        <v>213</v>
      </c>
      <c r="EM6" s="10">
        <v>33.880000000000003</v>
      </c>
    </row>
    <row r="7" spans="2:143">
      <c r="B7" s="9" t="s">
        <v>36</v>
      </c>
      <c r="C7" s="9" t="s">
        <v>213</v>
      </c>
      <c r="D7" s="2" t="s">
        <v>213</v>
      </c>
      <c r="E7" s="2" t="s">
        <v>213</v>
      </c>
      <c r="F7" s="2">
        <v>6.5990000000000002</v>
      </c>
      <c r="G7" s="2" t="s">
        <v>213</v>
      </c>
      <c r="H7" s="2" t="s">
        <v>213</v>
      </c>
      <c r="I7" s="2" t="s">
        <v>213</v>
      </c>
      <c r="J7" s="2" t="s">
        <v>213</v>
      </c>
      <c r="K7" s="2" t="s">
        <v>213</v>
      </c>
      <c r="L7" s="2" t="s">
        <v>213</v>
      </c>
      <c r="M7" s="2" t="s">
        <v>213</v>
      </c>
      <c r="N7" s="2" t="s">
        <v>213</v>
      </c>
      <c r="O7" s="2" t="s">
        <v>213</v>
      </c>
      <c r="P7" s="2">
        <v>5.8230000000000004</v>
      </c>
      <c r="Q7" s="2" t="s">
        <v>213</v>
      </c>
      <c r="R7" s="2" t="s">
        <v>213</v>
      </c>
      <c r="S7" s="2">
        <v>6.6349999999999998</v>
      </c>
      <c r="T7" s="2" t="s">
        <v>213</v>
      </c>
      <c r="U7" s="2" t="s">
        <v>213</v>
      </c>
      <c r="V7" s="2" t="s">
        <v>213</v>
      </c>
      <c r="W7" s="2" t="s">
        <v>213</v>
      </c>
      <c r="X7" s="2" t="s">
        <v>213</v>
      </c>
      <c r="Y7" s="2" t="s">
        <v>213</v>
      </c>
      <c r="Z7" s="2">
        <v>6.6520000000000001</v>
      </c>
      <c r="AA7" s="2" t="s">
        <v>213</v>
      </c>
      <c r="AB7" s="2">
        <v>6.3570000000000002</v>
      </c>
      <c r="AC7" s="2" t="s">
        <v>213</v>
      </c>
      <c r="AD7" s="2" t="s">
        <v>213</v>
      </c>
      <c r="AE7" s="2">
        <v>7.0789999999999997</v>
      </c>
      <c r="AF7" s="2" t="s">
        <v>213</v>
      </c>
      <c r="AG7" s="2" t="s">
        <v>213</v>
      </c>
      <c r="AH7" s="2" t="s">
        <v>213</v>
      </c>
      <c r="AI7" s="2" t="s">
        <v>213</v>
      </c>
      <c r="AJ7" s="2">
        <v>5.23</v>
      </c>
      <c r="AK7" s="2">
        <v>6.008</v>
      </c>
      <c r="AL7" s="2" t="s">
        <v>213</v>
      </c>
      <c r="AM7" s="2">
        <v>6.0030000000000001</v>
      </c>
      <c r="AN7" s="2" t="s">
        <v>213</v>
      </c>
      <c r="AO7" s="2" t="s">
        <v>213</v>
      </c>
      <c r="AP7" s="2" t="s">
        <v>213</v>
      </c>
      <c r="AQ7" s="2" t="s">
        <v>213</v>
      </c>
      <c r="AR7" s="2" t="s">
        <v>213</v>
      </c>
      <c r="AS7" s="2" t="s">
        <v>213</v>
      </c>
      <c r="AT7" s="2" t="s">
        <v>213</v>
      </c>
      <c r="AU7" s="2" t="s">
        <v>213</v>
      </c>
      <c r="AV7" s="2" t="s">
        <v>213</v>
      </c>
      <c r="AW7" s="2">
        <v>6.4539999999999997</v>
      </c>
      <c r="AX7" s="2" t="s">
        <v>213</v>
      </c>
      <c r="AY7" s="2">
        <v>3.6030000000000002</v>
      </c>
      <c r="AZ7" s="2">
        <v>5.181</v>
      </c>
      <c r="BA7" s="2" t="s">
        <v>213</v>
      </c>
      <c r="BB7" s="2" t="s">
        <v>213</v>
      </c>
      <c r="BC7" s="2" t="s">
        <v>213</v>
      </c>
      <c r="BD7" s="2" t="s">
        <v>213</v>
      </c>
      <c r="BE7" s="2" t="s">
        <v>213</v>
      </c>
      <c r="BF7" s="2" t="s">
        <v>213</v>
      </c>
      <c r="BG7" s="2" t="s">
        <v>213</v>
      </c>
      <c r="BH7" s="2" t="s">
        <v>213</v>
      </c>
      <c r="BI7" s="2" t="s">
        <v>213</v>
      </c>
      <c r="BJ7" s="2" t="s">
        <v>213</v>
      </c>
      <c r="BK7" s="2" t="s">
        <v>213</v>
      </c>
      <c r="BL7" s="2">
        <v>5.3109999999999999</v>
      </c>
      <c r="BM7" s="2" t="s">
        <v>213</v>
      </c>
      <c r="BN7" s="2" t="s">
        <v>213</v>
      </c>
      <c r="BO7" s="2" t="s">
        <v>213</v>
      </c>
      <c r="BP7" s="2" t="s">
        <v>213</v>
      </c>
      <c r="BQ7" s="2" t="s">
        <v>213</v>
      </c>
      <c r="BR7" s="2" t="s">
        <v>213</v>
      </c>
      <c r="BS7" s="2" t="s">
        <v>213</v>
      </c>
      <c r="BT7" s="2" t="s">
        <v>213</v>
      </c>
      <c r="BU7" s="2" t="s">
        <v>213</v>
      </c>
      <c r="BV7" s="2" t="s">
        <v>213</v>
      </c>
      <c r="BW7" s="2" t="s">
        <v>213</v>
      </c>
      <c r="BX7" s="2" t="s">
        <v>213</v>
      </c>
      <c r="BY7" s="2" t="s">
        <v>213</v>
      </c>
      <c r="BZ7" s="2" t="s">
        <v>213</v>
      </c>
      <c r="CA7" s="2" t="s">
        <v>213</v>
      </c>
      <c r="CB7" s="2" t="s">
        <v>213</v>
      </c>
      <c r="CC7" s="2" t="s">
        <v>213</v>
      </c>
      <c r="CD7" s="2" t="s">
        <v>213</v>
      </c>
      <c r="CE7" s="2" t="s">
        <v>213</v>
      </c>
      <c r="CF7" s="2" t="s">
        <v>213</v>
      </c>
      <c r="CG7" s="2">
        <v>6.5780000000000003</v>
      </c>
      <c r="CH7" s="2" t="s">
        <v>213</v>
      </c>
      <c r="CI7" s="2" t="s">
        <v>213</v>
      </c>
      <c r="CJ7" s="2" t="s">
        <v>213</v>
      </c>
      <c r="CK7" s="2" t="s">
        <v>213</v>
      </c>
      <c r="CL7" s="2" t="s">
        <v>213</v>
      </c>
      <c r="CM7" s="2" t="s">
        <v>213</v>
      </c>
      <c r="CN7" s="2" t="s">
        <v>213</v>
      </c>
      <c r="CO7" s="2" t="s">
        <v>213</v>
      </c>
      <c r="CP7" s="2" t="s">
        <v>213</v>
      </c>
      <c r="CQ7" s="2" t="s">
        <v>213</v>
      </c>
      <c r="CR7" s="2">
        <v>6.0709999999999997</v>
      </c>
      <c r="CS7" s="2" t="s">
        <v>213</v>
      </c>
      <c r="CT7" s="2" t="s">
        <v>213</v>
      </c>
      <c r="CU7" s="2" t="s">
        <v>213</v>
      </c>
      <c r="CV7" s="2" t="s">
        <v>213</v>
      </c>
      <c r="CW7" s="2" t="s">
        <v>213</v>
      </c>
      <c r="CX7" s="2">
        <v>6.452</v>
      </c>
      <c r="CY7" s="2">
        <v>5.7149999999999999</v>
      </c>
      <c r="CZ7" s="2" t="s">
        <v>213</v>
      </c>
      <c r="DA7" s="2" t="s">
        <v>213</v>
      </c>
      <c r="DB7" s="2" t="s">
        <v>213</v>
      </c>
      <c r="DC7" s="2" t="s">
        <v>213</v>
      </c>
      <c r="DD7" s="2" t="s">
        <v>213</v>
      </c>
      <c r="DE7" s="2" t="s">
        <v>213</v>
      </c>
      <c r="DF7" s="2" t="s">
        <v>213</v>
      </c>
      <c r="DG7" s="2" t="s">
        <v>213</v>
      </c>
      <c r="DH7" s="2" t="s">
        <v>213</v>
      </c>
      <c r="DI7" s="2" t="s">
        <v>213</v>
      </c>
      <c r="DJ7" s="2" t="s">
        <v>213</v>
      </c>
      <c r="DK7" s="2" t="s">
        <v>213</v>
      </c>
      <c r="DL7" s="2" t="s">
        <v>213</v>
      </c>
      <c r="DM7" s="2" t="s">
        <v>213</v>
      </c>
      <c r="DN7" s="2" t="s">
        <v>213</v>
      </c>
      <c r="DO7" s="2" t="s">
        <v>213</v>
      </c>
      <c r="DP7" s="2" t="s">
        <v>213</v>
      </c>
      <c r="DQ7" s="2" t="s">
        <v>213</v>
      </c>
      <c r="DR7" s="2" t="s">
        <v>213</v>
      </c>
      <c r="DS7" s="2" t="s">
        <v>213</v>
      </c>
      <c r="DT7" s="2" t="s">
        <v>213</v>
      </c>
      <c r="DU7" s="2" t="s">
        <v>213</v>
      </c>
      <c r="DV7" s="2" t="s">
        <v>213</v>
      </c>
      <c r="DW7" s="2" t="s">
        <v>213</v>
      </c>
      <c r="DX7" s="2">
        <v>6.1680000000000001</v>
      </c>
      <c r="DY7" s="2" t="s">
        <v>213</v>
      </c>
      <c r="DZ7" s="2" t="s">
        <v>213</v>
      </c>
      <c r="EA7" s="2" t="s">
        <v>213</v>
      </c>
      <c r="EB7" s="2" t="s">
        <v>213</v>
      </c>
      <c r="EC7" s="2" t="s">
        <v>213</v>
      </c>
      <c r="ED7" s="2" t="s">
        <v>213</v>
      </c>
      <c r="EE7" s="2" t="s">
        <v>213</v>
      </c>
      <c r="EF7" s="2" t="s">
        <v>213</v>
      </c>
      <c r="EG7" s="2">
        <v>6.4539999999999997</v>
      </c>
      <c r="EH7" s="2" t="s">
        <v>213</v>
      </c>
      <c r="EI7" s="2" t="s">
        <v>213</v>
      </c>
      <c r="EJ7" s="2" t="s">
        <v>213</v>
      </c>
      <c r="EK7" s="2" t="s">
        <v>213</v>
      </c>
      <c r="EL7" s="2" t="s">
        <v>213</v>
      </c>
      <c r="EM7" s="10">
        <v>114.373</v>
      </c>
    </row>
    <row r="8" spans="2:143">
      <c r="B8" s="9" t="s">
        <v>34</v>
      </c>
      <c r="C8" s="9" t="s">
        <v>213</v>
      </c>
      <c r="D8" s="2" t="s">
        <v>213</v>
      </c>
      <c r="E8" s="2">
        <v>5.8719999999999999</v>
      </c>
      <c r="F8" s="2" t="s">
        <v>213</v>
      </c>
      <c r="G8" s="2" t="s">
        <v>213</v>
      </c>
      <c r="H8" s="2" t="s">
        <v>213</v>
      </c>
      <c r="I8" s="2" t="s">
        <v>213</v>
      </c>
      <c r="J8" s="2" t="s">
        <v>213</v>
      </c>
      <c r="K8" s="2">
        <v>6.0869999999999997</v>
      </c>
      <c r="L8" s="2" t="s">
        <v>213</v>
      </c>
      <c r="M8" s="2" t="s">
        <v>213</v>
      </c>
      <c r="N8" s="2" t="s">
        <v>213</v>
      </c>
      <c r="O8" s="2" t="s">
        <v>213</v>
      </c>
      <c r="P8" s="2" t="s">
        <v>213</v>
      </c>
      <c r="Q8" s="2" t="s">
        <v>213</v>
      </c>
      <c r="R8" s="2" t="s">
        <v>213</v>
      </c>
      <c r="S8" s="2" t="s">
        <v>213</v>
      </c>
      <c r="T8" s="2" t="s">
        <v>213</v>
      </c>
      <c r="U8" s="2" t="s">
        <v>213</v>
      </c>
      <c r="V8" s="2" t="s">
        <v>213</v>
      </c>
      <c r="W8" s="2" t="s">
        <v>213</v>
      </c>
      <c r="X8" s="2" t="s">
        <v>213</v>
      </c>
      <c r="Y8" s="2" t="s">
        <v>213</v>
      </c>
      <c r="Z8" s="2" t="s">
        <v>213</v>
      </c>
      <c r="AA8" s="2" t="s">
        <v>213</v>
      </c>
      <c r="AB8" s="2" t="s">
        <v>213</v>
      </c>
      <c r="AC8" s="2" t="s">
        <v>213</v>
      </c>
      <c r="AD8" s="2" t="s">
        <v>213</v>
      </c>
      <c r="AE8" s="2" t="s">
        <v>213</v>
      </c>
      <c r="AF8" s="2" t="s">
        <v>213</v>
      </c>
      <c r="AG8" s="2" t="s">
        <v>213</v>
      </c>
      <c r="AH8" s="2" t="s">
        <v>213</v>
      </c>
      <c r="AI8" s="2" t="s">
        <v>213</v>
      </c>
      <c r="AJ8" s="2" t="s">
        <v>213</v>
      </c>
      <c r="AK8" s="2" t="s">
        <v>213</v>
      </c>
      <c r="AL8" s="2">
        <v>4.7350000000000003</v>
      </c>
      <c r="AM8" s="2" t="s">
        <v>213</v>
      </c>
      <c r="AN8" s="2" t="s">
        <v>213</v>
      </c>
      <c r="AO8" s="2" t="s">
        <v>213</v>
      </c>
      <c r="AP8" s="2" t="s">
        <v>213</v>
      </c>
      <c r="AQ8" s="2" t="s">
        <v>213</v>
      </c>
      <c r="AR8" s="2" t="s">
        <v>213</v>
      </c>
      <c r="AS8" s="2" t="s">
        <v>213</v>
      </c>
      <c r="AT8" s="2" t="s">
        <v>213</v>
      </c>
      <c r="AU8" s="2" t="s">
        <v>213</v>
      </c>
      <c r="AV8" s="2" t="s">
        <v>213</v>
      </c>
      <c r="AW8" s="2" t="s">
        <v>213</v>
      </c>
      <c r="AX8" s="2" t="s">
        <v>213</v>
      </c>
      <c r="AY8" s="2" t="s">
        <v>213</v>
      </c>
      <c r="AZ8" s="2" t="s">
        <v>213</v>
      </c>
      <c r="BA8" s="2" t="s">
        <v>213</v>
      </c>
      <c r="BB8" s="2" t="s">
        <v>213</v>
      </c>
      <c r="BC8" s="2" t="s">
        <v>213</v>
      </c>
      <c r="BD8" s="2" t="s">
        <v>213</v>
      </c>
      <c r="BE8" s="2" t="s">
        <v>213</v>
      </c>
      <c r="BF8" s="2">
        <v>4.6920000000000002</v>
      </c>
      <c r="BG8" s="2">
        <v>4.4969999999999999</v>
      </c>
      <c r="BH8" s="2" t="s">
        <v>213</v>
      </c>
      <c r="BI8" s="2">
        <v>7.2130000000000001</v>
      </c>
      <c r="BJ8" s="2" t="s">
        <v>213</v>
      </c>
      <c r="BK8" s="2" t="s">
        <v>213</v>
      </c>
      <c r="BL8" s="2" t="s">
        <v>213</v>
      </c>
      <c r="BM8" s="2" t="s">
        <v>213</v>
      </c>
      <c r="BN8" s="2">
        <v>5.3360000000000003</v>
      </c>
      <c r="BO8" s="2" t="s">
        <v>213</v>
      </c>
      <c r="BP8" s="2" t="s">
        <v>213</v>
      </c>
      <c r="BQ8" s="2" t="s">
        <v>213</v>
      </c>
      <c r="BR8" s="2">
        <v>6.1050000000000004</v>
      </c>
      <c r="BS8" s="2" t="s">
        <v>213</v>
      </c>
      <c r="BT8" s="2" t="s">
        <v>213</v>
      </c>
      <c r="BU8" s="2">
        <v>5.2249999999999996</v>
      </c>
      <c r="BV8" s="2" t="s">
        <v>213</v>
      </c>
      <c r="BW8" s="2">
        <v>5.5250000000000004</v>
      </c>
      <c r="BX8" s="2" t="s">
        <v>213</v>
      </c>
      <c r="BY8" s="2" t="s">
        <v>213</v>
      </c>
      <c r="BZ8" s="2" t="s">
        <v>213</v>
      </c>
      <c r="CA8" s="2" t="s">
        <v>213</v>
      </c>
      <c r="CB8" s="2" t="s">
        <v>213</v>
      </c>
      <c r="CC8" s="2" t="s">
        <v>213</v>
      </c>
      <c r="CD8" s="2" t="s">
        <v>213</v>
      </c>
      <c r="CE8" s="2" t="s">
        <v>213</v>
      </c>
      <c r="CF8" s="2" t="s">
        <v>213</v>
      </c>
      <c r="CG8" s="2" t="s">
        <v>213</v>
      </c>
      <c r="CH8" s="2" t="s">
        <v>213</v>
      </c>
      <c r="CI8" s="2" t="s">
        <v>213</v>
      </c>
      <c r="CJ8" s="2" t="s">
        <v>213</v>
      </c>
      <c r="CK8" s="2">
        <v>5.2350000000000003</v>
      </c>
      <c r="CL8" s="2" t="s">
        <v>213</v>
      </c>
      <c r="CM8" s="2" t="s">
        <v>213</v>
      </c>
      <c r="CN8" s="2" t="s">
        <v>213</v>
      </c>
      <c r="CO8" s="2" t="s">
        <v>213</v>
      </c>
      <c r="CP8" s="2" t="s">
        <v>213</v>
      </c>
      <c r="CQ8" s="2" t="s">
        <v>213</v>
      </c>
      <c r="CR8" s="2" t="s">
        <v>213</v>
      </c>
      <c r="CS8" s="2" t="s">
        <v>213</v>
      </c>
      <c r="CT8" s="2" t="s">
        <v>213</v>
      </c>
      <c r="CU8" s="2" t="s">
        <v>213</v>
      </c>
      <c r="CV8" s="2" t="s">
        <v>213</v>
      </c>
      <c r="CW8" s="2">
        <v>4.7750000000000004</v>
      </c>
      <c r="CX8" s="2" t="s">
        <v>213</v>
      </c>
      <c r="CY8" s="2" t="s">
        <v>213</v>
      </c>
      <c r="CZ8" s="2" t="s">
        <v>213</v>
      </c>
      <c r="DA8" s="2" t="s">
        <v>213</v>
      </c>
      <c r="DB8" s="2" t="s">
        <v>213</v>
      </c>
      <c r="DC8" s="2" t="s">
        <v>213</v>
      </c>
      <c r="DD8" s="2" t="s">
        <v>213</v>
      </c>
      <c r="DE8" s="2">
        <v>6.3440000000000003</v>
      </c>
      <c r="DF8" s="2" t="s">
        <v>213</v>
      </c>
      <c r="DG8" s="2" t="s">
        <v>213</v>
      </c>
      <c r="DH8" s="2" t="s">
        <v>213</v>
      </c>
      <c r="DI8" s="2" t="s">
        <v>213</v>
      </c>
      <c r="DJ8" s="2" t="s">
        <v>213</v>
      </c>
      <c r="DK8" s="2" t="s">
        <v>213</v>
      </c>
      <c r="DL8" s="2" t="s">
        <v>213</v>
      </c>
      <c r="DM8" s="2" t="s">
        <v>213</v>
      </c>
      <c r="DN8" s="2" t="s">
        <v>213</v>
      </c>
      <c r="DO8" s="2" t="s">
        <v>213</v>
      </c>
      <c r="DP8" s="2" t="s">
        <v>213</v>
      </c>
      <c r="DQ8" s="2" t="s">
        <v>213</v>
      </c>
      <c r="DR8" s="2" t="s">
        <v>213</v>
      </c>
      <c r="DS8" s="2" t="s">
        <v>213</v>
      </c>
      <c r="DT8" s="2" t="s">
        <v>213</v>
      </c>
      <c r="DU8" s="2" t="s">
        <v>213</v>
      </c>
      <c r="DV8" s="2" t="s">
        <v>213</v>
      </c>
      <c r="DW8" s="2" t="s">
        <v>213</v>
      </c>
      <c r="DX8" s="2" t="s">
        <v>213</v>
      </c>
      <c r="DY8" s="2">
        <v>4.8049999999999997</v>
      </c>
      <c r="DZ8" s="2">
        <v>5.5</v>
      </c>
      <c r="EA8" s="2" t="s">
        <v>213</v>
      </c>
      <c r="EB8" s="2" t="s">
        <v>213</v>
      </c>
      <c r="EC8" s="2" t="s">
        <v>213</v>
      </c>
      <c r="ED8" s="2">
        <v>6.6479999999999997</v>
      </c>
      <c r="EE8" s="2" t="s">
        <v>213</v>
      </c>
      <c r="EF8" s="2" t="s">
        <v>213</v>
      </c>
      <c r="EG8" s="2" t="s">
        <v>213</v>
      </c>
      <c r="EH8" s="2" t="s">
        <v>213</v>
      </c>
      <c r="EI8" s="2" t="s">
        <v>213</v>
      </c>
      <c r="EJ8" s="2">
        <v>3.593</v>
      </c>
      <c r="EK8" s="2" t="s">
        <v>213</v>
      </c>
      <c r="EL8" s="2" t="s">
        <v>213</v>
      </c>
      <c r="EM8" s="10">
        <v>92.186999999999998</v>
      </c>
    </row>
    <row r="9" spans="2:143">
      <c r="B9" s="9" t="s">
        <v>28</v>
      </c>
      <c r="C9" s="9" t="s">
        <v>213</v>
      </c>
      <c r="D9" s="2" t="s">
        <v>213</v>
      </c>
      <c r="E9" s="2" t="s">
        <v>213</v>
      </c>
      <c r="F9" s="2" t="s">
        <v>213</v>
      </c>
      <c r="G9" s="2" t="s">
        <v>213</v>
      </c>
      <c r="H9" s="2">
        <v>7.2839999999999998</v>
      </c>
      <c r="I9" s="2" t="s">
        <v>213</v>
      </c>
      <c r="J9" s="2" t="s">
        <v>213</v>
      </c>
      <c r="K9" s="2" t="s">
        <v>213</v>
      </c>
      <c r="L9" s="2" t="s">
        <v>213</v>
      </c>
      <c r="M9" s="2" t="s">
        <v>213</v>
      </c>
      <c r="N9" s="2" t="s">
        <v>213</v>
      </c>
      <c r="O9" s="2" t="s">
        <v>213</v>
      </c>
      <c r="P9" s="2" t="s">
        <v>213</v>
      </c>
      <c r="Q9" s="2" t="s">
        <v>213</v>
      </c>
      <c r="R9" s="2" t="s">
        <v>213</v>
      </c>
      <c r="S9" s="2" t="s">
        <v>213</v>
      </c>
      <c r="T9" s="2" t="s">
        <v>213</v>
      </c>
      <c r="U9" s="2" t="s">
        <v>213</v>
      </c>
      <c r="V9" s="2" t="s">
        <v>213</v>
      </c>
      <c r="W9" s="2" t="s">
        <v>213</v>
      </c>
      <c r="X9" s="2" t="s">
        <v>213</v>
      </c>
      <c r="Y9" s="2" t="s">
        <v>213</v>
      </c>
      <c r="Z9" s="2" t="s">
        <v>213</v>
      </c>
      <c r="AA9" s="2" t="s">
        <v>213</v>
      </c>
      <c r="AB9" s="2" t="s">
        <v>213</v>
      </c>
      <c r="AC9" s="2" t="s">
        <v>213</v>
      </c>
      <c r="AD9" s="2" t="s">
        <v>213</v>
      </c>
      <c r="AE9" s="2" t="s">
        <v>213</v>
      </c>
      <c r="AF9" s="2" t="s">
        <v>213</v>
      </c>
      <c r="AG9" s="2" t="s">
        <v>213</v>
      </c>
      <c r="AH9" s="2" t="s">
        <v>213</v>
      </c>
      <c r="AI9" s="2" t="s">
        <v>213</v>
      </c>
      <c r="AJ9" s="2" t="s">
        <v>213</v>
      </c>
      <c r="AK9" s="2" t="s">
        <v>213</v>
      </c>
      <c r="AL9" s="2" t="s">
        <v>213</v>
      </c>
      <c r="AM9" s="2" t="s">
        <v>213</v>
      </c>
      <c r="AN9" s="2" t="s">
        <v>213</v>
      </c>
      <c r="AO9" s="2" t="s">
        <v>213</v>
      </c>
      <c r="AP9" s="2" t="s">
        <v>213</v>
      </c>
      <c r="AQ9" s="2" t="s">
        <v>213</v>
      </c>
      <c r="AR9" s="2" t="s">
        <v>213</v>
      </c>
      <c r="AS9" s="2" t="s">
        <v>213</v>
      </c>
      <c r="AT9" s="2" t="s">
        <v>213</v>
      </c>
      <c r="AU9" s="2" t="s">
        <v>213</v>
      </c>
      <c r="AV9" s="2" t="s">
        <v>213</v>
      </c>
      <c r="AW9" s="2" t="s">
        <v>213</v>
      </c>
      <c r="AX9" s="2" t="s">
        <v>213</v>
      </c>
      <c r="AY9" s="2" t="s">
        <v>213</v>
      </c>
      <c r="AZ9" s="2" t="s">
        <v>213</v>
      </c>
      <c r="BA9" s="2" t="s">
        <v>213</v>
      </c>
      <c r="BB9" s="2" t="s">
        <v>213</v>
      </c>
      <c r="BC9" s="2" t="s">
        <v>213</v>
      </c>
      <c r="BD9" s="2" t="s">
        <v>213</v>
      </c>
      <c r="BE9" s="2" t="s">
        <v>213</v>
      </c>
      <c r="BF9" s="2" t="s">
        <v>213</v>
      </c>
      <c r="BG9" s="2" t="s">
        <v>213</v>
      </c>
      <c r="BH9" s="2" t="s">
        <v>213</v>
      </c>
      <c r="BI9" s="2" t="s">
        <v>213</v>
      </c>
      <c r="BJ9" s="2" t="s">
        <v>213</v>
      </c>
      <c r="BK9" s="2" t="s">
        <v>213</v>
      </c>
      <c r="BL9" s="2" t="s">
        <v>213</v>
      </c>
      <c r="BM9" s="2" t="s">
        <v>213</v>
      </c>
      <c r="BN9" s="2" t="s">
        <v>213</v>
      </c>
      <c r="BO9" s="2" t="s">
        <v>213</v>
      </c>
      <c r="BP9" s="2" t="s">
        <v>213</v>
      </c>
      <c r="BQ9" s="2" t="s">
        <v>213</v>
      </c>
      <c r="BR9" s="2" t="s">
        <v>213</v>
      </c>
      <c r="BS9" s="2" t="s">
        <v>213</v>
      </c>
      <c r="BT9" s="2" t="s">
        <v>213</v>
      </c>
      <c r="BU9" s="2" t="s">
        <v>213</v>
      </c>
      <c r="BV9" s="2" t="s">
        <v>213</v>
      </c>
      <c r="BW9" s="2" t="s">
        <v>213</v>
      </c>
      <c r="BX9" s="2" t="s">
        <v>213</v>
      </c>
      <c r="BY9" s="2" t="s">
        <v>213</v>
      </c>
      <c r="BZ9" s="2" t="s">
        <v>213</v>
      </c>
      <c r="CA9" s="2" t="s">
        <v>213</v>
      </c>
      <c r="CB9" s="2" t="s">
        <v>213</v>
      </c>
      <c r="CC9" s="2" t="s">
        <v>213</v>
      </c>
      <c r="CD9" s="2" t="s">
        <v>213</v>
      </c>
      <c r="CE9" s="2" t="s">
        <v>213</v>
      </c>
      <c r="CF9" s="2" t="s">
        <v>213</v>
      </c>
      <c r="CG9" s="2" t="s">
        <v>213</v>
      </c>
      <c r="CH9" s="2" t="s">
        <v>213</v>
      </c>
      <c r="CI9" s="2" t="s">
        <v>213</v>
      </c>
      <c r="CJ9" s="2" t="s">
        <v>213</v>
      </c>
      <c r="CK9" s="2" t="s">
        <v>213</v>
      </c>
      <c r="CL9" s="2" t="s">
        <v>213</v>
      </c>
      <c r="CM9" s="2" t="s">
        <v>213</v>
      </c>
      <c r="CN9" s="2" t="s">
        <v>213</v>
      </c>
      <c r="CO9" s="2" t="s">
        <v>213</v>
      </c>
      <c r="CP9" s="2" t="s">
        <v>213</v>
      </c>
      <c r="CQ9" s="2">
        <v>7.3140000000000001</v>
      </c>
      <c r="CR9" s="2" t="s">
        <v>213</v>
      </c>
      <c r="CS9" s="2" t="s">
        <v>213</v>
      </c>
      <c r="CT9" s="2" t="s">
        <v>213</v>
      </c>
      <c r="CU9" s="2" t="s">
        <v>213</v>
      </c>
      <c r="CV9" s="2" t="s">
        <v>213</v>
      </c>
      <c r="CW9" s="2" t="s">
        <v>213</v>
      </c>
      <c r="CX9" s="2" t="s">
        <v>213</v>
      </c>
      <c r="CY9" s="2" t="s">
        <v>213</v>
      </c>
      <c r="CZ9" s="2" t="s">
        <v>213</v>
      </c>
      <c r="DA9" s="2" t="s">
        <v>213</v>
      </c>
      <c r="DB9" s="2" t="s">
        <v>213</v>
      </c>
      <c r="DC9" s="2" t="s">
        <v>213</v>
      </c>
      <c r="DD9" s="2" t="s">
        <v>213</v>
      </c>
      <c r="DE9" s="2" t="s">
        <v>213</v>
      </c>
      <c r="DF9" s="2" t="s">
        <v>213</v>
      </c>
      <c r="DG9" s="2" t="s">
        <v>213</v>
      </c>
      <c r="DH9" s="2" t="s">
        <v>213</v>
      </c>
      <c r="DI9" s="2" t="s">
        <v>213</v>
      </c>
      <c r="DJ9" s="2" t="s">
        <v>213</v>
      </c>
      <c r="DK9" s="2" t="s">
        <v>213</v>
      </c>
      <c r="DL9" s="2" t="s">
        <v>213</v>
      </c>
      <c r="DM9" s="2" t="s">
        <v>213</v>
      </c>
      <c r="DN9" s="2" t="s">
        <v>213</v>
      </c>
      <c r="DO9" s="2" t="s">
        <v>213</v>
      </c>
      <c r="DP9" s="2" t="s">
        <v>213</v>
      </c>
      <c r="DQ9" s="2" t="s">
        <v>213</v>
      </c>
      <c r="DR9" s="2" t="s">
        <v>213</v>
      </c>
      <c r="DS9" s="2" t="s">
        <v>213</v>
      </c>
      <c r="DT9" s="2" t="s">
        <v>213</v>
      </c>
      <c r="DU9" s="2" t="s">
        <v>213</v>
      </c>
      <c r="DV9" s="2" t="s">
        <v>213</v>
      </c>
      <c r="DW9" s="2" t="s">
        <v>213</v>
      </c>
      <c r="DX9" s="2" t="s">
        <v>213</v>
      </c>
      <c r="DY9" s="2" t="s">
        <v>213</v>
      </c>
      <c r="DZ9" s="2" t="s">
        <v>213</v>
      </c>
      <c r="EA9" s="2" t="s">
        <v>213</v>
      </c>
      <c r="EB9" s="2" t="s">
        <v>213</v>
      </c>
      <c r="EC9" s="2" t="s">
        <v>213</v>
      </c>
      <c r="ED9" s="2" t="s">
        <v>213</v>
      </c>
      <c r="EE9" s="2" t="s">
        <v>213</v>
      </c>
      <c r="EF9" s="2">
        <v>6.9930000000000003</v>
      </c>
      <c r="EG9" s="2" t="s">
        <v>213</v>
      </c>
      <c r="EH9" s="2" t="s">
        <v>213</v>
      </c>
      <c r="EI9" s="2" t="s">
        <v>213</v>
      </c>
      <c r="EJ9" s="2" t="s">
        <v>213</v>
      </c>
      <c r="EK9" s="2" t="s">
        <v>213</v>
      </c>
      <c r="EL9" s="2" t="s">
        <v>213</v>
      </c>
      <c r="EM9" s="10">
        <v>21.591000000000001</v>
      </c>
    </row>
    <row r="10" spans="2:143">
      <c r="B10" s="9" t="s">
        <v>25</v>
      </c>
      <c r="C10" s="9">
        <v>3.794</v>
      </c>
      <c r="D10" s="2" t="s">
        <v>213</v>
      </c>
      <c r="E10" s="2" t="s">
        <v>213</v>
      </c>
      <c r="F10" s="2" t="s">
        <v>213</v>
      </c>
      <c r="G10" s="2" t="s">
        <v>213</v>
      </c>
      <c r="H10" s="2" t="s">
        <v>213</v>
      </c>
      <c r="I10" s="2" t="s">
        <v>213</v>
      </c>
      <c r="J10" s="2" t="s">
        <v>213</v>
      </c>
      <c r="K10" s="2" t="s">
        <v>213</v>
      </c>
      <c r="L10" s="2">
        <v>4.6079999999999997</v>
      </c>
      <c r="M10" s="2" t="s">
        <v>213</v>
      </c>
      <c r="N10" s="2" t="s">
        <v>213</v>
      </c>
      <c r="O10" s="2" t="s">
        <v>213</v>
      </c>
      <c r="P10" s="2" t="s">
        <v>213</v>
      </c>
      <c r="Q10" s="2" t="s">
        <v>213</v>
      </c>
      <c r="R10" s="2" t="s">
        <v>213</v>
      </c>
      <c r="S10" s="2" t="s">
        <v>213</v>
      </c>
      <c r="T10" s="2" t="s">
        <v>213</v>
      </c>
      <c r="U10" s="2" t="s">
        <v>213</v>
      </c>
      <c r="V10" s="2" t="s">
        <v>213</v>
      </c>
      <c r="W10" s="2" t="s">
        <v>213</v>
      </c>
      <c r="X10" s="2" t="s">
        <v>213</v>
      </c>
      <c r="Y10" s="2" t="s">
        <v>213</v>
      </c>
      <c r="Z10" s="2" t="s">
        <v>213</v>
      </c>
      <c r="AA10" s="2" t="s">
        <v>213</v>
      </c>
      <c r="AB10" s="2" t="s">
        <v>213</v>
      </c>
      <c r="AC10" s="2" t="s">
        <v>213</v>
      </c>
      <c r="AD10" s="2" t="s">
        <v>213</v>
      </c>
      <c r="AE10" s="2" t="s">
        <v>213</v>
      </c>
      <c r="AF10" s="2" t="s">
        <v>213</v>
      </c>
      <c r="AG10" s="2" t="s">
        <v>213</v>
      </c>
      <c r="AH10" s="2" t="s">
        <v>213</v>
      </c>
      <c r="AI10" s="2" t="s">
        <v>213</v>
      </c>
      <c r="AJ10" s="2" t="s">
        <v>213</v>
      </c>
      <c r="AK10" s="2" t="s">
        <v>213</v>
      </c>
      <c r="AL10" s="2" t="s">
        <v>213</v>
      </c>
      <c r="AM10" s="2" t="s">
        <v>213</v>
      </c>
      <c r="AN10" s="2" t="s">
        <v>213</v>
      </c>
      <c r="AO10" s="2" t="s">
        <v>213</v>
      </c>
      <c r="AP10" s="2" t="s">
        <v>213</v>
      </c>
      <c r="AQ10" s="2" t="s">
        <v>213</v>
      </c>
      <c r="AR10" s="2" t="s">
        <v>213</v>
      </c>
      <c r="AS10" s="2" t="s">
        <v>213</v>
      </c>
      <c r="AT10" s="2" t="s">
        <v>213</v>
      </c>
      <c r="AU10" s="2" t="s">
        <v>213</v>
      </c>
      <c r="AV10" s="2" t="s">
        <v>213</v>
      </c>
      <c r="AW10" s="2" t="s">
        <v>213</v>
      </c>
      <c r="AX10" s="2" t="s">
        <v>213</v>
      </c>
      <c r="AY10" s="2" t="s">
        <v>213</v>
      </c>
      <c r="AZ10" s="2" t="s">
        <v>213</v>
      </c>
      <c r="BA10" s="2" t="s">
        <v>213</v>
      </c>
      <c r="BB10" s="2" t="s">
        <v>213</v>
      </c>
      <c r="BC10" s="2" t="s">
        <v>213</v>
      </c>
      <c r="BD10" s="2">
        <v>4.3150000000000004</v>
      </c>
      <c r="BE10" s="2" t="s">
        <v>213</v>
      </c>
      <c r="BF10" s="2" t="s">
        <v>213</v>
      </c>
      <c r="BG10" s="2" t="s">
        <v>213</v>
      </c>
      <c r="BH10" s="2" t="s">
        <v>213</v>
      </c>
      <c r="BI10" s="2" t="s">
        <v>213</v>
      </c>
      <c r="BJ10" s="2" t="s">
        <v>213</v>
      </c>
      <c r="BK10" s="2" t="s">
        <v>213</v>
      </c>
      <c r="BL10" s="2" t="s">
        <v>213</v>
      </c>
      <c r="BM10" s="2" t="s">
        <v>213</v>
      </c>
      <c r="BN10" s="2" t="s">
        <v>213</v>
      </c>
      <c r="BO10" s="2" t="s">
        <v>213</v>
      </c>
      <c r="BP10" s="2" t="s">
        <v>213</v>
      </c>
      <c r="BQ10" s="2" t="s">
        <v>213</v>
      </c>
      <c r="BR10" s="2" t="s">
        <v>213</v>
      </c>
      <c r="BS10" s="2" t="s">
        <v>213</v>
      </c>
      <c r="BT10" s="2" t="s">
        <v>213</v>
      </c>
      <c r="BU10" s="2" t="s">
        <v>213</v>
      </c>
      <c r="BV10" s="2" t="s">
        <v>213</v>
      </c>
      <c r="BW10" s="2" t="s">
        <v>213</v>
      </c>
      <c r="BX10" s="2" t="s">
        <v>213</v>
      </c>
      <c r="BY10" s="2" t="s">
        <v>213</v>
      </c>
      <c r="BZ10" s="2" t="s">
        <v>213</v>
      </c>
      <c r="CA10" s="2" t="s">
        <v>213</v>
      </c>
      <c r="CB10" s="2" t="s">
        <v>213</v>
      </c>
      <c r="CC10" s="2" t="s">
        <v>213</v>
      </c>
      <c r="CD10" s="2" t="s">
        <v>213</v>
      </c>
      <c r="CE10" s="2" t="s">
        <v>213</v>
      </c>
      <c r="CF10" s="2" t="s">
        <v>213</v>
      </c>
      <c r="CG10" s="2" t="s">
        <v>213</v>
      </c>
      <c r="CH10" s="2" t="s">
        <v>213</v>
      </c>
      <c r="CI10" s="2" t="s">
        <v>213</v>
      </c>
      <c r="CJ10" s="2" t="s">
        <v>213</v>
      </c>
      <c r="CK10" s="2" t="s">
        <v>213</v>
      </c>
      <c r="CL10" s="2" t="s">
        <v>213</v>
      </c>
      <c r="CM10" s="2" t="s">
        <v>213</v>
      </c>
      <c r="CN10" s="2" t="s">
        <v>213</v>
      </c>
      <c r="CO10" s="2">
        <v>4.9619999999999997</v>
      </c>
      <c r="CP10" s="2" t="s">
        <v>213</v>
      </c>
      <c r="CQ10" s="2" t="s">
        <v>213</v>
      </c>
      <c r="CR10" s="2" t="s">
        <v>213</v>
      </c>
      <c r="CS10" s="2" t="s">
        <v>213</v>
      </c>
      <c r="CT10" s="2" t="s">
        <v>213</v>
      </c>
      <c r="CU10" s="2" t="s">
        <v>213</v>
      </c>
      <c r="CV10" s="2">
        <v>5.2690000000000001</v>
      </c>
      <c r="CW10" s="2" t="s">
        <v>213</v>
      </c>
      <c r="CX10" s="2" t="s">
        <v>213</v>
      </c>
      <c r="CY10" s="2" t="s">
        <v>213</v>
      </c>
      <c r="CZ10" s="2" t="s">
        <v>213</v>
      </c>
      <c r="DA10" s="2" t="s">
        <v>213</v>
      </c>
      <c r="DB10" s="2" t="s">
        <v>213</v>
      </c>
      <c r="DC10" s="2" t="s">
        <v>213</v>
      </c>
      <c r="DD10" s="2" t="s">
        <v>213</v>
      </c>
      <c r="DE10" s="2" t="s">
        <v>213</v>
      </c>
      <c r="DF10" s="2" t="s">
        <v>213</v>
      </c>
      <c r="DG10" s="2" t="s">
        <v>213</v>
      </c>
      <c r="DH10" s="2" t="s">
        <v>213</v>
      </c>
      <c r="DI10" s="2" t="s">
        <v>213</v>
      </c>
      <c r="DJ10" s="2" t="s">
        <v>213</v>
      </c>
      <c r="DK10" s="2" t="s">
        <v>213</v>
      </c>
      <c r="DL10" s="2" t="s">
        <v>213</v>
      </c>
      <c r="DM10" s="2" t="s">
        <v>213</v>
      </c>
      <c r="DN10" s="2" t="s">
        <v>213</v>
      </c>
      <c r="DO10" s="2" t="s">
        <v>213</v>
      </c>
      <c r="DP10" s="2">
        <v>4.4400000000000004</v>
      </c>
      <c r="DQ10" s="2" t="s">
        <v>213</v>
      </c>
      <c r="DR10" s="2" t="s">
        <v>213</v>
      </c>
      <c r="DS10" s="2" t="s">
        <v>213</v>
      </c>
      <c r="DT10" s="2" t="s">
        <v>213</v>
      </c>
      <c r="DU10" s="2" t="s">
        <v>213</v>
      </c>
      <c r="DV10" s="2" t="s">
        <v>213</v>
      </c>
      <c r="DW10" s="2" t="s">
        <v>213</v>
      </c>
      <c r="DX10" s="2" t="s">
        <v>213</v>
      </c>
      <c r="DY10" s="2" t="s">
        <v>213</v>
      </c>
      <c r="DZ10" s="2" t="s">
        <v>213</v>
      </c>
      <c r="EA10" s="2" t="s">
        <v>213</v>
      </c>
      <c r="EB10" s="2" t="s">
        <v>213</v>
      </c>
      <c r="EC10" s="2" t="s">
        <v>213</v>
      </c>
      <c r="ED10" s="2" t="s">
        <v>213</v>
      </c>
      <c r="EE10" s="2" t="s">
        <v>213</v>
      </c>
      <c r="EF10" s="2" t="s">
        <v>213</v>
      </c>
      <c r="EG10" s="2" t="s">
        <v>213</v>
      </c>
      <c r="EH10" s="2" t="s">
        <v>213</v>
      </c>
      <c r="EI10" s="2" t="s">
        <v>213</v>
      </c>
      <c r="EJ10" s="2" t="s">
        <v>213</v>
      </c>
      <c r="EK10" s="2" t="s">
        <v>213</v>
      </c>
      <c r="EL10" s="2" t="s">
        <v>213</v>
      </c>
      <c r="EM10" s="10">
        <v>27.388000000000002</v>
      </c>
    </row>
    <row r="11" spans="2:143">
      <c r="B11" s="9" t="s">
        <v>54</v>
      </c>
      <c r="C11" s="9" t="s">
        <v>213</v>
      </c>
      <c r="D11" s="2" t="s">
        <v>213</v>
      </c>
      <c r="E11" s="2" t="s">
        <v>213</v>
      </c>
      <c r="F11" s="2" t="s">
        <v>213</v>
      </c>
      <c r="G11" s="2" t="s">
        <v>213</v>
      </c>
      <c r="H11" s="2" t="s">
        <v>213</v>
      </c>
      <c r="I11" s="2" t="s">
        <v>213</v>
      </c>
      <c r="J11" s="2" t="s">
        <v>213</v>
      </c>
      <c r="K11" s="2" t="s">
        <v>213</v>
      </c>
      <c r="L11" s="2" t="s">
        <v>213</v>
      </c>
      <c r="M11" s="2" t="s">
        <v>213</v>
      </c>
      <c r="N11" s="2" t="s">
        <v>213</v>
      </c>
      <c r="O11" s="2" t="s">
        <v>213</v>
      </c>
      <c r="P11" s="2" t="s">
        <v>213</v>
      </c>
      <c r="Q11" s="2" t="s">
        <v>213</v>
      </c>
      <c r="R11" s="2" t="s">
        <v>213</v>
      </c>
      <c r="S11" s="2" t="s">
        <v>213</v>
      </c>
      <c r="T11" s="2" t="s">
        <v>213</v>
      </c>
      <c r="U11" s="2" t="s">
        <v>213</v>
      </c>
      <c r="V11" s="2">
        <v>4.1680000000000001</v>
      </c>
      <c r="W11" s="2" t="s">
        <v>213</v>
      </c>
      <c r="X11" s="2" t="s">
        <v>213</v>
      </c>
      <c r="Y11" s="2" t="s">
        <v>213</v>
      </c>
      <c r="Z11" s="2" t="s">
        <v>213</v>
      </c>
      <c r="AA11" s="2" t="s">
        <v>213</v>
      </c>
      <c r="AB11" s="2" t="s">
        <v>213</v>
      </c>
      <c r="AC11" s="2" t="s">
        <v>213</v>
      </c>
      <c r="AD11" s="2" t="s">
        <v>213</v>
      </c>
      <c r="AE11" s="2" t="s">
        <v>213</v>
      </c>
      <c r="AF11" s="2" t="s">
        <v>213</v>
      </c>
      <c r="AG11" s="2" t="s">
        <v>213</v>
      </c>
      <c r="AH11" s="2" t="s">
        <v>213</v>
      </c>
      <c r="AI11" s="2" t="s">
        <v>213</v>
      </c>
      <c r="AJ11" s="2" t="s">
        <v>213</v>
      </c>
      <c r="AK11" s="2" t="s">
        <v>213</v>
      </c>
      <c r="AL11" s="2" t="s">
        <v>213</v>
      </c>
      <c r="AM11" s="2" t="s">
        <v>213</v>
      </c>
      <c r="AN11" s="2" t="s">
        <v>213</v>
      </c>
      <c r="AO11" s="2" t="s">
        <v>213</v>
      </c>
      <c r="AP11" s="2" t="s">
        <v>213</v>
      </c>
      <c r="AQ11" s="2" t="s">
        <v>213</v>
      </c>
      <c r="AR11" s="2" t="s">
        <v>213</v>
      </c>
      <c r="AS11" s="2" t="s">
        <v>213</v>
      </c>
      <c r="AT11" s="2" t="s">
        <v>213</v>
      </c>
      <c r="AU11" s="2" t="s">
        <v>213</v>
      </c>
      <c r="AV11" s="2" t="s">
        <v>213</v>
      </c>
      <c r="AW11" s="2" t="s">
        <v>213</v>
      </c>
      <c r="AX11" s="2" t="s">
        <v>213</v>
      </c>
      <c r="AY11" s="2" t="s">
        <v>213</v>
      </c>
      <c r="AZ11" s="2" t="s">
        <v>213</v>
      </c>
      <c r="BA11" s="2" t="s">
        <v>213</v>
      </c>
      <c r="BB11" s="2" t="s">
        <v>213</v>
      </c>
      <c r="BC11" s="2" t="s">
        <v>213</v>
      </c>
      <c r="BD11" s="2" t="s">
        <v>213</v>
      </c>
      <c r="BE11" s="2">
        <v>5.2619999999999996</v>
      </c>
      <c r="BF11" s="2" t="s">
        <v>213</v>
      </c>
      <c r="BG11" s="2" t="s">
        <v>213</v>
      </c>
      <c r="BH11" s="2" t="s">
        <v>213</v>
      </c>
      <c r="BI11" s="2" t="s">
        <v>213</v>
      </c>
      <c r="BJ11" s="2" t="s">
        <v>213</v>
      </c>
      <c r="BK11" s="2" t="s">
        <v>213</v>
      </c>
      <c r="BL11" s="2" t="s">
        <v>213</v>
      </c>
      <c r="BM11" s="2" t="s">
        <v>213</v>
      </c>
      <c r="BN11" s="2" t="s">
        <v>213</v>
      </c>
      <c r="BO11" s="2" t="s">
        <v>213</v>
      </c>
      <c r="BP11" s="2" t="s">
        <v>213</v>
      </c>
      <c r="BQ11" s="2" t="s">
        <v>213</v>
      </c>
      <c r="BR11" s="2" t="s">
        <v>213</v>
      </c>
      <c r="BS11" s="2" t="s">
        <v>213</v>
      </c>
      <c r="BT11" s="2" t="s">
        <v>213</v>
      </c>
      <c r="BU11" s="2" t="s">
        <v>213</v>
      </c>
      <c r="BV11" s="2" t="s">
        <v>213</v>
      </c>
      <c r="BW11" s="2" t="s">
        <v>213</v>
      </c>
      <c r="BX11" s="2" t="s">
        <v>213</v>
      </c>
      <c r="BY11" s="2" t="s">
        <v>213</v>
      </c>
      <c r="BZ11" s="2" t="s">
        <v>213</v>
      </c>
      <c r="CA11" s="2" t="s">
        <v>213</v>
      </c>
      <c r="CB11" s="2" t="s">
        <v>213</v>
      </c>
      <c r="CC11" s="2" t="s">
        <v>213</v>
      </c>
      <c r="CD11" s="2" t="s">
        <v>213</v>
      </c>
      <c r="CE11" s="2" t="s">
        <v>213</v>
      </c>
      <c r="CF11" s="2" t="s">
        <v>213</v>
      </c>
      <c r="CG11" s="2" t="s">
        <v>213</v>
      </c>
      <c r="CH11" s="2" t="s">
        <v>213</v>
      </c>
      <c r="CI11" s="2" t="s">
        <v>213</v>
      </c>
      <c r="CJ11" s="2" t="s">
        <v>213</v>
      </c>
      <c r="CK11" s="2" t="s">
        <v>213</v>
      </c>
      <c r="CL11" s="2" t="s">
        <v>213</v>
      </c>
      <c r="CM11" s="2">
        <v>4.5449999999999999</v>
      </c>
      <c r="CN11" s="2" t="s">
        <v>213</v>
      </c>
      <c r="CO11" s="2" t="s">
        <v>213</v>
      </c>
      <c r="CP11" s="2" t="s">
        <v>213</v>
      </c>
      <c r="CQ11" s="2" t="s">
        <v>213</v>
      </c>
      <c r="CR11" s="2" t="s">
        <v>213</v>
      </c>
      <c r="CS11" s="2" t="s">
        <v>213</v>
      </c>
      <c r="CT11" s="2" t="s">
        <v>213</v>
      </c>
      <c r="CU11" s="2" t="s">
        <v>213</v>
      </c>
      <c r="CV11" s="2" t="s">
        <v>213</v>
      </c>
      <c r="CW11" s="2" t="s">
        <v>213</v>
      </c>
      <c r="CX11" s="2" t="s">
        <v>213</v>
      </c>
      <c r="CY11" s="2" t="s">
        <v>213</v>
      </c>
      <c r="CZ11" s="2">
        <v>5.43</v>
      </c>
      <c r="DA11" s="2" t="s">
        <v>213</v>
      </c>
      <c r="DB11" s="2" t="s">
        <v>213</v>
      </c>
      <c r="DC11" s="2" t="s">
        <v>213</v>
      </c>
      <c r="DD11" s="2" t="s">
        <v>213</v>
      </c>
      <c r="DE11" s="2" t="s">
        <v>213</v>
      </c>
      <c r="DF11" s="2" t="s">
        <v>213</v>
      </c>
      <c r="DG11" s="2" t="s">
        <v>213</v>
      </c>
      <c r="DH11" s="2" t="s">
        <v>213</v>
      </c>
      <c r="DI11" s="2">
        <v>6.5720000000000001</v>
      </c>
      <c r="DJ11" s="2" t="s">
        <v>213</v>
      </c>
      <c r="DK11" s="2" t="s">
        <v>213</v>
      </c>
      <c r="DL11" s="2" t="s">
        <v>213</v>
      </c>
      <c r="DM11" s="2" t="s">
        <v>213</v>
      </c>
      <c r="DN11" s="2" t="s">
        <v>213</v>
      </c>
      <c r="DO11" s="2" t="s">
        <v>213</v>
      </c>
      <c r="DP11" s="2" t="s">
        <v>213</v>
      </c>
      <c r="DQ11" s="2" t="s">
        <v>213</v>
      </c>
      <c r="DR11" s="2" t="s">
        <v>213</v>
      </c>
      <c r="DS11" s="2" t="s">
        <v>213</v>
      </c>
      <c r="DT11" s="2" t="s">
        <v>213</v>
      </c>
      <c r="DU11" s="2" t="s">
        <v>213</v>
      </c>
      <c r="DV11" s="2">
        <v>6.4240000000000004</v>
      </c>
      <c r="DW11" s="2" t="s">
        <v>213</v>
      </c>
      <c r="DX11" s="2" t="s">
        <v>213</v>
      </c>
      <c r="DY11" s="2" t="s">
        <v>213</v>
      </c>
      <c r="DZ11" s="2" t="s">
        <v>213</v>
      </c>
      <c r="EA11" s="2" t="s">
        <v>213</v>
      </c>
      <c r="EB11" s="2" t="s">
        <v>213</v>
      </c>
      <c r="EC11" s="2" t="s">
        <v>213</v>
      </c>
      <c r="ED11" s="2" t="s">
        <v>213</v>
      </c>
      <c r="EE11" s="2" t="s">
        <v>213</v>
      </c>
      <c r="EF11" s="2" t="s">
        <v>213</v>
      </c>
      <c r="EG11" s="2" t="s">
        <v>213</v>
      </c>
      <c r="EH11" s="2" t="s">
        <v>213</v>
      </c>
      <c r="EI11" s="2">
        <v>5.0739999999999998</v>
      </c>
      <c r="EJ11" s="2" t="s">
        <v>213</v>
      </c>
      <c r="EK11" s="2" t="s">
        <v>213</v>
      </c>
      <c r="EL11" s="2" t="s">
        <v>213</v>
      </c>
      <c r="EM11" s="10">
        <v>37.475000000000001</v>
      </c>
    </row>
    <row r="12" spans="2:143">
      <c r="B12" s="9" t="s">
        <v>91</v>
      </c>
      <c r="C12" s="9" t="s">
        <v>213</v>
      </c>
      <c r="D12" s="2" t="s">
        <v>213</v>
      </c>
      <c r="E12" s="2" t="s">
        <v>213</v>
      </c>
      <c r="F12" s="2" t="s">
        <v>213</v>
      </c>
      <c r="G12" s="2" t="s">
        <v>213</v>
      </c>
      <c r="H12" s="2" t="s">
        <v>213</v>
      </c>
      <c r="I12" s="2" t="s">
        <v>213</v>
      </c>
      <c r="J12" s="2" t="s">
        <v>213</v>
      </c>
      <c r="K12" s="2" t="s">
        <v>213</v>
      </c>
      <c r="L12" s="2" t="s">
        <v>213</v>
      </c>
      <c r="M12" s="2" t="s">
        <v>213</v>
      </c>
      <c r="N12" s="2" t="s">
        <v>213</v>
      </c>
      <c r="O12" s="2">
        <v>3.657</v>
      </c>
      <c r="P12" s="2" t="s">
        <v>213</v>
      </c>
      <c r="Q12" s="2" t="s">
        <v>213</v>
      </c>
      <c r="R12" s="2">
        <v>3.766</v>
      </c>
      <c r="S12" s="2" t="s">
        <v>213</v>
      </c>
      <c r="T12" s="2" t="s">
        <v>213</v>
      </c>
      <c r="U12" s="2">
        <v>4.032</v>
      </c>
      <c r="V12" s="2" t="s">
        <v>213</v>
      </c>
      <c r="W12" s="2">
        <v>4.6950000000000003</v>
      </c>
      <c r="X12" s="2">
        <v>2.6930000000000001</v>
      </c>
      <c r="Y12" s="2">
        <v>3.9359999999999999</v>
      </c>
      <c r="Z12" s="2" t="s">
        <v>213</v>
      </c>
      <c r="AA12" s="2" t="s">
        <v>213</v>
      </c>
      <c r="AB12" s="2" t="s">
        <v>213</v>
      </c>
      <c r="AC12" s="2">
        <v>4.2910000000000004</v>
      </c>
      <c r="AD12" s="2">
        <v>4.28</v>
      </c>
      <c r="AE12" s="2" t="s">
        <v>213</v>
      </c>
      <c r="AF12" s="2" t="s">
        <v>213</v>
      </c>
      <c r="AG12" s="2" t="s">
        <v>213</v>
      </c>
      <c r="AH12" s="2" t="s">
        <v>213</v>
      </c>
      <c r="AI12" s="2" t="s">
        <v>213</v>
      </c>
      <c r="AJ12" s="2" t="s">
        <v>213</v>
      </c>
      <c r="AK12" s="2" t="s">
        <v>213</v>
      </c>
      <c r="AL12" s="2" t="s">
        <v>213</v>
      </c>
      <c r="AM12" s="2" t="s">
        <v>213</v>
      </c>
      <c r="AN12" s="2" t="s">
        <v>213</v>
      </c>
      <c r="AO12" s="2">
        <v>4.46</v>
      </c>
      <c r="AP12" s="2" t="s">
        <v>213</v>
      </c>
      <c r="AQ12" s="2" t="s">
        <v>213</v>
      </c>
      <c r="AR12" s="2">
        <v>4.4649999999999999</v>
      </c>
      <c r="AS12" s="2" t="s">
        <v>213</v>
      </c>
      <c r="AT12" s="2" t="s">
        <v>213</v>
      </c>
      <c r="AU12" s="2">
        <v>4.12</v>
      </c>
      <c r="AV12" s="2" t="s">
        <v>213</v>
      </c>
      <c r="AW12" s="2" t="s">
        <v>213</v>
      </c>
      <c r="AX12" s="2">
        <v>3.5070000000000001</v>
      </c>
      <c r="AY12" s="2" t="s">
        <v>213</v>
      </c>
      <c r="AZ12" s="2" t="s">
        <v>213</v>
      </c>
      <c r="BA12" s="2" t="s">
        <v>213</v>
      </c>
      <c r="BB12" s="2" t="s">
        <v>213</v>
      </c>
      <c r="BC12" s="2" t="s">
        <v>213</v>
      </c>
      <c r="BD12" s="2" t="s">
        <v>213</v>
      </c>
      <c r="BE12" s="2" t="s">
        <v>213</v>
      </c>
      <c r="BF12" s="2" t="s">
        <v>213</v>
      </c>
      <c r="BG12" s="2" t="s">
        <v>213</v>
      </c>
      <c r="BH12" s="2" t="s">
        <v>213</v>
      </c>
      <c r="BI12" s="2" t="s">
        <v>213</v>
      </c>
      <c r="BJ12" s="2" t="s">
        <v>213</v>
      </c>
      <c r="BK12" s="2">
        <v>4.18</v>
      </c>
      <c r="BL12" s="2" t="s">
        <v>213</v>
      </c>
      <c r="BM12" s="2" t="s">
        <v>213</v>
      </c>
      <c r="BN12" s="2" t="s">
        <v>213</v>
      </c>
      <c r="BO12" s="2" t="s">
        <v>213</v>
      </c>
      <c r="BP12" s="2">
        <v>4.5529999999999999</v>
      </c>
      <c r="BQ12" s="2" t="s">
        <v>213</v>
      </c>
      <c r="BR12" s="2" t="s">
        <v>213</v>
      </c>
      <c r="BS12" s="2" t="s">
        <v>213</v>
      </c>
      <c r="BT12" s="2" t="s">
        <v>213</v>
      </c>
      <c r="BU12" s="2" t="s">
        <v>213</v>
      </c>
      <c r="BV12" s="2">
        <v>3.5329999999999999</v>
      </c>
      <c r="BW12" s="2" t="s">
        <v>213</v>
      </c>
      <c r="BX12" s="2" t="s">
        <v>213</v>
      </c>
      <c r="BY12" s="2" t="s">
        <v>213</v>
      </c>
      <c r="BZ12" s="2" t="s">
        <v>213</v>
      </c>
      <c r="CA12" s="2">
        <v>3.6440000000000001</v>
      </c>
      <c r="CB12" s="2">
        <v>3.97</v>
      </c>
      <c r="CC12" s="2">
        <v>4.1900000000000004</v>
      </c>
      <c r="CD12" s="2" t="s">
        <v>213</v>
      </c>
      <c r="CE12" s="2">
        <v>4.2919999999999998</v>
      </c>
      <c r="CF12" s="2">
        <v>5.6289999999999996</v>
      </c>
      <c r="CG12" s="2" t="s">
        <v>213</v>
      </c>
      <c r="CH12" s="2" t="s">
        <v>213</v>
      </c>
      <c r="CI12" s="2" t="s">
        <v>213</v>
      </c>
      <c r="CJ12" s="2" t="s">
        <v>213</v>
      </c>
      <c r="CK12" s="2" t="s">
        <v>213</v>
      </c>
      <c r="CL12" s="2">
        <v>4.55</v>
      </c>
      <c r="CM12" s="2" t="s">
        <v>213</v>
      </c>
      <c r="CN12" s="2">
        <v>4.5739999999999998</v>
      </c>
      <c r="CO12" s="2" t="s">
        <v>213</v>
      </c>
      <c r="CP12" s="2" t="s">
        <v>213</v>
      </c>
      <c r="CQ12" s="2" t="s">
        <v>213</v>
      </c>
      <c r="CR12" s="2" t="s">
        <v>213</v>
      </c>
      <c r="CS12" s="2">
        <v>4.0279999999999996</v>
      </c>
      <c r="CT12" s="2">
        <v>5.0739999999999998</v>
      </c>
      <c r="CU12" s="2" t="s">
        <v>213</v>
      </c>
      <c r="CV12" s="2" t="s">
        <v>213</v>
      </c>
      <c r="CW12" s="2" t="s">
        <v>213</v>
      </c>
      <c r="CX12" s="2" t="s">
        <v>213</v>
      </c>
      <c r="CY12" s="2" t="s">
        <v>213</v>
      </c>
      <c r="CZ12" s="2" t="s">
        <v>213</v>
      </c>
      <c r="DA12" s="2" t="s">
        <v>213</v>
      </c>
      <c r="DB12" s="2" t="s">
        <v>213</v>
      </c>
      <c r="DC12" s="2" t="s">
        <v>213</v>
      </c>
      <c r="DD12" s="2" t="s">
        <v>213</v>
      </c>
      <c r="DE12" s="2" t="s">
        <v>213</v>
      </c>
      <c r="DF12" s="2">
        <v>4.5350000000000001</v>
      </c>
      <c r="DG12" s="2" t="s">
        <v>213</v>
      </c>
      <c r="DH12" s="2">
        <v>4.7089999999999996</v>
      </c>
      <c r="DI12" s="2" t="s">
        <v>213</v>
      </c>
      <c r="DJ12" s="2" t="s">
        <v>213</v>
      </c>
      <c r="DK12" s="2" t="s">
        <v>213</v>
      </c>
      <c r="DL12" s="2">
        <v>4.8289999999999997</v>
      </c>
      <c r="DM12" s="2" t="s">
        <v>213</v>
      </c>
      <c r="DN12" s="2">
        <v>3.5910000000000002</v>
      </c>
      <c r="DO12" s="2" t="s">
        <v>213</v>
      </c>
      <c r="DP12" s="2" t="s">
        <v>213</v>
      </c>
      <c r="DQ12" s="2" t="s">
        <v>213</v>
      </c>
      <c r="DR12" s="2" t="s">
        <v>213</v>
      </c>
      <c r="DS12" s="2" t="s">
        <v>213</v>
      </c>
      <c r="DT12" s="2" t="s">
        <v>213</v>
      </c>
      <c r="DU12" s="2">
        <v>3.3490000000000002</v>
      </c>
      <c r="DV12" s="2" t="s">
        <v>213</v>
      </c>
      <c r="DW12" s="2">
        <v>3.4950000000000001</v>
      </c>
      <c r="DX12" s="2" t="s">
        <v>213</v>
      </c>
      <c r="DY12" s="2" t="s">
        <v>213</v>
      </c>
      <c r="DZ12" s="2" t="s">
        <v>213</v>
      </c>
      <c r="EA12" s="2" t="s">
        <v>213</v>
      </c>
      <c r="EB12" s="2">
        <v>4.0810000000000004</v>
      </c>
      <c r="EC12" s="2" t="s">
        <v>213</v>
      </c>
      <c r="ED12" s="2" t="s">
        <v>213</v>
      </c>
      <c r="EE12" s="2" t="s">
        <v>213</v>
      </c>
      <c r="EF12" s="2" t="s">
        <v>213</v>
      </c>
      <c r="EG12" s="2" t="s">
        <v>213</v>
      </c>
      <c r="EH12" s="2" t="s">
        <v>213</v>
      </c>
      <c r="EI12" s="2" t="s">
        <v>213</v>
      </c>
      <c r="EJ12" s="2" t="s">
        <v>213</v>
      </c>
      <c r="EK12" s="2">
        <v>4.5140000000000002</v>
      </c>
      <c r="EL12" s="2">
        <v>3.875</v>
      </c>
      <c r="EM12" s="10">
        <v>137.09700000000001</v>
      </c>
    </row>
    <row r="13" spans="2:143">
      <c r="B13" s="9" t="s">
        <v>18</v>
      </c>
      <c r="C13" s="9" t="s">
        <v>213</v>
      </c>
      <c r="D13" s="2" t="s">
        <v>213</v>
      </c>
      <c r="E13" s="2" t="s">
        <v>213</v>
      </c>
      <c r="F13" s="2" t="s">
        <v>213</v>
      </c>
      <c r="G13" s="2" t="s">
        <v>213</v>
      </c>
      <c r="H13" s="2" t="s">
        <v>213</v>
      </c>
      <c r="I13" s="2">
        <v>7.0060000000000002</v>
      </c>
      <c r="J13" s="2" t="s">
        <v>213</v>
      </c>
      <c r="K13" s="2" t="s">
        <v>213</v>
      </c>
      <c r="L13" s="2" t="s">
        <v>213</v>
      </c>
      <c r="M13" s="2" t="s">
        <v>213</v>
      </c>
      <c r="N13" s="2">
        <v>6.891</v>
      </c>
      <c r="O13" s="2" t="s">
        <v>213</v>
      </c>
      <c r="P13" s="2" t="s">
        <v>213</v>
      </c>
      <c r="Q13" s="2" t="s">
        <v>213</v>
      </c>
      <c r="R13" s="2" t="s">
        <v>213</v>
      </c>
      <c r="S13" s="2" t="s">
        <v>213</v>
      </c>
      <c r="T13" s="2" t="s">
        <v>213</v>
      </c>
      <c r="U13" s="2" t="s">
        <v>213</v>
      </c>
      <c r="V13" s="2" t="s">
        <v>213</v>
      </c>
      <c r="W13" s="2" t="s">
        <v>213</v>
      </c>
      <c r="X13" s="2" t="s">
        <v>213</v>
      </c>
      <c r="Y13" s="2" t="s">
        <v>213</v>
      </c>
      <c r="Z13" s="2" t="s">
        <v>213</v>
      </c>
      <c r="AA13" s="2" t="s">
        <v>213</v>
      </c>
      <c r="AB13" s="2" t="s">
        <v>213</v>
      </c>
      <c r="AC13" s="2" t="s">
        <v>213</v>
      </c>
      <c r="AD13" s="2" t="s">
        <v>213</v>
      </c>
      <c r="AE13" s="2" t="s">
        <v>213</v>
      </c>
      <c r="AF13" s="2" t="s">
        <v>213</v>
      </c>
      <c r="AG13" s="2">
        <v>5.6210000000000004</v>
      </c>
      <c r="AH13" s="2" t="s">
        <v>213</v>
      </c>
      <c r="AI13" s="2">
        <v>7.5220000000000002</v>
      </c>
      <c r="AJ13" s="2" t="s">
        <v>213</v>
      </c>
      <c r="AK13" s="2" t="s">
        <v>213</v>
      </c>
      <c r="AL13" s="2" t="s">
        <v>213</v>
      </c>
      <c r="AM13" s="2" t="s">
        <v>213</v>
      </c>
      <c r="AN13" s="2" t="s">
        <v>213</v>
      </c>
      <c r="AO13" s="2" t="s">
        <v>213</v>
      </c>
      <c r="AP13" s="2">
        <v>7.4690000000000003</v>
      </c>
      <c r="AQ13" s="2">
        <v>6.4420000000000002</v>
      </c>
      <c r="AR13" s="2" t="s">
        <v>213</v>
      </c>
      <c r="AS13" s="2" t="s">
        <v>213</v>
      </c>
      <c r="AT13" s="2">
        <v>6.9509999999999996</v>
      </c>
      <c r="AU13" s="2" t="s">
        <v>213</v>
      </c>
      <c r="AV13" s="2">
        <v>5.2270000000000003</v>
      </c>
      <c r="AW13" s="2" t="s">
        <v>213</v>
      </c>
      <c r="AX13" s="2" t="s">
        <v>213</v>
      </c>
      <c r="AY13" s="2" t="s">
        <v>213</v>
      </c>
      <c r="AZ13" s="2" t="s">
        <v>213</v>
      </c>
      <c r="BA13" s="2" t="s">
        <v>213</v>
      </c>
      <c r="BB13" s="2" t="s">
        <v>213</v>
      </c>
      <c r="BC13" s="2">
        <v>7.5039999999999996</v>
      </c>
      <c r="BD13" s="2" t="s">
        <v>213</v>
      </c>
      <c r="BE13" s="2" t="s">
        <v>213</v>
      </c>
      <c r="BF13" s="2" t="s">
        <v>213</v>
      </c>
      <c r="BG13" s="2" t="s">
        <v>213</v>
      </c>
      <c r="BH13" s="2">
        <v>6.9770000000000003</v>
      </c>
      <c r="BI13" s="2" t="s">
        <v>213</v>
      </c>
      <c r="BJ13" s="2">
        <v>5.9640000000000004</v>
      </c>
      <c r="BK13" s="2" t="s">
        <v>213</v>
      </c>
      <c r="BL13" s="2" t="s">
        <v>213</v>
      </c>
      <c r="BM13" s="2" t="s">
        <v>213</v>
      </c>
      <c r="BN13" s="2" t="s">
        <v>213</v>
      </c>
      <c r="BO13" s="2" t="s">
        <v>213</v>
      </c>
      <c r="BP13" s="2" t="s">
        <v>213</v>
      </c>
      <c r="BQ13" s="2" t="s">
        <v>213</v>
      </c>
      <c r="BR13" s="2" t="s">
        <v>213</v>
      </c>
      <c r="BS13" s="2" t="s">
        <v>213</v>
      </c>
      <c r="BT13" s="2" t="s">
        <v>213</v>
      </c>
      <c r="BU13" s="2" t="s">
        <v>213</v>
      </c>
      <c r="BV13" s="2" t="s">
        <v>213</v>
      </c>
      <c r="BW13" s="2" t="s">
        <v>213</v>
      </c>
      <c r="BX13" s="2" t="s">
        <v>213</v>
      </c>
      <c r="BY13" s="2">
        <v>6.8630000000000004</v>
      </c>
      <c r="BZ13" s="2" t="s">
        <v>213</v>
      </c>
      <c r="CA13" s="2" t="s">
        <v>213</v>
      </c>
      <c r="CB13" s="2" t="s">
        <v>213</v>
      </c>
      <c r="CC13" s="2" t="s">
        <v>213</v>
      </c>
      <c r="CD13" s="2">
        <v>6.5270000000000001</v>
      </c>
      <c r="CE13" s="2" t="s">
        <v>213</v>
      </c>
      <c r="CF13" s="2" t="s">
        <v>213</v>
      </c>
      <c r="CG13" s="2" t="s">
        <v>213</v>
      </c>
      <c r="CH13" s="2" t="s">
        <v>213</v>
      </c>
      <c r="CI13" s="2" t="s">
        <v>213</v>
      </c>
      <c r="CJ13" s="2" t="s">
        <v>213</v>
      </c>
      <c r="CK13" s="2" t="s">
        <v>213</v>
      </c>
      <c r="CL13" s="2" t="s">
        <v>213</v>
      </c>
      <c r="CM13" s="2" t="s">
        <v>213</v>
      </c>
      <c r="CN13" s="2" t="s">
        <v>213</v>
      </c>
      <c r="CO13" s="2" t="s">
        <v>213</v>
      </c>
      <c r="CP13" s="2">
        <v>7.3769999999999998</v>
      </c>
      <c r="CQ13" s="2" t="s">
        <v>213</v>
      </c>
      <c r="CR13" s="2" t="s">
        <v>213</v>
      </c>
      <c r="CS13" s="2" t="s">
        <v>213</v>
      </c>
      <c r="CT13" s="2" t="s">
        <v>213</v>
      </c>
      <c r="CU13" s="2">
        <v>7.5369999999999999</v>
      </c>
      <c r="CV13" s="2" t="s">
        <v>213</v>
      </c>
      <c r="CW13" s="2" t="s">
        <v>213</v>
      </c>
      <c r="CX13" s="2" t="s">
        <v>213</v>
      </c>
      <c r="CY13" s="2" t="s">
        <v>213</v>
      </c>
      <c r="CZ13" s="2" t="s">
        <v>213</v>
      </c>
      <c r="DA13" s="2" t="s">
        <v>213</v>
      </c>
      <c r="DB13" s="2">
        <v>5.1950000000000003</v>
      </c>
      <c r="DC13" s="2" t="s">
        <v>213</v>
      </c>
      <c r="DD13" s="2" t="s">
        <v>213</v>
      </c>
      <c r="DE13" s="2" t="s">
        <v>213</v>
      </c>
      <c r="DF13" s="2" t="s">
        <v>213</v>
      </c>
      <c r="DG13" s="2" t="s">
        <v>213</v>
      </c>
      <c r="DH13" s="2" t="s">
        <v>213</v>
      </c>
      <c r="DI13" s="2" t="s">
        <v>213</v>
      </c>
      <c r="DJ13" s="2" t="s">
        <v>213</v>
      </c>
      <c r="DK13" s="2" t="s">
        <v>213</v>
      </c>
      <c r="DL13" s="2" t="s">
        <v>213</v>
      </c>
      <c r="DM13" s="2" t="s">
        <v>213</v>
      </c>
      <c r="DN13" s="2" t="s">
        <v>213</v>
      </c>
      <c r="DO13" s="2">
        <v>6.4029999999999996</v>
      </c>
      <c r="DP13" s="2" t="s">
        <v>213</v>
      </c>
      <c r="DQ13" s="2">
        <v>7.2839999999999998</v>
      </c>
      <c r="DR13" s="2">
        <v>7.4939999999999998</v>
      </c>
      <c r="DS13" s="2" t="s">
        <v>213</v>
      </c>
      <c r="DT13" s="2" t="s">
        <v>213</v>
      </c>
      <c r="DU13" s="2" t="s">
        <v>213</v>
      </c>
      <c r="DV13" s="2" t="s">
        <v>213</v>
      </c>
      <c r="DW13" s="2" t="s">
        <v>213</v>
      </c>
      <c r="DX13" s="2" t="s">
        <v>213</v>
      </c>
      <c r="DY13" s="2" t="s">
        <v>213</v>
      </c>
      <c r="DZ13" s="2" t="s">
        <v>213</v>
      </c>
      <c r="EA13" s="2" t="s">
        <v>213</v>
      </c>
      <c r="EB13" s="2" t="s">
        <v>213</v>
      </c>
      <c r="EC13" s="2" t="s">
        <v>213</v>
      </c>
      <c r="ED13" s="2" t="s">
        <v>213</v>
      </c>
      <c r="EE13" s="2">
        <v>6.7140000000000004</v>
      </c>
      <c r="EF13" s="2" t="s">
        <v>213</v>
      </c>
      <c r="EG13" s="2" t="s">
        <v>213</v>
      </c>
      <c r="EH13" s="2" t="s">
        <v>213</v>
      </c>
      <c r="EI13" s="2" t="s">
        <v>213</v>
      </c>
      <c r="EJ13" s="2" t="s">
        <v>213</v>
      </c>
      <c r="EK13" s="2" t="s">
        <v>213</v>
      </c>
      <c r="EL13" s="2" t="s">
        <v>213</v>
      </c>
      <c r="EM13" s="10">
        <v>134.96799999999999</v>
      </c>
    </row>
    <row r="14" spans="2:143">
      <c r="B14" s="11" t="s">
        <v>210</v>
      </c>
      <c r="C14" s="11">
        <v>3.794</v>
      </c>
      <c r="D14" s="22">
        <v>4.6440000000000001</v>
      </c>
      <c r="E14" s="22">
        <v>5.8719999999999999</v>
      </c>
      <c r="F14" s="22">
        <v>6.5990000000000002</v>
      </c>
      <c r="G14" s="22">
        <v>4.3760000000000003</v>
      </c>
      <c r="H14" s="22">
        <v>7.2839999999999998</v>
      </c>
      <c r="I14" s="22">
        <v>7.0060000000000002</v>
      </c>
      <c r="J14" s="22">
        <v>5.234</v>
      </c>
      <c r="K14" s="22">
        <v>6.0869999999999997</v>
      </c>
      <c r="L14" s="22">
        <v>4.6079999999999997</v>
      </c>
      <c r="M14" s="22">
        <v>5.569</v>
      </c>
      <c r="N14" s="22">
        <v>6.891</v>
      </c>
      <c r="O14" s="22">
        <v>3.657</v>
      </c>
      <c r="P14" s="22">
        <v>5.8230000000000004</v>
      </c>
      <c r="Q14" s="22">
        <v>5.1820000000000004</v>
      </c>
      <c r="R14" s="22">
        <v>3.766</v>
      </c>
      <c r="S14" s="22">
        <v>6.6349999999999998</v>
      </c>
      <c r="T14" s="22">
        <v>4.7140000000000004</v>
      </c>
      <c r="U14" s="22">
        <v>4.032</v>
      </c>
      <c r="V14" s="22">
        <v>4.1680000000000001</v>
      </c>
      <c r="W14" s="22">
        <v>4.6950000000000003</v>
      </c>
      <c r="X14" s="22">
        <v>2.6930000000000001</v>
      </c>
      <c r="Y14" s="22">
        <v>3.9359999999999999</v>
      </c>
      <c r="Z14" s="22">
        <v>6.6520000000000001</v>
      </c>
      <c r="AA14" s="22">
        <v>5.2729999999999997</v>
      </c>
      <c r="AB14" s="22">
        <v>6.3570000000000002</v>
      </c>
      <c r="AC14" s="22">
        <v>4.2910000000000004</v>
      </c>
      <c r="AD14" s="22">
        <v>4.28</v>
      </c>
      <c r="AE14" s="22">
        <v>7.0789999999999997</v>
      </c>
      <c r="AF14" s="22">
        <v>5.2930000000000001</v>
      </c>
      <c r="AG14" s="22">
        <v>5.6210000000000004</v>
      </c>
      <c r="AH14" s="22">
        <v>6.609</v>
      </c>
      <c r="AI14" s="22">
        <v>7.5220000000000002</v>
      </c>
      <c r="AJ14" s="22">
        <v>5.23</v>
      </c>
      <c r="AK14" s="22">
        <v>6.008</v>
      </c>
      <c r="AL14" s="22">
        <v>4.7350000000000003</v>
      </c>
      <c r="AM14" s="22">
        <v>6.0030000000000001</v>
      </c>
      <c r="AN14" s="22">
        <v>5.6109999999999998</v>
      </c>
      <c r="AO14" s="22">
        <v>4.46</v>
      </c>
      <c r="AP14" s="22">
        <v>7.4690000000000003</v>
      </c>
      <c r="AQ14" s="22">
        <v>6.4420000000000002</v>
      </c>
      <c r="AR14" s="22">
        <v>4.4649999999999999</v>
      </c>
      <c r="AS14" s="22">
        <v>4.2859999999999996</v>
      </c>
      <c r="AT14" s="22">
        <v>6.9509999999999996</v>
      </c>
      <c r="AU14" s="22">
        <v>4.12</v>
      </c>
      <c r="AV14" s="22">
        <v>5.2270000000000003</v>
      </c>
      <c r="AW14" s="22">
        <v>6.4539999999999997</v>
      </c>
      <c r="AX14" s="22">
        <v>3.5070000000000001</v>
      </c>
      <c r="AY14" s="22">
        <v>3.6030000000000002</v>
      </c>
      <c r="AZ14" s="22">
        <v>5.181</v>
      </c>
      <c r="BA14" s="22">
        <v>5.4720000000000004</v>
      </c>
      <c r="BB14" s="22">
        <v>5.3239999999999998</v>
      </c>
      <c r="BC14" s="22">
        <v>7.5039999999999996</v>
      </c>
      <c r="BD14" s="22">
        <v>4.3150000000000004</v>
      </c>
      <c r="BE14" s="22">
        <v>5.2619999999999996</v>
      </c>
      <c r="BF14" s="22">
        <v>4.6920000000000002</v>
      </c>
      <c r="BG14" s="22">
        <v>4.4969999999999999</v>
      </c>
      <c r="BH14" s="22">
        <v>6.9770000000000003</v>
      </c>
      <c r="BI14" s="22">
        <v>7.2130000000000001</v>
      </c>
      <c r="BJ14" s="22">
        <v>5.9640000000000004</v>
      </c>
      <c r="BK14" s="22">
        <v>4.18</v>
      </c>
      <c r="BL14" s="22">
        <v>5.3109999999999999</v>
      </c>
      <c r="BM14" s="22">
        <v>5.92</v>
      </c>
      <c r="BN14" s="22">
        <v>5.3360000000000003</v>
      </c>
      <c r="BO14" s="22">
        <v>5.819</v>
      </c>
      <c r="BP14" s="22">
        <v>4.5529999999999999</v>
      </c>
      <c r="BQ14" s="22">
        <v>5.2789999999999999</v>
      </c>
      <c r="BR14" s="22">
        <v>6.1050000000000004</v>
      </c>
      <c r="BS14" s="22">
        <v>5.0039999999999996</v>
      </c>
      <c r="BT14" s="22">
        <v>5.85</v>
      </c>
      <c r="BU14" s="22">
        <v>5.2249999999999996</v>
      </c>
      <c r="BV14" s="22">
        <v>3.5329999999999999</v>
      </c>
      <c r="BW14" s="22">
        <v>5.5250000000000004</v>
      </c>
      <c r="BX14" s="22">
        <v>5.9020000000000001</v>
      </c>
      <c r="BY14" s="22">
        <v>6.8630000000000004</v>
      </c>
      <c r="BZ14" s="22">
        <v>5.1749999999999998</v>
      </c>
      <c r="CA14" s="22">
        <v>3.6440000000000001</v>
      </c>
      <c r="CB14" s="22">
        <v>3.97</v>
      </c>
      <c r="CC14" s="22">
        <v>4.1900000000000004</v>
      </c>
      <c r="CD14" s="22">
        <v>6.5270000000000001</v>
      </c>
      <c r="CE14" s="22">
        <v>4.2919999999999998</v>
      </c>
      <c r="CF14" s="22">
        <v>5.6289999999999996</v>
      </c>
      <c r="CG14" s="22">
        <v>6.5780000000000003</v>
      </c>
      <c r="CH14" s="22">
        <v>5.8380000000000001</v>
      </c>
      <c r="CI14" s="22">
        <v>4.9550000000000001</v>
      </c>
      <c r="CJ14" s="22">
        <v>5.2370000000000001</v>
      </c>
      <c r="CK14" s="22">
        <v>5.2350000000000003</v>
      </c>
      <c r="CL14" s="22">
        <v>4.55</v>
      </c>
      <c r="CM14" s="22">
        <v>4.5449999999999999</v>
      </c>
      <c r="CN14" s="22">
        <v>4.5739999999999998</v>
      </c>
      <c r="CO14" s="22">
        <v>4.9619999999999997</v>
      </c>
      <c r="CP14" s="22">
        <v>7.3769999999999998</v>
      </c>
      <c r="CQ14" s="22">
        <v>7.3140000000000001</v>
      </c>
      <c r="CR14" s="22">
        <v>6.0709999999999997</v>
      </c>
      <c r="CS14" s="22">
        <v>4.0279999999999996</v>
      </c>
      <c r="CT14" s="22">
        <v>5.0739999999999998</v>
      </c>
      <c r="CU14" s="22">
        <v>7.5369999999999999</v>
      </c>
      <c r="CV14" s="22">
        <v>5.2690000000000001</v>
      </c>
      <c r="CW14" s="22">
        <v>4.7750000000000004</v>
      </c>
      <c r="CX14" s="22">
        <v>6.452</v>
      </c>
      <c r="CY14" s="22">
        <v>5.7149999999999999</v>
      </c>
      <c r="CZ14" s="22">
        <v>5.43</v>
      </c>
      <c r="DA14" s="22">
        <v>5.9729999999999999</v>
      </c>
      <c r="DB14" s="22">
        <v>5.1950000000000003</v>
      </c>
      <c r="DC14" s="22">
        <v>5.8250000000000002</v>
      </c>
      <c r="DD14" s="22">
        <v>5.9630000000000001</v>
      </c>
      <c r="DE14" s="22">
        <v>6.3440000000000003</v>
      </c>
      <c r="DF14" s="22">
        <v>4.5350000000000001</v>
      </c>
      <c r="DG14" s="22">
        <v>5.3949999999999996</v>
      </c>
      <c r="DH14" s="22">
        <v>4.7089999999999996</v>
      </c>
      <c r="DI14" s="22">
        <v>6.5720000000000001</v>
      </c>
      <c r="DJ14" s="22">
        <v>6.0979999999999999</v>
      </c>
      <c r="DK14" s="22">
        <v>5.758</v>
      </c>
      <c r="DL14" s="22">
        <v>4.8289999999999997</v>
      </c>
      <c r="DM14" s="22">
        <v>5.8380000000000001</v>
      </c>
      <c r="DN14" s="22">
        <v>3.5910000000000002</v>
      </c>
      <c r="DO14" s="22">
        <v>6.4029999999999996</v>
      </c>
      <c r="DP14" s="22">
        <v>4.4400000000000004</v>
      </c>
      <c r="DQ14" s="22">
        <v>7.2839999999999998</v>
      </c>
      <c r="DR14" s="22">
        <v>7.4939999999999998</v>
      </c>
      <c r="DS14" s="22">
        <v>6.4219999999999997</v>
      </c>
      <c r="DT14" s="22">
        <v>5.0410000000000004</v>
      </c>
      <c r="DU14" s="22">
        <v>3.3490000000000002</v>
      </c>
      <c r="DV14" s="22">
        <v>6.4240000000000004</v>
      </c>
      <c r="DW14" s="22">
        <v>3.4950000000000001</v>
      </c>
      <c r="DX14" s="22">
        <v>6.1680000000000001</v>
      </c>
      <c r="DY14" s="22">
        <v>4.8049999999999997</v>
      </c>
      <c r="DZ14" s="22">
        <v>5.5</v>
      </c>
      <c r="EA14" s="22">
        <v>5.8220000000000001</v>
      </c>
      <c r="EB14" s="22">
        <v>4.0810000000000004</v>
      </c>
      <c r="EC14" s="22">
        <v>4.0960000000000001</v>
      </c>
      <c r="ED14" s="22">
        <v>6.6479999999999997</v>
      </c>
      <c r="EE14" s="22">
        <v>6.7140000000000004</v>
      </c>
      <c r="EF14" s="22">
        <v>6.9930000000000003</v>
      </c>
      <c r="EG14" s="22">
        <v>6.4539999999999997</v>
      </c>
      <c r="EH14" s="22">
        <v>5.9710000000000001</v>
      </c>
      <c r="EI14" s="22">
        <v>5.0739999999999998</v>
      </c>
      <c r="EJ14" s="22">
        <v>3.593</v>
      </c>
      <c r="EK14" s="22">
        <v>4.5140000000000002</v>
      </c>
      <c r="EL14" s="22">
        <v>3.875</v>
      </c>
      <c r="EM14" s="12">
        <v>755.84699999999998</v>
      </c>
    </row>
    <row r="17" spans="2:3">
      <c r="B17" s="23" t="s">
        <v>214</v>
      </c>
      <c r="C17" s="2"/>
    </row>
    <row r="18" spans="2:3">
      <c r="B18" s="23" t="s">
        <v>215</v>
      </c>
      <c r="C18" s="2" t="s">
        <v>216</v>
      </c>
    </row>
    <row r="19" spans="2:3">
      <c r="B19" s="2"/>
      <c r="C19" s="2"/>
    </row>
    <row r="20" spans="2:3">
      <c r="B20" s="2"/>
      <c r="C20" s="2"/>
    </row>
    <row r="21" spans="2:3">
      <c r="B21" s="23" t="s">
        <v>217</v>
      </c>
      <c r="C21" s="2"/>
    </row>
    <row r="22" spans="2:3">
      <c r="B22" s="2" t="s">
        <v>218</v>
      </c>
      <c r="C22" s="2"/>
    </row>
    <row r="23" spans="2:3">
      <c r="B23" s="2" t="s">
        <v>219</v>
      </c>
      <c r="C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Lucky Okorie Uchendu</dc:creator>
  <cp:keywords/>
  <dc:description/>
  <cp:lastModifiedBy/>
  <cp:revision/>
  <dcterms:created xsi:type="dcterms:W3CDTF">2024-03-02T22:25:23Z</dcterms:created>
  <dcterms:modified xsi:type="dcterms:W3CDTF">2025-04-22T03:00:23Z</dcterms:modified>
  <cp:category/>
  <cp:contentStatus/>
</cp:coreProperties>
</file>