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el\1600024-projecto-informatica\"/>
    </mc:Choice>
  </mc:AlternateContent>
  <xr:revisionPtr revIDLastSave="0" documentId="13_ncr:1_{47CF09C8-62EC-44B6-A5DC-A7FCA7B31919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measurements (3)" sheetId="9" r:id="rId1"/>
    <sheet name="measurements" sheetId="7" r:id="rId2"/>
    <sheet name="Puzzle8" sheetId="6" r:id="rId3"/>
    <sheet name="NumberLink" sheetId="8" r:id="rId4"/>
    <sheet name="Puzzle8Tabelas" sheetId="1" r:id="rId5"/>
    <sheet name="Puzzle8Gráficos" sheetId="2" r:id="rId6"/>
    <sheet name="NumberLinkTabelas" sheetId="3" r:id="rId7"/>
    <sheet name="NumberLinkGráficos" sheetId="4" r:id="rId8"/>
  </sheets>
  <definedNames>
    <definedName name="DadosExternos_1" localSheetId="1" hidden="1">measurements!$A$1:$M$116</definedName>
    <definedName name="DadosExternos_2" localSheetId="0" hidden="1">'measurements (3)'!$A$1:$N$116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22" i="1" l="1"/>
  <c r="I123" i="1"/>
  <c r="I124" i="1"/>
  <c r="I125" i="1"/>
  <c r="I126" i="1"/>
  <c r="I127" i="1"/>
  <c r="I121" i="1"/>
  <c r="I112" i="1"/>
  <c r="I113" i="1"/>
  <c r="I114" i="1"/>
  <c r="I115" i="1"/>
  <c r="I116" i="1"/>
  <c r="I117" i="1"/>
  <c r="I111" i="1"/>
  <c r="I102" i="1"/>
  <c r="I103" i="1"/>
  <c r="I104" i="1"/>
  <c r="I105" i="1"/>
  <c r="I106" i="1"/>
  <c r="I107" i="1"/>
  <c r="I101" i="1"/>
  <c r="I92" i="1"/>
  <c r="I93" i="1"/>
  <c r="I94" i="1"/>
  <c r="I95" i="1"/>
  <c r="I96" i="1"/>
  <c r="I97" i="1"/>
  <c r="I91" i="1"/>
  <c r="I51" i="1"/>
  <c r="I52" i="1"/>
  <c r="I53" i="1"/>
  <c r="I54" i="1"/>
  <c r="I55" i="1"/>
  <c r="I56" i="1"/>
  <c r="I57" i="1"/>
  <c r="I82" i="1"/>
  <c r="I83" i="1"/>
  <c r="I84" i="1"/>
  <c r="I85" i="1"/>
  <c r="I86" i="1"/>
  <c r="I87" i="1"/>
  <c r="I81" i="1"/>
  <c r="I72" i="1"/>
  <c r="I73" i="1"/>
  <c r="I74" i="1"/>
  <c r="I75" i="1"/>
  <c r="I76" i="1"/>
  <c r="I77" i="1"/>
  <c r="I71" i="1"/>
  <c r="I62" i="1"/>
  <c r="I63" i="1"/>
  <c r="I64" i="1"/>
  <c r="I65" i="1"/>
  <c r="I66" i="1"/>
  <c r="I67" i="1"/>
  <c r="I61" i="1"/>
  <c r="H21" i="1"/>
  <c r="H20" i="1"/>
  <c r="H19" i="1"/>
  <c r="H18" i="1"/>
  <c r="H17" i="1"/>
  <c r="H16" i="1"/>
  <c r="H15" i="1"/>
  <c r="G18" i="3"/>
  <c r="L22" i="3" s="1"/>
  <c r="Q17" i="3"/>
  <c r="P17" i="3"/>
  <c r="M17" i="3"/>
  <c r="M18" i="3" s="1"/>
  <c r="L17" i="3"/>
  <c r="L18" i="3" s="1"/>
  <c r="I17" i="3"/>
  <c r="H17" i="3"/>
  <c r="I16" i="3"/>
  <c r="H16" i="3"/>
  <c r="I15" i="3"/>
  <c r="H15" i="3"/>
  <c r="I14" i="3"/>
  <c r="H14" i="3"/>
  <c r="I13" i="3"/>
  <c r="H13" i="3"/>
  <c r="Q12" i="3"/>
  <c r="P12" i="3"/>
  <c r="M12" i="3"/>
  <c r="L12" i="3"/>
  <c r="Q11" i="3"/>
  <c r="P11" i="3"/>
  <c r="M11" i="3"/>
  <c r="M13" i="3" s="1"/>
  <c r="L11" i="3"/>
  <c r="L13" i="3" s="1"/>
  <c r="G10" i="3"/>
  <c r="M22" i="3" s="1"/>
  <c r="Q6" i="3"/>
  <c r="P6" i="3"/>
  <c r="M6" i="3"/>
  <c r="L6" i="3"/>
  <c r="Q5" i="3"/>
  <c r="P5" i="3"/>
  <c r="M5" i="3"/>
  <c r="M7" i="3" s="1"/>
  <c r="L5" i="3"/>
  <c r="L7" i="3" s="1"/>
  <c r="G32" i="1"/>
  <c r="M24" i="1" s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G22" i="1"/>
  <c r="L24" i="1" s="1"/>
  <c r="I21" i="1"/>
  <c r="I20" i="1"/>
  <c r="N19" i="1"/>
  <c r="M19" i="1"/>
  <c r="L19" i="1"/>
  <c r="I19" i="1"/>
  <c r="S18" i="1"/>
  <c r="R18" i="1"/>
  <c r="Q18" i="1"/>
  <c r="N18" i="1"/>
  <c r="M18" i="1"/>
  <c r="L18" i="1"/>
  <c r="I18" i="1"/>
  <c r="S17" i="1"/>
  <c r="R17" i="1"/>
  <c r="Q17" i="1"/>
  <c r="I17" i="1"/>
  <c r="I16" i="1"/>
  <c r="I15" i="1"/>
  <c r="N13" i="1"/>
  <c r="M13" i="1"/>
  <c r="L13" i="1"/>
  <c r="S12" i="1"/>
  <c r="R12" i="1"/>
  <c r="Q12" i="1"/>
  <c r="N12" i="1"/>
  <c r="M12" i="1"/>
  <c r="L12" i="1"/>
  <c r="G12" i="1"/>
  <c r="N24" i="1" s="1"/>
  <c r="S11" i="1"/>
  <c r="R11" i="1"/>
  <c r="Q11" i="1"/>
  <c r="S7" i="1"/>
  <c r="R7" i="1"/>
  <c r="Q7" i="1"/>
  <c r="N7" i="1"/>
  <c r="M7" i="1"/>
  <c r="L7" i="1"/>
  <c r="S6" i="1"/>
  <c r="R6" i="1"/>
  <c r="Q6" i="1"/>
  <c r="N6" i="1"/>
  <c r="M6" i="1"/>
  <c r="L6" i="1"/>
  <c r="S5" i="1"/>
  <c r="R5" i="1"/>
  <c r="Q5" i="1"/>
  <c r="N5" i="1"/>
  <c r="M5" i="1"/>
  <c r="L5" i="1"/>
  <c r="M14" i="1" l="1"/>
  <c r="N20" i="1"/>
  <c r="L20" i="1"/>
  <c r="M20" i="1"/>
  <c r="L8" i="1"/>
  <c r="M8" i="1"/>
  <c r="N8" i="1"/>
  <c r="N14" i="1"/>
  <c r="L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439964-CA56-4DA7-B9D5-5DC090A6105A}" keepAlive="1" name="Consulta - measurements" description="Ligação à consulta 'measurements' no livro." type="5" refreshedVersion="8" background="1" saveData="1">
    <dbPr connection="Provider=Microsoft.Mashup.OleDb.1;Data Source=$Workbook$;Location=measurements;Extended Properties=&quot;&quot;" command="SELECT * FROM [measurements]"/>
  </connection>
  <connection id="2" xr16:uid="{454D4057-2E92-4F38-907F-848743C406B8}" keepAlive="1" name="Consulta - measurements (2)" description="Ligação à consulta 'measurements (2)' no livro." type="5" refreshedVersion="8" background="1" saveData="1">
    <dbPr connection="Provider=Microsoft.Mashup.OleDb.1;Data Source=$Workbook$;Location=&quot;measurements (2)&quot;;Extended Properties=&quot;&quot;" command="SELECT * FROM [measurements (2)]"/>
  </connection>
  <connection id="3" xr16:uid="{C06B1E78-0C14-4E6D-8C82-FA486BAC03FD}" keepAlive="1" name="Consulta - measurements (3)" description="Ligação à consulta 'measurements (3)' no livro." type="5" refreshedVersion="8" background="1" saveData="1">
    <dbPr connection="Provider=Microsoft.Mashup.OleDb.1;Data Source=$Workbook$;Location=&quot;measurements (3)&quot;;Extended Properties=&quot;&quot;" command="SELECT * FROM [measurements (3)]"/>
  </connection>
</connections>
</file>

<file path=xl/sharedStrings.xml><?xml version="1.0" encoding="utf-8"?>
<sst xmlns="http://schemas.openxmlformats.org/spreadsheetml/2006/main" count="1782" uniqueCount="100">
  <si>
    <t>Tabelas Gerais</t>
  </si>
  <si>
    <t>Tempos de execução</t>
  </si>
  <si>
    <t>Estados Visitados</t>
  </si>
  <si>
    <t>Problema</t>
  </si>
  <si>
    <t>Algoritmo</t>
  </si>
  <si>
    <t>Solução</t>
  </si>
  <si>
    <t>Custo da Solução</t>
  </si>
  <si>
    <t>Estados Gerados</t>
  </si>
  <si>
    <t>Tempo de Execução</t>
  </si>
  <si>
    <t>Paralelo 1</t>
  </si>
  <si>
    <t>Paralelo 2</t>
  </si>
  <si>
    <t>Sequencial</t>
  </si>
  <si>
    <t>Fácil1</t>
  </si>
  <si>
    <t>sim</t>
  </si>
  <si>
    <t>Fácil2</t>
  </si>
  <si>
    <t>Fácil3</t>
  </si>
  <si>
    <t>Difícil1</t>
  </si>
  <si>
    <t>Totais</t>
  </si>
  <si>
    <t>Difícil2</t>
  </si>
  <si>
    <t>Impossível1</t>
  </si>
  <si>
    <t>não</t>
  </si>
  <si>
    <t>Impossível2</t>
  </si>
  <si>
    <t>Total execução</t>
  </si>
  <si>
    <t>Speed up</t>
  </si>
  <si>
    <t>Memoria</t>
  </si>
  <si>
    <t>Legenda:</t>
  </si>
  <si>
    <t>Paralelo 1 – Melhor solução</t>
  </si>
  <si>
    <t>Paralelo 2 – Primeira solução</t>
  </si>
  <si>
    <t>Numberlink1</t>
  </si>
  <si>
    <t>Numberlink2</t>
  </si>
  <si>
    <t>Numberlink3</t>
  </si>
  <si>
    <t>Tempo total</t>
  </si>
  <si>
    <t>Numberlink4</t>
  </si>
  <si>
    <t>Numberlink5</t>
  </si>
  <si>
    <t>Threads</t>
  </si>
  <si>
    <t>Estados Expandidos</t>
  </si>
  <si>
    <t>Paralelo 
Procura exaustiva</t>
  </si>
  <si>
    <t>Paralelo
Primeira solução</t>
  </si>
  <si>
    <t>Medições - 8puzzle</t>
  </si>
  <si>
    <t>Algoritmo A* - sequencial</t>
  </si>
  <si>
    <t/>
  </si>
  <si>
    <t>8puzzle-easy_1</t>
  </si>
  <si>
    <t>sequencial</t>
  </si>
  <si>
    <t>18</t>
  </si>
  <si>
    <t>8puzzle-easy_2</t>
  </si>
  <si>
    <t>20</t>
  </si>
  <si>
    <t>8puzzle-easy_3</t>
  </si>
  <si>
    <t>8puzzle-hard_1</t>
  </si>
  <si>
    <t>31</t>
  </si>
  <si>
    <t>8puzzle-hard_2</t>
  </si>
  <si>
    <t>8puzzle-impossible_1</t>
  </si>
  <si>
    <t>0</t>
  </si>
  <si>
    <t>8puzzle-impossible_2</t>
  </si>
  <si>
    <t>Algoritmo A* - paralelo - procura exaustiva</t>
  </si>
  <si>
    <t>paralelo - procura exaustiva</t>
  </si>
  <si>
    <t>2</t>
  </si>
  <si>
    <t>4</t>
  </si>
  <si>
    <t>5</t>
  </si>
  <si>
    <t>6</t>
  </si>
  <si>
    <t>Algoritmo A* - paralelo - primeira solução</t>
  </si>
  <si>
    <t>paralelo - primeira solução</t>
  </si>
  <si>
    <t>Medições - numberlink</t>
  </si>
  <si>
    <t>numberlink-1</t>
  </si>
  <si>
    <t>numberlink-2</t>
  </si>
  <si>
    <t>10</t>
  </si>
  <si>
    <t>numberlink-3</t>
  </si>
  <si>
    <t>28</t>
  </si>
  <si>
    <t>numberlink-4</t>
  </si>
  <si>
    <t>numberlink-5</t>
  </si>
  <si>
    <t>Tipo Algoritmo</t>
  </si>
  <si>
    <t>Custo</t>
  </si>
  <si>
    <t>Estados Explorados</t>
  </si>
  <si>
    <t>Heap</t>
  </si>
  <si>
    <t>Nós Novos</t>
  </si>
  <si>
    <t>Nós Reinseridos</t>
  </si>
  <si>
    <t>Caminhos Piores</t>
  </si>
  <si>
    <t>Caminhos Melhores</t>
  </si>
  <si>
    <t>-</t>
  </si>
  <si>
    <t>Speed-up</t>
  </si>
  <si>
    <t>Facil 1</t>
  </si>
  <si>
    <t>Facil 2</t>
  </si>
  <si>
    <t>Facil 3</t>
  </si>
  <si>
    <t>Difícil 1</t>
  </si>
  <si>
    <t>Difícil 2</t>
  </si>
  <si>
    <t>Impossível 1</t>
  </si>
  <si>
    <t>Impossível 2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</si>
  <si>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</si>
  <si>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</si>
  <si>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</si>
  <si>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</si>
  <si>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</si>
  <si>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</si>
  <si>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</si>
  <si>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</si>
  <si>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</si>
  <si>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</si>
  <si>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</si>
  <si>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</si>
  <si>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</si>
  <si>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Tempo Execução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</si>
</sst>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8"/>
      <name val="Arial"/>
      <family val="2"/>
      <charset val="1"/>
    </font>
    <font>
      <sz val="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rgb="FF999999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2" fontId="3" fillId="2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49" fontId="2" fillId="0" borderId="5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101"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charset val="1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Algoritmo A* - Puzzle 8
Problemas fáceis - Solução encontrada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0</c:f>
              <c:numCache>
                <c:formatCode>General</c:formatCode>
                <c:ptCount val="3"/>
                <c:pt idx="0">
                  <c:v>1.8000000000000001E-4</c:v>
                </c:pt>
                <c:pt idx="1">
                  <c:v>2.5500000000000002E-4</c:v>
                </c:pt>
                <c:pt idx="2">
                  <c:v>6.4099999999999997E-4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Paralelo 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"/>
                      <c:pt idx="0">
                        <c:v>Fácil1</c:v>
                      </c:pt>
                      <c:pt idx="1">
                        <c:v>Fácil2</c:v>
                      </c:pt>
                      <c:pt idx="2">
                        <c:v>Fácil3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0F8-4BBF-9D82-89EF32C51071}"/>
            </c:ext>
          </c:extLst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1</c:f>
              <c:numCache>
                <c:formatCode>General</c:formatCode>
                <c:ptCount val="3"/>
                <c:pt idx="0">
                  <c:v>2.34E-4</c:v>
                </c:pt>
                <c:pt idx="1">
                  <c:v>3.4099999999999999E-4</c:v>
                </c:pt>
                <c:pt idx="2">
                  <c:v>5.9500000000000004E-4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Paralelo 2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"/>
                      <c:pt idx="0">
                        <c:v>Fácil1</c:v>
                      </c:pt>
                      <c:pt idx="1">
                        <c:v>Fácil2</c:v>
                      </c:pt>
                      <c:pt idx="2">
                        <c:v>Fácil3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0F8-4BBF-9D82-89EF32C51071}"/>
            </c:ext>
          </c:extLst>
        </c:ser>
        <c:ser>
          <c:idx val="2"/>
          <c:order val="2"/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</c:f>
              <c:numCache>
                <c:formatCode>General</c:formatCode>
                <c:ptCount val="3"/>
                <c:pt idx="0">
                  <c:v>1.11E-4</c:v>
                </c:pt>
                <c:pt idx="1">
                  <c:v>1.5200000000000001E-4</c:v>
                </c:pt>
                <c:pt idx="2">
                  <c:v>4.0999999999999999E-4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Sequencial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"/>
                      <c:pt idx="0">
                        <c:v>Fácil1</c:v>
                      </c:pt>
                      <c:pt idx="1">
                        <c:v>Fácil2</c:v>
                      </c:pt>
                      <c:pt idx="2">
                        <c:v>Fácil3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0F8-4BBF-9D82-89EF32C51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793911"/>
        <c:axId val="95048379"/>
      </c:barChart>
      <c:catAx>
        <c:axId val="217939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5048379"/>
        <c:crosses val="autoZero"/>
        <c:auto val="1"/>
        <c:lblAlgn val="ctr"/>
        <c:lblOffset val="100"/>
        <c:noMultiLvlLbl val="0"/>
      </c:catAx>
      <c:valAx>
        <c:axId val="950483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17939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Algoritmo A* - Number link
Puzzle 1 e 2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NumberLinkTabelas!$P$4:$P$4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NumberLinkTabelas!$O$5:$O$6</c:f>
              <c:strCache>
                <c:ptCount val="2"/>
                <c:pt idx="0">
                  <c:v>Numberlink1</c:v>
                </c:pt>
                <c:pt idx="1">
                  <c:v>Numberlink2</c:v>
                </c:pt>
              </c:strCache>
            </c:strRef>
          </c:cat>
          <c:val>
            <c:numRef>
              <c:f>NumberLinkTabelas!$P$5:$P$6</c:f>
              <c:numCache>
                <c:formatCode>General</c:formatCode>
                <c:ptCount val="2"/>
                <c:pt idx="0">
                  <c:v>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3-43B1-9703-088220C11729}"/>
            </c:ext>
          </c:extLst>
        </c:ser>
        <c:ser>
          <c:idx val="1"/>
          <c:order val="1"/>
          <c:tx>
            <c:strRef>
              <c:f>NumberLinkTabelas!$Q$4:$Q$4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NumberLinkTabelas!$O$5:$O$6</c:f>
              <c:strCache>
                <c:ptCount val="2"/>
                <c:pt idx="0">
                  <c:v>Numberlink1</c:v>
                </c:pt>
                <c:pt idx="1">
                  <c:v>Numberlink2</c:v>
                </c:pt>
              </c:strCache>
            </c:strRef>
          </c:cat>
          <c:val>
            <c:numRef>
              <c:f>NumberLinkTabelas!$Q$5:$Q$6</c:f>
              <c:numCache>
                <c:formatCode>General</c:formatCode>
                <c:ptCount val="2"/>
                <c:pt idx="0">
                  <c:v>33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3-43B1-9703-088220C1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45118"/>
        <c:axId val="79033270"/>
      </c:barChart>
      <c:catAx>
        <c:axId val="481451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79033270"/>
        <c:crosses val="autoZero"/>
        <c:auto val="1"/>
        <c:lblAlgn val="ctr"/>
        <c:lblOffset val="100"/>
        <c:noMultiLvlLbl val="0"/>
      </c:catAx>
      <c:valAx>
        <c:axId val="790332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814511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Algoritmo A* - Number link
Puzzle 3 e 4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NumberLinkTabelas!$P$10:$P$10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NumberLinkTabelas!$O$11:$O$12</c:f>
              <c:strCache>
                <c:ptCount val="2"/>
                <c:pt idx="0">
                  <c:v>Numberlink3</c:v>
                </c:pt>
                <c:pt idx="1">
                  <c:v>Numberlink4</c:v>
                </c:pt>
              </c:strCache>
            </c:strRef>
          </c:cat>
          <c:val>
            <c:numRef>
              <c:f>NumberLinkTabelas!$P$11:$P$12</c:f>
              <c:numCache>
                <c:formatCode>General</c:formatCode>
                <c:ptCount val="2"/>
                <c:pt idx="0">
                  <c:v>1725</c:v>
                </c:pt>
                <c:pt idx="1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5-462B-A11B-DAE01DEFD7E1}"/>
            </c:ext>
          </c:extLst>
        </c:ser>
        <c:ser>
          <c:idx val="1"/>
          <c:order val="1"/>
          <c:tx>
            <c:strRef>
              <c:f>NumberLinkTabelas!$Q$10:$Q$10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NumberLinkTabelas!$O$11:$O$12</c:f>
              <c:strCache>
                <c:ptCount val="2"/>
                <c:pt idx="0">
                  <c:v>Numberlink3</c:v>
                </c:pt>
                <c:pt idx="1">
                  <c:v>Numberlink4</c:v>
                </c:pt>
              </c:strCache>
            </c:strRef>
          </c:cat>
          <c:val>
            <c:numRef>
              <c:f>NumberLinkTabelas!$Q$11:$Q$12</c:f>
              <c:numCache>
                <c:formatCode>General</c:formatCode>
                <c:ptCount val="2"/>
                <c:pt idx="0">
                  <c:v>1723</c:v>
                </c:pt>
                <c:pt idx="1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5-462B-A11B-DAE01DEFD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0352207"/>
        <c:axId val="55690834"/>
      </c:barChart>
      <c:catAx>
        <c:axId val="503522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55690834"/>
        <c:crosses val="autoZero"/>
        <c:auto val="1"/>
        <c:lblAlgn val="ctr"/>
        <c:lblOffset val="100"/>
        <c:noMultiLvlLbl val="0"/>
      </c:catAx>
      <c:valAx>
        <c:axId val="556908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503522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Algoritmo A* - Number Link
Puzzle 5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NumberLinkTabelas!$O$17:$O$17</c:f>
              <c:strCache>
                <c:ptCount val="1"/>
                <c:pt idx="0">
                  <c:v>Numberlink5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NumberLinkTabelas!$P$16:$Q$16</c:f>
              <c:strCache>
                <c:ptCount val="2"/>
                <c:pt idx="0">
                  <c:v>Paralelo 2</c:v>
                </c:pt>
                <c:pt idx="1">
                  <c:v>Sequencial</c:v>
                </c:pt>
              </c:strCache>
            </c:strRef>
          </c:cat>
          <c:val>
            <c:numRef>
              <c:f>NumberLinkTabelas!$P$17:$Q$17</c:f>
              <c:numCache>
                <c:formatCode>General</c:formatCode>
                <c:ptCount val="2"/>
                <c:pt idx="0">
                  <c:v>125423</c:v>
                </c:pt>
                <c:pt idx="1">
                  <c:v>112890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B-4CEA-81F9-375EC67B8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237552"/>
        <c:axId val="42152369"/>
      </c:barChart>
      <c:catAx>
        <c:axId val="8523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2152369"/>
        <c:crosses val="autoZero"/>
        <c:auto val="1"/>
        <c:lblAlgn val="ctr"/>
        <c:lblOffset val="100"/>
        <c:noMultiLvlLbl val="0"/>
      </c:catAx>
      <c:valAx>
        <c:axId val="421523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852375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Algoritmo A* - Puzzle 8
Problemas fáceis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Puzzle8Tabelas!$Q$4:$Q$4</c:f>
              <c:strCache>
                <c:ptCount val="1"/>
                <c:pt idx="0">
                  <c:v>Paralelo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Puzzle8Tabelas!$P$5:$P$7</c:f>
              <c:strCache>
                <c:ptCount val="3"/>
                <c:pt idx="0">
                  <c:v>Fácil1</c:v>
                </c:pt>
                <c:pt idx="1">
                  <c:v>Fácil2</c:v>
                </c:pt>
                <c:pt idx="2">
                  <c:v>Fácil3</c:v>
                </c:pt>
              </c:strCache>
            </c:strRef>
          </c:cat>
          <c:val>
            <c:numRef>
              <c:f>Puzzle8Tabelas!$Q$5:$Q$7</c:f>
              <c:numCache>
                <c:formatCode>General</c:formatCode>
                <c:ptCount val="3"/>
                <c:pt idx="0">
                  <c:v>416</c:v>
                </c:pt>
                <c:pt idx="1">
                  <c:v>831</c:v>
                </c:pt>
                <c:pt idx="2">
                  <c:v>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4-4222-8A31-7ABC26781915}"/>
            </c:ext>
          </c:extLst>
        </c:ser>
        <c:ser>
          <c:idx val="1"/>
          <c:order val="1"/>
          <c:tx>
            <c:strRef>
              <c:f>Puzzle8Tabelas!$R$4:$R$4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Puzzle8Tabelas!$P$5:$P$7</c:f>
              <c:strCache>
                <c:ptCount val="3"/>
                <c:pt idx="0">
                  <c:v>Fácil1</c:v>
                </c:pt>
                <c:pt idx="1">
                  <c:v>Fácil2</c:v>
                </c:pt>
                <c:pt idx="2">
                  <c:v>Fácil3</c:v>
                </c:pt>
              </c:strCache>
            </c:strRef>
          </c:cat>
          <c:val>
            <c:numRef>
              <c:f>Puzzle8Tabelas!$R$5:$R$7</c:f>
              <c:numCache>
                <c:formatCode>General</c:formatCode>
                <c:ptCount val="3"/>
                <c:pt idx="0">
                  <c:v>377</c:v>
                </c:pt>
                <c:pt idx="1">
                  <c:v>1142</c:v>
                </c:pt>
                <c:pt idx="2">
                  <c:v>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4-4222-8A31-7ABC26781915}"/>
            </c:ext>
          </c:extLst>
        </c:ser>
        <c:ser>
          <c:idx val="2"/>
          <c:order val="2"/>
          <c:tx>
            <c:strRef>
              <c:f>Puzzle8Tabelas!$S$4:$S$4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Puzzle8Tabelas!$P$5:$P$7</c:f>
              <c:strCache>
                <c:ptCount val="3"/>
                <c:pt idx="0">
                  <c:v>Fácil1</c:v>
                </c:pt>
                <c:pt idx="1">
                  <c:v>Fácil2</c:v>
                </c:pt>
                <c:pt idx="2">
                  <c:v>Fácil3</c:v>
                </c:pt>
              </c:strCache>
            </c:strRef>
          </c:cat>
          <c:val>
            <c:numRef>
              <c:f>Puzzle8Tabelas!$S$5:$S$7</c:f>
              <c:numCache>
                <c:formatCode>General</c:formatCode>
                <c:ptCount val="3"/>
                <c:pt idx="0">
                  <c:v>193</c:v>
                </c:pt>
                <c:pt idx="1">
                  <c:v>505</c:v>
                </c:pt>
                <c:pt idx="2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4-4222-8A31-7ABC2678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391777"/>
        <c:axId val="85731842"/>
      </c:barChart>
      <c:catAx>
        <c:axId val="253917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85731842"/>
        <c:crosses val="autoZero"/>
        <c:auto val="1"/>
        <c:lblAlgn val="ctr"/>
        <c:lblOffset val="100"/>
        <c:noMultiLvlLbl val="0"/>
      </c:catAx>
      <c:valAx>
        <c:axId val="857318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53917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Algoritmo A* - Puzzle 8
Problemas difíceis - Solução encontrada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Puzzle8Tabelas!$L$11:$L$11</c:f>
              <c:strCache>
                <c:ptCount val="1"/>
                <c:pt idx="0">
                  <c:v>Paralelo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Puzzle8Tabelas!$K$12:$K$13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Puzzle8Tabelas!$L$12:$L$13</c:f>
              <c:numCache>
                <c:formatCode>General</c:formatCode>
                <c:ptCount val="2"/>
                <c:pt idx="0">
                  <c:v>2.6450000000000001E-2</c:v>
                </c:pt>
                <c:pt idx="1">
                  <c:v>3.5173999999999997E-2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1-458B-A5EE-BCBD1C1FB441}"/>
            </c:ext>
          </c:extLst>
        </c:ser>
        <c:ser>
          <c:idx val="1"/>
          <c:order val="1"/>
          <c:tx>
            <c:strRef>
              <c:f>Puzzle8Tabelas!$M$11:$M$11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Puzzle8Tabelas!$K$12:$K$13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Puzzle8Tabelas!$M$12:$M$13</c:f>
              <c:numCache>
                <c:formatCode>General</c:formatCode>
                <c:ptCount val="2"/>
                <c:pt idx="0">
                  <c:v>1.3113E-2</c:v>
                </c:pt>
                <c:pt idx="1">
                  <c:v>8.6700000000000006E-3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1-458B-A5EE-BCBD1C1FB441}"/>
            </c:ext>
          </c:extLst>
        </c:ser>
        <c:ser>
          <c:idx val="2"/>
          <c:order val="2"/>
          <c:tx>
            <c:strRef>
              <c:f>Puzzle8Tabelas!$N$11:$N$11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Puzzle8Tabelas!$K$12:$K$13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Puzzle8Tabelas!$N$12:$N$13</c:f>
              <c:numCache>
                <c:formatCode>General</c:formatCode>
                <c:ptCount val="2"/>
                <c:pt idx="0">
                  <c:v>1.9653E-2</c:v>
                </c:pt>
                <c:pt idx="1">
                  <c:v>4.8164999999999999E-2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1-458B-A5EE-BCBD1C1F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577064"/>
        <c:axId val="24790228"/>
      </c:barChart>
      <c:catAx>
        <c:axId val="8457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4790228"/>
        <c:crosses val="autoZero"/>
        <c:auto val="1"/>
        <c:lblAlgn val="ctr"/>
        <c:lblOffset val="100"/>
        <c:noMultiLvlLbl val="0"/>
      </c:catAx>
      <c:valAx>
        <c:axId val="247902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845770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Algoritmo A* - Puzzle 8
Problemas impossíveis - Sem solução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Puzzle8Tabelas!$L$17:$L$17</c:f>
              <c:strCache>
                <c:ptCount val="1"/>
                <c:pt idx="0">
                  <c:v>Paralelo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Puzzle8Tabelas!$K$18:$K$19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Puzzle8Tabelas!$L$18:$L$19</c:f>
              <c:numCache>
                <c:formatCode>General</c:formatCode>
                <c:ptCount val="2"/>
                <c:pt idx="0">
                  <c:v>3.583863</c:v>
                </c:pt>
                <c:pt idx="1">
                  <c:v>3.558119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F-4CC2-919F-914FDF103F4E}"/>
            </c:ext>
          </c:extLst>
        </c:ser>
        <c:ser>
          <c:idx val="1"/>
          <c:order val="1"/>
          <c:tx>
            <c:strRef>
              <c:f>Puzzle8Tabelas!$M$17:$M$17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Puzzle8Tabelas!$K$18:$K$19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Puzzle8Tabelas!$M$18:$M$19</c:f>
              <c:numCache>
                <c:formatCode>General</c:formatCode>
                <c:ptCount val="2"/>
                <c:pt idx="0">
                  <c:v>3.4489920000000001</c:v>
                </c:pt>
                <c:pt idx="1">
                  <c:v>3.5771549999999999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F-4CC2-919F-914FDF103F4E}"/>
            </c:ext>
          </c:extLst>
        </c:ser>
        <c:ser>
          <c:idx val="2"/>
          <c:order val="2"/>
          <c:tx>
            <c:strRef>
              <c:f>Puzzle8Tabelas!$N$17:$N$17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Puzzle8Tabelas!$K$18:$K$19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Puzzle8Tabelas!$N$18:$N$19</c:f>
              <c:numCache>
                <c:formatCode>General</c:formatCode>
                <c:ptCount val="2"/>
                <c:pt idx="0">
                  <c:v>10.356999</c:v>
                </c:pt>
                <c:pt idx="1">
                  <c:v>9.7474089999999993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F-4CC2-919F-914FDF10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295240"/>
        <c:axId val="56883183"/>
      </c:barChart>
      <c:catAx>
        <c:axId val="4029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56883183"/>
        <c:crosses val="autoZero"/>
        <c:auto val="1"/>
        <c:lblAlgn val="ctr"/>
        <c:lblOffset val="100"/>
        <c:noMultiLvlLbl val="0"/>
      </c:catAx>
      <c:valAx>
        <c:axId val="568831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02952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Algoritmo A* - Puzzle 8
Problemas difíceis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Puzzle8Tabelas!$Q$10:$Q$10</c:f>
              <c:strCache>
                <c:ptCount val="1"/>
                <c:pt idx="0">
                  <c:v>Paralelo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Puzzle8Tabelas!$P$11:$P$12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Puzzle8Tabelas!$Q$11:$Q$12</c:f>
              <c:numCache>
                <c:formatCode>General</c:formatCode>
                <c:ptCount val="2"/>
                <c:pt idx="0">
                  <c:v>26326</c:v>
                </c:pt>
                <c:pt idx="1">
                  <c:v>25705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A62-9830-D04B42C67ACA}"/>
            </c:ext>
          </c:extLst>
        </c:ser>
        <c:ser>
          <c:idx val="1"/>
          <c:order val="1"/>
          <c:tx>
            <c:strRef>
              <c:f>Puzzle8Tabelas!$R$10:$R$10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Puzzle8Tabelas!$P$11:$P$12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Puzzle8Tabelas!$R$11:$R$12</c:f>
              <c:numCache>
                <c:formatCode>General</c:formatCode>
                <c:ptCount val="2"/>
                <c:pt idx="0">
                  <c:v>19935</c:v>
                </c:pt>
                <c:pt idx="1">
                  <c:v>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A62-9830-D04B42C67ACA}"/>
            </c:ext>
          </c:extLst>
        </c:ser>
        <c:ser>
          <c:idx val="2"/>
          <c:order val="2"/>
          <c:tx>
            <c:strRef>
              <c:f>Puzzle8Tabelas!$S$10:$S$10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Puzzle8Tabelas!$P$11:$P$12</c:f>
              <c:strCache>
                <c:ptCount val="2"/>
                <c:pt idx="0">
                  <c:v>Difícil1</c:v>
                </c:pt>
                <c:pt idx="1">
                  <c:v>Difícil2</c:v>
                </c:pt>
              </c:strCache>
            </c:strRef>
          </c:cat>
          <c:val>
            <c:numRef>
              <c:f>Puzzle8Tabelas!$S$11:$S$12</c:f>
              <c:numCache>
                <c:formatCode>General</c:formatCode>
                <c:ptCount val="2"/>
                <c:pt idx="0">
                  <c:v>14679</c:v>
                </c:pt>
                <c:pt idx="1">
                  <c:v>23637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D-4A62-9830-D04B42C67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662443"/>
        <c:axId val="25116003"/>
      </c:barChart>
      <c:catAx>
        <c:axId val="206624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5116003"/>
        <c:crosses val="autoZero"/>
        <c:auto val="1"/>
        <c:lblAlgn val="ctr"/>
        <c:lblOffset val="100"/>
        <c:noMultiLvlLbl val="0"/>
      </c:catAx>
      <c:valAx>
        <c:axId val="251160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06624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Algoritmo A* - Puzzle 8
Problemas impossíveis (estados gerados)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Puzzle8Tabelas!$Q$16:$Q$16</c:f>
              <c:strCache>
                <c:ptCount val="1"/>
                <c:pt idx="0">
                  <c:v>Paralelo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Puzzle8Tabelas!$P$17:$P$18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Puzzle8Tabelas!$Q$17:$Q$18</c:f>
              <c:numCache>
                <c:formatCode>General</c:formatCode>
                <c:ptCount val="2"/>
                <c:pt idx="0">
                  <c:v>181439</c:v>
                </c:pt>
                <c:pt idx="1">
                  <c:v>181439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0-4425-BCB1-582E323DD7C8}"/>
            </c:ext>
          </c:extLst>
        </c:ser>
        <c:ser>
          <c:idx val="1"/>
          <c:order val="1"/>
          <c:tx>
            <c:strRef>
              <c:f>Puzzle8Tabelas!$R$16:$R$16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Puzzle8Tabelas!$P$17:$P$18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Puzzle8Tabelas!$R$17:$R$18</c:f>
              <c:numCache>
                <c:formatCode>General</c:formatCode>
                <c:ptCount val="2"/>
                <c:pt idx="0">
                  <c:v>181439</c:v>
                </c:pt>
                <c:pt idx="1">
                  <c:v>181439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0-4425-BCB1-582E323DD7C8}"/>
            </c:ext>
          </c:extLst>
        </c:ser>
        <c:ser>
          <c:idx val="2"/>
          <c:order val="2"/>
          <c:tx>
            <c:strRef>
              <c:f>Puzzle8Tabelas!$S$16:$S$16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Puzzle8Tabelas!$P$17:$P$18</c:f>
              <c:strCache>
                <c:ptCount val="2"/>
                <c:pt idx="0">
                  <c:v>Impossível1</c:v>
                </c:pt>
                <c:pt idx="1">
                  <c:v>Impossível2</c:v>
                </c:pt>
              </c:strCache>
            </c:strRef>
          </c:cat>
          <c:val>
            <c:numRef>
              <c:f>Puzzle8Tabelas!$S$17:$S$18</c:f>
              <c:numCache>
                <c:formatCode>General</c:formatCode>
                <c:ptCount val="2"/>
                <c:pt idx="0">
                  <c:v>181439</c:v>
                </c:pt>
                <c:pt idx="1">
                  <c:v>181439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0-4425-BCB1-582E323D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444452"/>
        <c:axId val="90831142"/>
      </c:barChart>
      <c:catAx>
        <c:axId val="344444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0831142"/>
        <c:crosses val="autoZero"/>
        <c:auto val="1"/>
        <c:lblAlgn val="ctr"/>
        <c:lblOffset val="100"/>
        <c:noMultiLvlLbl val="0"/>
      </c:catAx>
      <c:valAx>
        <c:axId val="908311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44444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Algoritmo A* - Number link
Puzzle 1 e 2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NumberLinkTabelas!$L$4:$L$4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NumberLinkTabelas!$K$5:$K$6</c:f>
              <c:strCache>
                <c:ptCount val="2"/>
                <c:pt idx="0">
                  <c:v>Numberlink1</c:v>
                </c:pt>
                <c:pt idx="1">
                  <c:v>Numberlink2</c:v>
                </c:pt>
              </c:strCache>
            </c:strRef>
          </c:cat>
          <c:val>
            <c:numRef>
              <c:f>NumberLinkTabelas!$L$5:$L$6</c:f>
              <c:numCache>
                <c:formatCode>General</c:formatCode>
                <c:ptCount val="2"/>
                <c:pt idx="0">
                  <c:v>2.8200000000000002E-4</c:v>
                </c:pt>
                <c:pt idx="1">
                  <c:v>3.6999999999999999E-4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E-4DD5-94C9-790240DF35CA}"/>
            </c:ext>
          </c:extLst>
        </c:ser>
        <c:ser>
          <c:idx val="1"/>
          <c:order val="1"/>
          <c:tx>
            <c:strRef>
              <c:f>NumberLinkTabelas!$M$4:$M$4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NumberLinkTabelas!$K$5:$K$6</c:f>
              <c:strCache>
                <c:ptCount val="2"/>
                <c:pt idx="0">
                  <c:v>Numberlink1</c:v>
                </c:pt>
                <c:pt idx="1">
                  <c:v>Numberlink2</c:v>
                </c:pt>
              </c:strCache>
            </c:strRef>
          </c:cat>
          <c:val>
            <c:numRef>
              <c:f>NumberLinkTabelas!$M$5:$M$6</c:f>
              <c:numCache>
                <c:formatCode>General</c:formatCode>
                <c:ptCount val="2"/>
                <c:pt idx="0">
                  <c:v>2.0999999999999999E-5</c:v>
                </c:pt>
                <c:pt idx="1">
                  <c:v>1.18E-4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E-4DD5-94C9-790240DF3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189589"/>
        <c:axId val="26216680"/>
      </c:barChart>
      <c:catAx>
        <c:axId val="781895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216680"/>
        <c:crosses val="autoZero"/>
        <c:auto val="1"/>
        <c:lblAlgn val="ctr"/>
        <c:lblOffset val="100"/>
        <c:noMultiLvlLbl val="0"/>
      </c:catAx>
      <c:valAx>
        <c:axId val="262166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7818958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Algoritmo A* - Number link
Puzzle 3 e 4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NumberLinkTabelas!$L$10:$L$10</c:f>
              <c:strCache>
                <c:ptCount val="1"/>
                <c:pt idx="0">
                  <c:v>Paralelo 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NumberLinkTabelas!$K$11:$K$12</c:f>
              <c:strCache>
                <c:ptCount val="2"/>
                <c:pt idx="0">
                  <c:v>Numberlink3</c:v>
                </c:pt>
                <c:pt idx="1">
                  <c:v>Numberlink4</c:v>
                </c:pt>
              </c:strCache>
            </c:strRef>
          </c:cat>
          <c:val>
            <c:numRef>
              <c:f>NumberLinkTabelas!$L$11:$L$12</c:f>
              <c:numCache>
                <c:formatCode>General</c:formatCode>
                <c:ptCount val="2"/>
                <c:pt idx="0">
                  <c:v>1.392E-3</c:v>
                </c:pt>
                <c:pt idx="1">
                  <c:v>6.4099999999999997E-4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D-4961-AEE5-0B666ACBDD1F}"/>
            </c:ext>
          </c:extLst>
        </c:ser>
        <c:ser>
          <c:idx val="1"/>
          <c:order val="1"/>
          <c:tx>
            <c:strRef>
              <c:f>NumberLinkTabelas!$M$10:$M$10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NumberLinkTabelas!$K$11:$K$12</c:f>
              <c:strCache>
                <c:ptCount val="2"/>
                <c:pt idx="0">
                  <c:v>Numberlink3</c:v>
                </c:pt>
                <c:pt idx="1">
                  <c:v>Numberlink4</c:v>
                </c:pt>
              </c:strCache>
            </c:strRef>
          </c:cat>
          <c:val>
            <c:numRef>
              <c:f>NumberLinkTabelas!$M$11:$M$12</c:f>
              <c:numCache>
                <c:formatCode>General</c:formatCode>
                <c:ptCount val="2"/>
                <c:pt idx="0">
                  <c:v>1.168E-3</c:v>
                </c:pt>
                <c:pt idx="1">
                  <c:v>2.101E-3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D-4961-AEE5-0B666ACB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864123"/>
        <c:axId val="20658402"/>
      </c:barChart>
      <c:catAx>
        <c:axId val="788641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0658402"/>
        <c:crosses val="autoZero"/>
        <c:auto val="1"/>
        <c:lblAlgn val="ctr"/>
        <c:lblOffset val="100"/>
        <c:noMultiLvlLbl val="0"/>
      </c:catAx>
      <c:valAx>
        <c:axId val="206584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788641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Algoritmo A* - Number link
Puzzle 5 (tempo de execução)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NumberLinkTabelas!$K$17:$K$17</c:f>
              <c:strCache>
                <c:ptCount val="1"/>
                <c:pt idx="0">
                  <c:v>Numberlink5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NumberLinkTabelas!$L$16:$M$16</c:f>
              <c:strCache>
                <c:ptCount val="2"/>
                <c:pt idx="0">
                  <c:v>Paralelo 2</c:v>
                </c:pt>
                <c:pt idx="1">
                  <c:v>Sequencial</c:v>
                </c:pt>
              </c:strCache>
            </c:strRef>
          </c:cat>
          <c:val>
            <c:numRef>
              <c:f>NumberLinkTabelas!$L$17:$M$17</c:f>
              <c:numCache>
                <c:formatCode>General</c:formatCode>
                <c:ptCount val="2"/>
                <c:pt idx="0">
                  <c:v>0.13850000000000001</c:v>
                </c:pt>
                <c:pt idx="1">
                  <c:v>0.41042099999999998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6-4045-8C47-4EBCA9D1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213910"/>
        <c:axId val="77975943"/>
      </c:barChart>
      <c:catAx>
        <c:axId val="222139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77975943"/>
        <c:crosses val="autoZero"/>
        <c:auto val="1"/>
        <c:lblAlgn val="ctr"/>
        <c:lblOffset val="100"/>
        <c:noMultiLvlLbl val="0"/>
      </c:catAx>
      <c:valAx>
        <c:axId val="779759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22139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</xdr:colOff>
      <xdr:row>0</xdr:row>
      <xdr:rowOff>360</xdr:rowOff>
    </xdr:from>
    <xdr:to>
      <xdr:col>7</xdr:col>
      <xdr:colOff>70200</xdr:colOff>
      <xdr:row>19</xdr:row>
      <xdr:rowOff>150840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2880</xdr:colOff>
      <xdr:row>0</xdr:row>
      <xdr:rowOff>360</xdr:rowOff>
    </xdr:from>
    <xdr:to>
      <xdr:col>15</xdr:col>
      <xdr:colOff>72360</xdr:colOff>
      <xdr:row>19</xdr:row>
      <xdr:rowOff>150840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360</xdr:colOff>
      <xdr:row>21</xdr:row>
      <xdr:rowOff>360</xdr:rowOff>
    </xdr:from>
    <xdr:to>
      <xdr:col>7</xdr:col>
      <xdr:colOff>70200</xdr:colOff>
      <xdr:row>40</xdr:row>
      <xdr:rowOff>151200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</xdr:colOff>
      <xdr:row>42</xdr:row>
      <xdr:rowOff>720</xdr:rowOff>
    </xdr:from>
    <xdr:to>
      <xdr:col>7</xdr:col>
      <xdr:colOff>70200</xdr:colOff>
      <xdr:row>61</xdr:row>
      <xdr:rowOff>151200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360</xdr:colOff>
      <xdr:row>21</xdr:row>
      <xdr:rowOff>360</xdr:rowOff>
    </xdr:from>
    <xdr:to>
      <xdr:col>15</xdr:col>
      <xdr:colOff>69840</xdr:colOff>
      <xdr:row>40</xdr:row>
      <xdr:rowOff>151200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360</xdr:colOff>
      <xdr:row>42</xdr:row>
      <xdr:rowOff>360</xdr:rowOff>
    </xdr:from>
    <xdr:to>
      <xdr:col>15</xdr:col>
      <xdr:colOff>69840</xdr:colOff>
      <xdr:row>61</xdr:row>
      <xdr:rowOff>150840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</xdr:colOff>
      <xdr:row>0</xdr:row>
      <xdr:rowOff>360</xdr:rowOff>
    </xdr:from>
    <xdr:to>
      <xdr:col>7</xdr:col>
      <xdr:colOff>70200</xdr:colOff>
      <xdr:row>19</xdr:row>
      <xdr:rowOff>150840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</xdr:colOff>
      <xdr:row>21</xdr:row>
      <xdr:rowOff>360</xdr:rowOff>
    </xdr:from>
    <xdr:to>
      <xdr:col>7</xdr:col>
      <xdr:colOff>70200</xdr:colOff>
      <xdr:row>40</xdr:row>
      <xdr:rowOff>151200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360</xdr:colOff>
      <xdr:row>42</xdr:row>
      <xdr:rowOff>360</xdr:rowOff>
    </xdr:from>
    <xdr:to>
      <xdr:col>7</xdr:col>
      <xdr:colOff>70200</xdr:colOff>
      <xdr:row>61</xdr:row>
      <xdr:rowOff>150840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360</xdr:colOff>
      <xdr:row>0</xdr:row>
      <xdr:rowOff>360</xdr:rowOff>
    </xdr:from>
    <xdr:to>
      <xdr:col>15</xdr:col>
      <xdr:colOff>69840</xdr:colOff>
      <xdr:row>19</xdr:row>
      <xdr:rowOff>150840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360</xdr:colOff>
      <xdr:row>21</xdr:row>
      <xdr:rowOff>360</xdr:rowOff>
    </xdr:from>
    <xdr:to>
      <xdr:col>15</xdr:col>
      <xdr:colOff>69840</xdr:colOff>
      <xdr:row>40</xdr:row>
      <xdr:rowOff>151200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360</xdr:colOff>
      <xdr:row>42</xdr:row>
      <xdr:rowOff>720</xdr:rowOff>
    </xdr:from>
    <xdr:to>
      <xdr:col>15</xdr:col>
      <xdr:colOff>69840</xdr:colOff>
      <xdr:row>61</xdr:row>
      <xdr:rowOff>151200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1FB1D944-CA0C-4E1E-9F4F-800631AFFE1D}" autoFormatId="16" applyNumberFormats="0" applyBorderFormats="0" applyFontFormats="0" applyPatternFormats="0" applyAlignmentFormats="0" applyWidthHeightFormats="0">
  <queryTableRefresh nextId="15">
    <queryTableFields count="14">
      <queryTableField id="1" name="Medições - 8puzzle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3855534-5265-400D-885B-C10BD832659A}" autoFormatId="16" applyNumberFormats="0" applyBorderFormats="0" applyFontFormats="0" applyPatternFormats="0" applyAlignmentFormats="0" applyWidthHeightFormats="0">
  <queryTableRefresh nextId="16">
    <queryTableFields count="13">
      <queryTableField id="1" name="Medições - 8puzzle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4" name="_12" tableColumnId="14"/>
    </queryTableFields>
    <queryTableDeletedFields count="1">
      <deletedField name="_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C32DF-4BAE-41EB-AC6F-297EB9113187}" name="Tabela_measurements__3" displayName="Tabela_measurements__3" ref="A1:N116" tableType="queryTable" totalsRowShown="0">
  <autoFilter ref="A1:N116" xr:uid="{FA0C32DF-4BAE-41EB-AC6F-297EB9113187}"/>
  <tableColumns count="14">
    <tableColumn id="1" xr3:uid="{2FF87594-E853-4575-8ED8-796BEA028EE2}" uniqueName="1" name="Medições - 8puzzle" queryTableFieldId="1" dataDxfId="18"/>
    <tableColumn id="2" xr3:uid="{D87BAF49-9598-49E7-A73A-352BADA90F6E}" uniqueName="2" name="Column1" queryTableFieldId="2" dataDxfId="17"/>
    <tableColumn id="3" xr3:uid="{E3003B86-313E-485E-86CF-A4EBE21776C5}" uniqueName="3" name="_1" queryTableFieldId="3" dataDxfId="16"/>
    <tableColumn id="4" xr3:uid="{C487D013-B936-4309-ACFB-97F62F563FAA}" uniqueName="4" name="_2" queryTableFieldId="4" dataDxfId="15"/>
    <tableColumn id="5" xr3:uid="{9E5E19B3-2573-4B46-BD8C-7C7305CEFDEA}" uniqueName="5" name="_3" queryTableFieldId="5"/>
    <tableColumn id="6" xr3:uid="{5CF501F1-AD4A-4930-9CF1-5CD9EAE4B5D5}" uniqueName="6" name="_4" queryTableFieldId="6"/>
    <tableColumn id="7" xr3:uid="{65491B76-0588-4C78-AECA-881B196240B3}" uniqueName="7" name="_5" queryTableFieldId="7"/>
    <tableColumn id="8" xr3:uid="{7961D870-DC61-4E1C-BB9B-677C5E7E16BF}" uniqueName="8" name="_6" queryTableFieldId="8"/>
    <tableColumn id="9" xr3:uid="{91ACEFE9-4C2D-48AD-8DCC-19757A9DC11B}" uniqueName="9" name="_7" queryTableFieldId="9"/>
    <tableColumn id="10" xr3:uid="{C2D055E4-C5A4-441A-906C-E6AA086DF704}" uniqueName="10" name="_8" queryTableFieldId="10"/>
    <tableColumn id="11" xr3:uid="{E17BA6DC-041F-4031-9690-834F3E96B382}" uniqueName="11" name="_9" queryTableFieldId="11"/>
    <tableColumn id="12" xr3:uid="{604131E7-FBC1-448E-8CD2-02FB54F04686}" uniqueName="12" name="_10" queryTableFieldId="12"/>
    <tableColumn id="13" xr3:uid="{6ACE9F99-ACF6-4BD8-B052-CD8B91CC2BD6}" uniqueName="13" name="_11" queryTableFieldId="13"/>
    <tableColumn id="14" xr3:uid="{FA3B5343-D046-4F58-A9DA-69415A49BB63}" uniqueName="14" name="_12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A985A-81CF-46DB-A0F4-303C6DC1A001}" name="Tabela_measurements" displayName="Tabela_measurements" ref="A1:M116" tableType="queryTable" totalsRowShown="0" headerRowDxfId="100" dataDxfId="99">
  <tableColumns count="13">
    <tableColumn id="1" xr3:uid="{52DAD27E-814C-42A2-B931-A90C700E7F2C}" uniqueName="1" name="Medições - 8puzzle" queryTableFieldId="1" dataDxfId="98"/>
    <tableColumn id="2" xr3:uid="{5F910081-0A08-4F11-A470-1108BED45AC3}" uniqueName="2" name="Tipo Algoritmo" queryTableFieldId="2" dataDxfId="97"/>
    <tableColumn id="3" xr3:uid="{1C4251BF-F284-499D-9717-F31E6571F5A8}" uniqueName="3" name="Threads" queryTableFieldId="3" dataDxfId="96"/>
    <tableColumn id="4" xr3:uid="{2E1CCC24-AE2F-415F-AA35-BBAFC38E1DF9}" uniqueName="4" name="Solução" queryTableFieldId="4" dataDxfId="95"/>
    <tableColumn id="5" xr3:uid="{7A0ED031-87DE-444C-83C6-CDD5F67550F1}" uniqueName="5" name="Custo" queryTableFieldId="5" dataDxfId="94"/>
    <tableColumn id="6" xr3:uid="{2BF5F369-30E3-4062-8115-555E2869CBE6}" uniqueName="6" name="Estados Gerados" queryTableFieldId="6" dataDxfId="93"/>
    <tableColumn id="7" xr3:uid="{74346CE0-04D5-45E7-BE8D-16B28ECEC11F}" uniqueName="7" name="Estados Explorados" queryTableFieldId="7" dataDxfId="92"/>
    <tableColumn id="8" xr3:uid="{F7EC4C46-5B4D-44C9-86BD-7298B7788FBF}" uniqueName="8" name="Heap" queryTableFieldId="8" dataDxfId="91"/>
    <tableColumn id="9" xr3:uid="{946A75D5-0AD3-433C-B690-8765C889459A}" uniqueName="9" name="Nós Novos" queryTableFieldId="9" dataDxfId="90"/>
    <tableColumn id="10" xr3:uid="{580849AD-0AAC-49A6-BB1D-67580F9CD43B}" uniqueName="10" name="Nós Reinseridos" queryTableFieldId="10" dataDxfId="89"/>
    <tableColumn id="11" xr3:uid="{BD61FC0D-0B93-479F-BD36-E5E8BDFCE2A6}" uniqueName="11" name="Caminhos Piores" queryTableFieldId="11" dataDxfId="88"/>
    <tableColumn id="12" xr3:uid="{FE963D94-EF84-4169-8286-4467CC12AECB}" uniqueName="12" name="Caminhos Melhores" queryTableFieldId="12" dataDxfId="87"/>
    <tableColumn id="14" xr3:uid="{6710130E-4E23-4AF1-9FA2-40D0037A9AA7}" uniqueName="14" name="Speed-up" queryTableFieldId="14" dataDxfId="8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260C3D-21CF-47F8-899F-E16A12039E3F}" name="Tabela9" displayName="Tabela9" ref="A2:K9" totalsRowShown="0" headerRowDxfId="14" dataDxfId="13">
  <sortState xmlns:xlrd2="http://schemas.microsoft.com/office/spreadsheetml/2017/richdata2" ref="A3:K9">
    <sortCondition ref="A3:A9"/>
  </sortState>
  <tableColumns count="11">
    <tableColumn id="1" xr3:uid="{D94C3EF0-7179-4F79-BFE9-E37E830A1380}" name="Problema" dataDxfId="12"/>
    <tableColumn id="2" xr3:uid="{53327031-1580-437A-9601-1A266A0D2651}" name="Solução" dataDxfId="11"/>
    <tableColumn id="3" xr3:uid="{3B1BAEDB-2217-4D3F-9FEE-412964597077}" name="Custo" dataDxfId="10"/>
    <tableColumn id="4" xr3:uid="{8B486BB3-F0DC-4646-AD1D-78B8D96F1E19}" name="Estados Gerados" dataDxfId="9"/>
    <tableColumn id="5" xr3:uid="{249B31A5-A8A6-446C-B93D-38239B1B31C1}" name="Estados Explorados" dataDxfId="8"/>
    <tableColumn id="6" xr3:uid="{33187F31-E2A1-4C3E-8BE2-71F3B44F8209}" name="Heap" dataDxfId="7"/>
    <tableColumn id="7" xr3:uid="{65BC04CB-F1D3-4BC7-AE12-6DA540115CE0}" name="Nós Novos" dataDxfId="6"/>
    <tableColumn id="8" xr3:uid="{76821358-AAD9-46F4-91B7-B09035CD8C5C}" name="Nós Reinseridos" dataDxfId="5"/>
    <tableColumn id="9" xr3:uid="{FF8E208D-B1AB-4103-AC8D-EC24E4EF5383}" name="Caminhos Piores" dataDxfId="4"/>
    <tableColumn id="10" xr3:uid="{C2605DD9-60D8-4BFC-8900-8345D8210221}" name="Caminhos Melhores" dataDxfId="3"/>
    <tableColumn id="11" xr3:uid="{9F69059A-9ABC-45ED-B006-F39F675FD20E}" name="Tempo Execução" dataDxfId="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AD6C8C-0772-4D40-BC5E-CDBFE1EE2255}" name="Tabela10" displayName="Tabela10" ref="A11:L32" totalsRowShown="0" headerRowDxfId="85" dataDxfId="84">
  <sortState xmlns:xlrd2="http://schemas.microsoft.com/office/spreadsheetml/2017/richdata2" ref="A12:L32">
    <sortCondition ref="A12:A32"/>
    <sortCondition ref="B12:B32"/>
  </sortState>
  <tableColumns count="12">
    <tableColumn id="1" xr3:uid="{736DA652-BAF6-4A0E-AC06-BEABFCF9CE95}" name="Problema" dataDxfId="83"/>
    <tableColumn id="2" xr3:uid="{2622737F-1B46-489D-869C-BA8FF082E851}" name="Threads" dataDxfId="82"/>
    <tableColumn id="3" xr3:uid="{48A8FC2D-8468-47F6-BB0B-6C6560E2D94D}" name="Solução" dataDxfId="81"/>
    <tableColumn id="4" xr3:uid="{72B2C33F-EC36-4407-8203-F1CA5904521C}" name="Custo" dataDxfId="80"/>
    <tableColumn id="5" xr3:uid="{6FA3A60C-E9E8-4597-9B4B-4C377D7E0158}" name="Estados Gerados" dataDxfId="79"/>
    <tableColumn id="6" xr3:uid="{CCDC157D-F08C-4806-83AE-0A4D27CDDE33}" name="Estados Explorados" dataDxfId="78"/>
    <tableColumn id="7" xr3:uid="{AD2B5720-E71A-423D-BE41-3DF985C52D03}" name="Heap" dataDxfId="77"/>
    <tableColumn id="8" xr3:uid="{F6B1D69E-6E48-457F-9829-D38CB6B644E8}" name="Nós Novos" dataDxfId="76"/>
    <tableColumn id="9" xr3:uid="{1D87A606-A838-431D-9169-8D2285667219}" name="Nós Reinseridos" dataDxfId="75"/>
    <tableColumn id="10" xr3:uid="{C8A02764-7148-4078-9FEA-34AB06803B5D}" name="Caminhos Piores" dataDxfId="74"/>
    <tableColumn id="11" xr3:uid="{35747AF6-2BA0-4DF4-BC13-B90755E15FDD}" name="Caminhos Melhores" dataDxfId="73"/>
    <tableColumn id="12" xr3:uid="{49F10729-2109-416B-99CE-210282868CB1}" name="Speed-up" dataDxfId="7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74CF21-6046-420A-B2FC-5A0A5554C2DB}" name="Tabela11" displayName="Tabela11" ref="A34:L55" totalsRowShown="0" headerRowDxfId="71" dataDxfId="70">
  <sortState xmlns:xlrd2="http://schemas.microsoft.com/office/spreadsheetml/2017/richdata2" ref="A35:L55">
    <sortCondition ref="A35:A55"/>
    <sortCondition ref="B35:B55"/>
  </sortState>
  <tableColumns count="12">
    <tableColumn id="1" xr3:uid="{5031D6E4-366B-459C-8F94-D166293AC3E5}" name="Problema" dataDxfId="69"/>
    <tableColumn id="2" xr3:uid="{36653F49-7C3D-4A60-89C4-EA9DD72F58AC}" name="Threads" dataDxfId="68"/>
    <tableColumn id="3" xr3:uid="{3ACCA6C8-DCA3-42CA-B277-BC46BCBFE242}" name="Solução" dataDxfId="67"/>
    <tableColumn id="4" xr3:uid="{B76486A7-2F14-48AD-9408-CF23D645F467}" name="Custo" dataDxfId="66"/>
    <tableColumn id="5" xr3:uid="{13760333-FC14-4DD8-A173-1C382803449B}" name="Estados Gerados" dataDxfId="65"/>
    <tableColumn id="6" xr3:uid="{0C6D975C-30C0-46E4-B689-1B951797B62C}" name="Estados Explorados" dataDxfId="64"/>
    <tableColumn id="7" xr3:uid="{1ABB4E77-2CF2-4219-8EFB-25FCFABD4E43}" name="Heap" dataDxfId="63"/>
    <tableColumn id="8" xr3:uid="{05716819-DB6B-4D8A-A157-A3CC8AA0CC38}" name="Nós Novos" dataDxfId="62"/>
    <tableColumn id="9" xr3:uid="{1FE4A45E-0D23-4F8E-AFD2-4A5E4BFD63CC}" name="Nós Reinseridos" dataDxfId="61"/>
    <tableColumn id="10" xr3:uid="{22D756E9-3271-436D-9BBC-2842968EE04B}" name="Caminhos Piores" dataDxfId="60"/>
    <tableColumn id="11" xr3:uid="{BA51F155-04D8-4C82-A286-AC6DEFB2C62B}" name="Caminhos Melhores" dataDxfId="59"/>
    <tableColumn id="12" xr3:uid="{7B1309BC-374F-431D-8757-A830ECB6129B}" name="Speed-up" dataDxfId="5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CC6DD6-FAC4-43DA-987F-5B016E1CC6CE}" name="Tabela6" displayName="Tabela6" ref="A2:K7" totalsRowShown="0" headerRowDxfId="57" dataDxfId="56">
  <autoFilter ref="A2:K7" xr:uid="{B6CC6DD6-FAC4-43DA-987F-5B016E1CC6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6738ED6-FDE7-4290-9F7B-AACA66B7EA5E}" name="Problema" dataDxfId="55"/>
    <tableColumn id="2" xr3:uid="{E5744174-14FE-479D-880E-C3694D2D2F9A}" name="Solução" dataDxfId="54"/>
    <tableColumn id="3" xr3:uid="{38FA747F-071B-4403-AA8A-9CB5E7BD132E}" name="Custo" dataDxfId="53"/>
    <tableColumn id="4" xr3:uid="{BFED2730-CA97-4FD8-A3C1-08AE4B5D28E4}" name="Estados Gerados" dataDxfId="52"/>
    <tableColumn id="5" xr3:uid="{54FBB4D7-E788-47B3-87EF-B0FB4D64A263}" name="Estados Explorados" dataDxfId="51"/>
    <tableColumn id="6" xr3:uid="{C8C6AB86-D7D6-4B36-8117-E162934CCA10}" name="Heap" dataDxfId="50"/>
    <tableColumn id="7" xr3:uid="{CE499F54-5305-4C42-A2B0-A8FDE0C55D77}" name="Nós Novos" dataDxfId="49"/>
    <tableColumn id="8" xr3:uid="{B0693421-BA4C-4464-BF01-E4A0EEE21FA3}" name="Nós Reinseridos" dataDxfId="48"/>
    <tableColumn id="9" xr3:uid="{05B2517E-3F70-44C6-B4A1-62910B9DD787}" name="Caminhos Piores" dataDxfId="47"/>
    <tableColumn id="10" xr3:uid="{615E25EA-3B94-4528-813F-83996211380D}" name="Caminhos Melhores" dataDxfId="1"/>
    <tableColumn id="11" xr3:uid="{164BFB03-0ECA-43F6-B800-D175638F3587}" name="Tempo Execução" dataDxfId="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9233FB-26C3-412C-AABD-D61E5875CC2E}" name="Tabela7" displayName="Tabela7" ref="A9:L24" totalsRowShown="0" headerRowDxfId="46" dataDxfId="45">
  <sortState xmlns:xlrd2="http://schemas.microsoft.com/office/spreadsheetml/2017/richdata2" ref="A10:L24">
    <sortCondition ref="A10:A24"/>
    <sortCondition ref="B10:B24"/>
  </sortState>
  <tableColumns count="12">
    <tableColumn id="1" xr3:uid="{5573FC1B-F7A5-42BB-B17E-A2B3D52EDC62}" name="Problema" dataDxfId="44"/>
    <tableColumn id="2" xr3:uid="{108ADC27-BCCD-4725-9D98-0DC3D100D35C}" name="Threads" dataDxfId="43"/>
    <tableColumn id="3" xr3:uid="{971E6C84-0A6A-4B2F-B129-FE16916CB616}" name="Solução" dataDxfId="42"/>
    <tableColumn id="4" xr3:uid="{4A1E48C4-0706-45C7-B3F8-E9FFCE41046D}" name="Custo" dataDxfId="41"/>
    <tableColumn id="5" xr3:uid="{C9F31714-4741-456D-823C-7101658C521C}" name="Estados Gerados" dataDxfId="40"/>
    <tableColumn id="6" xr3:uid="{E224712D-4A70-4F0E-90E8-BC1B56937382}" name="Estados Explorados" dataDxfId="39"/>
    <tableColumn id="7" xr3:uid="{05E016A9-6DF7-4661-9390-BB71569F0FEC}" name="Heap" dataDxfId="38"/>
    <tableColumn id="8" xr3:uid="{EF665471-7C18-4099-BCD0-ECC7BDDBFBF3}" name="Nós Novos" dataDxfId="37"/>
    <tableColumn id="9" xr3:uid="{63B1F55D-AD10-4078-AB19-FE2CEEC1D5B6}" name="Nós Reinseridos" dataDxfId="36"/>
    <tableColumn id="10" xr3:uid="{1E58F6A1-BF50-4C89-9D15-CF6FF71F7AD5}" name="Caminhos Piores" dataDxfId="35"/>
    <tableColumn id="11" xr3:uid="{0ACA1681-504A-44E5-BED2-A52BF25C7ABE}" name="Caminhos Melhores" dataDxfId="34"/>
    <tableColumn id="12" xr3:uid="{B3F01845-6AF3-4793-A338-3025FC838374}" name="Speed-up" dataDxfId="3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3237A6-210C-4AF5-8C82-22B86C2A4603}" name="Tabela8" displayName="Tabela8" ref="A26:L41" totalsRowShown="0" headerRowDxfId="32" dataDxfId="31">
  <sortState xmlns:xlrd2="http://schemas.microsoft.com/office/spreadsheetml/2017/richdata2" ref="A27:L41">
    <sortCondition ref="A27:A41"/>
    <sortCondition ref="B27:B41"/>
  </sortState>
  <tableColumns count="12">
    <tableColumn id="1" xr3:uid="{5DAEA8FD-AED4-4CB6-AA5F-BEA4893AD9C4}" name="Problema" dataDxfId="30"/>
    <tableColumn id="2" xr3:uid="{272E674E-3C46-4757-AB09-6806596D5407}" name="Threads" dataDxfId="29"/>
    <tableColumn id="3" xr3:uid="{72A29117-F423-409A-BA5D-B50C49E18B55}" name="Solução" dataDxfId="28"/>
    <tableColumn id="4" xr3:uid="{5379E7C5-178F-4553-9469-383FB2FB9F6F}" name="Custo" dataDxfId="27"/>
    <tableColumn id="5" xr3:uid="{71566508-855E-4952-95AC-75C72C7F33EB}" name="Estados Gerados" dataDxfId="26"/>
    <tableColumn id="6" xr3:uid="{27A287B6-0314-4868-AE90-63988A45E655}" name="Estados Explorados" dataDxfId="25"/>
    <tableColumn id="7" xr3:uid="{2B3D100F-FBE2-4EFC-A07A-0A46D13B2DCE}" name="Heap" dataDxfId="24"/>
    <tableColumn id="8" xr3:uid="{EEF2BC2F-2D16-46EA-B1A3-83BA0C5083C4}" name="Nós Novos" dataDxfId="23"/>
    <tableColumn id="9" xr3:uid="{066F661C-7F68-4B72-9083-DC309D4D8BBB}" name="Nós Reinseridos" dataDxfId="22"/>
    <tableColumn id="10" xr3:uid="{D2422BD9-DCF4-45F5-9A98-AE36D65F4196}" name="Caminhos Piores" dataDxfId="21"/>
    <tableColumn id="11" xr3:uid="{08AFD49F-F099-4B7B-8AB3-342472543084}" name="Caminhos Melhores" dataDxfId="20"/>
    <tableColumn id="12" xr3:uid="{2089CFB3-EB93-4236-A19A-6F6A62CE3F3C}" name="Speed-up" dataDxfId="1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CFE4-793D-43C6-983E-C0F3B588DA91}">
  <dimension ref="A1:N116"/>
  <sheetViews>
    <sheetView topLeftCell="A46" workbookViewId="0">
      <selection activeCell="L70" sqref="L70:L74"/>
    </sheetView>
  </sheetViews>
  <sheetFormatPr defaultRowHeight="12.75" x14ac:dyDescent="0.2"/>
  <cols>
    <col min="1" max="1" width="36.5703125" bestFit="1" customWidth="1"/>
    <col min="2" max="2" width="24" bestFit="1" customWidth="1"/>
    <col min="3" max="4" width="5.28515625" bestFit="1" customWidth="1"/>
    <col min="5" max="11" width="7" bestFit="1" customWidth="1"/>
    <col min="12" max="13" width="9" bestFit="1" customWidth="1"/>
    <col min="14" max="14" width="6.28515625" bestFit="1" customWidth="1"/>
  </cols>
  <sheetData>
    <row r="1" spans="1:14" x14ac:dyDescent="0.2">
      <c r="A1" t="s">
        <v>38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</row>
    <row r="2" spans="1:14" x14ac:dyDescent="0.2">
      <c r="A2" s="37" t="s">
        <v>39</v>
      </c>
      <c r="B2" s="37" t="s">
        <v>40</v>
      </c>
      <c r="C2" s="37" t="s">
        <v>40</v>
      </c>
      <c r="D2" s="37" t="s">
        <v>40</v>
      </c>
    </row>
    <row r="3" spans="1:14" x14ac:dyDescent="0.2">
      <c r="A3" s="37" t="s">
        <v>41</v>
      </c>
      <c r="B3" s="37" t="s">
        <v>42</v>
      </c>
      <c r="C3" s="37" t="s">
        <v>13</v>
      </c>
      <c r="D3" s="37" t="s">
        <v>43</v>
      </c>
      <c r="E3">
        <v>192</v>
      </c>
      <c r="F3">
        <v>117</v>
      </c>
      <c r="G3">
        <v>77</v>
      </c>
      <c r="H3">
        <v>192</v>
      </c>
      <c r="I3">
        <v>0</v>
      </c>
      <c r="J3">
        <v>122</v>
      </c>
      <c r="K3">
        <v>1</v>
      </c>
      <c r="L3">
        <v>1.03E-4</v>
      </c>
    </row>
    <row r="4" spans="1:14" x14ac:dyDescent="0.2">
      <c r="A4" s="37" t="s">
        <v>44</v>
      </c>
      <c r="B4" s="37" t="s">
        <v>42</v>
      </c>
      <c r="C4" s="37" t="s">
        <v>13</v>
      </c>
      <c r="D4" s="37" t="s">
        <v>45</v>
      </c>
      <c r="E4">
        <v>442</v>
      </c>
      <c r="F4">
        <v>268</v>
      </c>
      <c r="G4">
        <v>176</v>
      </c>
      <c r="H4">
        <v>442</v>
      </c>
      <c r="I4">
        <v>0</v>
      </c>
      <c r="J4">
        <v>274</v>
      </c>
      <c r="K4">
        <v>2</v>
      </c>
      <c r="L4">
        <v>2.12E-4</v>
      </c>
    </row>
    <row r="5" spans="1:14" x14ac:dyDescent="0.2">
      <c r="A5" s="37" t="s">
        <v>46</v>
      </c>
      <c r="B5" s="37" t="s">
        <v>42</v>
      </c>
      <c r="C5" s="37" t="s">
        <v>13</v>
      </c>
      <c r="D5" s="37" t="s">
        <v>45</v>
      </c>
      <c r="E5">
        <v>1034</v>
      </c>
      <c r="F5">
        <v>646</v>
      </c>
      <c r="G5">
        <v>390</v>
      </c>
      <c r="H5">
        <v>1034</v>
      </c>
      <c r="I5">
        <v>0</v>
      </c>
      <c r="J5">
        <v>690</v>
      </c>
      <c r="K5">
        <v>8</v>
      </c>
      <c r="L5">
        <v>4.4799999999999999E-4</v>
      </c>
    </row>
    <row r="6" spans="1:14" x14ac:dyDescent="0.2">
      <c r="A6" s="37" t="s">
        <v>47</v>
      </c>
      <c r="B6" s="37" t="s">
        <v>42</v>
      </c>
      <c r="C6" s="37" t="s">
        <v>13</v>
      </c>
      <c r="D6" s="37" t="s">
        <v>48</v>
      </c>
      <c r="E6">
        <v>12127</v>
      </c>
      <c r="F6">
        <v>7920</v>
      </c>
      <c r="G6">
        <v>4230</v>
      </c>
      <c r="H6">
        <v>12127</v>
      </c>
      <c r="I6">
        <v>20</v>
      </c>
      <c r="J6">
        <v>8688</v>
      </c>
      <c r="K6">
        <v>255</v>
      </c>
      <c r="L6">
        <v>1.0222999999999999E-2</v>
      </c>
    </row>
    <row r="7" spans="1:14" x14ac:dyDescent="0.2">
      <c r="A7" s="37" t="s">
        <v>49</v>
      </c>
      <c r="B7" s="37" t="s">
        <v>42</v>
      </c>
      <c r="C7" s="37" t="s">
        <v>13</v>
      </c>
      <c r="D7" s="37" t="s">
        <v>48</v>
      </c>
      <c r="E7">
        <v>13944</v>
      </c>
      <c r="F7">
        <v>9123</v>
      </c>
      <c r="G7">
        <v>4829</v>
      </c>
      <c r="H7">
        <v>13944</v>
      </c>
      <c r="I7">
        <v>6</v>
      </c>
      <c r="J7">
        <v>9990</v>
      </c>
      <c r="K7">
        <v>276</v>
      </c>
      <c r="L7">
        <v>1.2940999999999999E-2</v>
      </c>
    </row>
    <row r="8" spans="1:14" x14ac:dyDescent="0.2">
      <c r="A8" s="37" t="s">
        <v>50</v>
      </c>
      <c r="B8" s="37" t="s">
        <v>42</v>
      </c>
      <c r="C8" s="37" t="s">
        <v>20</v>
      </c>
      <c r="D8" s="37" t="s">
        <v>51</v>
      </c>
      <c r="E8">
        <v>181394</v>
      </c>
      <c r="F8">
        <v>182782</v>
      </c>
      <c r="G8">
        <v>19597</v>
      </c>
      <c r="H8">
        <v>181394</v>
      </c>
      <c r="I8">
        <v>1387</v>
      </c>
      <c r="J8">
        <v>293679</v>
      </c>
      <c r="K8">
        <v>11868</v>
      </c>
      <c r="L8">
        <v>7.7822800000000001</v>
      </c>
    </row>
    <row r="9" spans="1:14" x14ac:dyDescent="0.2">
      <c r="A9" s="37" t="s">
        <v>52</v>
      </c>
      <c r="B9" s="37" t="s">
        <v>42</v>
      </c>
      <c r="C9" s="37" t="s">
        <v>20</v>
      </c>
      <c r="D9" s="37" t="s">
        <v>51</v>
      </c>
      <c r="E9">
        <v>181401</v>
      </c>
      <c r="F9">
        <v>182676</v>
      </c>
      <c r="G9">
        <v>19530</v>
      </c>
      <c r="H9">
        <v>181401</v>
      </c>
      <c r="I9">
        <v>1274</v>
      </c>
      <c r="J9">
        <v>293614</v>
      </c>
      <c r="K9">
        <v>11700</v>
      </c>
      <c r="L9">
        <v>7.7302210000000002</v>
      </c>
    </row>
    <row r="10" spans="1:14" x14ac:dyDescent="0.2">
      <c r="A10" s="37" t="s">
        <v>53</v>
      </c>
      <c r="B10" s="37" t="s">
        <v>40</v>
      </c>
      <c r="C10" s="37" t="s">
        <v>40</v>
      </c>
      <c r="D10" s="37" t="s">
        <v>40</v>
      </c>
    </row>
    <row r="11" spans="1:14" x14ac:dyDescent="0.2">
      <c r="A11" s="37" t="s">
        <v>41</v>
      </c>
      <c r="B11" s="37" t="s">
        <v>54</v>
      </c>
      <c r="C11" s="37" t="s">
        <v>55</v>
      </c>
      <c r="D11" s="37" t="s">
        <v>13</v>
      </c>
      <c r="E11">
        <v>18</v>
      </c>
      <c r="F11">
        <v>374</v>
      </c>
      <c r="G11">
        <v>240</v>
      </c>
      <c r="H11">
        <v>136</v>
      </c>
      <c r="I11">
        <v>374</v>
      </c>
      <c r="J11">
        <v>0</v>
      </c>
      <c r="K11">
        <v>239</v>
      </c>
      <c r="L11">
        <v>1</v>
      </c>
      <c r="M11">
        <v>3.0200000000000002E-4</v>
      </c>
      <c r="N11">
        <v>0.34100000000000003</v>
      </c>
    </row>
    <row r="12" spans="1:14" x14ac:dyDescent="0.2">
      <c r="A12" s="37" t="s">
        <v>41</v>
      </c>
      <c r="B12" s="37" t="s">
        <v>54</v>
      </c>
      <c r="C12" s="37" t="s">
        <v>56</v>
      </c>
      <c r="D12" s="37" t="s">
        <v>13</v>
      </c>
      <c r="E12">
        <v>18</v>
      </c>
      <c r="F12">
        <v>440</v>
      </c>
      <c r="G12">
        <v>275</v>
      </c>
      <c r="H12">
        <v>175</v>
      </c>
      <c r="I12">
        <v>440</v>
      </c>
      <c r="J12">
        <v>0</v>
      </c>
      <c r="K12">
        <v>278</v>
      </c>
      <c r="L12">
        <v>2</v>
      </c>
      <c r="M12">
        <v>2.8899999999999998E-4</v>
      </c>
      <c r="N12">
        <v>0.35599999999999998</v>
      </c>
    </row>
    <row r="13" spans="1:14" x14ac:dyDescent="0.2">
      <c r="A13" s="37" t="s">
        <v>41</v>
      </c>
      <c r="B13" s="37" t="s">
        <v>54</v>
      </c>
      <c r="C13" s="37" t="s">
        <v>57</v>
      </c>
      <c r="D13" s="37" t="s">
        <v>13</v>
      </c>
      <c r="E13">
        <v>18</v>
      </c>
      <c r="F13">
        <v>418</v>
      </c>
      <c r="G13">
        <v>269</v>
      </c>
      <c r="H13">
        <v>156</v>
      </c>
      <c r="I13">
        <v>418</v>
      </c>
      <c r="J13">
        <v>0</v>
      </c>
      <c r="K13">
        <v>266</v>
      </c>
      <c r="L13">
        <v>4</v>
      </c>
      <c r="M13">
        <v>2.3499999999999999E-4</v>
      </c>
      <c r="N13">
        <v>0.438</v>
      </c>
    </row>
    <row r="14" spans="1:14" x14ac:dyDescent="0.2">
      <c r="A14" s="37" t="s">
        <v>41</v>
      </c>
      <c r="B14" s="37" t="s">
        <v>54</v>
      </c>
      <c r="C14" s="37" t="s">
        <v>58</v>
      </c>
      <c r="D14" s="37" t="s">
        <v>13</v>
      </c>
      <c r="E14">
        <v>18</v>
      </c>
      <c r="F14">
        <v>457</v>
      </c>
      <c r="G14">
        <v>288</v>
      </c>
      <c r="H14">
        <v>183</v>
      </c>
      <c r="I14">
        <v>457</v>
      </c>
      <c r="J14">
        <v>1</v>
      </c>
      <c r="K14">
        <v>290</v>
      </c>
      <c r="L14">
        <v>3</v>
      </c>
      <c r="M14">
        <v>3.2400000000000001E-4</v>
      </c>
      <c r="N14">
        <v>0.318</v>
      </c>
    </row>
    <row r="15" spans="1:14" x14ac:dyDescent="0.2">
      <c r="A15" s="37" t="s">
        <v>44</v>
      </c>
      <c r="B15" s="37" t="s">
        <v>54</v>
      </c>
      <c r="C15" s="37" t="s">
        <v>55</v>
      </c>
      <c r="D15" s="37" t="s">
        <v>13</v>
      </c>
      <c r="E15">
        <v>20</v>
      </c>
      <c r="F15">
        <v>671</v>
      </c>
      <c r="G15">
        <v>414</v>
      </c>
      <c r="H15">
        <v>261</v>
      </c>
      <c r="I15">
        <v>671</v>
      </c>
      <c r="J15">
        <v>0</v>
      </c>
      <c r="K15">
        <v>431</v>
      </c>
      <c r="L15">
        <v>7</v>
      </c>
      <c r="M15">
        <v>4.66E-4</v>
      </c>
      <c r="N15">
        <v>0.45500000000000002</v>
      </c>
    </row>
    <row r="16" spans="1:14" x14ac:dyDescent="0.2">
      <c r="A16" s="37" t="s">
        <v>44</v>
      </c>
      <c r="B16" s="37" t="s">
        <v>54</v>
      </c>
      <c r="C16" s="37" t="s">
        <v>56</v>
      </c>
      <c r="D16" s="37" t="s">
        <v>13</v>
      </c>
      <c r="E16">
        <v>20</v>
      </c>
      <c r="F16">
        <v>730</v>
      </c>
      <c r="G16">
        <v>456</v>
      </c>
      <c r="H16">
        <v>283</v>
      </c>
      <c r="I16">
        <v>730</v>
      </c>
      <c r="J16">
        <v>0</v>
      </c>
      <c r="K16">
        <v>470</v>
      </c>
      <c r="L16">
        <v>7</v>
      </c>
      <c r="M16">
        <v>4.0700000000000003E-4</v>
      </c>
      <c r="N16">
        <v>0.52100000000000002</v>
      </c>
    </row>
    <row r="17" spans="1:14" x14ac:dyDescent="0.2">
      <c r="A17" s="37" t="s">
        <v>44</v>
      </c>
      <c r="B17" s="37" t="s">
        <v>54</v>
      </c>
      <c r="C17" s="37" t="s">
        <v>57</v>
      </c>
      <c r="D17" s="37" t="s">
        <v>13</v>
      </c>
      <c r="E17">
        <v>20</v>
      </c>
      <c r="F17">
        <v>962</v>
      </c>
      <c r="G17">
        <v>611</v>
      </c>
      <c r="H17">
        <v>358</v>
      </c>
      <c r="I17">
        <v>962</v>
      </c>
      <c r="J17">
        <v>2</v>
      </c>
      <c r="K17">
        <v>628</v>
      </c>
      <c r="L17">
        <v>16</v>
      </c>
      <c r="M17">
        <v>4.57E-4</v>
      </c>
      <c r="N17">
        <v>0.46400000000000002</v>
      </c>
    </row>
    <row r="18" spans="1:14" x14ac:dyDescent="0.2">
      <c r="A18" s="37" t="s">
        <v>44</v>
      </c>
      <c r="B18" s="37" t="s">
        <v>54</v>
      </c>
      <c r="C18" s="37" t="s">
        <v>58</v>
      </c>
      <c r="D18" s="37" t="s">
        <v>13</v>
      </c>
      <c r="E18">
        <v>20</v>
      </c>
      <c r="F18">
        <v>846</v>
      </c>
      <c r="G18">
        <v>533</v>
      </c>
      <c r="H18">
        <v>328</v>
      </c>
      <c r="I18">
        <v>846</v>
      </c>
      <c r="J18">
        <v>1</v>
      </c>
      <c r="K18">
        <v>555</v>
      </c>
      <c r="L18">
        <v>12</v>
      </c>
      <c r="M18">
        <v>3.8999999999999999E-4</v>
      </c>
      <c r="N18">
        <v>0.54400000000000004</v>
      </c>
    </row>
    <row r="19" spans="1:14" x14ac:dyDescent="0.2">
      <c r="A19" s="37" t="s">
        <v>46</v>
      </c>
      <c r="B19" s="37" t="s">
        <v>54</v>
      </c>
      <c r="C19" s="37" t="s">
        <v>55</v>
      </c>
      <c r="D19" s="37" t="s">
        <v>13</v>
      </c>
      <c r="E19">
        <v>20</v>
      </c>
      <c r="F19">
        <v>1037</v>
      </c>
      <c r="G19">
        <v>667</v>
      </c>
      <c r="H19">
        <v>368</v>
      </c>
      <c r="I19">
        <v>1037</v>
      </c>
      <c r="J19">
        <v>0</v>
      </c>
      <c r="K19">
        <v>684</v>
      </c>
      <c r="L19">
        <v>9</v>
      </c>
      <c r="M19">
        <v>6.5899999999999997E-4</v>
      </c>
      <c r="N19">
        <v>0.68</v>
      </c>
    </row>
    <row r="20" spans="1:14" x14ac:dyDescent="0.2">
      <c r="A20" s="37" t="s">
        <v>46</v>
      </c>
      <c r="B20" s="37" t="s">
        <v>54</v>
      </c>
      <c r="C20" s="37" t="s">
        <v>56</v>
      </c>
      <c r="D20" s="37" t="s">
        <v>13</v>
      </c>
      <c r="E20">
        <v>20</v>
      </c>
      <c r="F20">
        <v>1099</v>
      </c>
      <c r="G20">
        <v>716</v>
      </c>
      <c r="H20">
        <v>397</v>
      </c>
      <c r="I20">
        <v>1099</v>
      </c>
      <c r="J20">
        <v>1</v>
      </c>
      <c r="K20">
        <v>728</v>
      </c>
      <c r="L20">
        <v>11</v>
      </c>
      <c r="M20">
        <v>5.2999999999999998E-4</v>
      </c>
      <c r="N20">
        <v>0.84499999999999997</v>
      </c>
    </row>
    <row r="21" spans="1:14" x14ac:dyDescent="0.2">
      <c r="A21" s="37" t="s">
        <v>46</v>
      </c>
      <c r="B21" s="37" t="s">
        <v>54</v>
      </c>
      <c r="C21" s="37" t="s">
        <v>57</v>
      </c>
      <c r="D21" s="37" t="s">
        <v>13</v>
      </c>
      <c r="E21">
        <v>20</v>
      </c>
      <c r="F21">
        <v>1136</v>
      </c>
      <c r="G21">
        <v>726</v>
      </c>
      <c r="H21">
        <v>421</v>
      </c>
      <c r="I21">
        <v>1136</v>
      </c>
      <c r="J21">
        <v>1</v>
      </c>
      <c r="K21">
        <v>752</v>
      </c>
      <c r="L21">
        <v>13</v>
      </c>
      <c r="M21">
        <v>4.9200000000000003E-4</v>
      </c>
      <c r="N21">
        <v>0.91100000000000003</v>
      </c>
    </row>
    <row r="22" spans="1:14" x14ac:dyDescent="0.2">
      <c r="A22" s="37" t="s">
        <v>46</v>
      </c>
      <c r="B22" s="37" t="s">
        <v>54</v>
      </c>
      <c r="C22" s="37" t="s">
        <v>58</v>
      </c>
      <c r="D22" s="37" t="s">
        <v>13</v>
      </c>
      <c r="E22">
        <v>20</v>
      </c>
      <c r="F22">
        <v>1151</v>
      </c>
      <c r="G22">
        <v>740</v>
      </c>
      <c r="H22">
        <v>428</v>
      </c>
      <c r="I22">
        <v>1151</v>
      </c>
      <c r="J22">
        <v>2</v>
      </c>
      <c r="K22">
        <v>761</v>
      </c>
      <c r="L22">
        <v>12</v>
      </c>
      <c r="M22">
        <v>4.7199999999999998E-4</v>
      </c>
      <c r="N22">
        <v>0.94899999999999995</v>
      </c>
    </row>
    <row r="23" spans="1:14" x14ac:dyDescent="0.2">
      <c r="A23" s="37" t="s">
        <v>47</v>
      </c>
      <c r="B23" s="37" t="s">
        <v>54</v>
      </c>
      <c r="C23" s="37" t="s">
        <v>55</v>
      </c>
      <c r="D23" s="37" t="s">
        <v>13</v>
      </c>
      <c r="E23">
        <v>31</v>
      </c>
      <c r="F23">
        <v>19016</v>
      </c>
      <c r="G23">
        <v>12624</v>
      </c>
      <c r="H23">
        <v>6409</v>
      </c>
      <c r="I23">
        <v>19016</v>
      </c>
      <c r="J23">
        <v>39</v>
      </c>
      <c r="K23">
        <v>14025</v>
      </c>
      <c r="L23">
        <v>509</v>
      </c>
      <c r="M23">
        <v>2.1645999999999999E-2</v>
      </c>
      <c r="N23">
        <v>0.47199999999999998</v>
      </c>
    </row>
    <row r="24" spans="1:14" x14ac:dyDescent="0.2">
      <c r="A24" s="37" t="s">
        <v>47</v>
      </c>
      <c r="B24" s="37" t="s">
        <v>54</v>
      </c>
      <c r="C24" s="37" t="s">
        <v>56</v>
      </c>
      <c r="D24" s="37" t="s">
        <v>13</v>
      </c>
      <c r="E24">
        <v>31</v>
      </c>
      <c r="F24">
        <v>20934</v>
      </c>
      <c r="G24">
        <v>14072</v>
      </c>
      <c r="H24">
        <v>6876</v>
      </c>
      <c r="I24">
        <v>20934</v>
      </c>
      <c r="J24">
        <v>50</v>
      </c>
      <c r="K24">
        <v>15608</v>
      </c>
      <c r="L24">
        <v>609</v>
      </c>
      <c r="M24">
        <v>1.8683000000000002E-2</v>
      </c>
      <c r="N24">
        <v>0.54700000000000004</v>
      </c>
    </row>
    <row r="25" spans="1:14" x14ac:dyDescent="0.2">
      <c r="A25" s="37" t="s">
        <v>47</v>
      </c>
      <c r="B25" s="37" t="s">
        <v>54</v>
      </c>
      <c r="C25" s="37" t="s">
        <v>57</v>
      </c>
      <c r="D25" s="37" t="s">
        <v>13</v>
      </c>
      <c r="E25">
        <v>31</v>
      </c>
      <c r="F25">
        <v>18163</v>
      </c>
      <c r="G25">
        <v>12097</v>
      </c>
      <c r="H25">
        <v>6065</v>
      </c>
      <c r="I25">
        <v>18163</v>
      </c>
      <c r="J25">
        <v>31</v>
      </c>
      <c r="K25">
        <v>13300</v>
      </c>
      <c r="L25">
        <v>461</v>
      </c>
      <c r="M25">
        <v>1.2500000000000001E-2</v>
      </c>
      <c r="N25">
        <v>0.81799999999999995</v>
      </c>
    </row>
    <row r="26" spans="1:14" x14ac:dyDescent="0.2">
      <c r="A26" s="37" t="s">
        <v>47</v>
      </c>
      <c r="B26" s="37" t="s">
        <v>54</v>
      </c>
      <c r="C26" s="37" t="s">
        <v>58</v>
      </c>
      <c r="D26" s="37" t="s">
        <v>13</v>
      </c>
      <c r="E26">
        <v>31</v>
      </c>
      <c r="F26">
        <v>19204</v>
      </c>
      <c r="G26">
        <v>12916</v>
      </c>
      <c r="H26">
        <v>6328</v>
      </c>
      <c r="I26">
        <v>19204</v>
      </c>
      <c r="J26">
        <v>70</v>
      </c>
      <c r="K26">
        <v>14142</v>
      </c>
      <c r="L26">
        <v>568</v>
      </c>
      <c r="M26">
        <v>1.3237000000000001E-2</v>
      </c>
      <c r="N26">
        <v>0.77200000000000002</v>
      </c>
    </row>
    <row r="27" spans="1:14" x14ac:dyDescent="0.2">
      <c r="A27" s="37" t="s">
        <v>49</v>
      </c>
      <c r="B27" s="37" t="s">
        <v>54</v>
      </c>
      <c r="C27" s="37" t="s">
        <v>55</v>
      </c>
      <c r="D27" s="37" t="s">
        <v>13</v>
      </c>
      <c r="E27">
        <v>31</v>
      </c>
      <c r="F27">
        <v>17974</v>
      </c>
      <c r="G27">
        <v>11920</v>
      </c>
      <c r="H27">
        <v>6070</v>
      </c>
      <c r="I27">
        <v>17974</v>
      </c>
      <c r="J27">
        <v>40</v>
      </c>
      <c r="K27">
        <v>13213</v>
      </c>
      <c r="L27">
        <v>482</v>
      </c>
      <c r="M27">
        <v>2.0271999999999998E-2</v>
      </c>
      <c r="N27">
        <v>0.63800000000000001</v>
      </c>
    </row>
    <row r="28" spans="1:14" x14ac:dyDescent="0.2">
      <c r="A28" s="37" t="s">
        <v>49</v>
      </c>
      <c r="B28" s="37" t="s">
        <v>54</v>
      </c>
      <c r="C28" s="37" t="s">
        <v>56</v>
      </c>
      <c r="D28" s="37" t="s">
        <v>13</v>
      </c>
      <c r="E28">
        <v>31</v>
      </c>
      <c r="F28">
        <v>20675</v>
      </c>
      <c r="G28">
        <v>13859</v>
      </c>
      <c r="H28">
        <v>6859</v>
      </c>
      <c r="I28">
        <v>20675</v>
      </c>
      <c r="J28">
        <v>57</v>
      </c>
      <c r="K28">
        <v>15378</v>
      </c>
      <c r="L28">
        <v>604</v>
      </c>
      <c r="M28">
        <v>1.8256000000000001E-2</v>
      </c>
      <c r="N28">
        <v>0.70899999999999996</v>
      </c>
    </row>
    <row r="29" spans="1:14" x14ac:dyDescent="0.2">
      <c r="A29" s="37" t="s">
        <v>49</v>
      </c>
      <c r="B29" s="37" t="s">
        <v>54</v>
      </c>
      <c r="C29" s="37" t="s">
        <v>57</v>
      </c>
      <c r="D29" s="37" t="s">
        <v>13</v>
      </c>
      <c r="E29">
        <v>31</v>
      </c>
      <c r="F29">
        <v>18415</v>
      </c>
      <c r="G29">
        <v>12262</v>
      </c>
      <c r="H29">
        <v>6151</v>
      </c>
      <c r="I29">
        <v>18415</v>
      </c>
      <c r="J29">
        <v>31</v>
      </c>
      <c r="K29">
        <v>13466</v>
      </c>
      <c r="L29">
        <v>473</v>
      </c>
      <c r="M29">
        <v>1.2866000000000001E-2</v>
      </c>
      <c r="N29">
        <v>1.006</v>
      </c>
    </row>
    <row r="30" spans="1:14" x14ac:dyDescent="0.2">
      <c r="A30" s="37" t="s">
        <v>49</v>
      </c>
      <c r="B30" s="37" t="s">
        <v>54</v>
      </c>
      <c r="C30" s="37" t="s">
        <v>58</v>
      </c>
      <c r="D30" s="37" t="s">
        <v>13</v>
      </c>
      <c r="E30">
        <v>31</v>
      </c>
      <c r="F30">
        <v>19977</v>
      </c>
      <c r="G30">
        <v>13440</v>
      </c>
      <c r="H30">
        <v>6559</v>
      </c>
      <c r="I30">
        <v>19977</v>
      </c>
      <c r="J30">
        <v>53</v>
      </c>
      <c r="K30">
        <v>14755</v>
      </c>
      <c r="L30">
        <v>579</v>
      </c>
      <c r="M30">
        <v>1.4317E-2</v>
      </c>
      <c r="N30">
        <v>0.90400000000000003</v>
      </c>
    </row>
    <row r="31" spans="1:14" x14ac:dyDescent="0.2">
      <c r="A31" s="37" t="s">
        <v>50</v>
      </c>
      <c r="B31" s="37" t="s">
        <v>54</v>
      </c>
      <c r="C31" s="37" t="s">
        <v>55</v>
      </c>
      <c r="D31" s="37" t="s">
        <v>20</v>
      </c>
      <c r="E31">
        <v>0</v>
      </c>
      <c r="F31">
        <v>181391</v>
      </c>
      <c r="G31">
        <v>187220</v>
      </c>
      <c r="H31">
        <v>20806</v>
      </c>
      <c r="I31">
        <v>181391</v>
      </c>
      <c r="J31">
        <v>5828</v>
      </c>
      <c r="K31">
        <v>298227</v>
      </c>
      <c r="L31">
        <v>18969</v>
      </c>
      <c r="M31">
        <v>5.7012660000000004</v>
      </c>
      <c r="N31">
        <v>1.365</v>
      </c>
    </row>
    <row r="32" spans="1:14" x14ac:dyDescent="0.2">
      <c r="A32" s="37" t="s">
        <v>50</v>
      </c>
      <c r="B32" s="37" t="s">
        <v>54</v>
      </c>
      <c r="C32" s="37" t="s">
        <v>56</v>
      </c>
      <c r="D32" s="37" t="s">
        <v>20</v>
      </c>
      <c r="E32">
        <v>0</v>
      </c>
      <c r="F32">
        <v>181388</v>
      </c>
      <c r="G32">
        <v>187668</v>
      </c>
      <c r="H32">
        <v>20647</v>
      </c>
      <c r="I32">
        <v>181388</v>
      </c>
      <c r="J32">
        <v>6278</v>
      </c>
      <c r="K32">
        <v>299521</v>
      </c>
      <c r="L32">
        <v>18785</v>
      </c>
      <c r="M32">
        <v>3.9945309999999998</v>
      </c>
      <c r="N32">
        <v>1.948</v>
      </c>
    </row>
    <row r="33" spans="1:14" x14ac:dyDescent="0.2">
      <c r="A33" s="37" t="s">
        <v>50</v>
      </c>
      <c r="B33" s="37" t="s">
        <v>54</v>
      </c>
      <c r="C33" s="37" t="s">
        <v>57</v>
      </c>
      <c r="D33" s="37" t="s">
        <v>20</v>
      </c>
      <c r="E33">
        <v>0</v>
      </c>
      <c r="F33">
        <v>181391</v>
      </c>
      <c r="G33">
        <v>183306</v>
      </c>
      <c r="H33">
        <v>19527</v>
      </c>
      <c r="I33">
        <v>181391</v>
      </c>
      <c r="J33">
        <v>1913</v>
      </c>
      <c r="K33">
        <v>293992</v>
      </c>
      <c r="L33">
        <v>12727</v>
      </c>
      <c r="M33">
        <v>3.4378150000000001</v>
      </c>
      <c r="N33">
        <v>2.2639999999999998</v>
      </c>
    </row>
    <row r="34" spans="1:14" x14ac:dyDescent="0.2">
      <c r="A34" s="37" t="s">
        <v>50</v>
      </c>
      <c r="B34" s="37" t="s">
        <v>54</v>
      </c>
      <c r="C34" s="37" t="s">
        <v>58</v>
      </c>
      <c r="D34" s="37" t="s">
        <v>20</v>
      </c>
      <c r="E34">
        <v>0</v>
      </c>
      <c r="F34">
        <v>181387</v>
      </c>
      <c r="G34">
        <v>186230</v>
      </c>
      <c r="H34">
        <v>20489</v>
      </c>
      <c r="I34">
        <v>181387</v>
      </c>
      <c r="J34">
        <v>4842</v>
      </c>
      <c r="K34">
        <v>297335</v>
      </c>
      <c r="L34">
        <v>17247</v>
      </c>
      <c r="M34">
        <v>3.4715950000000002</v>
      </c>
      <c r="N34">
        <v>2.242</v>
      </c>
    </row>
    <row r="35" spans="1:14" x14ac:dyDescent="0.2">
      <c r="A35" s="37" t="s">
        <v>52</v>
      </c>
      <c r="B35" s="37" t="s">
        <v>54</v>
      </c>
      <c r="C35" s="37" t="s">
        <v>55</v>
      </c>
      <c r="D35" s="37" t="s">
        <v>20</v>
      </c>
      <c r="E35">
        <v>0</v>
      </c>
      <c r="F35">
        <v>181394</v>
      </c>
      <c r="G35">
        <v>187378</v>
      </c>
      <c r="H35">
        <v>20585</v>
      </c>
      <c r="I35">
        <v>181394</v>
      </c>
      <c r="J35">
        <v>5982</v>
      </c>
      <c r="K35">
        <v>298541</v>
      </c>
      <c r="L35">
        <v>19165</v>
      </c>
      <c r="M35">
        <v>5.6950149999999997</v>
      </c>
      <c r="N35">
        <v>1.357</v>
      </c>
    </row>
    <row r="36" spans="1:14" x14ac:dyDescent="0.2">
      <c r="A36" s="37" t="s">
        <v>52</v>
      </c>
      <c r="B36" s="37" t="s">
        <v>54</v>
      </c>
      <c r="C36" s="37" t="s">
        <v>56</v>
      </c>
      <c r="D36" s="37" t="s">
        <v>20</v>
      </c>
      <c r="E36">
        <v>0</v>
      </c>
      <c r="F36">
        <v>181391</v>
      </c>
      <c r="G36">
        <v>187847</v>
      </c>
      <c r="H36">
        <v>20441</v>
      </c>
      <c r="I36">
        <v>181391</v>
      </c>
      <c r="J36">
        <v>6454</v>
      </c>
      <c r="K36">
        <v>299778</v>
      </c>
      <c r="L36">
        <v>19014</v>
      </c>
      <c r="M36">
        <v>3.9799669999999998</v>
      </c>
      <c r="N36">
        <v>1.9419999999999999</v>
      </c>
    </row>
    <row r="37" spans="1:14" x14ac:dyDescent="0.2">
      <c r="A37" s="37" t="s">
        <v>52</v>
      </c>
      <c r="B37" s="37" t="s">
        <v>54</v>
      </c>
      <c r="C37" s="37" t="s">
        <v>57</v>
      </c>
      <c r="D37" s="37" t="s">
        <v>20</v>
      </c>
      <c r="E37">
        <v>0</v>
      </c>
      <c r="F37">
        <v>181396</v>
      </c>
      <c r="G37">
        <v>183254</v>
      </c>
      <c r="H37">
        <v>19287</v>
      </c>
      <c r="I37">
        <v>181396</v>
      </c>
      <c r="J37">
        <v>1856</v>
      </c>
      <c r="K37">
        <v>294028</v>
      </c>
      <c r="L37">
        <v>12559</v>
      </c>
      <c r="M37">
        <v>3.430167</v>
      </c>
      <c r="N37">
        <v>2.254</v>
      </c>
    </row>
    <row r="38" spans="1:14" x14ac:dyDescent="0.2">
      <c r="A38" s="37" t="s">
        <v>52</v>
      </c>
      <c r="B38" s="37" t="s">
        <v>54</v>
      </c>
      <c r="C38" s="37" t="s">
        <v>58</v>
      </c>
      <c r="D38" s="37" t="s">
        <v>20</v>
      </c>
      <c r="E38">
        <v>0</v>
      </c>
      <c r="F38">
        <v>181391</v>
      </c>
      <c r="G38">
        <v>186031</v>
      </c>
      <c r="H38">
        <v>20283</v>
      </c>
      <c r="I38">
        <v>181391</v>
      </c>
      <c r="J38">
        <v>4638</v>
      </c>
      <c r="K38">
        <v>297239</v>
      </c>
      <c r="L38">
        <v>16876</v>
      </c>
      <c r="M38">
        <v>3.4605779999999999</v>
      </c>
      <c r="N38">
        <v>2.234</v>
      </c>
    </row>
    <row r="39" spans="1:14" x14ac:dyDescent="0.2">
      <c r="A39" s="37" t="s">
        <v>59</v>
      </c>
      <c r="B39" s="37" t="s">
        <v>40</v>
      </c>
      <c r="C39" s="37" t="s">
        <v>40</v>
      </c>
      <c r="D39" s="37" t="s">
        <v>40</v>
      </c>
    </row>
    <row r="40" spans="1:14" x14ac:dyDescent="0.2">
      <c r="A40" s="37" t="s">
        <v>41</v>
      </c>
      <c r="B40" s="37" t="s">
        <v>60</v>
      </c>
      <c r="C40" s="37" t="s">
        <v>55</v>
      </c>
      <c r="D40" s="37" t="s">
        <v>13</v>
      </c>
      <c r="E40">
        <v>18</v>
      </c>
      <c r="F40">
        <v>327</v>
      </c>
      <c r="G40">
        <v>200</v>
      </c>
      <c r="H40">
        <v>130</v>
      </c>
      <c r="I40">
        <v>327</v>
      </c>
      <c r="J40">
        <v>0</v>
      </c>
      <c r="K40">
        <v>207</v>
      </c>
      <c r="L40">
        <v>1</v>
      </c>
      <c r="M40">
        <v>2.6800000000000001E-4</v>
      </c>
      <c r="N40">
        <v>0.38400000000000001</v>
      </c>
    </row>
    <row r="41" spans="1:14" x14ac:dyDescent="0.2">
      <c r="A41" s="37" t="s">
        <v>41</v>
      </c>
      <c r="B41" s="37" t="s">
        <v>60</v>
      </c>
      <c r="C41" s="37" t="s">
        <v>56</v>
      </c>
      <c r="D41" s="37" t="s">
        <v>13</v>
      </c>
      <c r="E41">
        <v>18</v>
      </c>
      <c r="F41">
        <v>421</v>
      </c>
      <c r="G41">
        <v>259</v>
      </c>
      <c r="H41">
        <v>170</v>
      </c>
      <c r="I41">
        <v>421</v>
      </c>
      <c r="J41">
        <v>0</v>
      </c>
      <c r="K41">
        <v>266</v>
      </c>
      <c r="L41">
        <v>2</v>
      </c>
      <c r="M41">
        <v>2.7999999999999998E-4</v>
      </c>
      <c r="N41">
        <v>0.36799999999999999</v>
      </c>
    </row>
    <row r="42" spans="1:14" x14ac:dyDescent="0.2">
      <c r="A42" s="37" t="s">
        <v>41</v>
      </c>
      <c r="B42" s="37" t="s">
        <v>60</v>
      </c>
      <c r="C42" s="37" t="s">
        <v>57</v>
      </c>
      <c r="D42" s="37" t="s">
        <v>13</v>
      </c>
      <c r="E42">
        <v>18</v>
      </c>
      <c r="F42">
        <v>373</v>
      </c>
      <c r="G42">
        <v>232</v>
      </c>
      <c r="H42">
        <v>149</v>
      </c>
      <c r="I42">
        <v>373</v>
      </c>
      <c r="J42">
        <v>0</v>
      </c>
      <c r="K42">
        <v>236</v>
      </c>
      <c r="L42">
        <v>3</v>
      </c>
      <c r="M42">
        <v>2.03E-4</v>
      </c>
      <c r="N42">
        <v>0.50700000000000001</v>
      </c>
    </row>
    <row r="43" spans="1:14" x14ac:dyDescent="0.2">
      <c r="A43" s="37" t="s">
        <v>41</v>
      </c>
      <c r="B43" s="37" t="s">
        <v>60</v>
      </c>
      <c r="C43" s="37" t="s">
        <v>58</v>
      </c>
      <c r="D43" s="37" t="s">
        <v>13</v>
      </c>
      <c r="E43">
        <v>18</v>
      </c>
      <c r="F43">
        <v>450</v>
      </c>
      <c r="G43">
        <v>278</v>
      </c>
      <c r="H43">
        <v>185</v>
      </c>
      <c r="I43">
        <v>450</v>
      </c>
      <c r="J43">
        <v>1</v>
      </c>
      <c r="K43">
        <v>285</v>
      </c>
      <c r="L43">
        <v>4</v>
      </c>
      <c r="M43">
        <v>3.1500000000000001E-4</v>
      </c>
      <c r="N43">
        <v>0.32700000000000001</v>
      </c>
    </row>
    <row r="44" spans="1:14" x14ac:dyDescent="0.2">
      <c r="A44" s="37" t="s">
        <v>44</v>
      </c>
      <c r="B44" s="37" t="s">
        <v>60</v>
      </c>
      <c r="C44" s="37" t="s">
        <v>55</v>
      </c>
      <c r="D44" s="37" t="s">
        <v>13</v>
      </c>
      <c r="E44">
        <v>20</v>
      </c>
      <c r="F44">
        <v>635</v>
      </c>
      <c r="G44">
        <v>388</v>
      </c>
      <c r="H44">
        <v>251</v>
      </c>
      <c r="I44">
        <v>635</v>
      </c>
      <c r="J44">
        <v>0</v>
      </c>
      <c r="K44">
        <v>404</v>
      </c>
      <c r="L44">
        <v>6</v>
      </c>
      <c r="M44">
        <v>4.37E-4</v>
      </c>
      <c r="N44">
        <v>0.48499999999999999</v>
      </c>
    </row>
    <row r="45" spans="1:14" x14ac:dyDescent="0.2">
      <c r="A45" s="37" t="s">
        <v>44</v>
      </c>
      <c r="B45" s="37" t="s">
        <v>60</v>
      </c>
      <c r="C45" s="37" t="s">
        <v>56</v>
      </c>
      <c r="D45" s="37" t="s">
        <v>13</v>
      </c>
      <c r="E45">
        <v>20</v>
      </c>
      <c r="F45">
        <v>701</v>
      </c>
      <c r="G45">
        <v>433</v>
      </c>
      <c r="H45">
        <v>277</v>
      </c>
      <c r="I45">
        <v>701</v>
      </c>
      <c r="J45">
        <v>0</v>
      </c>
      <c r="K45">
        <v>451</v>
      </c>
      <c r="L45">
        <v>7</v>
      </c>
      <c r="M45">
        <v>3.86E-4</v>
      </c>
      <c r="N45">
        <v>0.54900000000000004</v>
      </c>
    </row>
    <row r="46" spans="1:14" x14ac:dyDescent="0.2">
      <c r="A46" s="37" t="s">
        <v>44</v>
      </c>
      <c r="B46" s="37" t="s">
        <v>60</v>
      </c>
      <c r="C46" s="37" t="s">
        <v>57</v>
      </c>
      <c r="D46" s="37" t="s">
        <v>13</v>
      </c>
      <c r="E46">
        <v>20</v>
      </c>
      <c r="F46">
        <v>887</v>
      </c>
      <c r="G46">
        <v>553</v>
      </c>
      <c r="H46">
        <v>344</v>
      </c>
      <c r="I46">
        <v>887</v>
      </c>
      <c r="J46">
        <v>3</v>
      </c>
      <c r="K46">
        <v>576</v>
      </c>
      <c r="L46">
        <v>15</v>
      </c>
      <c r="M46">
        <v>4.1399999999999998E-4</v>
      </c>
      <c r="N46">
        <v>0.51200000000000001</v>
      </c>
    </row>
    <row r="47" spans="1:14" x14ac:dyDescent="0.2">
      <c r="A47" s="37" t="s">
        <v>44</v>
      </c>
      <c r="B47" s="37" t="s">
        <v>60</v>
      </c>
      <c r="C47" s="37" t="s">
        <v>58</v>
      </c>
      <c r="D47" s="37" t="s">
        <v>13</v>
      </c>
      <c r="E47">
        <v>20</v>
      </c>
      <c r="F47">
        <v>830</v>
      </c>
      <c r="G47">
        <v>519</v>
      </c>
      <c r="H47">
        <v>325</v>
      </c>
      <c r="I47">
        <v>830</v>
      </c>
      <c r="J47">
        <v>1</v>
      </c>
      <c r="K47">
        <v>544</v>
      </c>
      <c r="L47">
        <v>10</v>
      </c>
      <c r="M47">
        <v>3.79E-4</v>
      </c>
      <c r="N47">
        <v>0.55900000000000005</v>
      </c>
    </row>
    <row r="48" spans="1:14" x14ac:dyDescent="0.2">
      <c r="A48" s="37" t="s">
        <v>46</v>
      </c>
      <c r="B48" s="37" t="s">
        <v>60</v>
      </c>
      <c r="C48" s="37" t="s">
        <v>55</v>
      </c>
      <c r="D48" s="37" t="s">
        <v>13</v>
      </c>
      <c r="E48">
        <v>20</v>
      </c>
      <c r="F48">
        <v>927</v>
      </c>
      <c r="G48">
        <v>573</v>
      </c>
      <c r="H48">
        <v>359</v>
      </c>
      <c r="I48">
        <v>927</v>
      </c>
      <c r="J48">
        <v>0</v>
      </c>
      <c r="K48">
        <v>604</v>
      </c>
      <c r="L48">
        <v>7</v>
      </c>
      <c r="M48">
        <v>5.7600000000000001E-4</v>
      </c>
      <c r="N48">
        <v>0.77800000000000002</v>
      </c>
    </row>
    <row r="49" spans="1:14" x14ac:dyDescent="0.2">
      <c r="A49" s="37" t="s">
        <v>46</v>
      </c>
      <c r="B49" s="37" t="s">
        <v>60</v>
      </c>
      <c r="C49" s="37" t="s">
        <v>56</v>
      </c>
      <c r="D49" s="37" t="s">
        <v>13</v>
      </c>
      <c r="E49">
        <v>20</v>
      </c>
      <c r="F49">
        <v>1020</v>
      </c>
      <c r="G49">
        <v>634</v>
      </c>
      <c r="H49">
        <v>395</v>
      </c>
      <c r="I49">
        <v>1020</v>
      </c>
      <c r="J49">
        <v>0</v>
      </c>
      <c r="K49">
        <v>669</v>
      </c>
      <c r="L49">
        <v>9</v>
      </c>
      <c r="M49">
        <v>4.7899999999999999E-4</v>
      </c>
      <c r="N49">
        <v>0.93500000000000005</v>
      </c>
    </row>
    <row r="50" spans="1:14" x14ac:dyDescent="0.2">
      <c r="A50" s="37" t="s">
        <v>46</v>
      </c>
      <c r="B50" s="37" t="s">
        <v>60</v>
      </c>
      <c r="C50" s="37" t="s">
        <v>57</v>
      </c>
      <c r="D50" s="37" t="s">
        <v>13</v>
      </c>
      <c r="E50">
        <v>20</v>
      </c>
      <c r="F50">
        <v>1068</v>
      </c>
      <c r="G50">
        <v>667</v>
      </c>
      <c r="H50">
        <v>411</v>
      </c>
      <c r="I50">
        <v>1068</v>
      </c>
      <c r="J50">
        <v>1</v>
      </c>
      <c r="K50">
        <v>703</v>
      </c>
      <c r="L50">
        <v>12</v>
      </c>
      <c r="M50">
        <v>4.4700000000000002E-4</v>
      </c>
      <c r="N50">
        <v>1.002</v>
      </c>
    </row>
    <row r="51" spans="1:14" x14ac:dyDescent="0.2">
      <c r="A51" s="37" t="s">
        <v>46</v>
      </c>
      <c r="B51" s="37" t="s">
        <v>60</v>
      </c>
      <c r="C51" s="37" t="s">
        <v>58</v>
      </c>
      <c r="D51" s="37" t="s">
        <v>13</v>
      </c>
      <c r="E51">
        <v>20</v>
      </c>
      <c r="F51">
        <v>1080</v>
      </c>
      <c r="G51">
        <v>672</v>
      </c>
      <c r="H51">
        <v>421</v>
      </c>
      <c r="I51">
        <v>1080</v>
      </c>
      <c r="J51">
        <v>1</v>
      </c>
      <c r="K51">
        <v>707</v>
      </c>
      <c r="L51">
        <v>10</v>
      </c>
      <c r="M51">
        <v>4.35E-4</v>
      </c>
      <c r="N51">
        <v>1.03</v>
      </c>
    </row>
    <row r="52" spans="1:14" x14ac:dyDescent="0.2">
      <c r="A52" s="37" t="s">
        <v>47</v>
      </c>
      <c r="B52" s="37" t="s">
        <v>60</v>
      </c>
      <c r="C52" s="37" t="s">
        <v>55</v>
      </c>
      <c r="D52" s="37" t="s">
        <v>13</v>
      </c>
      <c r="E52">
        <v>31</v>
      </c>
      <c r="F52">
        <v>17603</v>
      </c>
      <c r="G52">
        <v>11663</v>
      </c>
      <c r="H52">
        <v>5981</v>
      </c>
      <c r="I52">
        <v>17603</v>
      </c>
      <c r="J52">
        <v>36</v>
      </c>
      <c r="K52">
        <v>12945</v>
      </c>
      <c r="L52">
        <v>470</v>
      </c>
      <c r="M52">
        <v>1.9602999999999999E-2</v>
      </c>
      <c r="N52">
        <v>0.52200000000000002</v>
      </c>
    </row>
    <row r="53" spans="1:14" x14ac:dyDescent="0.2">
      <c r="A53" s="37" t="s">
        <v>47</v>
      </c>
      <c r="B53" s="37" t="s">
        <v>60</v>
      </c>
      <c r="C53" s="37" t="s">
        <v>56</v>
      </c>
      <c r="D53" s="37" t="s">
        <v>13</v>
      </c>
      <c r="E53">
        <v>31</v>
      </c>
      <c r="F53">
        <v>20599</v>
      </c>
      <c r="G53">
        <v>13777</v>
      </c>
      <c r="H53">
        <v>6892</v>
      </c>
      <c r="I53">
        <v>20599</v>
      </c>
      <c r="J53">
        <v>57</v>
      </c>
      <c r="K53">
        <v>15395</v>
      </c>
      <c r="L53">
        <v>623</v>
      </c>
      <c r="M53">
        <v>1.8751E-2</v>
      </c>
      <c r="N53">
        <v>0.54500000000000004</v>
      </c>
    </row>
    <row r="54" spans="1:14" x14ac:dyDescent="0.2">
      <c r="A54" s="37" t="s">
        <v>47</v>
      </c>
      <c r="B54" s="37" t="s">
        <v>60</v>
      </c>
      <c r="C54" s="37" t="s">
        <v>57</v>
      </c>
      <c r="D54" s="37" t="s">
        <v>13</v>
      </c>
      <c r="E54">
        <v>31</v>
      </c>
      <c r="F54">
        <v>17255</v>
      </c>
      <c r="G54">
        <v>11394</v>
      </c>
      <c r="H54">
        <v>5900</v>
      </c>
      <c r="I54">
        <v>17255</v>
      </c>
      <c r="J54">
        <v>29</v>
      </c>
      <c r="K54">
        <v>12588</v>
      </c>
      <c r="L54">
        <v>433</v>
      </c>
      <c r="M54">
        <v>1.1409000000000001E-2</v>
      </c>
      <c r="N54">
        <v>0.89600000000000002</v>
      </c>
    </row>
    <row r="55" spans="1:14" x14ac:dyDescent="0.2">
      <c r="A55" s="37" t="s">
        <v>47</v>
      </c>
      <c r="B55" s="37" t="s">
        <v>60</v>
      </c>
      <c r="C55" s="37" t="s">
        <v>58</v>
      </c>
      <c r="D55" s="37" t="s">
        <v>13</v>
      </c>
      <c r="E55">
        <v>31</v>
      </c>
      <c r="F55">
        <v>17319</v>
      </c>
      <c r="G55">
        <v>11449</v>
      </c>
      <c r="H55">
        <v>5945</v>
      </c>
      <c r="I55">
        <v>17319</v>
      </c>
      <c r="J55">
        <v>61</v>
      </c>
      <c r="K55">
        <v>12639</v>
      </c>
      <c r="L55">
        <v>496</v>
      </c>
      <c r="M55">
        <v>1.1121000000000001E-2</v>
      </c>
      <c r="N55">
        <v>0.91900000000000004</v>
      </c>
    </row>
    <row r="56" spans="1:14" x14ac:dyDescent="0.2">
      <c r="A56" s="37" t="s">
        <v>49</v>
      </c>
      <c r="B56" s="37" t="s">
        <v>60</v>
      </c>
      <c r="C56" s="37" t="s">
        <v>55</v>
      </c>
      <c r="D56" s="37" t="s">
        <v>13</v>
      </c>
      <c r="E56">
        <v>31</v>
      </c>
      <c r="F56">
        <v>18313</v>
      </c>
      <c r="G56">
        <v>12138</v>
      </c>
      <c r="H56">
        <v>6220</v>
      </c>
      <c r="I56">
        <v>18313</v>
      </c>
      <c r="J56">
        <v>39</v>
      </c>
      <c r="K56">
        <v>13486</v>
      </c>
      <c r="L56">
        <v>495</v>
      </c>
      <c r="M56">
        <v>2.0863E-2</v>
      </c>
      <c r="N56">
        <v>0.62</v>
      </c>
    </row>
    <row r="57" spans="1:14" x14ac:dyDescent="0.2">
      <c r="A57" s="37" t="s">
        <v>49</v>
      </c>
      <c r="B57" s="37" t="s">
        <v>60</v>
      </c>
      <c r="C57" s="37" t="s">
        <v>56</v>
      </c>
      <c r="D57" s="37" t="s">
        <v>13</v>
      </c>
      <c r="E57">
        <v>31</v>
      </c>
      <c r="F57">
        <v>20875</v>
      </c>
      <c r="G57">
        <v>13971</v>
      </c>
      <c r="H57">
        <v>6971</v>
      </c>
      <c r="I57">
        <v>20875</v>
      </c>
      <c r="J57">
        <v>54</v>
      </c>
      <c r="K57">
        <v>15620</v>
      </c>
      <c r="L57">
        <v>626</v>
      </c>
      <c r="M57">
        <v>1.9088000000000001E-2</v>
      </c>
      <c r="N57">
        <v>0.67800000000000005</v>
      </c>
    </row>
    <row r="58" spans="1:14" x14ac:dyDescent="0.2">
      <c r="A58" s="37" t="s">
        <v>49</v>
      </c>
      <c r="B58" s="37" t="s">
        <v>60</v>
      </c>
      <c r="C58" s="37" t="s">
        <v>57</v>
      </c>
      <c r="D58" s="37" t="s">
        <v>13</v>
      </c>
      <c r="E58">
        <v>31</v>
      </c>
      <c r="F58">
        <v>17157</v>
      </c>
      <c r="G58">
        <v>11296</v>
      </c>
      <c r="H58">
        <v>5897</v>
      </c>
      <c r="I58">
        <v>17157</v>
      </c>
      <c r="J58">
        <v>26</v>
      </c>
      <c r="K58">
        <v>12453</v>
      </c>
      <c r="L58">
        <v>421</v>
      </c>
      <c r="M58">
        <v>1.1141E-2</v>
      </c>
      <c r="N58">
        <v>1.1619999999999999</v>
      </c>
    </row>
    <row r="59" spans="1:14" x14ac:dyDescent="0.2">
      <c r="A59" s="37" t="s">
        <v>49</v>
      </c>
      <c r="B59" s="37" t="s">
        <v>60</v>
      </c>
      <c r="C59" s="37" t="s">
        <v>58</v>
      </c>
      <c r="D59" s="37" t="s">
        <v>13</v>
      </c>
      <c r="E59">
        <v>31</v>
      </c>
      <c r="F59">
        <v>17988</v>
      </c>
      <c r="G59">
        <v>11893</v>
      </c>
      <c r="H59">
        <v>6152</v>
      </c>
      <c r="I59">
        <v>17988</v>
      </c>
      <c r="J59">
        <v>41</v>
      </c>
      <c r="K59">
        <v>13147</v>
      </c>
      <c r="L59">
        <v>486</v>
      </c>
      <c r="M59">
        <v>1.1745E-2</v>
      </c>
      <c r="N59">
        <v>1.1020000000000001</v>
      </c>
    </row>
    <row r="60" spans="1:14" x14ac:dyDescent="0.2">
      <c r="A60" s="37" t="s">
        <v>50</v>
      </c>
      <c r="B60" s="37" t="s">
        <v>60</v>
      </c>
      <c r="C60" s="37" t="s">
        <v>55</v>
      </c>
      <c r="D60" s="37" t="s">
        <v>20</v>
      </c>
      <c r="E60">
        <v>0</v>
      </c>
      <c r="F60">
        <v>181393</v>
      </c>
      <c r="G60">
        <v>187134</v>
      </c>
      <c r="H60">
        <v>20787</v>
      </c>
      <c r="I60">
        <v>181393</v>
      </c>
      <c r="J60">
        <v>5740</v>
      </c>
      <c r="K60">
        <v>298160</v>
      </c>
      <c r="L60">
        <v>18796</v>
      </c>
      <c r="M60">
        <v>5.678274</v>
      </c>
      <c r="N60">
        <v>1.371</v>
      </c>
    </row>
    <row r="61" spans="1:14" x14ac:dyDescent="0.2">
      <c r="A61" s="37" t="s">
        <v>50</v>
      </c>
      <c r="B61" s="37" t="s">
        <v>60</v>
      </c>
      <c r="C61" s="37" t="s">
        <v>56</v>
      </c>
      <c r="D61" s="37" t="s">
        <v>20</v>
      </c>
      <c r="E61">
        <v>0</v>
      </c>
      <c r="F61">
        <v>181391</v>
      </c>
      <c r="G61">
        <v>187721</v>
      </c>
      <c r="H61">
        <v>20624</v>
      </c>
      <c r="I61">
        <v>181391</v>
      </c>
      <c r="J61">
        <v>6329</v>
      </c>
      <c r="K61">
        <v>299614</v>
      </c>
      <c r="L61">
        <v>18835</v>
      </c>
      <c r="M61">
        <v>3.9992070000000002</v>
      </c>
      <c r="N61">
        <v>1.946</v>
      </c>
    </row>
    <row r="62" spans="1:14" x14ac:dyDescent="0.2">
      <c r="A62" s="37" t="s">
        <v>50</v>
      </c>
      <c r="B62" s="37" t="s">
        <v>60</v>
      </c>
      <c r="C62" s="37" t="s">
        <v>57</v>
      </c>
      <c r="D62" s="37" t="s">
        <v>20</v>
      </c>
      <c r="E62">
        <v>0</v>
      </c>
      <c r="F62">
        <v>181391</v>
      </c>
      <c r="G62">
        <v>183325</v>
      </c>
      <c r="H62">
        <v>19538</v>
      </c>
      <c r="I62">
        <v>181391</v>
      </c>
      <c r="J62">
        <v>1932</v>
      </c>
      <c r="K62">
        <v>294000</v>
      </c>
      <c r="L62">
        <v>12755</v>
      </c>
      <c r="M62">
        <v>3.4435479999999998</v>
      </c>
      <c r="N62">
        <v>2.2599999999999998</v>
      </c>
    </row>
    <row r="63" spans="1:14" x14ac:dyDescent="0.2">
      <c r="A63" s="37" t="s">
        <v>50</v>
      </c>
      <c r="B63" s="37" t="s">
        <v>60</v>
      </c>
      <c r="C63" s="37" t="s">
        <v>58</v>
      </c>
      <c r="D63" s="37" t="s">
        <v>20</v>
      </c>
      <c r="E63">
        <v>0</v>
      </c>
      <c r="F63">
        <v>181388</v>
      </c>
      <c r="G63">
        <v>186161</v>
      </c>
      <c r="H63">
        <v>20490</v>
      </c>
      <c r="I63">
        <v>181388</v>
      </c>
      <c r="J63">
        <v>4772</v>
      </c>
      <c r="K63">
        <v>297275</v>
      </c>
      <c r="L63">
        <v>17109</v>
      </c>
      <c r="M63">
        <v>3.4664519999999999</v>
      </c>
      <c r="N63">
        <v>2.2450000000000001</v>
      </c>
    </row>
    <row r="64" spans="1:14" x14ac:dyDescent="0.2">
      <c r="A64" s="37" t="s">
        <v>52</v>
      </c>
      <c r="B64" s="37" t="s">
        <v>60</v>
      </c>
      <c r="C64" s="37" t="s">
        <v>55</v>
      </c>
      <c r="D64" s="37" t="s">
        <v>20</v>
      </c>
      <c r="E64">
        <v>0</v>
      </c>
      <c r="F64">
        <v>181392</v>
      </c>
      <c r="G64">
        <v>187364</v>
      </c>
      <c r="H64">
        <v>20580</v>
      </c>
      <c r="I64">
        <v>181392</v>
      </c>
      <c r="J64">
        <v>5970</v>
      </c>
      <c r="K64">
        <v>298487</v>
      </c>
      <c r="L64">
        <v>19182</v>
      </c>
      <c r="M64">
        <v>5.6965899999999996</v>
      </c>
      <c r="N64">
        <v>1.357</v>
      </c>
    </row>
    <row r="65" spans="1:14" x14ac:dyDescent="0.2">
      <c r="A65" s="37" t="s">
        <v>52</v>
      </c>
      <c r="B65" s="37" t="s">
        <v>60</v>
      </c>
      <c r="C65" s="37" t="s">
        <v>56</v>
      </c>
      <c r="D65" s="37" t="s">
        <v>20</v>
      </c>
      <c r="E65">
        <v>0</v>
      </c>
      <c r="F65">
        <v>181393</v>
      </c>
      <c r="G65">
        <v>187883</v>
      </c>
      <c r="H65">
        <v>20432</v>
      </c>
      <c r="I65">
        <v>181393</v>
      </c>
      <c r="J65">
        <v>6488</v>
      </c>
      <c r="K65">
        <v>299854</v>
      </c>
      <c r="L65">
        <v>19050</v>
      </c>
      <c r="M65">
        <v>3.9947439999999999</v>
      </c>
      <c r="N65">
        <v>1.9350000000000001</v>
      </c>
    </row>
    <row r="66" spans="1:14" x14ac:dyDescent="0.2">
      <c r="A66" s="37" t="s">
        <v>52</v>
      </c>
      <c r="B66" s="37" t="s">
        <v>60</v>
      </c>
      <c r="C66" s="37" t="s">
        <v>57</v>
      </c>
      <c r="D66" s="37" t="s">
        <v>20</v>
      </c>
      <c r="E66">
        <v>0</v>
      </c>
      <c r="F66">
        <v>181393</v>
      </c>
      <c r="G66">
        <v>183219</v>
      </c>
      <c r="H66">
        <v>19284</v>
      </c>
      <c r="I66">
        <v>181393</v>
      </c>
      <c r="J66">
        <v>1825</v>
      </c>
      <c r="K66">
        <v>293995</v>
      </c>
      <c r="L66">
        <v>12506</v>
      </c>
      <c r="M66">
        <v>3.4398080000000002</v>
      </c>
      <c r="N66">
        <v>2.2469999999999999</v>
      </c>
    </row>
    <row r="67" spans="1:14" x14ac:dyDescent="0.2">
      <c r="A67" s="37" t="s">
        <v>52</v>
      </c>
      <c r="B67" s="37" t="s">
        <v>60</v>
      </c>
      <c r="C67" s="37" t="s">
        <v>58</v>
      </c>
      <c r="D67" s="37" t="s">
        <v>20</v>
      </c>
      <c r="E67">
        <v>0</v>
      </c>
      <c r="F67">
        <v>181388</v>
      </c>
      <c r="G67">
        <v>186049</v>
      </c>
      <c r="H67">
        <v>20306</v>
      </c>
      <c r="I67">
        <v>181388</v>
      </c>
      <c r="J67">
        <v>4660</v>
      </c>
      <c r="K67">
        <v>297213</v>
      </c>
      <c r="L67">
        <v>16938</v>
      </c>
      <c r="M67">
        <v>3.4777339999999999</v>
      </c>
      <c r="N67">
        <v>2.2229999999999999</v>
      </c>
    </row>
    <row r="68" spans="1:14" x14ac:dyDescent="0.2">
      <c r="A68" s="37" t="s">
        <v>61</v>
      </c>
      <c r="B68" s="37" t="s">
        <v>40</v>
      </c>
      <c r="C68" s="37" t="s">
        <v>40</v>
      </c>
      <c r="D68" s="37" t="s">
        <v>40</v>
      </c>
    </row>
    <row r="69" spans="1:14" x14ac:dyDescent="0.2">
      <c r="A69" s="37" t="s">
        <v>39</v>
      </c>
      <c r="B69" s="37" t="s">
        <v>40</v>
      </c>
      <c r="C69" s="37" t="s">
        <v>40</v>
      </c>
      <c r="D69" s="37" t="s">
        <v>40</v>
      </c>
    </row>
    <row r="70" spans="1:14" x14ac:dyDescent="0.2">
      <c r="A70" s="37" t="s">
        <v>62</v>
      </c>
      <c r="B70" s="37" t="s">
        <v>42</v>
      </c>
      <c r="C70" s="37" t="s">
        <v>13</v>
      </c>
      <c r="D70" s="37" t="s">
        <v>58</v>
      </c>
      <c r="E70">
        <v>33</v>
      </c>
      <c r="F70">
        <v>17</v>
      </c>
      <c r="G70">
        <v>18</v>
      </c>
      <c r="H70">
        <v>33</v>
      </c>
      <c r="I70">
        <v>0</v>
      </c>
      <c r="J70">
        <v>6</v>
      </c>
      <c r="K70">
        <v>0</v>
      </c>
      <c r="L70">
        <v>3.4999999999999997E-5</v>
      </c>
    </row>
    <row r="71" spans="1:14" x14ac:dyDescent="0.2">
      <c r="A71" s="37" t="s">
        <v>63</v>
      </c>
      <c r="B71" s="37" t="s">
        <v>42</v>
      </c>
      <c r="C71" s="37" t="s">
        <v>13</v>
      </c>
      <c r="D71" s="37" t="s">
        <v>64</v>
      </c>
      <c r="E71">
        <v>158</v>
      </c>
      <c r="F71">
        <v>44</v>
      </c>
      <c r="G71">
        <v>116</v>
      </c>
      <c r="H71">
        <v>158</v>
      </c>
      <c r="I71">
        <v>0</v>
      </c>
      <c r="J71">
        <v>19</v>
      </c>
      <c r="K71">
        <v>0</v>
      </c>
      <c r="L71">
        <v>1.1900000000000001E-4</v>
      </c>
    </row>
    <row r="72" spans="1:14" x14ac:dyDescent="0.2">
      <c r="A72" s="37" t="s">
        <v>65</v>
      </c>
      <c r="B72" s="37" t="s">
        <v>42</v>
      </c>
      <c r="C72" s="37" t="s">
        <v>13</v>
      </c>
      <c r="D72" s="37" t="s">
        <v>66</v>
      </c>
      <c r="E72">
        <v>1723</v>
      </c>
      <c r="F72">
        <v>434</v>
      </c>
      <c r="G72">
        <v>1292</v>
      </c>
      <c r="H72">
        <v>1723</v>
      </c>
      <c r="I72">
        <v>0</v>
      </c>
      <c r="J72">
        <v>589</v>
      </c>
      <c r="K72">
        <v>0</v>
      </c>
      <c r="L72">
        <v>1.206E-3</v>
      </c>
    </row>
    <row r="73" spans="1:14" x14ac:dyDescent="0.2">
      <c r="A73" s="37" t="s">
        <v>67</v>
      </c>
      <c r="B73" s="37" t="s">
        <v>42</v>
      </c>
      <c r="C73" s="37" t="s">
        <v>13</v>
      </c>
      <c r="D73" s="37" t="s">
        <v>45</v>
      </c>
      <c r="E73">
        <v>3482</v>
      </c>
      <c r="F73">
        <v>774</v>
      </c>
      <c r="G73">
        <v>2711</v>
      </c>
      <c r="H73">
        <v>3482</v>
      </c>
      <c r="I73">
        <v>0</v>
      </c>
      <c r="J73">
        <v>1428</v>
      </c>
      <c r="K73">
        <v>0</v>
      </c>
      <c r="L73">
        <v>2.1879999999999998E-3</v>
      </c>
    </row>
    <row r="74" spans="1:14" x14ac:dyDescent="0.2">
      <c r="A74" s="37" t="s">
        <v>68</v>
      </c>
      <c r="B74" s="37" t="s">
        <v>42</v>
      </c>
      <c r="C74" s="37" t="s">
        <v>13</v>
      </c>
      <c r="D74" s="37" t="s">
        <v>45</v>
      </c>
      <c r="E74">
        <v>112890</v>
      </c>
      <c r="F74">
        <v>41277</v>
      </c>
      <c r="G74">
        <v>71615</v>
      </c>
      <c r="H74">
        <v>112890</v>
      </c>
      <c r="I74">
        <v>0</v>
      </c>
      <c r="J74">
        <v>41885</v>
      </c>
      <c r="K74">
        <v>0</v>
      </c>
      <c r="L74">
        <v>0.151092</v>
      </c>
    </row>
    <row r="75" spans="1:14" x14ac:dyDescent="0.2">
      <c r="A75" s="37" t="s">
        <v>53</v>
      </c>
      <c r="B75" s="37" t="s">
        <v>40</v>
      </c>
      <c r="C75" s="37" t="s">
        <v>40</v>
      </c>
      <c r="D75" s="37" t="s">
        <v>40</v>
      </c>
    </row>
    <row r="76" spans="1:14" x14ac:dyDescent="0.2">
      <c r="A76" s="37" t="s">
        <v>62</v>
      </c>
      <c r="B76" s="37" t="s">
        <v>54</v>
      </c>
      <c r="C76" s="37" t="s">
        <v>55</v>
      </c>
      <c r="D76" s="37" t="s">
        <v>13</v>
      </c>
      <c r="E76">
        <v>6</v>
      </c>
      <c r="F76">
        <v>46</v>
      </c>
      <c r="G76">
        <v>39</v>
      </c>
      <c r="H76">
        <v>20</v>
      </c>
      <c r="I76">
        <v>46</v>
      </c>
      <c r="J76">
        <v>0</v>
      </c>
      <c r="K76">
        <v>24</v>
      </c>
      <c r="L76">
        <v>0</v>
      </c>
      <c r="M76">
        <v>1.3799999999999999E-4</v>
      </c>
      <c r="N76">
        <v>0.254</v>
      </c>
    </row>
    <row r="77" spans="1:14" x14ac:dyDescent="0.2">
      <c r="A77" s="37" t="s">
        <v>62</v>
      </c>
      <c r="B77" s="37" t="s">
        <v>54</v>
      </c>
      <c r="C77" s="37" t="s">
        <v>56</v>
      </c>
      <c r="D77" s="37" t="s">
        <v>13</v>
      </c>
      <c r="E77">
        <v>6</v>
      </c>
      <c r="F77">
        <v>47</v>
      </c>
      <c r="G77">
        <v>43</v>
      </c>
      <c r="H77">
        <v>21</v>
      </c>
      <c r="I77">
        <v>47</v>
      </c>
      <c r="J77">
        <v>0</v>
      </c>
      <c r="K77">
        <v>25</v>
      </c>
      <c r="L77">
        <v>0</v>
      </c>
      <c r="M77">
        <v>1.4799999999999999E-4</v>
      </c>
      <c r="N77">
        <v>0.23599999999999999</v>
      </c>
    </row>
    <row r="78" spans="1:14" x14ac:dyDescent="0.2">
      <c r="A78" s="37" t="s">
        <v>62</v>
      </c>
      <c r="B78" s="37" t="s">
        <v>54</v>
      </c>
      <c r="C78" s="37" t="s">
        <v>57</v>
      </c>
      <c r="D78" s="37" t="s">
        <v>13</v>
      </c>
      <c r="E78">
        <v>6</v>
      </c>
      <c r="F78">
        <v>46</v>
      </c>
      <c r="G78">
        <v>39</v>
      </c>
      <c r="H78">
        <v>18</v>
      </c>
      <c r="I78">
        <v>46</v>
      </c>
      <c r="J78">
        <v>0</v>
      </c>
      <c r="K78">
        <v>24</v>
      </c>
      <c r="L78">
        <v>0</v>
      </c>
      <c r="M78">
        <v>1.74E-4</v>
      </c>
      <c r="N78">
        <v>0.20100000000000001</v>
      </c>
    </row>
    <row r="79" spans="1:14" x14ac:dyDescent="0.2">
      <c r="A79" s="37" t="s">
        <v>62</v>
      </c>
      <c r="B79" s="37" t="s">
        <v>54</v>
      </c>
      <c r="C79" s="37" t="s">
        <v>58</v>
      </c>
      <c r="D79" s="37" t="s">
        <v>13</v>
      </c>
      <c r="E79">
        <v>6</v>
      </c>
      <c r="F79">
        <v>48</v>
      </c>
      <c r="G79">
        <v>46</v>
      </c>
      <c r="H79">
        <v>21</v>
      </c>
      <c r="I79">
        <v>48</v>
      </c>
      <c r="J79">
        <v>0</v>
      </c>
      <c r="K79">
        <v>26</v>
      </c>
      <c r="L79">
        <v>0</v>
      </c>
      <c r="M79">
        <v>1.8599999999999999E-4</v>
      </c>
      <c r="N79">
        <v>0.188</v>
      </c>
    </row>
    <row r="80" spans="1:14" x14ac:dyDescent="0.2">
      <c r="A80" s="37" t="s">
        <v>63</v>
      </c>
      <c r="B80" s="37" t="s">
        <v>54</v>
      </c>
      <c r="C80" s="37" t="s">
        <v>55</v>
      </c>
      <c r="D80" s="37" t="s">
        <v>13</v>
      </c>
      <c r="E80">
        <v>10</v>
      </c>
      <c r="F80">
        <v>688</v>
      </c>
      <c r="G80">
        <v>381</v>
      </c>
      <c r="H80">
        <v>303</v>
      </c>
      <c r="I80">
        <v>688</v>
      </c>
      <c r="J80">
        <v>0</v>
      </c>
      <c r="K80">
        <v>313</v>
      </c>
      <c r="L80">
        <v>0</v>
      </c>
      <c r="M80">
        <v>8.1499999999999997E-4</v>
      </c>
      <c r="N80">
        <v>0.14599999999999999</v>
      </c>
    </row>
    <row r="81" spans="1:14" x14ac:dyDescent="0.2">
      <c r="A81" s="37" t="s">
        <v>63</v>
      </c>
      <c r="B81" s="37" t="s">
        <v>54</v>
      </c>
      <c r="C81" s="37" t="s">
        <v>56</v>
      </c>
      <c r="D81" s="37" t="s">
        <v>13</v>
      </c>
      <c r="E81">
        <v>10</v>
      </c>
      <c r="F81">
        <v>688</v>
      </c>
      <c r="G81">
        <v>380</v>
      </c>
      <c r="H81">
        <v>306</v>
      </c>
      <c r="I81">
        <v>688</v>
      </c>
      <c r="J81">
        <v>0</v>
      </c>
      <c r="K81">
        <v>313</v>
      </c>
      <c r="L81">
        <v>0</v>
      </c>
      <c r="M81">
        <v>9.0499999999999999E-4</v>
      </c>
      <c r="N81">
        <v>0.13100000000000001</v>
      </c>
    </row>
    <row r="82" spans="1:14" x14ac:dyDescent="0.2">
      <c r="A82" s="37" t="s">
        <v>63</v>
      </c>
      <c r="B82" s="37" t="s">
        <v>54</v>
      </c>
      <c r="C82" s="37" t="s">
        <v>57</v>
      </c>
      <c r="D82" s="37" t="s">
        <v>13</v>
      </c>
      <c r="E82">
        <v>10</v>
      </c>
      <c r="F82">
        <v>688</v>
      </c>
      <c r="G82">
        <v>379</v>
      </c>
      <c r="H82">
        <v>316</v>
      </c>
      <c r="I82">
        <v>688</v>
      </c>
      <c r="J82">
        <v>0</v>
      </c>
      <c r="K82">
        <v>313</v>
      </c>
      <c r="L82">
        <v>0</v>
      </c>
      <c r="M82">
        <v>9.59E-4</v>
      </c>
      <c r="N82">
        <v>0.124</v>
      </c>
    </row>
    <row r="83" spans="1:14" x14ac:dyDescent="0.2">
      <c r="A83" s="37" t="s">
        <v>63</v>
      </c>
      <c r="B83" s="37" t="s">
        <v>54</v>
      </c>
      <c r="C83" s="37" t="s">
        <v>58</v>
      </c>
      <c r="D83" s="37" t="s">
        <v>13</v>
      </c>
      <c r="E83">
        <v>10</v>
      </c>
      <c r="F83">
        <v>698</v>
      </c>
      <c r="G83">
        <v>417</v>
      </c>
      <c r="H83">
        <v>290</v>
      </c>
      <c r="I83">
        <v>698</v>
      </c>
      <c r="J83">
        <v>0</v>
      </c>
      <c r="K83">
        <v>315</v>
      </c>
      <c r="L83">
        <v>0</v>
      </c>
      <c r="M83">
        <v>6.6299999999999996E-4</v>
      </c>
      <c r="N83">
        <v>0.17899999999999999</v>
      </c>
    </row>
    <row r="84" spans="1:14" x14ac:dyDescent="0.2">
      <c r="A84" s="37" t="s">
        <v>65</v>
      </c>
      <c r="B84" s="37" t="s">
        <v>54</v>
      </c>
      <c r="C84" s="37" t="s">
        <v>55</v>
      </c>
      <c r="D84" s="37" t="s">
        <v>13</v>
      </c>
      <c r="E84">
        <v>28</v>
      </c>
      <c r="F84">
        <v>19912</v>
      </c>
      <c r="G84">
        <v>6667</v>
      </c>
      <c r="H84">
        <v>12904</v>
      </c>
      <c r="I84">
        <v>19912</v>
      </c>
      <c r="J84">
        <v>0</v>
      </c>
      <c r="K84">
        <v>11896</v>
      </c>
      <c r="L84">
        <v>0</v>
      </c>
      <c r="M84">
        <v>1.2588999999999999E-2</v>
      </c>
      <c r="N84">
        <v>9.6000000000000002E-2</v>
      </c>
    </row>
    <row r="85" spans="1:14" x14ac:dyDescent="0.2">
      <c r="A85" s="37" t="s">
        <v>65</v>
      </c>
      <c r="B85" s="37" t="s">
        <v>54</v>
      </c>
      <c r="C85" s="37" t="s">
        <v>56</v>
      </c>
      <c r="D85" s="37" t="s">
        <v>13</v>
      </c>
      <c r="E85">
        <v>28</v>
      </c>
      <c r="F85">
        <v>19994</v>
      </c>
      <c r="G85">
        <v>6695</v>
      </c>
      <c r="H85">
        <v>11682</v>
      </c>
      <c r="I85">
        <v>19994</v>
      </c>
      <c r="J85">
        <v>0</v>
      </c>
      <c r="K85">
        <v>12060</v>
      </c>
      <c r="L85">
        <v>0</v>
      </c>
      <c r="M85">
        <v>9.3399999999999993E-3</v>
      </c>
      <c r="N85">
        <v>0.129</v>
      </c>
    </row>
    <row r="86" spans="1:14" x14ac:dyDescent="0.2">
      <c r="A86" s="37" t="s">
        <v>65</v>
      </c>
      <c r="B86" s="37" t="s">
        <v>54</v>
      </c>
      <c r="C86" s="37" t="s">
        <v>57</v>
      </c>
      <c r="D86" s="37" t="s">
        <v>13</v>
      </c>
      <c r="E86">
        <v>28</v>
      </c>
      <c r="F86">
        <v>19942</v>
      </c>
      <c r="G86">
        <v>6820</v>
      </c>
      <c r="H86">
        <v>13115</v>
      </c>
      <c r="I86">
        <v>19942</v>
      </c>
      <c r="J86">
        <v>0</v>
      </c>
      <c r="K86">
        <v>12070</v>
      </c>
      <c r="L86">
        <v>0</v>
      </c>
      <c r="M86">
        <v>8.4519999999999994E-3</v>
      </c>
      <c r="N86">
        <v>0.14299999999999999</v>
      </c>
    </row>
    <row r="87" spans="1:14" x14ac:dyDescent="0.2">
      <c r="A87" s="37" t="s">
        <v>65</v>
      </c>
      <c r="B87" s="37" t="s">
        <v>54</v>
      </c>
      <c r="C87" s="37" t="s">
        <v>58</v>
      </c>
      <c r="D87" s="37" t="s">
        <v>13</v>
      </c>
      <c r="E87">
        <v>28</v>
      </c>
      <c r="F87">
        <v>20002</v>
      </c>
      <c r="G87">
        <v>6852</v>
      </c>
      <c r="H87">
        <v>13128</v>
      </c>
      <c r="I87">
        <v>20002</v>
      </c>
      <c r="J87">
        <v>0</v>
      </c>
      <c r="K87">
        <v>12052</v>
      </c>
      <c r="L87">
        <v>0</v>
      </c>
      <c r="M87">
        <v>8.0300000000000007E-3</v>
      </c>
      <c r="N87">
        <v>0.15</v>
      </c>
    </row>
    <row r="88" spans="1:14" x14ac:dyDescent="0.2">
      <c r="A88" s="37" t="s">
        <v>67</v>
      </c>
      <c r="B88" s="37" t="s">
        <v>54</v>
      </c>
      <c r="C88" s="37" t="s">
        <v>55</v>
      </c>
      <c r="D88" s="37" t="s">
        <v>13</v>
      </c>
      <c r="E88">
        <v>20</v>
      </c>
      <c r="F88">
        <v>78420</v>
      </c>
      <c r="G88">
        <v>21620</v>
      </c>
      <c r="H88">
        <v>56422</v>
      </c>
      <c r="I88">
        <v>78420</v>
      </c>
      <c r="J88">
        <v>0</v>
      </c>
      <c r="K88">
        <v>50478</v>
      </c>
      <c r="L88">
        <v>0</v>
      </c>
      <c r="M88">
        <v>5.8006000000000002E-2</v>
      </c>
      <c r="N88">
        <v>3.7999999999999999E-2</v>
      </c>
    </row>
    <row r="89" spans="1:14" x14ac:dyDescent="0.2">
      <c r="A89" s="37" t="s">
        <v>67</v>
      </c>
      <c r="B89" s="37" t="s">
        <v>54</v>
      </c>
      <c r="C89" s="37" t="s">
        <v>56</v>
      </c>
      <c r="D89" s="37" t="s">
        <v>13</v>
      </c>
      <c r="E89">
        <v>20</v>
      </c>
      <c r="F89">
        <v>78673</v>
      </c>
      <c r="G89">
        <v>21926</v>
      </c>
      <c r="H89">
        <v>54989</v>
      </c>
      <c r="I89">
        <v>78673</v>
      </c>
      <c r="J89">
        <v>0</v>
      </c>
      <c r="K89">
        <v>51300</v>
      </c>
      <c r="L89">
        <v>0</v>
      </c>
      <c r="M89">
        <v>3.6635000000000001E-2</v>
      </c>
      <c r="N89">
        <v>0.06</v>
      </c>
    </row>
    <row r="90" spans="1:14" x14ac:dyDescent="0.2">
      <c r="A90" s="37" t="s">
        <v>67</v>
      </c>
      <c r="B90" s="37" t="s">
        <v>54</v>
      </c>
      <c r="C90" s="37" t="s">
        <v>57</v>
      </c>
      <c r="D90" s="37" t="s">
        <v>13</v>
      </c>
      <c r="E90">
        <v>20</v>
      </c>
      <c r="F90">
        <v>78762</v>
      </c>
      <c r="G90">
        <v>22281</v>
      </c>
      <c r="H90">
        <v>56426</v>
      </c>
      <c r="I90">
        <v>78762</v>
      </c>
      <c r="J90">
        <v>0</v>
      </c>
      <c r="K90">
        <v>51875</v>
      </c>
      <c r="L90">
        <v>0</v>
      </c>
      <c r="M90">
        <v>3.1517999999999997E-2</v>
      </c>
      <c r="N90">
        <v>6.9000000000000006E-2</v>
      </c>
    </row>
    <row r="91" spans="1:14" x14ac:dyDescent="0.2">
      <c r="A91" s="37" t="s">
        <v>67</v>
      </c>
      <c r="B91" s="37" t="s">
        <v>54</v>
      </c>
      <c r="C91" s="37" t="s">
        <v>58</v>
      </c>
      <c r="D91" s="37" t="s">
        <v>13</v>
      </c>
      <c r="E91">
        <v>20</v>
      </c>
      <c r="F91">
        <v>78759</v>
      </c>
      <c r="G91">
        <v>22036</v>
      </c>
      <c r="H91">
        <v>53423</v>
      </c>
      <c r="I91">
        <v>78759</v>
      </c>
      <c r="J91">
        <v>0</v>
      </c>
      <c r="K91">
        <v>51694</v>
      </c>
      <c r="L91">
        <v>0</v>
      </c>
      <c r="M91">
        <v>2.8806999999999999E-2</v>
      </c>
      <c r="N91">
        <v>7.5999999999999998E-2</v>
      </c>
    </row>
    <row r="92" spans="1:14" x14ac:dyDescent="0.2">
      <c r="A92" s="37" t="s">
        <v>68</v>
      </c>
      <c r="B92" s="37" t="s">
        <v>54</v>
      </c>
      <c r="C92" s="37" t="s">
        <v>55</v>
      </c>
      <c r="D92" s="37" t="s">
        <v>13</v>
      </c>
      <c r="E92">
        <v>20</v>
      </c>
      <c r="F92">
        <v>750785</v>
      </c>
      <c r="G92">
        <v>322589</v>
      </c>
      <c r="H92">
        <v>428162</v>
      </c>
      <c r="I92">
        <v>750785</v>
      </c>
      <c r="J92">
        <v>0</v>
      </c>
      <c r="K92">
        <v>345209</v>
      </c>
      <c r="L92">
        <v>0</v>
      </c>
      <c r="M92">
        <v>5.1364270000000003</v>
      </c>
      <c r="N92">
        <v>2.9000000000000001E-2</v>
      </c>
    </row>
    <row r="93" spans="1:14" x14ac:dyDescent="0.2">
      <c r="A93" s="37" t="s">
        <v>68</v>
      </c>
      <c r="B93" s="37" t="s">
        <v>54</v>
      </c>
      <c r="C93" s="37" t="s">
        <v>56</v>
      </c>
      <c r="D93" s="37" t="s">
        <v>13</v>
      </c>
      <c r="E93">
        <v>20</v>
      </c>
      <c r="F93">
        <v>751109</v>
      </c>
      <c r="G93">
        <v>323056</v>
      </c>
      <c r="H93">
        <v>428066</v>
      </c>
      <c r="I93">
        <v>751109</v>
      </c>
      <c r="J93">
        <v>0</v>
      </c>
      <c r="K93">
        <v>345847</v>
      </c>
      <c r="L93">
        <v>0</v>
      </c>
      <c r="M93">
        <v>2.8950369999999999</v>
      </c>
      <c r="N93">
        <v>5.1999999999999998E-2</v>
      </c>
    </row>
    <row r="94" spans="1:14" x14ac:dyDescent="0.2">
      <c r="A94" s="37" t="s">
        <v>68</v>
      </c>
      <c r="B94" s="37" t="s">
        <v>54</v>
      </c>
      <c r="C94" s="37" t="s">
        <v>57</v>
      </c>
      <c r="D94" s="37" t="s">
        <v>13</v>
      </c>
      <c r="E94">
        <v>20</v>
      </c>
      <c r="F94">
        <v>751112</v>
      </c>
      <c r="G94">
        <v>323195</v>
      </c>
      <c r="H94">
        <v>427958</v>
      </c>
      <c r="I94">
        <v>751112</v>
      </c>
      <c r="J94">
        <v>0</v>
      </c>
      <c r="K94">
        <v>345975</v>
      </c>
      <c r="L94">
        <v>0</v>
      </c>
      <c r="M94">
        <v>2.417414</v>
      </c>
      <c r="N94">
        <v>6.3E-2</v>
      </c>
    </row>
    <row r="95" spans="1:14" x14ac:dyDescent="0.2">
      <c r="A95" s="37" t="s">
        <v>68</v>
      </c>
      <c r="B95" s="37" t="s">
        <v>54</v>
      </c>
      <c r="C95" s="37" t="s">
        <v>58</v>
      </c>
      <c r="D95" s="37" t="s">
        <v>13</v>
      </c>
      <c r="E95">
        <v>20</v>
      </c>
      <c r="F95">
        <v>751106</v>
      </c>
      <c r="G95">
        <v>323250</v>
      </c>
      <c r="H95">
        <v>427871</v>
      </c>
      <c r="I95">
        <v>751106</v>
      </c>
      <c r="J95">
        <v>0</v>
      </c>
      <c r="K95">
        <v>345983</v>
      </c>
      <c r="L95">
        <v>0</v>
      </c>
      <c r="M95">
        <v>2.1379489999999999</v>
      </c>
      <c r="N95">
        <v>7.0999999999999994E-2</v>
      </c>
    </row>
    <row r="96" spans="1:14" x14ac:dyDescent="0.2">
      <c r="A96" s="37" t="s">
        <v>59</v>
      </c>
      <c r="B96" s="37" t="s">
        <v>40</v>
      </c>
      <c r="C96" s="37" t="s">
        <v>40</v>
      </c>
      <c r="D96" s="37" t="s">
        <v>40</v>
      </c>
    </row>
    <row r="97" spans="1:14" x14ac:dyDescent="0.2">
      <c r="A97" s="37" t="s">
        <v>62</v>
      </c>
      <c r="B97" s="37" t="s">
        <v>60</v>
      </c>
      <c r="C97" s="37" t="s">
        <v>55</v>
      </c>
      <c r="D97" s="37" t="s">
        <v>13</v>
      </c>
      <c r="E97">
        <v>6</v>
      </c>
      <c r="F97">
        <v>38</v>
      </c>
      <c r="G97">
        <v>24</v>
      </c>
      <c r="H97">
        <v>19</v>
      </c>
      <c r="I97">
        <v>38</v>
      </c>
      <c r="J97">
        <v>0</v>
      </c>
      <c r="K97">
        <v>12</v>
      </c>
      <c r="L97">
        <v>0</v>
      </c>
      <c r="M97">
        <v>1.2300000000000001E-4</v>
      </c>
      <c r="N97">
        <v>0.28499999999999998</v>
      </c>
    </row>
    <row r="98" spans="1:14" x14ac:dyDescent="0.2">
      <c r="A98" s="37" t="s">
        <v>62</v>
      </c>
      <c r="B98" s="37" t="s">
        <v>60</v>
      </c>
      <c r="C98" s="37" t="s">
        <v>56</v>
      </c>
      <c r="D98" s="37" t="s">
        <v>13</v>
      </c>
      <c r="E98">
        <v>6</v>
      </c>
      <c r="F98">
        <v>41</v>
      </c>
      <c r="G98">
        <v>31</v>
      </c>
      <c r="H98">
        <v>20</v>
      </c>
      <c r="I98">
        <v>41</v>
      </c>
      <c r="J98">
        <v>0</v>
      </c>
      <c r="K98">
        <v>15</v>
      </c>
      <c r="L98">
        <v>0</v>
      </c>
      <c r="M98">
        <v>1.34E-4</v>
      </c>
      <c r="N98">
        <v>0.26100000000000001</v>
      </c>
    </row>
    <row r="99" spans="1:14" x14ac:dyDescent="0.2">
      <c r="A99" s="37" t="s">
        <v>62</v>
      </c>
      <c r="B99" s="37" t="s">
        <v>60</v>
      </c>
      <c r="C99" s="37" t="s">
        <v>57</v>
      </c>
      <c r="D99" s="37" t="s">
        <v>13</v>
      </c>
      <c r="E99">
        <v>6</v>
      </c>
      <c r="F99">
        <v>35</v>
      </c>
      <c r="G99">
        <v>23</v>
      </c>
      <c r="H99">
        <v>17</v>
      </c>
      <c r="I99">
        <v>35</v>
      </c>
      <c r="J99">
        <v>0</v>
      </c>
      <c r="K99">
        <v>9</v>
      </c>
      <c r="L99">
        <v>0</v>
      </c>
      <c r="M99">
        <v>1.4899999999999999E-4</v>
      </c>
      <c r="N99">
        <v>0.23499999999999999</v>
      </c>
    </row>
    <row r="100" spans="1:14" x14ac:dyDescent="0.2">
      <c r="A100" s="37" t="s">
        <v>62</v>
      </c>
      <c r="B100" s="37" t="s">
        <v>60</v>
      </c>
      <c r="C100" s="37" t="s">
        <v>58</v>
      </c>
      <c r="D100" s="37" t="s">
        <v>13</v>
      </c>
      <c r="E100">
        <v>6</v>
      </c>
      <c r="F100">
        <v>40</v>
      </c>
      <c r="G100">
        <v>33</v>
      </c>
      <c r="H100">
        <v>20</v>
      </c>
      <c r="I100">
        <v>40</v>
      </c>
      <c r="J100">
        <v>0</v>
      </c>
      <c r="K100">
        <v>15</v>
      </c>
      <c r="L100">
        <v>0</v>
      </c>
      <c r="M100">
        <v>1.6899999999999999E-4</v>
      </c>
      <c r="N100">
        <v>0.20699999999999999</v>
      </c>
    </row>
    <row r="101" spans="1:14" x14ac:dyDescent="0.2">
      <c r="A101" s="37" t="s">
        <v>63</v>
      </c>
      <c r="B101" s="37" t="s">
        <v>60</v>
      </c>
      <c r="C101" s="37" t="s">
        <v>55</v>
      </c>
      <c r="D101" s="37" t="s">
        <v>13</v>
      </c>
      <c r="E101">
        <v>10</v>
      </c>
      <c r="F101">
        <v>145</v>
      </c>
      <c r="G101">
        <v>51</v>
      </c>
      <c r="H101">
        <v>97</v>
      </c>
      <c r="I101">
        <v>145</v>
      </c>
      <c r="J101">
        <v>0</v>
      </c>
      <c r="K101">
        <v>15</v>
      </c>
      <c r="L101">
        <v>0</v>
      </c>
      <c r="M101">
        <v>2.24E-4</v>
      </c>
      <c r="N101">
        <v>0.53100000000000003</v>
      </c>
    </row>
    <row r="102" spans="1:14" x14ac:dyDescent="0.2">
      <c r="A102" s="37" t="s">
        <v>63</v>
      </c>
      <c r="B102" s="37" t="s">
        <v>60</v>
      </c>
      <c r="C102" s="37" t="s">
        <v>56</v>
      </c>
      <c r="D102" s="37" t="s">
        <v>13</v>
      </c>
      <c r="E102">
        <v>10</v>
      </c>
      <c r="F102">
        <v>111</v>
      </c>
      <c r="G102">
        <v>38</v>
      </c>
      <c r="H102">
        <v>77</v>
      </c>
      <c r="I102">
        <v>111</v>
      </c>
      <c r="J102">
        <v>0</v>
      </c>
      <c r="K102">
        <v>10</v>
      </c>
      <c r="L102">
        <v>0</v>
      </c>
      <c r="M102">
        <v>2.3000000000000001E-4</v>
      </c>
      <c r="N102">
        <v>0.51700000000000002</v>
      </c>
    </row>
    <row r="103" spans="1:14" x14ac:dyDescent="0.2">
      <c r="A103" s="37" t="s">
        <v>63</v>
      </c>
      <c r="B103" s="37" t="s">
        <v>60</v>
      </c>
      <c r="C103" s="37" t="s">
        <v>57</v>
      </c>
      <c r="D103" s="37" t="s">
        <v>13</v>
      </c>
      <c r="E103">
        <v>10</v>
      </c>
      <c r="F103">
        <v>101</v>
      </c>
      <c r="G103">
        <v>35</v>
      </c>
      <c r="H103">
        <v>71</v>
      </c>
      <c r="I103">
        <v>101</v>
      </c>
      <c r="J103">
        <v>0</v>
      </c>
      <c r="K103">
        <v>9</v>
      </c>
      <c r="L103">
        <v>0</v>
      </c>
      <c r="M103">
        <v>2.4000000000000001E-4</v>
      </c>
      <c r="N103">
        <v>0.496</v>
      </c>
    </row>
    <row r="104" spans="1:14" x14ac:dyDescent="0.2">
      <c r="A104" s="37" t="s">
        <v>63</v>
      </c>
      <c r="B104" s="37" t="s">
        <v>60</v>
      </c>
      <c r="C104" s="37" t="s">
        <v>58</v>
      </c>
      <c r="D104" s="37" t="s">
        <v>13</v>
      </c>
      <c r="E104">
        <v>10</v>
      </c>
      <c r="F104">
        <v>237</v>
      </c>
      <c r="G104">
        <v>90</v>
      </c>
      <c r="H104">
        <v>155</v>
      </c>
      <c r="I104">
        <v>237</v>
      </c>
      <c r="J104">
        <v>0</v>
      </c>
      <c r="K104">
        <v>36</v>
      </c>
      <c r="L104">
        <v>0</v>
      </c>
      <c r="M104">
        <v>2.92E-4</v>
      </c>
      <c r="N104">
        <v>0.40799999999999997</v>
      </c>
    </row>
    <row r="105" spans="1:14" x14ac:dyDescent="0.2">
      <c r="A105" s="37" t="s">
        <v>65</v>
      </c>
      <c r="B105" s="37" t="s">
        <v>60</v>
      </c>
      <c r="C105" s="37" t="s">
        <v>55</v>
      </c>
      <c r="D105" s="37" t="s">
        <v>13</v>
      </c>
      <c r="E105">
        <v>28</v>
      </c>
      <c r="F105">
        <v>2011</v>
      </c>
      <c r="G105">
        <v>475</v>
      </c>
      <c r="H105">
        <v>1546</v>
      </c>
      <c r="I105">
        <v>2011</v>
      </c>
      <c r="J105">
        <v>0</v>
      </c>
      <c r="K105">
        <v>582</v>
      </c>
      <c r="L105">
        <v>0</v>
      </c>
      <c r="M105">
        <v>1.635E-3</v>
      </c>
      <c r="N105">
        <v>0.73799999999999999</v>
      </c>
    </row>
    <row r="106" spans="1:14" x14ac:dyDescent="0.2">
      <c r="A106" s="37" t="s">
        <v>65</v>
      </c>
      <c r="B106" s="37" t="s">
        <v>60</v>
      </c>
      <c r="C106" s="37" t="s">
        <v>56</v>
      </c>
      <c r="D106" s="37" t="s">
        <v>13</v>
      </c>
      <c r="E106">
        <v>28</v>
      </c>
      <c r="F106">
        <v>1010</v>
      </c>
      <c r="G106">
        <v>232</v>
      </c>
      <c r="H106">
        <v>802</v>
      </c>
      <c r="I106">
        <v>1010</v>
      </c>
      <c r="J106">
        <v>0</v>
      </c>
      <c r="K106">
        <v>262</v>
      </c>
      <c r="L106">
        <v>0</v>
      </c>
      <c r="M106">
        <v>1.1609999999999999E-3</v>
      </c>
      <c r="N106">
        <v>1.0389999999999999</v>
      </c>
    </row>
    <row r="107" spans="1:14" x14ac:dyDescent="0.2">
      <c r="A107" s="37" t="s">
        <v>65</v>
      </c>
      <c r="B107" s="37" t="s">
        <v>60</v>
      </c>
      <c r="C107" s="37" t="s">
        <v>57</v>
      </c>
      <c r="D107" s="37" t="s">
        <v>13</v>
      </c>
      <c r="E107">
        <v>28</v>
      </c>
      <c r="F107">
        <v>6734</v>
      </c>
      <c r="G107">
        <v>1781</v>
      </c>
      <c r="H107">
        <v>4960</v>
      </c>
      <c r="I107">
        <v>6734</v>
      </c>
      <c r="J107">
        <v>0</v>
      </c>
      <c r="K107">
        <v>2458</v>
      </c>
      <c r="L107">
        <v>0</v>
      </c>
      <c r="M107">
        <v>2.9680000000000002E-3</v>
      </c>
      <c r="N107">
        <v>0.40600000000000003</v>
      </c>
    </row>
    <row r="108" spans="1:14" x14ac:dyDescent="0.2">
      <c r="A108" s="37" t="s">
        <v>65</v>
      </c>
      <c r="B108" s="37" t="s">
        <v>60</v>
      </c>
      <c r="C108" s="37" t="s">
        <v>58</v>
      </c>
      <c r="D108" s="37" t="s">
        <v>13</v>
      </c>
      <c r="E108">
        <v>28</v>
      </c>
      <c r="F108">
        <v>4129</v>
      </c>
      <c r="G108">
        <v>1022</v>
      </c>
      <c r="H108">
        <v>3120</v>
      </c>
      <c r="I108">
        <v>4129</v>
      </c>
      <c r="J108">
        <v>0</v>
      </c>
      <c r="K108">
        <v>1280</v>
      </c>
      <c r="L108">
        <v>0</v>
      </c>
      <c r="M108">
        <v>2.026E-3</v>
      </c>
      <c r="N108">
        <v>0.59499999999999997</v>
      </c>
    </row>
    <row r="109" spans="1:14" x14ac:dyDescent="0.2">
      <c r="A109" s="37" t="s">
        <v>67</v>
      </c>
      <c r="B109" s="37" t="s">
        <v>60</v>
      </c>
      <c r="C109" s="37" t="s">
        <v>55</v>
      </c>
      <c r="D109" s="37" t="s">
        <v>13</v>
      </c>
      <c r="E109">
        <v>20</v>
      </c>
      <c r="F109">
        <v>4919</v>
      </c>
      <c r="G109">
        <v>1033</v>
      </c>
      <c r="H109">
        <v>3890</v>
      </c>
      <c r="I109">
        <v>4919</v>
      </c>
      <c r="J109">
        <v>0</v>
      </c>
      <c r="K109">
        <v>1579</v>
      </c>
      <c r="L109">
        <v>0</v>
      </c>
      <c r="M109">
        <v>3.0799999999999998E-3</v>
      </c>
      <c r="N109">
        <v>0.71</v>
      </c>
    </row>
    <row r="110" spans="1:14" x14ac:dyDescent="0.2">
      <c r="A110" s="37" t="s">
        <v>67</v>
      </c>
      <c r="B110" s="37" t="s">
        <v>60</v>
      </c>
      <c r="C110" s="37" t="s">
        <v>56</v>
      </c>
      <c r="D110" s="37" t="s">
        <v>13</v>
      </c>
      <c r="E110">
        <v>20</v>
      </c>
      <c r="F110">
        <v>929</v>
      </c>
      <c r="G110">
        <v>199</v>
      </c>
      <c r="H110">
        <v>738</v>
      </c>
      <c r="I110">
        <v>929</v>
      </c>
      <c r="J110">
        <v>0</v>
      </c>
      <c r="K110">
        <v>147</v>
      </c>
      <c r="L110">
        <v>0</v>
      </c>
      <c r="M110">
        <v>7.9600000000000005E-4</v>
      </c>
      <c r="N110">
        <v>2.7490000000000001</v>
      </c>
    </row>
    <row r="111" spans="1:14" x14ac:dyDescent="0.2">
      <c r="A111" s="37" t="s">
        <v>67</v>
      </c>
      <c r="B111" s="37" t="s">
        <v>60</v>
      </c>
      <c r="C111" s="37" t="s">
        <v>57</v>
      </c>
      <c r="D111" s="37" t="s">
        <v>13</v>
      </c>
      <c r="E111">
        <v>20</v>
      </c>
      <c r="F111">
        <v>11084</v>
      </c>
      <c r="G111">
        <v>2385</v>
      </c>
      <c r="H111">
        <v>8706</v>
      </c>
      <c r="I111">
        <v>11084</v>
      </c>
      <c r="J111">
        <v>0</v>
      </c>
      <c r="K111">
        <v>4009</v>
      </c>
      <c r="L111">
        <v>0</v>
      </c>
      <c r="M111">
        <v>3.7659999999999998E-3</v>
      </c>
      <c r="N111">
        <v>0.58099999999999996</v>
      </c>
    </row>
    <row r="112" spans="1:14" x14ac:dyDescent="0.2">
      <c r="A112" s="37" t="s">
        <v>67</v>
      </c>
      <c r="B112" s="37" t="s">
        <v>60</v>
      </c>
      <c r="C112" s="37" t="s">
        <v>58</v>
      </c>
      <c r="D112" s="37" t="s">
        <v>13</v>
      </c>
      <c r="E112">
        <v>20</v>
      </c>
      <c r="F112">
        <v>645</v>
      </c>
      <c r="G112">
        <v>123</v>
      </c>
      <c r="H112">
        <v>531</v>
      </c>
      <c r="I112">
        <v>645</v>
      </c>
      <c r="J112">
        <v>0</v>
      </c>
      <c r="K112">
        <v>89</v>
      </c>
      <c r="L112">
        <v>0</v>
      </c>
      <c r="M112">
        <v>7.4600000000000003E-4</v>
      </c>
      <c r="N112">
        <v>2.9329999999999998</v>
      </c>
    </row>
    <row r="113" spans="1:14" x14ac:dyDescent="0.2">
      <c r="A113" s="37" t="s">
        <v>68</v>
      </c>
      <c r="B113" s="37" t="s">
        <v>60</v>
      </c>
      <c r="C113" s="37" t="s">
        <v>55</v>
      </c>
      <c r="D113" s="37" t="s">
        <v>13</v>
      </c>
      <c r="E113">
        <v>20</v>
      </c>
      <c r="F113">
        <v>118613</v>
      </c>
      <c r="G113">
        <v>43529</v>
      </c>
      <c r="H113">
        <v>75088</v>
      </c>
      <c r="I113">
        <v>118613</v>
      </c>
      <c r="J113">
        <v>0</v>
      </c>
      <c r="K113">
        <v>44048</v>
      </c>
      <c r="L113">
        <v>0</v>
      </c>
      <c r="M113">
        <v>0.12152</v>
      </c>
      <c r="N113">
        <v>1.2430000000000001</v>
      </c>
    </row>
    <row r="114" spans="1:14" x14ac:dyDescent="0.2">
      <c r="A114" s="37" t="s">
        <v>68</v>
      </c>
      <c r="B114" s="37" t="s">
        <v>60</v>
      </c>
      <c r="C114" s="37" t="s">
        <v>56</v>
      </c>
      <c r="D114" s="37" t="s">
        <v>13</v>
      </c>
      <c r="E114">
        <v>20</v>
      </c>
      <c r="F114">
        <v>125531</v>
      </c>
      <c r="G114">
        <v>46145</v>
      </c>
      <c r="H114">
        <v>79392</v>
      </c>
      <c r="I114">
        <v>125531</v>
      </c>
      <c r="J114">
        <v>0</v>
      </c>
      <c r="K114">
        <v>46421</v>
      </c>
      <c r="L114">
        <v>0</v>
      </c>
      <c r="M114">
        <v>7.9546000000000006E-2</v>
      </c>
      <c r="N114">
        <v>1.899</v>
      </c>
    </row>
    <row r="115" spans="1:14" x14ac:dyDescent="0.2">
      <c r="A115" s="37" t="s">
        <v>68</v>
      </c>
      <c r="B115" s="37" t="s">
        <v>60</v>
      </c>
      <c r="C115" s="37" t="s">
        <v>57</v>
      </c>
      <c r="D115" s="37" t="s">
        <v>13</v>
      </c>
      <c r="E115">
        <v>20</v>
      </c>
      <c r="F115">
        <v>125605</v>
      </c>
      <c r="G115">
        <v>46309</v>
      </c>
      <c r="H115">
        <v>79304</v>
      </c>
      <c r="I115">
        <v>125605</v>
      </c>
      <c r="J115">
        <v>0</v>
      </c>
      <c r="K115">
        <v>46527</v>
      </c>
      <c r="L115">
        <v>0</v>
      </c>
      <c r="M115">
        <v>6.6947000000000007E-2</v>
      </c>
      <c r="N115">
        <v>2.2570000000000001</v>
      </c>
    </row>
    <row r="116" spans="1:14" x14ac:dyDescent="0.2">
      <c r="A116" s="37" t="s">
        <v>68</v>
      </c>
      <c r="B116" s="37" t="s">
        <v>60</v>
      </c>
      <c r="C116" s="37" t="s">
        <v>58</v>
      </c>
      <c r="D116" s="37" t="s">
        <v>13</v>
      </c>
      <c r="E116">
        <v>20</v>
      </c>
      <c r="F116">
        <v>127141</v>
      </c>
      <c r="G116">
        <v>46859</v>
      </c>
      <c r="H116">
        <v>80291</v>
      </c>
      <c r="I116">
        <v>127141</v>
      </c>
      <c r="J116">
        <v>0</v>
      </c>
      <c r="K116">
        <v>47000</v>
      </c>
      <c r="L116">
        <v>0</v>
      </c>
      <c r="M116">
        <v>5.9811000000000003E-2</v>
      </c>
      <c r="N116">
        <v>2.5259999999999998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DAE2-0BD6-4599-AF53-CBE35BA20598}">
  <dimension ref="A1:M116"/>
  <sheetViews>
    <sheetView topLeftCell="F1" workbookViewId="0">
      <selection activeCell="P13" sqref="P13"/>
    </sheetView>
  </sheetViews>
  <sheetFormatPr defaultColWidth="8.7109375" defaultRowHeight="29.1" customHeight="1" x14ac:dyDescent="0.2"/>
  <cols>
    <col min="1" max="1" width="35.140625" style="28" bestFit="1" customWidth="1"/>
    <col min="2" max="2" width="23.140625" style="28" bestFit="1" customWidth="1"/>
    <col min="3" max="3" width="10.140625" style="28" bestFit="1" customWidth="1"/>
    <col min="4" max="4" width="10" style="28" bestFit="1" customWidth="1"/>
    <col min="5" max="5" width="8.140625" style="28" bestFit="1" customWidth="1"/>
    <col min="6" max="6" width="18.140625" style="28" bestFit="1" customWidth="1"/>
    <col min="7" max="7" width="20.5703125" style="28" bestFit="1" customWidth="1"/>
    <col min="8" max="8" width="7.42578125" style="28" bestFit="1" customWidth="1"/>
    <col min="9" max="9" width="12.42578125" style="28" bestFit="1" customWidth="1"/>
    <col min="10" max="10" width="17.28515625" style="28" bestFit="1" customWidth="1"/>
    <col min="11" max="11" width="17.7109375" style="28" bestFit="1" customWidth="1"/>
    <col min="12" max="12" width="20.28515625" style="28" bestFit="1" customWidth="1"/>
    <col min="13" max="13" width="11.28515625" style="28" bestFit="1" customWidth="1"/>
    <col min="14" max="16384" width="8.7109375" style="28"/>
  </cols>
  <sheetData>
    <row r="1" spans="1:13" ht="29.1" customHeight="1" x14ac:dyDescent="0.2">
      <c r="A1" s="28" t="s">
        <v>38</v>
      </c>
      <c r="B1" s="28" t="s">
        <v>69</v>
      </c>
      <c r="C1" s="28" t="s">
        <v>34</v>
      </c>
      <c r="D1" s="28" t="s">
        <v>5</v>
      </c>
      <c r="E1" s="28" t="s">
        <v>70</v>
      </c>
      <c r="F1" s="28" t="s">
        <v>7</v>
      </c>
      <c r="G1" s="28" t="s">
        <v>71</v>
      </c>
      <c r="H1" s="28" t="s">
        <v>72</v>
      </c>
      <c r="I1" s="28" t="s">
        <v>73</v>
      </c>
      <c r="J1" s="28" t="s">
        <v>74</v>
      </c>
      <c r="K1" s="28" t="s">
        <v>75</v>
      </c>
      <c r="L1" s="28" t="s">
        <v>76</v>
      </c>
      <c r="M1" s="28" t="s">
        <v>78</v>
      </c>
    </row>
    <row r="2" spans="1:13" ht="29.1" customHeight="1" x14ac:dyDescent="0.2">
      <c r="A2" s="28" t="s">
        <v>39</v>
      </c>
      <c r="B2" s="28" t="s">
        <v>40</v>
      </c>
      <c r="D2" s="28" t="s">
        <v>40</v>
      </c>
      <c r="E2" s="28" t="s">
        <v>40</v>
      </c>
    </row>
    <row r="3" spans="1:13" ht="29.1" customHeight="1" x14ac:dyDescent="0.2">
      <c r="A3" s="28" t="s">
        <v>41</v>
      </c>
      <c r="B3" s="28" t="s">
        <v>42</v>
      </c>
      <c r="C3" s="28" t="s">
        <v>77</v>
      </c>
      <c r="D3" s="28" t="s">
        <v>13</v>
      </c>
      <c r="E3" s="29" t="s">
        <v>43</v>
      </c>
      <c r="F3" s="29">
        <v>192</v>
      </c>
      <c r="G3" s="29">
        <v>117</v>
      </c>
      <c r="H3" s="29">
        <v>77</v>
      </c>
      <c r="I3" s="29">
        <v>192</v>
      </c>
      <c r="J3" s="29">
        <v>0</v>
      </c>
      <c r="K3" s="29">
        <v>122</v>
      </c>
      <c r="L3" s="29">
        <v>1</v>
      </c>
      <c r="M3" s="29" t="s">
        <v>77</v>
      </c>
    </row>
    <row r="4" spans="1:13" ht="29.1" customHeight="1" x14ac:dyDescent="0.2">
      <c r="A4" s="28" t="s">
        <v>44</v>
      </c>
      <c r="B4" s="28" t="s">
        <v>42</v>
      </c>
      <c r="C4" s="28" t="s">
        <v>77</v>
      </c>
      <c r="D4" s="28" t="s">
        <v>13</v>
      </c>
      <c r="E4" s="29" t="s">
        <v>45</v>
      </c>
      <c r="F4" s="29">
        <v>442</v>
      </c>
      <c r="G4" s="29">
        <v>268</v>
      </c>
      <c r="H4" s="29">
        <v>176</v>
      </c>
      <c r="I4" s="29">
        <v>442</v>
      </c>
      <c r="J4" s="29">
        <v>0</v>
      </c>
      <c r="K4" s="29">
        <v>274</v>
      </c>
      <c r="L4" s="29">
        <v>2</v>
      </c>
      <c r="M4" s="29" t="s">
        <v>77</v>
      </c>
    </row>
    <row r="5" spans="1:13" ht="29.1" customHeight="1" x14ac:dyDescent="0.2">
      <c r="A5" s="28" t="s">
        <v>46</v>
      </c>
      <c r="B5" s="28" t="s">
        <v>42</v>
      </c>
      <c r="C5" s="28" t="s">
        <v>77</v>
      </c>
      <c r="D5" s="28" t="s">
        <v>13</v>
      </c>
      <c r="E5" s="29" t="s">
        <v>45</v>
      </c>
      <c r="F5" s="29">
        <v>1034</v>
      </c>
      <c r="G5" s="29">
        <v>646</v>
      </c>
      <c r="H5" s="29">
        <v>390</v>
      </c>
      <c r="I5" s="29">
        <v>1034</v>
      </c>
      <c r="J5" s="29">
        <v>0</v>
      </c>
      <c r="K5" s="29">
        <v>690</v>
      </c>
      <c r="L5" s="29">
        <v>8</v>
      </c>
      <c r="M5" s="29" t="s">
        <v>77</v>
      </c>
    </row>
    <row r="6" spans="1:13" ht="29.1" customHeight="1" x14ac:dyDescent="0.2">
      <c r="A6" s="28" t="s">
        <v>47</v>
      </c>
      <c r="B6" s="28" t="s">
        <v>42</v>
      </c>
      <c r="C6" s="28" t="s">
        <v>77</v>
      </c>
      <c r="D6" s="28" t="s">
        <v>13</v>
      </c>
      <c r="E6" s="29" t="s">
        <v>48</v>
      </c>
      <c r="F6" s="29">
        <v>12127</v>
      </c>
      <c r="G6" s="29">
        <v>7920</v>
      </c>
      <c r="H6" s="29">
        <v>4230</v>
      </c>
      <c r="I6" s="29">
        <v>12127</v>
      </c>
      <c r="J6" s="29">
        <v>20</v>
      </c>
      <c r="K6" s="29">
        <v>8688</v>
      </c>
      <c r="L6" s="29">
        <v>255</v>
      </c>
      <c r="M6" s="29" t="s">
        <v>77</v>
      </c>
    </row>
    <row r="7" spans="1:13" ht="29.1" customHeight="1" x14ac:dyDescent="0.2">
      <c r="A7" s="28" t="s">
        <v>49</v>
      </c>
      <c r="B7" s="28" t="s">
        <v>42</v>
      </c>
      <c r="C7" s="28" t="s">
        <v>77</v>
      </c>
      <c r="D7" s="28" t="s">
        <v>13</v>
      </c>
      <c r="E7" s="29" t="s">
        <v>48</v>
      </c>
      <c r="F7" s="29">
        <v>13944</v>
      </c>
      <c r="G7" s="29">
        <v>9123</v>
      </c>
      <c r="H7" s="29">
        <v>4829</v>
      </c>
      <c r="I7" s="29">
        <v>13944</v>
      </c>
      <c r="J7" s="29">
        <v>6</v>
      </c>
      <c r="K7" s="29">
        <v>9990</v>
      </c>
      <c r="L7" s="29">
        <v>276</v>
      </c>
      <c r="M7" s="29" t="s">
        <v>77</v>
      </c>
    </row>
    <row r="8" spans="1:13" ht="29.1" customHeight="1" x14ac:dyDescent="0.2">
      <c r="A8" s="28" t="s">
        <v>50</v>
      </c>
      <c r="B8" s="28" t="s">
        <v>42</v>
      </c>
      <c r="C8" s="28" t="s">
        <v>77</v>
      </c>
      <c r="D8" s="28" t="s">
        <v>20</v>
      </c>
      <c r="E8" s="29" t="s">
        <v>51</v>
      </c>
      <c r="F8" s="29">
        <v>181394</v>
      </c>
      <c r="G8" s="29">
        <v>182782</v>
      </c>
      <c r="H8" s="29">
        <v>19597</v>
      </c>
      <c r="I8" s="29">
        <v>181394</v>
      </c>
      <c r="J8" s="29">
        <v>1387</v>
      </c>
      <c r="K8" s="29">
        <v>293679</v>
      </c>
      <c r="L8" s="29">
        <v>11868</v>
      </c>
      <c r="M8" s="29" t="s">
        <v>77</v>
      </c>
    </row>
    <row r="9" spans="1:13" ht="29.1" customHeight="1" x14ac:dyDescent="0.2">
      <c r="A9" s="28" t="s">
        <v>52</v>
      </c>
      <c r="B9" s="28" t="s">
        <v>42</v>
      </c>
      <c r="C9" s="28" t="s">
        <v>77</v>
      </c>
      <c r="D9" s="28" t="s">
        <v>20</v>
      </c>
      <c r="E9" s="29" t="s">
        <v>51</v>
      </c>
      <c r="F9" s="29">
        <v>181401</v>
      </c>
      <c r="G9" s="29">
        <v>182676</v>
      </c>
      <c r="H9" s="29">
        <v>19530</v>
      </c>
      <c r="I9" s="29">
        <v>181401</v>
      </c>
      <c r="J9" s="29">
        <v>1274</v>
      </c>
      <c r="K9" s="29">
        <v>293614</v>
      </c>
      <c r="L9" s="29">
        <v>11700</v>
      </c>
      <c r="M9" s="29" t="s">
        <v>77</v>
      </c>
    </row>
    <row r="10" spans="1:13" ht="29.1" customHeight="1" x14ac:dyDescent="0.2">
      <c r="A10" s="28" t="s">
        <v>53</v>
      </c>
      <c r="B10" s="28" t="s">
        <v>40</v>
      </c>
      <c r="C10" s="28" t="s">
        <v>40</v>
      </c>
      <c r="D10" s="28" t="s">
        <v>40</v>
      </c>
      <c r="E10" s="29"/>
      <c r="F10" s="29"/>
      <c r="G10" s="29"/>
      <c r="H10" s="29"/>
      <c r="I10" s="29"/>
      <c r="J10" s="29"/>
      <c r="K10" s="29"/>
      <c r="L10" s="29"/>
      <c r="M10" s="29"/>
    </row>
    <row r="11" spans="1:13" ht="29.1" customHeight="1" x14ac:dyDescent="0.2">
      <c r="A11" s="28" t="s">
        <v>41</v>
      </c>
      <c r="B11" s="28" t="s">
        <v>54</v>
      </c>
      <c r="C11" s="28" t="s">
        <v>55</v>
      </c>
      <c r="D11" s="28" t="s">
        <v>13</v>
      </c>
      <c r="E11" s="29">
        <v>18</v>
      </c>
      <c r="F11" s="29">
        <v>374</v>
      </c>
      <c r="G11" s="29">
        <v>240</v>
      </c>
      <c r="H11" s="29">
        <v>136</v>
      </c>
      <c r="I11" s="29">
        <v>374</v>
      </c>
      <c r="J11" s="29">
        <v>0</v>
      </c>
      <c r="K11" s="29">
        <v>239</v>
      </c>
      <c r="L11" s="29">
        <v>1</v>
      </c>
      <c r="M11" s="29">
        <v>0.34100000000000003</v>
      </c>
    </row>
    <row r="12" spans="1:13" ht="29.1" customHeight="1" x14ac:dyDescent="0.2">
      <c r="A12" s="28" t="s">
        <v>41</v>
      </c>
      <c r="B12" s="28" t="s">
        <v>54</v>
      </c>
      <c r="C12" s="28" t="s">
        <v>56</v>
      </c>
      <c r="D12" s="28" t="s">
        <v>13</v>
      </c>
      <c r="E12" s="29">
        <v>18</v>
      </c>
      <c r="F12" s="29">
        <v>440</v>
      </c>
      <c r="G12" s="29">
        <v>275</v>
      </c>
      <c r="H12" s="29">
        <v>175</v>
      </c>
      <c r="I12" s="29">
        <v>440</v>
      </c>
      <c r="J12" s="29">
        <v>0</v>
      </c>
      <c r="K12" s="29">
        <v>278</v>
      </c>
      <c r="L12" s="29">
        <v>2</v>
      </c>
      <c r="M12" s="29">
        <v>0.35599999999999998</v>
      </c>
    </row>
    <row r="13" spans="1:13" ht="29.1" customHeight="1" x14ac:dyDescent="0.2">
      <c r="A13" s="28" t="s">
        <v>41</v>
      </c>
      <c r="B13" s="28" t="s">
        <v>54</v>
      </c>
      <c r="C13" s="28" t="s">
        <v>57</v>
      </c>
      <c r="D13" s="28" t="s">
        <v>13</v>
      </c>
      <c r="E13" s="29">
        <v>18</v>
      </c>
      <c r="F13" s="29">
        <v>418</v>
      </c>
      <c r="G13" s="29">
        <v>269</v>
      </c>
      <c r="H13" s="29">
        <v>156</v>
      </c>
      <c r="I13" s="29">
        <v>418</v>
      </c>
      <c r="J13" s="29">
        <v>0</v>
      </c>
      <c r="K13" s="29">
        <v>266</v>
      </c>
      <c r="L13" s="29">
        <v>4</v>
      </c>
      <c r="M13" s="29">
        <v>0.438</v>
      </c>
    </row>
    <row r="14" spans="1:13" ht="29.1" customHeight="1" x14ac:dyDescent="0.2">
      <c r="A14" s="28" t="s">
        <v>41</v>
      </c>
      <c r="B14" s="28" t="s">
        <v>54</v>
      </c>
      <c r="C14" s="28" t="s">
        <v>58</v>
      </c>
      <c r="D14" s="28" t="s">
        <v>13</v>
      </c>
      <c r="E14" s="29">
        <v>18</v>
      </c>
      <c r="F14" s="29">
        <v>457</v>
      </c>
      <c r="G14" s="29">
        <v>288</v>
      </c>
      <c r="H14" s="29">
        <v>183</v>
      </c>
      <c r="I14" s="29">
        <v>457</v>
      </c>
      <c r="J14" s="29">
        <v>1</v>
      </c>
      <c r="K14" s="29">
        <v>290</v>
      </c>
      <c r="L14" s="29">
        <v>3</v>
      </c>
      <c r="M14" s="29">
        <v>0.318</v>
      </c>
    </row>
    <row r="15" spans="1:13" ht="29.1" customHeight="1" x14ac:dyDescent="0.2">
      <c r="A15" s="28" t="s">
        <v>44</v>
      </c>
      <c r="B15" s="28" t="s">
        <v>54</v>
      </c>
      <c r="C15" s="28" t="s">
        <v>55</v>
      </c>
      <c r="D15" s="28" t="s">
        <v>13</v>
      </c>
      <c r="E15" s="29">
        <v>20</v>
      </c>
      <c r="F15" s="29">
        <v>671</v>
      </c>
      <c r="G15" s="29">
        <v>414</v>
      </c>
      <c r="H15" s="29">
        <v>261</v>
      </c>
      <c r="I15" s="29">
        <v>671</v>
      </c>
      <c r="J15" s="29">
        <v>0</v>
      </c>
      <c r="K15" s="29">
        <v>431</v>
      </c>
      <c r="L15" s="29">
        <v>7</v>
      </c>
      <c r="M15" s="29">
        <v>0.45500000000000002</v>
      </c>
    </row>
    <row r="16" spans="1:13" ht="29.1" customHeight="1" x14ac:dyDescent="0.2">
      <c r="A16" s="28" t="s">
        <v>44</v>
      </c>
      <c r="B16" s="28" t="s">
        <v>54</v>
      </c>
      <c r="C16" s="28" t="s">
        <v>56</v>
      </c>
      <c r="D16" s="28" t="s">
        <v>13</v>
      </c>
      <c r="E16" s="29">
        <v>20</v>
      </c>
      <c r="F16" s="29">
        <v>730</v>
      </c>
      <c r="G16" s="29">
        <v>456</v>
      </c>
      <c r="H16" s="29">
        <v>283</v>
      </c>
      <c r="I16" s="29">
        <v>730</v>
      </c>
      <c r="J16" s="29">
        <v>0</v>
      </c>
      <c r="K16" s="29">
        <v>470</v>
      </c>
      <c r="L16" s="29">
        <v>7</v>
      </c>
      <c r="M16" s="29">
        <v>0.52100000000000002</v>
      </c>
    </row>
    <row r="17" spans="1:13" ht="29.1" customHeight="1" x14ac:dyDescent="0.2">
      <c r="A17" s="28" t="s">
        <v>44</v>
      </c>
      <c r="B17" s="28" t="s">
        <v>54</v>
      </c>
      <c r="C17" s="28" t="s">
        <v>57</v>
      </c>
      <c r="D17" s="28" t="s">
        <v>13</v>
      </c>
      <c r="E17" s="29">
        <v>20</v>
      </c>
      <c r="F17" s="29">
        <v>962</v>
      </c>
      <c r="G17" s="29">
        <v>611</v>
      </c>
      <c r="H17" s="29">
        <v>358</v>
      </c>
      <c r="I17" s="29">
        <v>962</v>
      </c>
      <c r="J17" s="29">
        <v>2</v>
      </c>
      <c r="K17" s="29">
        <v>628</v>
      </c>
      <c r="L17" s="29">
        <v>16</v>
      </c>
      <c r="M17" s="29">
        <v>0.46400000000000002</v>
      </c>
    </row>
    <row r="18" spans="1:13" ht="29.1" customHeight="1" x14ac:dyDescent="0.2">
      <c r="A18" s="28" t="s">
        <v>44</v>
      </c>
      <c r="B18" s="28" t="s">
        <v>54</v>
      </c>
      <c r="C18" s="28" t="s">
        <v>58</v>
      </c>
      <c r="D18" s="28" t="s">
        <v>13</v>
      </c>
      <c r="E18" s="29">
        <v>20</v>
      </c>
      <c r="F18" s="29">
        <v>846</v>
      </c>
      <c r="G18" s="29">
        <v>533</v>
      </c>
      <c r="H18" s="29">
        <v>328</v>
      </c>
      <c r="I18" s="29">
        <v>846</v>
      </c>
      <c r="J18" s="29">
        <v>1</v>
      </c>
      <c r="K18" s="29">
        <v>555</v>
      </c>
      <c r="L18" s="29">
        <v>12</v>
      </c>
      <c r="M18" s="29">
        <v>0.54400000000000004</v>
      </c>
    </row>
    <row r="19" spans="1:13" ht="29.1" customHeight="1" x14ac:dyDescent="0.2">
      <c r="A19" s="28" t="s">
        <v>46</v>
      </c>
      <c r="B19" s="28" t="s">
        <v>54</v>
      </c>
      <c r="C19" s="28" t="s">
        <v>55</v>
      </c>
      <c r="D19" s="28" t="s">
        <v>13</v>
      </c>
      <c r="E19" s="29">
        <v>20</v>
      </c>
      <c r="F19" s="29">
        <v>1037</v>
      </c>
      <c r="G19" s="29">
        <v>667</v>
      </c>
      <c r="H19" s="29">
        <v>368</v>
      </c>
      <c r="I19" s="29">
        <v>1037</v>
      </c>
      <c r="J19" s="29">
        <v>0</v>
      </c>
      <c r="K19" s="29">
        <v>684</v>
      </c>
      <c r="L19" s="29">
        <v>9</v>
      </c>
      <c r="M19" s="29">
        <v>0.68</v>
      </c>
    </row>
    <row r="20" spans="1:13" ht="29.1" customHeight="1" x14ac:dyDescent="0.2">
      <c r="A20" s="28" t="s">
        <v>46</v>
      </c>
      <c r="B20" s="28" t="s">
        <v>54</v>
      </c>
      <c r="C20" s="28" t="s">
        <v>56</v>
      </c>
      <c r="D20" s="28" t="s">
        <v>13</v>
      </c>
      <c r="E20" s="29">
        <v>20</v>
      </c>
      <c r="F20" s="29">
        <v>1099</v>
      </c>
      <c r="G20" s="29">
        <v>716</v>
      </c>
      <c r="H20" s="29">
        <v>397</v>
      </c>
      <c r="I20" s="29">
        <v>1099</v>
      </c>
      <c r="J20" s="29">
        <v>1</v>
      </c>
      <c r="K20" s="29">
        <v>728</v>
      </c>
      <c r="L20" s="29">
        <v>11</v>
      </c>
      <c r="M20" s="29">
        <v>0.84499999999999997</v>
      </c>
    </row>
    <row r="21" spans="1:13" ht="29.1" customHeight="1" x14ac:dyDescent="0.2">
      <c r="A21" s="28" t="s">
        <v>46</v>
      </c>
      <c r="B21" s="28" t="s">
        <v>54</v>
      </c>
      <c r="C21" s="28" t="s">
        <v>57</v>
      </c>
      <c r="D21" s="28" t="s">
        <v>13</v>
      </c>
      <c r="E21" s="29">
        <v>20</v>
      </c>
      <c r="F21" s="29">
        <v>1136</v>
      </c>
      <c r="G21" s="29">
        <v>726</v>
      </c>
      <c r="H21" s="29">
        <v>421</v>
      </c>
      <c r="I21" s="29">
        <v>1136</v>
      </c>
      <c r="J21" s="29">
        <v>1</v>
      </c>
      <c r="K21" s="29">
        <v>752</v>
      </c>
      <c r="L21" s="29">
        <v>13</v>
      </c>
      <c r="M21" s="29">
        <v>0.91100000000000003</v>
      </c>
    </row>
    <row r="22" spans="1:13" ht="29.1" customHeight="1" x14ac:dyDescent="0.2">
      <c r="A22" s="28" t="s">
        <v>46</v>
      </c>
      <c r="B22" s="28" t="s">
        <v>54</v>
      </c>
      <c r="C22" s="28" t="s">
        <v>58</v>
      </c>
      <c r="D22" s="28" t="s">
        <v>13</v>
      </c>
      <c r="E22" s="29">
        <v>20</v>
      </c>
      <c r="F22" s="29">
        <v>1151</v>
      </c>
      <c r="G22" s="29">
        <v>740</v>
      </c>
      <c r="H22" s="29">
        <v>428</v>
      </c>
      <c r="I22" s="29">
        <v>1151</v>
      </c>
      <c r="J22" s="29">
        <v>2</v>
      </c>
      <c r="K22" s="29">
        <v>761</v>
      </c>
      <c r="L22" s="29">
        <v>12</v>
      </c>
      <c r="M22" s="29">
        <v>0.94899999999999995</v>
      </c>
    </row>
    <row r="23" spans="1:13" ht="29.1" customHeight="1" x14ac:dyDescent="0.2">
      <c r="A23" s="28" t="s">
        <v>47</v>
      </c>
      <c r="B23" s="28" t="s">
        <v>54</v>
      </c>
      <c r="C23" s="28" t="s">
        <v>55</v>
      </c>
      <c r="D23" s="28" t="s">
        <v>13</v>
      </c>
      <c r="E23" s="29">
        <v>31</v>
      </c>
      <c r="F23" s="29">
        <v>19016</v>
      </c>
      <c r="G23" s="29">
        <v>12624</v>
      </c>
      <c r="H23" s="29">
        <v>6409</v>
      </c>
      <c r="I23" s="29">
        <v>19016</v>
      </c>
      <c r="J23" s="29">
        <v>39</v>
      </c>
      <c r="K23" s="29">
        <v>14025</v>
      </c>
      <c r="L23" s="29">
        <v>509</v>
      </c>
      <c r="M23" s="29">
        <v>0.47199999999999998</v>
      </c>
    </row>
    <row r="24" spans="1:13" ht="29.1" customHeight="1" x14ac:dyDescent="0.2">
      <c r="A24" s="28" t="s">
        <v>47</v>
      </c>
      <c r="B24" s="28" t="s">
        <v>54</v>
      </c>
      <c r="C24" s="28" t="s">
        <v>56</v>
      </c>
      <c r="D24" s="28" t="s">
        <v>13</v>
      </c>
      <c r="E24" s="29">
        <v>31</v>
      </c>
      <c r="F24" s="29">
        <v>20934</v>
      </c>
      <c r="G24" s="29">
        <v>14072</v>
      </c>
      <c r="H24" s="29">
        <v>6876</v>
      </c>
      <c r="I24" s="29">
        <v>20934</v>
      </c>
      <c r="J24" s="29">
        <v>50</v>
      </c>
      <c r="K24" s="29">
        <v>15608</v>
      </c>
      <c r="L24" s="29">
        <v>609</v>
      </c>
      <c r="M24" s="29">
        <v>0.54700000000000004</v>
      </c>
    </row>
    <row r="25" spans="1:13" ht="29.1" customHeight="1" x14ac:dyDescent="0.2">
      <c r="A25" s="28" t="s">
        <v>47</v>
      </c>
      <c r="B25" s="28" t="s">
        <v>54</v>
      </c>
      <c r="C25" s="28" t="s">
        <v>57</v>
      </c>
      <c r="D25" s="28" t="s">
        <v>13</v>
      </c>
      <c r="E25" s="29">
        <v>31</v>
      </c>
      <c r="F25" s="29">
        <v>18163</v>
      </c>
      <c r="G25" s="29">
        <v>12097</v>
      </c>
      <c r="H25" s="29">
        <v>6065</v>
      </c>
      <c r="I25" s="29">
        <v>18163</v>
      </c>
      <c r="J25" s="29">
        <v>31</v>
      </c>
      <c r="K25" s="29">
        <v>13300</v>
      </c>
      <c r="L25" s="29">
        <v>461</v>
      </c>
      <c r="M25" s="29">
        <v>0.81799999999999995</v>
      </c>
    </row>
    <row r="26" spans="1:13" ht="29.1" customHeight="1" x14ac:dyDescent="0.2">
      <c r="A26" s="28" t="s">
        <v>47</v>
      </c>
      <c r="B26" s="28" t="s">
        <v>54</v>
      </c>
      <c r="C26" s="28" t="s">
        <v>58</v>
      </c>
      <c r="D26" s="28" t="s">
        <v>13</v>
      </c>
      <c r="E26" s="29">
        <v>31</v>
      </c>
      <c r="F26" s="29">
        <v>19204</v>
      </c>
      <c r="G26" s="29">
        <v>12916</v>
      </c>
      <c r="H26" s="29">
        <v>6328</v>
      </c>
      <c r="I26" s="29">
        <v>19204</v>
      </c>
      <c r="J26" s="29">
        <v>70</v>
      </c>
      <c r="K26" s="29">
        <v>14142</v>
      </c>
      <c r="L26" s="29">
        <v>568</v>
      </c>
      <c r="M26" s="29">
        <v>0.77200000000000002</v>
      </c>
    </row>
    <row r="27" spans="1:13" ht="29.1" customHeight="1" x14ac:dyDescent="0.2">
      <c r="A27" s="28" t="s">
        <v>49</v>
      </c>
      <c r="B27" s="28" t="s">
        <v>54</v>
      </c>
      <c r="C27" s="28" t="s">
        <v>55</v>
      </c>
      <c r="D27" s="28" t="s">
        <v>13</v>
      </c>
      <c r="E27" s="29">
        <v>31</v>
      </c>
      <c r="F27" s="29">
        <v>17974</v>
      </c>
      <c r="G27" s="29">
        <v>11920</v>
      </c>
      <c r="H27" s="29">
        <v>6070</v>
      </c>
      <c r="I27" s="29">
        <v>17974</v>
      </c>
      <c r="J27" s="29">
        <v>40</v>
      </c>
      <c r="K27" s="29">
        <v>13213</v>
      </c>
      <c r="L27" s="29">
        <v>482</v>
      </c>
      <c r="M27" s="29">
        <v>0.63800000000000001</v>
      </c>
    </row>
    <row r="28" spans="1:13" ht="29.1" customHeight="1" x14ac:dyDescent="0.2">
      <c r="A28" s="28" t="s">
        <v>49</v>
      </c>
      <c r="B28" s="28" t="s">
        <v>54</v>
      </c>
      <c r="C28" s="28" t="s">
        <v>56</v>
      </c>
      <c r="D28" s="28" t="s">
        <v>13</v>
      </c>
      <c r="E28" s="29">
        <v>31</v>
      </c>
      <c r="F28" s="29">
        <v>20675</v>
      </c>
      <c r="G28" s="29">
        <v>13859</v>
      </c>
      <c r="H28" s="29">
        <v>6859</v>
      </c>
      <c r="I28" s="29">
        <v>20675</v>
      </c>
      <c r="J28" s="29">
        <v>57</v>
      </c>
      <c r="K28" s="29">
        <v>15378</v>
      </c>
      <c r="L28" s="29">
        <v>604</v>
      </c>
      <c r="M28" s="29">
        <v>0.70899999999999996</v>
      </c>
    </row>
    <row r="29" spans="1:13" ht="29.1" customHeight="1" x14ac:dyDescent="0.2">
      <c r="A29" s="28" t="s">
        <v>49</v>
      </c>
      <c r="B29" s="28" t="s">
        <v>54</v>
      </c>
      <c r="C29" s="28" t="s">
        <v>57</v>
      </c>
      <c r="D29" s="28" t="s">
        <v>13</v>
      </c>
      <c r="E29" s="29">
        <v>31</v>
      </c>
      <c r="F29" s="29">
        <v>18415</v>
      </c>
      <c r="G29" s="29">
        <v>12262</v>
      </c>
      <c r="H29" s="29">
        <v>6151</v>
      </c>
      <c r="I29" s="29">
        <v>18415</v>
      </c>
      <c r="J29" s="29">
        <v>31</v>
      </c>
      <c r="K29" s="29">
        <v>13466</v>
      </c>
      <c r="L29" s="29">
        <v>473</v>
      </c>
      <c r="M29" s="29">
        <v>1.006</v>
      </c>
    </row>
    <row r="30" spans="1:13" ht="29.1" customHeight="1" x14ac:dyDescent="0.2">
      <c r="A30" s="28" t="s">
        <v>49</v>
      </c>
      <c r="B30" s="28" t="s">
        <v>54</v>
      </c>
      <c r="C30" s="28" t="s">
        <v>58</v>
      </c>
      <c r="D30" s="28" t="s">
        <v>13</v>
      </c>
      <c r="E30" s="29">
        <v>31</v>
      </c>
      <c r="F30" s="29">
        <v>19977</v>
      </c>
      <c r="G30" s="29">
        <v>13440</v>
      </c>
      <c r="H30" s="29">
        <v>6559</v>
      </c>
      <c r="I30" s="29">
        <v>19977</v>
      </c>
      <c r="J30" s="29">
        <v>53</v>
      </c>
      <c r="K30" s="29">
        <v>14755</v>
      </c>
      <c r="L30" s="29">
        <v>579</v>
      </c>
      <c r="M30" s="29">
        <v>0.90400000000000003</v>
      </c>
    </row>
    <row r="31" spans="1:13" ht="29.1" customHeight="1" x14ac:dyDescent="0.2">
      <c r="A31" s="28" t="s">
        <v>50</v>
      </c>
      <c r="B31" s="28" t="s">
        <v>54</v>
      </c>
      <c r="C31" s="28" t="s">
        <v>55</v>
      </c>
      <c r="D31" s="28" t="s">
        <v>20</v>
      </c>
      <c r="E31" s="29">
        <v>0</v>
      </c>
      <c r="F31" s="29">
        <v>181391</v>
      </c>
      <c r="G31" s="29">
        <v>187220</v>
      </c>
      <c r="H31" s="29">
        <v>20806</v>
      </c>
      <c r="I31" s="29">
        <v>181391</v>
      </c>
      <c r="J31" s="29">
        <v>5828</v>
      </c>
      <c r="K31" s="29">
        <v>298227</v>
      </c>
      <c r="L31" s="29">
        <v>18969</v>
      </c>
      <c r="M31" s="29">
        <v>1.365</v>
      </c>
    </row>
    <row r="32" spans="1:13" ht="29.1" customHeight="1" x14ac:dyDescent="0.2">
      <c r="A32" s="28" t="s">
        <v>50</v>
      </c>
      <c r="B32" s="28" t="s">
        <v>54</v>
      </c>
      <c r="C32" s="28" t="s">
        <v>56</v>
      </c>
      <c r="D32" s="28" t="s">
        <v>20</v>
      </c>
      <c r="E32" s="29">
        <v>0</v>
      </c>
      <c r="F32" s="29">
        <v>181388</v>
      </c>
      <c r="G32" s="29">
        <v>187668</v>
      </c>
      <c r="H32" s="29">
        <v>20647</v>
      </c>
      <c r="I32" s="29">
        <v>181388</v>
      </c>
      <c r="J32" s="29">
        <v>6278</v>
      </c>
      <c r="K32" s="29">
        <v>299521</v>
      </c>
      <c r="L32" s="29">
        <v>18785</v>
      </c>
      <c r="M32" s="29">
        <v>1.948</v>
      </c>
    </row>
    <row r="33" spans="1:13" ht="29.1" customHeight="1" x14ac:dyDescent="0.2">
      <c r="A33" s="28" t="s">
        <v>50</v>
      </c>
      <c r="B33" s="28" t="s">
        <v>54</v>
      </c>
      <c r="C33" s="28" t="s">
        <v>57</v>
      </c>
      <c r="D33" s="28" t="s">
        <v>20</v>
      </c>
      <c r="E33" s="29">
        <v>0</v>
      </c>
      <c r="F33" s="29">
        <v>181391</v>
      </c>
      <c r="G33" s="29">
        <v>183306</v>
      </c>
      <c r="H33" s="29">
        <v>19527</v>
      </c>
      <c r="I33" s="29">
        <v>181391</v>
      </c>
      <c r="J33" s="29">
        <v>1913</v>
      </c>
      <c r="K33" s="29">
        <v>293992</v>
      </c>
      <c r="L33" s="29">
        <v>12727</v>
      </c>
      <c r="M33" s="29">
        <v>2.2639999999999998</v>
      </c>
    </row>
    <row r="34" spans="1:13" ht="29.1" customHeight="1" x14ac:dyDescent="0.2">
      <c r="A34" s="28" t="s">
        <v>50</v>
      </c>
      <c r="B34" s="28" t="s">
        <v>54</v>
      </c>
      <c r="C34" s="28" t="s">
        <v>58</v>
      </c>
      <c r="D34" s="28" t="s">
        <v>20</v>
      </c>
      <c r="E34" s="29">
        <v>0</v>
      </c>
      <c r="F34" s="29">
        <v>181387</v>
      </c>
      <c r="G34" s="29">
        <v>186230</v>
      </c>
      <c r="H34" s="29">
        <v>20489</v>
      </c>
      <c r="I34" s="29">
        <v>181387</v>
      </c>
      <c r="J34" s="29">
        <v>4842</v>
      </c>
      <c r="K34" s="29">
        <v>297335</v>
      </c>
      <c r="L34" s="29">
        <v>17247</v>
      </c>
      <c r="M34" s="29">
        <v>2.242</v>
      </c>
    </row>
    <row r="35" spans="1:13" ht="29.1" customHeight="1" x14ac:dyDescent="0.2">
      <c r="A35" s="28" t="s">
        <v>52</v>
      </c>
      <c r="B35" s="28" t="s">
        <v>54</v>
      </c>
      <c r="C35" s="28" t="s">
        <v>55</v>
      </c>
      <c r="D35" s="28" t="s">
        <v>20</v>
      </c>
      <c r="E35" s="29">
        <v>0</v>
      </c>
      <c r="F35" s="29">
        <v>181394</v>
      </c>
      <c r="G35" s="29">
        <v>187378</v>
      </c>
      <c r="H35" s="29">
        <v>20585</v>
      </c>
      <c r="I35" s="29">
        <v>181394</v>
      </c>
      <c r="J35" s="29">
        <v>5982</v>
      </c>
      <c r="K35" s="29">
        <v>298541</v>
      </c>
      <c r="L35" s="29">
        <v>19165</v>
      </c>
      <c r="M35" s="29">
        <v>1.357</v>
      </c>
    </row>
    <row r="36" spans="1:13" ht="29.1" customHeight="1" x14ac:dyDescent="0.2">
      <c r="A36" s="28" t="s">
        <v>52</v>
      </c>
      <c r="B36" s="28" t="s">
        <v>54</v>
      </c>
      <c r="C36" s="28" t="s">
        <v>56</v>
      </c>
      <c r="D36" s="28" t="s">
        <v>20</v>
      </c>
      <c r="E36" s="29">
        <v>0</v>
      </c>
      <c r="F36" s="29">
        <v>181391</v>
      </c>
      <c r="G36" s="29">
        <v>187847</v>
      </c>
      <c r="H36" s="29">
        <v>20441</v>
      </c>
      <c r="I36" s="29">
        <v>181391</v>
      </c>
      <c r="J36" s="29">
        <v>6454</v>
      </c>
      <c r="K36" s="29">
        <v>299778</v>
      </c>
      <c r="L36" s="29">
        <v>19014</v>
      </c>
      <c r="M36" s="29">
        <v>1.9419999999999999</v>
      </c>
    </row>
    <row r="37" spans="1:13" ht="29.1" customHeight="1" x14ac:dyDescent="0.2">
      <c r="A37" s="28" t="s">
        <v>52</v>
      </c>
      <c r="B37" s="28" t="s">
        <v>54</v>
      </c>
      <c r="C37" s="28" t="s">
        <v>57</v>
      </c>
      <c r="D37" s="28" t="s">
        <v>20</v>
      </c>
      <c r="E37" s="29">
        <v>0</v>
      </c>
      <c r="F37" s="29">
        <v>181396</v>
      </c>
      <c r="G37" s="29">
        <v>183254</v>
      </c>
      <c r="H37" s="29">
        <v>19287</v>
      </c>
      <c r="I37" s="29">
        <v>181396</v>
      </c>
      <c r="J37" s="29">
        <v>1856</v>
      </c>
      <c r="K37" s="29">
        <v>294028</v>
      </c>
      <c r="L37" s="29">
        <v>12559</v>
      </c>
      <c r="M37" s="29">
        <v>2.254</v>
      </c>
    </row>
    <row r="38" spans="1:13" ht="29.1" customHeight="1" x14ac:dyDescent="0.2">
      <c r="A38" s="28" t="s">
        <v>52</v>
      </c>
      <c r="B38" s="28" t="s">
        <v>54</v>
      </c>
      <c r="C38" s="28" t="s">
        <v>58</v>
      </c>
      <c r="D38" s="28" t="s">
        <v>20</v>
      </c>
      <c r="E38" s="29">
        <v>0</v>
      </c>
      <c r="F38" s="29">
        <v>181391</v>
      </c>
      <c r="G38" s="29">
        <v>186031</v>
      </c>
      <c r="H38" s="29">
        <v>20283</v>
      </c>
      <c r="I38" s="29">
        <v>181391</v>
      </c>
      <c r="J38" s="29">
        <v>4638</v>
      </c>
      <c r="K38" s="29">
        <v>297239</v>
      </c>
      <c r="L38" s="29">
        <v>16876</v>
      </c>
      <c r="M38" s="29">
        <v>2.234</v>
      </c>
    </row>
    <row r="39" spans="1:13" ht="29.1" customHeight="1" x14ac:dyDescent="0.2">
      <c r="A39" s="28" t="s">
        <v>59</v>
      </c>
      <c r="B39" s="28" t="s">
        <v>40</v>
      </c>
      <c r="C39" s="28" t="s">
        <v>40</v>
      </c>
      <c r="D39" s="28" t="s">
        <v>40</v>
      </c>
      <c r="E39" s="29"/>
      <c r="F39" s="29"/>
      <c r="G39" s="29"/>
      <c r="H39" s="29"/>
      <c r="I39" s="29"/>
      <c r="J39" s="29"/>
      <c r="K39" s="29"/>
      <c r="L39" s="29"/>
      <c r="M39" s="29"/>
    </row>
    <row r="40" spans="1:13" ht="29.1" customHeight="1" x14ac:dyDescent="0.2">
      <c r="A40" s="28" t="s">
        <v>41</v>
      </c>
      <c r="B40" s="28" t="s">
        <v>60</v>
      </c>
      <c r="C40" s="28" t="s">
        <v>55</v>
      </c>
      <c r="D40" s="28" t="s">
        <v>13</v>
      </c>
      <c r="E40" s="29">
        <v>18</v>
      </c>
      <c r="F40" s="29">
        <v>327</v>
      </c>
      <c r="G40" s="29">
        <v>200</v>
      </c>
      <c r="H40" s="29">
        <v>130</v>
      </c>
      <c r="I40" s="29">
        <v>327</v>
      </c>
      <c r="J40" s="29">
        <v>0</v>
      </c>
      <c r="K40" s="29">
        <v>207</v>
      </c>
      <c r="L40" s="29">
        <v>1</v>
      </c>
      <c r="M40" s="29">
        <v>0.38400000000000001</v>
      </c>
    </row>
    <row r="41" spans="1:13" ht="29.1" customHeight="1" x14ac:dyDescent="0.2">
      <c r="A41" s="28" t="s">
        <v>41</v>
      </c>
      <c r="B41" s="28" t="s">
        <v>60</v>
      </c>
      <c r="C41" s="28" t="s">
        <v>56</v>
      </c>
      <c r="D41" s="28" t="s">
        <v>13</v>
      </c>
      <c r="E41" s="29">
        <v>18</v>
      </c>
      <c r="F41" s="29">
        <v>421</v>
      </c>
      <c r="G41" s="29">
        <v>259</v>
      </c>
      <c r="H41" s="29">
        <v>170</v>
      </c>
      <c r="I41" s="29">
        <v>421</v>
      </c>
      <c r="J41" s="29">
        <v>0</v>
      </c>
      <c r="K41" s="29">
        <v>266</v>
      </c>
      <c r="L41" s="29">
        <v>2</v>
      </c>
      <c r="M41" s="29">
        <v>0.36799999999999999</v>
      </c>
    </row>
    <row r="42" spans="1:13" ht="29.1" customHeight="1" x14ac:dyDescent="0.2">
      <c r="A42" s="28" t="s">
        <v>41</v>
      </c>
      <c r="B42" s="28" t="s">
        <v>60</v>
      </c>
      <c r="C42" s="28" t="s">
        <v>57</v>
      </c>
      <c r="D42" s="28" t="s">
        <v>13</v>
      </c>
      <c r="E42" s="29">
        <v>18</v>
      </c>
      <c r="F42" s="29">
        <v>373</v>
      </c>
      <c r="G42" s="29">
        <v>232</v>
      </c>
      <c r="H42" s="29">
        <v>149</v>
      </c>
      <c r="I42" s="29">
        <v>373</v>
      </c>
      <c r="J42" s="29">
        <v>0</v>
      </c>
      <c r="K42" s="29">
        <v>236</v>
      </c>
      <c r="L42" s="29">
        <v>3</v>
      </c>
      <c r="M42" s="29">
        <v>0.50700000000000001</v>
      </c>
    </row>
    <row r="43" spans="1:13" ht="29.1" customHeight="1" x14ac:dyDescent="0.2">
      <c r="A43" s="28" t="s">
        <v>41</v>
      </c>
      <c r="B43" s="28" t="s">
        <v>60</v>
      </c>
      <c r="C43" s="28" t="s">
        <v>58</v>
      </c>
      <c r="D43" s="28" t="s">
        <v>13</v>
      </c>
      <c r="E43" s="29">
        <v>18</v>
      </c>
      <c r="F43" s="29">
        <v>450</v>
      </c>
      <c r="G43" s="29">
        <v>278</v>
      </c>
      <c r="H43" s="29">
        <v>185</v>
      </c>
      <c r="I43" s="29">
        <v>450</v>
      </c>
      <c r="J43" s="29">
        <v>1</v>
      </c>
      <c r="K43" s="29">
        <v>285</v>
      </c>
      <c r="L43" s="29">
        <v>4</v>
      </c>
      <c r="M43" s="29">
        <v>0.32700000000000001</v>
      </c>
    </row>
    <row r="44" spans="1:13" ht="29.1" customHeight="1" x14ac:dyDescent="0.2">
      <c r="A44" s="28" t="s">
        <v>44</v>
      </c>
      <c r="B44" s="28" t="s">
        <v>60</v>
      </c>
      <c r="C44" s="28" t="s">
        <v>55</v>
      </c>
      <c r="D44" s="28" t="s">
        <v>13</v>
      </c>
      <c r="E44" s="29">
        <v>20</v>
      </c>
      <c r="F44" s="29">
        <v>635</v>
      </c>
      <c r="G44" s="29">
        <v>388</v>
      </c>
      <c r="H44" s="29">
        <v>251</v>
      </c>
      <c r="I44" s="29">
        <v>635</v>
      </c>
      <c r="J44" s="29">
        <v>0</v>
      </c>
      <c r="K44" s="29">
        <v>404</v>
      </c>
      <c r="L44" s="29">
        <v>6</v>
      </c>
      <c r="M44" s="29">
        <v>0.48499999999999999</v>
      </c>
    </row>
    <row r="45" spans="1:13" ht="29.1" customHeight="1" x14ac:dyDescent="0.2">
      <c r="A45" s="28" t="s">
        <v>44</v>
      </c>
      <c r="B45" s="28" t="s">
        <v>60</v>
      </c>
      <c r="C45" s="28" t="s">
        <v>56</v>
      </c>
      <c r="D45" s="28" t="s">
        <v>13</v>
      </c>
      <c r="E45" s="29">
        <v>20</v>
      </c>
      <c r="F45" s="29">
        <v>701</v>
      </c>
      <c r="G45" s="29">
        <v>433</v>
      </c>
      <c r="H45" s="29">
        <v>277</v>
      </c>
      <c r="I45" s="29">
        <v>701</v>
      </c>
      <c r="J45" s="29">
        <v>0</v>
      </c>
      <c r="K45" s="29">
        <v>451</v>
      </c>
      <c r="L45" s="29">
        <v>7</v>
      </c>
      <c r="M45" s="29">
        <v>0.54900000000000004</v>
      </c>
    </row>
    <row r="46" spans="1:13" ht="29.1" customHeight="1" x14ac:dyDescent="0.2">
      <c r="A46" s="28" t="s">
        <v>44</v>
      </c>
      <c r="B46" s="28" t="s">
        <v>60</v>
      </c>
      <c r="C46" s="28" t="s">
        <v>57</v>
      </c>
      <c r="D46" s="28" t="s">
        <v>13</v>
      </c>
      <c r="E46" s="29">
        <v>20</v>
      </c>
      <c r="F46" s="29">
        <v>887</v>
      </c>
      <c r="G46" s="29">
        <v>553</v>
      </c>
      <c r="H46" s="29">
        <v>344</v>
      </c>
      <c r="I46" s="29">
        <v>887</v>
      </c>
      <c r="J46" s="29">
        <v>3</v>
      </c>
      <c r="K46" s="29">
        <v>576</v>
      </c>
      <c r="L46" s="29">
        <v>15</v>
      </c>
      <c r="M46" s="29">
        <v>0.51200000000000001</v>
      </c>
    </row>
    <row r="47" spans="1:13" ht="29.1" customHeight="1" x14ac:dyDescent="0.2">
      <c r="A47" s="28" t="s">
        <v>44</v>
      </c>
      <c r="B47" s="28" t="s">
        <v>60</v>
      </c>
      <c r="C47" s="28" t="s">
        <v>58</v>
      </c>
      <c r="D47" s="28" t="s">
        <v>13</v>
      </c>
      <c r="E47" s="29">
        <v>20</v>
      </c>
      <c r="F47" s="29">
        <v>830</v>
      </c>
      <c r="G47" s="29">
        <v>519</v>
      </c>
      <c r="H47" s="29">
        <v>325</v>
      </c>
      <c r="I47" s="29">
        <v>830</v>
      </c>
      <c r="J47" s="29">
        <v>1</v>
      </c>
      <c r="K47" s="29">
        <v>544</v>
      </c>
      <c r="L47" s="29">
        <v>10</v>
      </c>
      <c r="M47" s="29">
        <v>0.55900000000000005</v>
      </c>
    </row>
    <row r="48" spans="1:13" ht="29.1" customHeight="1" x14ac:dyDescent="0.2">
      <c r="A48" s="28" t="s">
        <v>46</v>
      </c>
      <c r="B48" s="28" t="s">
        <v>60</v>
      </c>
      <c r="C48" s="28" t="s">
        <v>55</v>
      </c>
      <c r="D48" s="28" t="s">
        <v>13</v>
      </c>
      <c r="E48" s="29">
        <v>20</v>
      </c>
      <c r="F48" s="29">
        <v>927</v>
      </c>
      <c r="G48" s="29">
        <v>573</v>
      </c>
      <c r="H48" s="29">
        <v>359</v>
      </c>
      <c r="I48" s="29">
        <v>927</v>
      </c>
      <c r="J48" s="29">
        <v>0</v>
      </c>
      <c r="K48" s="29">
        <v>604</v>
      </c>
      <c r="L48" s="29">
        <v>7</v>
      </c>
      <c r="M48" s="29">
        <v>0.77800000000000002</v>
      </c>
    </row>
    <row r="49" spans="1:13" ht="29.1" customHeight="1" x14ac:dyDescent="0.2">
      <c r="A49" s="28" t="s">
        <v>46</v>
      </c>
      <c r="B49" s="28" t="s">
        <v>60</v>
      </c>
      <c r="C49" s="28" t="s">
        <v>56</v>
      </c>
      <c r="D49" s="28" t="s">
        <v>13</v>
      </c>
      <c r="E49" s="29">
        <v>20</v>
      </c>
      <c r="F49" s="29">
        <v>1020</v>
      </c>
      <c r="G49" s="29">
        <v>634</v>
      </c>
      <c r="H49" s="29">
        <v>395</v>
      </c>
      <c r="I49" s="29">
        <v>1020</v>
      </c>
      <c r="J49" s="29">
        <v>0</v>
      </c>
      <c r="K49" s="29">
        <v>669</v>
      </c>
      <c r="L49" s="29">
        <v>9</v>
      </c>
      <c r="M49" s="29">
        <v>0.93500000000000005</v>
      </c>
    </row>
    <row r="50" spans="1:13" ht="29.1" customHeight="1" x14ac:dyDescent="0.2">
      <c r="A50" s="28" t="s">
        <v>46</v>
      </c>
      <c r="B50" s="28" t="s">
        <v>60</v>
      </c>
      <c r="C50" s="28" t="s">
        <v>57</v>
      </c>
      <c r="D50" s="28" t="s">
        <v>13</v>
      </c>
      <c r="E50" s="29">
        <v>20</v>
      </c>
      <c r="F50" s="29">
        <v>1068</v>
      </c>
      <c r="G50" s="29">
        <v>667</v>
      </c>
      <c r="H50" s="29">
        <v>411</v>
      </c>
      <c r="I50" s="29">
        <v>1068</v>
      </c>
      <c r="J50" s="29">
        <v>1</v>
      </c>
      <c r="K50" s="29">
        <v>703</v>
      </c>
      <c r="L50" s="29">
        <v>12</v>
      </c>
      <c r="M50" s="29">
        <v>1.002</v>
      </c>
    </row>
    <row r="51" spans="1:13" ht="29.1" customHeight="1" x14ac:dyDescent="0.2">
      <c r="A51" s="28" t="s">
        <v>46</v>
      </c>
      <c r="B51" s="28" t="s">
        <v>60</v>
      </c>
      <c r="C51" s="28" t="s">
        <v>58</v>
      </c>
      <c r="D51" s="28" t="s">
        <v>13</v>
      </c>
      <c r="E51" s="29">
        <v>20</v>
      </c>
      <c r="F51" s="29">
        <v>1080</v>
      </c>
      <c r="G51" s="29">
        <v>672</v>
      </c>
      <c r="H51" s="29">
        <v>421</v>
      </c>
      <c r="I51" s="29">
        <v>1080</v>
      </c>
      <c r="J51" s="29">
        <v>1</v>
      </c>
      <c r="K51" s="29">
        <v>707</v>
      </c>
      <c r="L51" s="29">
        <v>10</v>
      </c>
      <c r="M51" s="29">
        <v>1.03</v>
      </c>
    </row>
    <row r="52" spans="1:13" ht="29.1" customHeight="1" x14ac:dyDescent="0.2">
      <c r="A52" s="28" t="s">
        <v>47</v>
      </c>
      <c r="B52" s="28" t="s">
        <v>60</v>
      </c>
      <c r="C52" s="28" t="s">
        <v>55</v>
      </c>
      <c r="D52" s="28" t="s">
        <v>13</v>
      </c>
      <c r="E52" s="29">
        <v>31</v>
      </c>
      <c r="F52" s="29">
        <v>17603</v>
      </c>
      <c r="G52" s="29">
        <v>11663</v>
      </c>
      <c r="H52" s="29">
        <v>5981</v>
      </c>
      <c r="I52" s="29">
        <v>17603</v>
      </c>
      <c r="J52" s="29">
        <v>36</v>
      </c>
      <c r="K52" s="29">
        <v>12945</v>
      </c>
      <c r="L52" s="29">
        <v>470</v>
      </c>
      <c r="M52" s="29">
        <v>0.52200000000000002</v>
      </c>
    </row>
    <row r="53" spans="1:13" ht="29.1" customHeight="1" x14ac:dyDescent="0.2">
      <c r="A53" s="28" t="s">
        <v>47</v>
      </c>
      <c r="B53" s="28" t="s">
        <v>60</v>
      </c>
      <c r="C53" s="28" t="s">
        <v>56</v>
      </c>
      <c r="D53" s="28" t="s">
        <v>13</v>
      </c>
      <c r="E53" s="29">
        <v>31</v>
      </c>
      <c r="F53" s="29">
        <v>20599</v>
      </c>
      <c r="G53" s="29">
        <v>13777</v>
      </c>
      <c r="H53" s="29">
        <v>6892</v>
      </c>
      <c r="I53" s="29">
        <v>20599</v>
      </c>
      <c r="J53" s="29">
        <v>57</v>
      </c>
      <c r="K53" s="29">
        <v>15395</v>
      </c>
      <c r="L53" s="29">
        <v>623</v>
      </c>
      <c r="M53" s="29">
        <v>0.54500000000000004</v>
      </c>
    </row>
    <row r="54" spans="1:13" ht="29.1" customHeight="1" x14ac:dyDescent="0.2">
      <c r="A54" s="28" t="s">
        <v>47</v>
      </c>
      <c r="B54" s="28" t="s">
        <v>60</v>
      </c>
      <c r="C54" s="28" t="s">
        <v>57</v>
      </c>
      <c r="D54" s="28" t="s">
        <v>13</v>
      </c>
      <c r="E54" s="29">
        <v>31</v>
      </c>
      <c r="F54" s="29">
        <v>17255</v>
      </c>
      <c r="G54" s="29">
        <v>11394</v>
      </c>
      <c r="H54" s="29">
        <v>5900</v>
      </c>
      <c r="I54" s="29">
        <v>17255</v>
      </c>
      <c r="J54" s="29">
        <v>29</v>
      </c>
      <c r="K54" s="29">
        <v>12588</v>
      </c>
      <c r="L54" s="29">
        <v>433</v>
      </c>
      <c r="M54" s="29">
        <v>0.89600000000000002</v>
      </c>
    </row>
    <row r="55" spans="1:13" ht="29.1" customHeight="1" x14ac:dyDescent="0.2">
      <c r="A55" s="28" t="s">
        <v>47</v>
      </c>
      <c r="B55" s="28" t="s">
        <v>60</v>
      </c>
      <c r="C55" s="28" t="s">
        <v>58</v>
      </c>
      <c r="D55" s="28" t="s">
        <v>13</v>
      </c>
      <c r="E55" s="29">
        <v>31</v>
      </c>
      <c r="F55" s="29">
        <v>17319</v>
      </c>
      <c r="G55" s="29">
        <v>11449</v>
      </c>
      <c r="H55" s="29">
        <v>5945</v>
      </c>
      <c r="I55" s="29">
        <v>17319</v>
      </c>
      <c r="J55" s="29">
        <v>61</v>
      </c>
      <c r="K55" s="29">
        <v>12639</v>
      </c>
      <c r="L55" s="29">
        <v>496</v>
      </c>
      <c r="M55" s="29">
        <v>0.91900000000000004</v>
      </c>
    </row>
    <row r="56" spans="1:13" ht="29.1" customHeight="1" x14ac:dyDescent="0.2">
      <c r="A56" s="28" t="s">
        <v>49</v>
      </c>
      <c r="B56" s="28" t="s">
        <v>60</v>
      </c>
      <c r="C56" s="28" t="s">
        <v>55</v>
      </c>
      <c r="D56" s="28" t="s">
        <v>13</v>
      </c>
      <c r="E56" s="29">
        <v>31</v>
      </c>
      <c r="F56" s="29">
        <v>18313</v>
      </c>
      <c r="G56" s="29">
        <v>12138</v>
      </c>
      <c r="H56" s="29">
        <v>6220</v>
      </c>
      <c r="I56" s="29">
        <v>18313</v>
      </c>
      <c r="J56" s="29">
        <v>39</v>
      </c>
      <c r="K56" s="29">
        <v>13486</v>
      </c>
      <c r="L56" s="29">
        <v>495</v>
      </c>
      <c r="M56" s="29">
        <v>0.62</v>
      </c>
    </row>
    <row r="57" spans="1:13" ht="29.1" customHeight="1" x14ac:dyDescent="0.2">
      <c r="A57" s="28" t="s">
        <v>49</v>
      </c>
      <c r="B57" s="28" t="s">
        <v>60</v>
      </c>
      <c r="C57" s="28" t="s">
        <v>56</v>
      </c>
      <c r="D57" s="28" t="s">
        <v>13</v>
      </c>
      <c r="E57" s="29">
        <v>31</v>
      </c>
      <c r="F57" s="29">
        <v>20875</v>
      </c>
      <c r="G57" s="29">
        <v>13971</v>
      </c>
      <c r="H57" s="29">
        <v>6971</v>
      </c>
      <c r="I57" s="29">
        <v>20875</v>
      </c>
      <c r="J57" s="29">
        <v>54</v>
      </c>
      <c r="K57" s="29">
        <v>15620</v>
      </c>
      <c r="L57" s="29">
        <v>626</v>
      </c>
      <c r="M57" s="29">
        <v>0.67800000000000005</v>
      </c>
    </row>
    <row r="58" spans="1:13" ht="29.1" customHeight="1" x14ac:dyDescent="0.2">
      <c r="A58" s="28" t="s">
        <v>49</v>
      </c>
      <c r="B58" s="28" t="s">
        <v>60</v>
      </c>
      <c r="C58" s="28" t="s">
        <v>57</v>
      </c>
      <c r="D58" s="28" t="s">
        <v>13</v>
      </c>
      <c r="E58" s="29">
        <v>31</v>
      </c>
      <c r="F58" s="29">
        <v>17157</v>
      </c>
      <c r="G58" s="29">
        <v>11296</v>
      </c>
      <c r="H58" s="29">
        <v>5897</v>
      </c>
      <c r="I58" s="29">
        <v>17157</v>
      </c>
      <c r="J58" s="29">
        <v>26</v>
      </c>
      <c r="K58" s="29">
        <v>12453</v>
      </c>
      <c r="L58" s="29">
        <v>421</v>
      </c>
      <c r="M58" s="29">
        <v>1.1619999999999999</v>
      </c>
    </row>
    <row r="59" spans="1:13" ht="29.1" customHeight="1" x14ac:dyDescent="0.2">
      <c r="A59" s="28" t="s">
        <v>49</v>
      </c>
      <c r="B59" s="28" t="s">
        <v>60</v>
      </c>
      <c r="C59" s="28" t="s">
        <v>58</v>
      </c>
      <c r="D59" s="28" t="s">
        <v>13</v>
      </c>
      <c r="E59" s="29">
        <v>31</v>
      </c>
      <c r="F59" s="29">
        <v>17988</v>
      </c>
      <c r="G59" s="29">
        <v>11893</v>
      </c>
      <c r="H59" s="29">
        <v>6152</v>
      </c>
      <c r="I59" s="29">
        <v>17988</v>
      </c>
      <c r="J59" s="29">
        <v>41</v>
      </c>
      <c r="K59" s="29">
        <v>13147</v>
      </c>
      <c r="L59" s="29">
        <v>486</v>
      </c>
      <c r="M59" s="29">
        <v>1.1020000000000001</v>
      </c>
    </row>
    <row r="60" spans="1:13" ht="29.1" customHeight="1" x14ac:dyDescent="0.2">
      <c r="A60" s="28" t="s">
        <v>50</v>
      </c>
      <c r="B60" s="28" t="s">
        <v>60</v>
      </c>
      <c r="C60" s="28" t="s">
        <v>55</v>
      </c>
      <c r="D60" s="28" t="s">
        <v>20</v>
      </c>
      <c r="E60" s="29">
        <v>0</v>
      </c>
      <c r="F60" s="29">
        <v>181393</v>
      </c>
      <c r="G60" s="29">
        <v>187134</v>
      </c>
      <c r="H60" s="29">
        <v>20787</v>
      </c>
      <c r="I60" s="29">
        <v>181393</v>
      </c>
      <c r="J60" s="29">
        <v>5740</v>
      </c>
      <c r="K60" s="29">
        <v>298160</v>
      </c>
      <c r="L60" s="29">
        <v>18796</v>
      </c>
      <c r="M60" s="29">
        <v>1.371</v>
      </c>
    </row>
    <row r="61" spans="1:13" ht="29.1" customHeight="1" x14ac:dyDescent="0.2">
      <c r="A61" s="28" t="s">
        <v>50</v>
      </c>
      <c r="B61" s="28" t="s">
        <v>60</v>
      </c>
      <c r="C61" s="28" t="s">
        <v>56</v>
      </c>
      <c r="D61" s="28" t="s">
        <v>20</v>
      </c>
      <c r="E61" s="29">
        <v>0</v>
      </c>
      <c r="F61" s="29">
        <v>181391</v>
      </c>
      <c r="G61" s="29">
        <v>187721</v>
      </c>
      <c r="H61" s="29">
        <v>20624</v>
      </c>
      <c r="I61" s="29">
        <v>181391</v>
      </c>
      <c r="J61" s="29">
        <v>6329</v>
      </c>
      <c r="K61" s="29">
        <v>299614</v>
      </c>
      <c r="L61" s="29">
        <v>18835</v>
      </c>
      <c r="M61" s="29">
        <v>1.946</v>
      </c>
    </row>
    <row r="62" spans="1:13" ht="29.1" customHeight="1" x14ac:dyDescent="0.2">
      <c r="A62" s="28" t="s">
        <v>50</v>
      </c>
      <c r="B62" s="28" t="s">
        <v>60</v>
      </c>
      <c r="C62" s="28" t="s">
        <v>57</v>
      </c>
      <c r="D62" s="28" t="s">
        <v>20</v>
      </c>
      <c r="E62" s="29">
        <v>0</v>
      </c>
      <c r="F62" s="29">
        <v>181391</v>
      </c>
      <c r="G62" s="29">
        <v>183325</v>
      </c>
      <c r="H62" s="29">
        <v>19538</v>
      </c>
      <c r="I62" s="29">
        <v>181391</v>
      </c>
      <c r="J62" s="29">
        <v>1932</v>
      </c>
      <c r="K62" s="29">
        <v>294000</v>
      </c>
      <c r="L62" s="29">
        <v>12755</v>
      </c>
      <c r="M62" s="29">
        <v>2.2599999999999998</v>
      </c>
    </row>
    <row r="63" spans="1:13" ht="29.1" customHeight="1" x14ac:dyDescent="0.2">
      <c r="A63" s="28" t="s">
        <v>50</v>
      </c>
      <c r="B63" s="28" t="s">
        <v>60</v>
      </c>
      <c r="C63" s="28" t="s">
        <v>58</v>
      </c>
      <c r="D63" s="28" t="s">
        <v>20</v>
      </c>
      <c r="E63" s="29">
        <v>0</v>
      </c>
      <c r="F63" s="29">
        <v>181388</v>
      </c>
      <c r="G63" s="29">
        <v>186161</v>
      </c>
      <c r="H63" s="29">
        <v>20490</v>
      </c>
      <c r="I63" s="29">
        <v>181388</v>
      </c>
      <c r="J63" s="29">
        <v>4772</v>
      </c>
      <c r="K63" s="29">
        <v>297275</v>
      </c>
      <c r="L63" s="29">
        <v>17109</v>
      </c>
      <c r="M63" s="29">
        <v>2.2450000000000001</v>
      </c>
    </row>
    <row r="64" spans="1:13" ht="29.1" customHeight="1" x14ac:dyDescent="0.2">
      <c r="A64" s="28" t="s">
        <v>52</v>
      </c>
      <c r="B64" s="28" t="s">
        <v>60</v>
      </c>
      <c r="C64" s="28" t="s">
        <v>55</v>
      </c>
      <c r="D64" s="28" t="s">
        <v>20</v>
      </c>
      <c r="E64" s="29">
        <v>0</v>
      </c>
      <c r="F64" s="29">
        <v>181392</v>
      </c>
      <c r="G64" s="29">
        <v>187364</v>
      </c>
      <c r="H64" s="29">
        <v>20580</v>
      </c>
      <c r="I64" s="29">
        <v>181392</v>
      </c>
      <c r="J64" s="29">
        <v>5970</v>
      </c>
      <c r="K64" s="29">
        <v>298487</v>
      </c>
      <c r="L64" s="29">
        <v>19182</v>
      </c>
      <c r="M64" s="29">
        <v>1.357</v>
      </c>
    </row>
    <row r="65" spans="1:13" ht="29.1" customHeight="1" x14ac:dyDescent="0.2">
      <c r="A65" s="28" t="s">
        <v>52</v>
      </c>
      <c r="B65" s="28" t="s">
        <v>60</v>
      </c>
      <c r="C65" s="28" t="s">
        <v>56</v>
      </c>
      <c r="D65" s="28" t="s">
        <v>20</v>
      </c>
      <c r="E65" s="29">
        <v>0</v>
      </c>
      <c r="F65" s="29">
        <v>181393</v>
      </c>
      <c r="G65" s="29">
        <v>187883</v>
      </c>
      <c r="H65" s="29">
        <v>20432</v>
      </c>
      <c r="I65" s="29">
        <v>181393</v>
      </c>
      <c r="J65" s="29">
        <v>6488</v>
      </c>
      <c r="K65" s="29">
        <v>299854</v>
      </c>
      <c r="L65" s="29">
        <v>19050</v>
      </c>
      <c r="M65" s="29">
        <v>1.9350000000000001</v>
      </c>
    </row>
    <row r="66" spans="1:13" ht="29.1" customHeight="1" x14ac:dyDescent="0.2">
      <c r="A66" s="28" t="s">
        <v>52</v>
      </c>
      <c r="B66" s="28" t="s">
        <v>60</v>
      </c>
      <c r="C66" s="28" t="s">
        <v>57</v>
      </c>
      <c r="D66" s="28" t="s">
        <v>20</v>
      </c>
      <c r="E66" s="29">
        <v>0</v>
      </c>
      <c r="F66" s="29">
        <v>181393</v>
      </c>
      <c r="G66" s="29">
        <v>183219</v>
      </c>
      <c r="H66" s="29">
        <v>19284</v>
      </c>
      <c r="I66" s="29">
        <v>181393</v>
      </c>
      <c r="J66" s="29">
        <v>1825</v>
      </c>
      <c r="K66" s="29">
        <v>293995</v>
      </c>
      <c r="L66" s="29">
        <v>12506</v>
      </c>
      <c r="M66" s="29">
        <v>2.2469999999999999</v>
      </c>
    </row>
    <row r="67" spans="1:13" ht="29.1" customHeight="1" x14ac:dyDescent="0.2">
      <c r="A67" s="28" t="s">
        <v>52</v>
      </c>
      <c r="B67" s="28" t="s">
        <v>60</v>
      </c>
      <c r="C67" s="28" t="s">
        <v>58</v>
      </c>
      <c r="D67" s="28" t="s">
        <v>20</v>
      </c>
      <c r="E67" s="29">
        <v>0</v>
      </c>
      <c r="F67" s="29">
        <v>181388</v>
      </c>
      <c r="G67" s="29">
        <v>186049</v>
      </c>
      <c r="H67" s="29">
        <v>20306</v>
      </c>
      <c r="I67" s="29">
        <v>181388</v>
      </c>
      <c r="J67" s="29">
        <v>4660</v>
      </c>
      <c r="K67" s="29">
        <v>297213</v>
      </c>
      <c r="L67" s="29">
        <v>16938</v>
      </c>
      <c r="M67" s="29">
        <v>2.2229999999999999</v>
      </c>
    </row>
    <row r="68" spans="1:13" ht="29.1" customHeight="1" x14ac:dyDescent="0.2">
      <c r="A68" s="28" t="s">
        <v>61</v>
      </c>
      <c r="B68" s="28" t="s">
        <v>40</v>
      </c>
      <c r="C68" s="28" t="s">
        <v>40</v>
      </c>
      <c r="D68" s="28" t="s">
        <v>40</v>
      </c>
      <c r="E68" s="29"/>
      <c r="F68" s="29"/>
      <c r="G68" s="29"/>
      <c r="H68" s="29"/>
      <c r="I68" s="29"/>
      <c r="J68" s="29"/>
      <c r="K68" s="29"/>
      <c r="L68" s="29"/>
      <c r="M68" s="29"/>
    </row>
    <row r="69" spans="1:13" ht="29.1" customHeight="1" x14ac:dyDescent="0.2">
      <c r="A69" s="28" t="s">
        <v>39</v>
      </c>
      <c r="B69" s="28" t="s">
        <v>40</v>
      </c>
      <c r="C69" s="28" t="s">
        <v>40</v>
      </c>
      <c r="D69" s="28" t="s">
        <v>40</v>
      </c>
      <c r="E69" s="29"/>
      <c r="F69" s="29"/>
      <c r="G69" s="29"/>
      <c r="H69" s="29"/>
      <c r="I69" s="29"/>
      <c r="J69" s="29"/>
      <c r="K69" s="29"/>
      <c r="L69" s="29"/>
      <c r="M69" s="29"/>
    </row>
    <row r="70" spans="1:13" ht="29.1" customHeight="1" x14ac:dyDescent="0.2">
      <c r="A70" s="28" t="s">
        <v>62</v>
      </c>
      <c r="B70" s="28" t="s">
        <v>42</v>
      </c>
      <c r="C70" s="28" t="s">
        <v>77</v>
      </c>
      <c r="D70" s="28" t="s">
        <v>13</v>
      </c>
      <c r="E70" s="29" t="s">
        <v>58</v>
      </c>
      <c r="F70" s="29">
        <v>33</v>
      </c>
      <c r="G70" s="29">
        <v>17</v>
      </c>
      <c r="H70" s="29">
        <v>18</v>
      </c>
      <c r="I70" s="29">
        <v>33</v>
      </c>
      <c r="J70" s="29">
        <v>0</v>
      </c>
      <c r="K70" s="29">
        <v>6</v>
      </c>
      <c r="L70" s="29">
        <v>0</v>
      </c>
      <c r="M70" s="29"/>
    </row>
    <row r="71" spans="1:13" ht="29.1" customHeight="1" x14ac:dyDescent="0.2">
      <c r="A71" s="28" t="s">
        <v>63</v>
      </c>
      <c r="B71" s="28" t="s">
        <v>42</v>
      </c>
      <c r="C71" s="28" t="s">
        <v>77</v>
      </c>
      <c r="D71" s="28" t="s">
        <v>13</v>
      </c>
      <c r="E71" s="29" t="s">
        <v>64</v>
      </c>
      <c r="F71" s="29">
        <v>158</v>
      </c>
      <c r="G71" s="29">
        <v>44</v>
      </c>
      <c r="H71" s="29">
        <v>116</v>
      </c>
      <c r="I71" s="29">
        <v>158</v>
      </c>
      <c r="J71" s="29">
        <v>0</v>
      </c>
      <c r="K71" s="29">
        <v>19</v>
      </c>
      <c r="L71" s="29">
        <v>0</v>
      </c>
      <c r="M71" s="29"/>
    </row>
    <row r="72" spans="1:13" ht="29.1" customHeight="1" x14ac:dyDescent="0.2">
      <c r="A72" s="28" t="s">
        <v>65</v>
      </c>
      <c r="B72" s="28" t="s">
        <v>42</v>
      </c>
      <c r="C72" s="28" t="s">
        <v>77</v>
      </c>
      <c r="D72" s="28" t="s">
        <v>13</v>
      </c>
      <c r="E72" s="29" t="s">
        <v>66</v>
      </c>
      <c r="F72" s="29">
        <v>1723</v>
      </c>
      <c r="G72" s="29">
        <v>434</v>
      </c>
      <c r="H72" s="29">
        <v>1292</v>
      </c>
      <c r="I72" s="29">
        <v>1723</v>
      </c>
      <c r="J72" s="29">
        <v>0</v>
      </c>
      <c r="K72" s="29">
        <v>589</v>
      </c>
      <c r="L72" s="29">
        <v>0</v>
      </c>
      <c r="M72" s="29"/>
    </row>
    <row r="73" spans="1:13" ht="29.1" customHeight="1" x14ac:dyDescent="0.2">
      <c r="A73" s="28" t="s">
        <v>67</v>
      </c>
      <c r="B73" s="28" t="s">
        <v>42</v>
      </c>
      <c r="C73" s="28" t="s">
        <v>77</v>
      </c>
      <c r="D73" s="28" t="s">
        <v>13</v>
      </c>
      <c r="E73" s="29" t="s">
        <v>45</v>
      </c>
      <c r="F73" s="29">
        <v>3482</v>
      </c>
      <c r="G73" s="29">
        <v>774</v>
      </c>
      <c r="H73" s="29">
        <v>2711</v>
      </c>
      <c r="I73" s="29">
        <v>3482</v>
      </c>
      <c r="J73" s="29">
        <v>0</v>
      </c>
      <c r="K73" s="29">
        <v>1428</v>
      </c>
      <c r="L73" s="29">
        <v>0</v>
      </c>
      <c r="M73" s="29"/>
    </row>
    <row r="74" spans="1:13" ht="29.1" customHeight="1" x14ac:dyDescent="0.2">
      <c r="A74" s="28" t="s">
        <v>68</v>
      </c>
      <c r="B74" s="28" t="s">
        <v>42</v>
      </c>
      <c r="D74" s="28" t="s">
        <v>13</v>
      </c>
      <c r="E74" s="29" t="s">
        <v>45</v>
      </c>
      <c r="F74" s="29">
        <v>112890</v>
      </c>
      <c r="G74" s="29">
        <v>41277</v>
      </c>
      <c r="H74" s="29">
        <v>71615</v>
      </c>
      <c r="I74" s="29">
        <v>112890</v>
      </c>
      <c r="J74" s="29">
        <v>0</v>
      </c>
      <c r="K74" s="29">
        <v>41885</v>
      </c>
      <c r="L74" s="29">
        <v>0</v>
      </c>
      <c r="M74" s="29"/>
    </row>
    <row r="75" spans="1:13" ht="29.1" customHeight="1" x14ac:dyDescent="0.2">
      <c r="A75" s="28" t="s">
        <v>53</v>
      </c>
      <c r="B75" s="28" t="s">
        <v>40</v>
      </c>
      <c r="C75" s="28" t="s">
        <v>40</v>
      </c>
      <c r="D75" s="28" t="s">
        <v>40</v>
      </c>
      <c r="E75" s="29"/>
      <c r="F75" s="29"/>
      <c r="G75" s="29"/>
      <c r="H75" s="29"/>
      <c r="I75" s="29"/>
      <c r="J75" s="29"/>
      <c r="K75" s="29"/>
      <c r="L75" s="29"/>
      <c r="M75" s="29"/>
    </row>
    <row r="76" spans="1:13" ht="29.1" customHeight="1" x14ac:dyDescent="0.2">
      <c r="A76" s="28" t="s">
        <v>62</v>
      </c>
      <c r="B76" s="28" t="s">
        <v>54</v>
      </c>
      <c r="C76" s="28" t="s">
        <v>55</v>
      </c>
      <c r="D76" s="28" t="s">
        <v>13</v>
      </c>
      <c r="E76" s="29">
        <v>6</v>
      </c>
      <c r="F76" s="29">
        <v>46</v>
      </c>
      <c r="G76" s="29">
        <v>39</v>
      </c>
      <c r="H76" s="29">
        <v>20</v>
      </c>
      <c r="I76" s="29">
        <v>46</v>
      </c>
      <c r="J76" s="29">
        <v>0</v>
      </c>
      <c r="K76" s="29">
        <v>24</v>
      </c>
      <c r="L76" s="29">
        <v>0</v>
      </c>
      <c r="M76" s="29">
        <v>0.254</v>
      </c>
    </row>
    <row r="77" spans="1:13" ht="29.1" customHeight="1" x14ac:dyDescent="0.2">
      <c r="A77" s="28" t="s">
        <v>62</v>
      </c>
      <c r="B77" s="28" t="s">
        <v>54</v>
      </c>
      <c r="C77" s="28" t="s">
        <v>56</v>
      </c>
      <c r="D77" s="28" t="s">
        <v>13</v>
      </c>
      <c r="E77" s="29">
        <v>6</v>
      </c>
      <c r="F77" s="29">
        <v>47</v>
      </c>
      <c r="G77" s="29">
        <v>43</v>
      </c>
      <c r="H77" s="29">
        <v>21</v>
      </c>
      <c r="I77" s="29">
        <v>47</v>
      </c>
      <c r="J77" s="29">
        <v>0</v>
      </c>
      <c r="K77" s="29">
        <v>25</v>
      </c>
      <c r="L77" s="29">
        <v>0</v>
      </c>
      <c r="M77" s="29">
        <v>0.23599999999999999</v>
      </c>
    </row>
    <row r="78" spans="1:13" ht="29.1" customHeight="1" x14ac:dyDescent="0.2">
      <c r="A78" s="28" t="s">
        <v>62</v>
      </c>
      <c r="B78" s="28" t="s">
        <v>54</v>
      </c>
      <c r="C78" s="28" t="s">
        <v>57</v>
      </c>
      <c r="D78" s="28" t="s">
        <v>13</v>
      </c>
      <c r="E78" s="29">
        <v>6</v>
      </c>
      <c r="F78" s="29">
        <v>46</v>
      </c>
      <c r="G78" s="29">
        <v>39</v>
      </c>
      <c r="H78" s="29">
        <v>18</v>
      </c>
      <c r="I78" s="29">
        <v>46</v>
      </c>
      <c r="J78" s="29">
        <v>0</v>
      </c>
      <c r="K78" s="29">
        <v>24</v>
      </c>
      <c r="L78" s="29">
        <v>0</v>
      </c>
      <c r="M78" s="29">
        <v>0.20100000000000001</v>
      </c>
    </row>
    <row r="79" spans="1:13" ht="29.1" customHeight="1" x14ac:dyDescent="0.2">
      <c r="A79" s="28" t="s">
        <v>62</v>
      </c>
      <c r="B79" s="28" t="s">
        <v>54</v>
      </c>
      <c r="C79" s="28" t="s">
        <v>58</v>
      </c>
      <c r="D79" s="28" t="s">
        <v>13</v>
      </c>
      <c r="E79" s="29">
        <v>6</v>
      </c>
      <c r="F79" s="29">
        <v>48</v>
      </c>
      <c r="G79" s="29">
        <v>46</v>
      </c>
      <c r="H79" s="29">
        <v>21</v>
      </c>
      <c r="I79" s="29">
        <v>48</v>
      </c>
      <c r="J79" s="29">
        <v>0</v>
      </c>
      <c r="K79" s="29">
        <v>26</v>
      </c>
      <c r="L79" s="29">
        <v>0</v>
      </c>
      <c r="M79" s="29">
        <v>0.188</v>
      </c>
    </row>
    <row r="80" spans="1:13" ht="29.1" customHeight="1" x14ac:dyDescent="0.2">
      <c r="A80" s="28" t="s">
        <v>63</v>
      </c>
      <c r="B80" s="28" t="s">
        <v>54</v>
      </c>
      <c r="C80" s="28" t="s">
        <v>55</v>
      </c>
      <c r="D80" s="28" t="s">
        <v>13</v>
      </c>
      <c r="E80" s="29">
        <v>10</v>
      </c>
      <c r="F80" s="29">
        <v>688</v>
      </c>
      <c r="G80" s="29">
        <v>381</v>
      </c>
      <c r="H80" s="29">
        <v>303</v>
      </c>
      <c r="I80" s="29">
        <v>688</v>
      </c>
      <c r="J80" s="29">
        <v>0</v>
      </c>
      <c r="K80" s="29">
        <v>313</v>
      </c>
      <c r="L80" s="29">
        <v>0</v>
      </c>
      <c r="M80" s="29">
        <v>0.14599999999999999</v>
      </c>
    </row>
    <row r="81" spans="1:13" ht="29.1" customHeight="1" x14ac:dyDescent="0.2">
      <c r="A81" s="28" t="s">
        <v>63</v>
      </c>
      <c r="B81" s="28" t="s">
        <v>54</v>
      </c>
      <c r="C81" s="28" t="s">
        <v>56</v>
      </c>
      <c r="D81" s="28" t="s">
        <v>13</v>
      </c>
      <c r="E81" s="29">
        <v>10</v>
      </c>
      <c r="F81" s="29">
        <v>688</v>
      </c>
      <c r="G81" s="29">
        <v>380</v>
      </c>
      <c r="H81" s="29">
        <v>306</v>
      </c>
      <c r="I81" s="29">
        <v>688</v>
      </c>
      <c r="J81" s="29">
        <v>0</v>
      </c>
      <c r="K81" s="29">
        <v>313</v>
      </c>
      <c r="L81" s="29">
        <v>0</v>
      </c>
      <c r="M81" s="29">
        <v>0.13100000000000001</v>
      </c>
    </row>
    <row r="82" spans="1:13" ht="29.1" customHeight="1" x14ac:dyDescent="0.2">
      <c r="A82" s="28" t="s">
        <v>63</v>
      </c>
      <c r="B82" s="28" t="s">
        <v>54</v>
      </c>
      <c r="C82" s="28" t="s">
        <v>57</v>
      </c>
      <c r="D82" s="28" t="s">
        <v>13</v>
      </c>
      <c r="E82" s="29">
        <v>10</v>
      </c>
      <c r="F82" s="29">
        <v>688</v>
      </c>
      <c r="G82" s="29">
        <v>379</v>
      </c>
      <c r="H82" s="29">
        <v>316</v>
      </c>
      <c r="I82" s="29">
        <v>688</v>
      </c>
      <c r="J82" s="29">
        <v>0</v>
      </c>
      <c r="K82" s="29">
        <v>313</v>
      </c>
      <c r="L82" s="29">
        <v>0</v>
      </c>
      <c r="M82" s="29">
        <v>0.124</v>
      </c>
    </row>
    <row r="83" spans="1:13" ht="29.1" customHeight="1" x14ac:dyDescent="0.2">
      <c r="A83" s="28" t="s">
        <v>63</v>
      </c>
      <c r="B83" s="28" t="s">
        <v>54</v>
      </c>
      <c r="C83" s="28" t="s">
        <v>58</v>
      </c>
      <c r="D83" s="28" t="s">
        <v>13</v>
      </c>
      <c r="E83" s="29">
        <v>10</v>
      </c>
      <c r="F83" s="29">
        <v>698</v>
      </c>
      <c r="G83" s="29">
        <v>417</v>
      </c>
      <c r="H83" s="29">
        <v>290</v>
      </c>
      <c r="I83" s="29">
        <v>698</v>
      </c>
      <c r="J83" s="29">
        <v>0</v>
      </c>
      <c r="K83" s="29">
        <v>315</v>
      </c>
      <c r="L83" s="29">
        <v>0</v>
      </c>
      <c r="M83" s="29">
        <v>0.17899999999999999</v>
      </c>
    </row>
    <row r="84" spans="1:13" ht="29.1" customHeight="1" x14ac:dyDescent="0.2">
      <c r="A84" s="28" t="s">
        <v>65</v>
      </c>
      <c r="B84" s="28" t="s">
        <v>54</v>
      </c>
      <c r="C84" s="28" t="s">
        <v>55</v>
      </c>
      <c r="D84" s="28" t="s">
        <v>13</v>
      </c>
      <c r="E84" s="29">
        <v>28</v>
      </c>
      <c r="F84" s="29">
        <v>19912</v>
      </c>
      <c r="G84" s="29">
        <v>6667</v>
      </c>
      <c r="H84" s="29">
        <v>12904</v>
      </c>
      <c r="I84" s="29">
        <v>19912</v>
      </c>
      <c r="J84" s="29">
        <v>0</v>
      </c>
      <c r="K84" s="29">
        <v>11896</v>
      </c>
      <c r="L84" s="29">
        <v>0</v>
      </c>
      <c r="M84" s="29">
        <v>9.6000000000000002E-2</v>
      </c>
    </row>
    <row r="85" spans="1:13" ht="29.1" customHeight="1" x14ac:dyDescent="0.2">
      <c r="A85" s="28" t="s">
        <v>65</v>
      </c>
      <c r="B85" s="28" t="s">
        <v>54</v>
      </c>
      <c r="C85" s="28" t="s">
        <v>56</v>
      </c>
      <c r="D85" s="28" t="s">
        <v>13</v>
      </c>
      <c r="E85" s="29">
        <v>28</v>
      </c>
      <c r="F85" s="29">
        <v>19994</v>
      </c>
      <c r="G85" s="29">
        <v>6695</v>
      </c>
      <c r="H85" s="29">
        <v>11682</v>
      </c>
      <c r="I85" s="29">
        <v>19994</v>
      </c>
      <c r="J85" s="29">
        <v>0</v>
      </c>
      <c r="K85" s="29">
        <v>12060</v>
      </c>
      <c r="L85" s="29">
        <v>0</v>
      </c>
      <c r="M85" s="29">
        <v>0.129</v>
      </c>
    </row>
    <row r="86" spans="1:13" ht="29.1" customHeight="1" x14ac:dyDescent="0.2">
      <c r="A86" s="28" t="s">
        <v>65</v>
      </c>
      <c r="B86" s="28" t="s">
        <v>54</v>
      </c>
      <c r="C86" s="28" t="s">
        <v>57</v>
      </c>
      <c r="D86" s="28" t="s">
        <v>13</v>
      </c>
      <c r="E86" s="29">
        <v>28</v>
      </c>
      <c r="F86" s="29">
        <v>19942</v>
      </c>
      <c r="G86" s="29">
        <v>6820</v>
      </c>
      <c r="H86" s="29">
        <v>13115</v>
      </c>
      <c r="I86" s="29">
        <v>19942</v>
      </c>
      <c r="J86" s="29">
        <v>0</v>
      </c>
      <c r="K86" s="29">
        <v>12070</v>
      </c>
      <c r="L86" s="29">
        <v>0</v>
      </c>
      <c r="M86" s="29">
        <v>0.14299999999999999</v>
      </c>
    </row>
    <row r="87" spans="1:13" ht="29.1" customHeight="1" x14ac:dyDescent="0.2">
      <c r="A87" s="28" t="s">
        <v>65</v>
      </c>
      <c r="B87" s="28" t="s">
        <v>54</v>
      </c>
      <c r="C87" s="28" t="s">
        <v>58</v>
      </c>
      <c r="D87" s="28" t="s">
        <v>13</v>
      </c>
      <c r="E87" s="29">
        <v>28</v>
      </c>
      <c r="F87" s="29">
        <v>20002</v>
      </c>
      <c r="G87" s="29">
        <v>6852</v>
      </c>
      <c r="H87" s="29">
        <v>13128</v>
      </c>
      <c r="I87" s="29">
        <v>20002</v>
      </c>
      <c r="J87" s="29">
        <v>0</v>
      </c>
      <c r="K87" s="29">
        <v>12052</v>
      </c>
      <c r="L87" s="29">
        <v>0</v>
      </c>
      <c r="M87" s="29">
        <v>0.15</v>
      </c>
    </row>
    <row r="88" spans="1:13" ht="29.1" customHeight="1" x14ac:dyDescent="0.2">
      <c r="A88" s="28" t="s">
        <v>67</v>
      </c>
      <c r="B88" s="28" t="s">
        <v>54</v>
      </c>
      <c r="C88" s="28" t="s">
        <v>55</v>
      </c>
      <c r="D88" s="28" t="s">
        <v>13</v>
      </c>
      <c r="E88" s="29">
        <v>20</v>
      </c>
      <c r="F88" s="29">
        <v>78420</v>
      </c>
      <c r="G88" s="29">
        <v>21620</v>
      </c>
      <c r="H88" s="29">
        <v>56422</v>
      </c>
      <c r="I88" s="29">
        <v>78420</v>
      </c>
      <c r="J88" s="29">
        <v>0</v>
      </c>
      <c r="K88" s="29">
        <v>50478</v>
      </c>
      <c r="L88" s="29">
        <v>0</v>
      </c>
      <c r="M88" s="29">
        <v>3.7999999999999999E-2</v>
      </c>
    </row>
    <row r="89" spans="1:13" ht="29.1" customHeight="1" x14ac:dyDescent="0.2">
      <c r="A89" s="28" t="s">
        <v>67</v>
      </c>
      <c r="B89" s="28" t="s">
        <v>54</v>
      </c>
      <c r="C89" s="28" t="s">
        <v>56</v>
      </c>
      <c r="D89" s="28" t="s">
        <v>13</v>
      </c>
      <c r="E89" s="29">
        <v>20</v>
      </c>
      <c r="F89" s="29">
        <v>78673</v>
      </c>
      <c r="G89" s="29">
        <v>21926</v>
      </c>
      <c r="H89" s="29">
        <v>54989</v>
      </c>
      <c r="I89" s="29">
        <v>78673</v>
      </c>
      <c r="J89" s="29">
        <v>0</v>
      </c>
      <c r="K89" s="29">
        <v>51300</v>
      </c>
      <c r="L89" s="29">
        <v>0</v>
      </c>
      <c r="M89" s="29">
        <v>0.06</v>
      </c>
    </row>
    <row r="90" spans="1:13" ht="29.1" customHeight="1" x14ac:dyDescent="0.2">
      <c r="A90" s="28" t="s">
        <v>67</v>
      </c>
      <c r="B90" s="28" t="s">
        <v>54</v>
      </c>
      <c r="C90" s="28" t="s">
        <v>57</v>
      </c>
      <c r="D90" s="28" t="s">
        <v>13</v>
      </c>
      <c r="E90" s="29">
        <v>20</v>
      </c>
      <c r="F90" s="29">
        <v>78762</v>
      </c>
      <c r="G90" s="29">
        <v>22281</v>
      </c>
      <c r="H90" s="29">
        <v>56426</v>
      </c>
      <c r="I90" s="29">
        <v>78762</v>
      </c>
      <c r="J90" s="29">
        <v>0</v>
      </c>
      <c r="K90" s="29">
        <v>51875</v>
      </c>
      <c r="L90" s="29">
        <v>0</v>
      </c>
      <c r="M90" s="29">
        <v>6.9000000000000006E-2</v>
      </c>
    </row>
    <row r="91" spans="1:13" ht="29.1" customHeight="1" x14ac:dyDescent="0.2">
      <c r="A91" s="28" t="s">
        <v>67</v>
      </c>
      <c r="B91" s="28" t="s">
        <v>54</v>
      </c>
      <c r="C91" s="28" t="s">
        <v>58</v>
      </c>
      <c r="D91" s="28" t="s">
        <v>13</v>
      </c>
      <c r="E91" s="29">
        <v>20</v>
      </c>
      <c r="F91" s="29">
        <v>78759</v>
      </c>
      <c r="G91" s="29">
        <v>22036</v>
      </c>
      <c r="H91" s="29">
        <v>53423</v>
      </c>
      <c r="I91" s="29">
        <v>78759</v>
      </c>
      <c r="J91" s="29">
        <v>0</v>
      </c>
      <c r="K91" s="29">
        <v>51694</v>
      </c>
      <c r="L91" s="29">
        <v>0</v>
      </c>
      <c r="M91" s="29">
        <v>7.5999999999999998E-2</v>
      </c>
    </row>
    <row r="92" spans="1:13" ht="29.1" customHeight="1" x14ac:dyDescent="0.2">
      <c r="A92" s="28" t="s">
        <v>68</v>
      </c>
      <c r="B92" s="28" t="s">
        <v>54</v>
      </c>
      <c r="C92" s="28" t="s">
        <v>55</v>
      </c>
      <c r="D92" s="28" t="s">
        <v>13</v>
      </c>
      <c r="E92" s="29">
        <v>20</v>
      </c>
      <c r="F92" s="29">
        <v>750785</v>
      </c>
      <c r="G92" s="29">
        <v>322589</v>
      </c>
      <c r="H92" s="29">
        <v>428162</v>
      </c>
      <c r="I92" s="29">
        <v>750785</v>
      </c>
      <c r="J92" s="29">
        <v>0</v>
      </c>
      <c r="K92" s="29">
        <v>345209</v>
      </c>
      <c r="L92" s="29">
        <v>0</v>
      </c>
      <c r="M92" s="29">
        <v>2.9000000000000001E-2</v>
      </c>
    </row>
    <row r="93" spans="1:13" ht="29.1" customHeight="1" x14ac:dyDescent="0.2">
      <c r="A93" s="28" t="s">
        <v>68</v>
      </c>
      <c r="B93" s="28" t="s">
        <v>54</v>
      </c>
      <c r="C93" s="28" t="s">
        <v>56</v>
      </c>
      <c r="D93" s="28" t="s">
        <v>13</v>
      </c>
      <c r="E93" s="29">
        <v>20</v>
      </c>
      <c r="F93" s="29">
        <v>751109</v>
      </c>
      <c r="G93" s="29">
        <v>323056</v>
      </c>
      <c r="H93" s="29">
        <v>428066</v>
      </c>
      <c r="I93" s="29">
        <v>751109</v>
      </c>
      <c r="J93" s="29">
        <v>0</v>
      </c>
      <c r="K93" s="29">
        <v>345847</v>
      </c>
      <c r="L93" s="29">
        <v>0</v>
      </c>
      <c r="M93" s="29">
        <v>5.1999999999999998E-2</v>
      </c>
    </row>
    <row r="94" spans="1:13" ht="29.1" customHeight="1" x14ac:dyDescent="0.2">
      <c r="A94" s="28" t="s">
        <v>68</v>
      </c>
      <c r="B94" s="28" t="s">
        <v>54</v>
      </c>
      <c r="C94" s="28" t="s">
        <v>57</v>
      </c>
      <c r="D94" s="28" t="s">
        <v>13</v>
      </c>
      <c r="E94" s="29">
        <v>20</v>
      </c>
      <c r="F94" s="29">
        <v>751112</v>
      </c>
      <c r="G94" s="29">
        <v>323195</v>
      </c>
      <c r="H94" s="29">
        <v>427958</v>
      </c>
      <c r="I94" s="29">
        <v>751112</v>
      </c>
      <c r="J94" s="29">
        <v>0</v>
      </c>
      <c r="K94" s="29">
        <v>345975</v>
      </c>
      <c r="L94" s="29">
        <v>0</v>
      </c>
      <c r="M94" s="29">
        <v>6.3E-2</v>
      </c>
    </row>
    <row r="95" spans="1:13" ht="29.1" customHeight="1" x14ac:dyDescent="0.2">
      <c r="A95" s="28" t="s">
        <v>68</v>
      </c>
      <c r="B95" s="28" t="s">
        <v>54</v>
      </c>
      <c r="C95" s="28" t="s">
        <v>58</v>
      </c>
      <c r="D95" s="28" t="s">
        <v>13</v>
      </c>
      <c r="E95" s="29">
        <v>20</v>
      </c>
      <c r="F95" s="29">
        <v>751106</v>
      </c>
      <c r="G95" s="29">
        <v>323250</v>
      </c>
      <c r="H95" s="29">
        <v>427871</v>
      </c>
      <c r="I95" s="29">
        <v>751106</v>
      </c>
      <c r="J95" s="29">
        <v>0</v>
      </c>
      <c r="K95" s="29">
        <v>345983</v>
      </c>
      <c r="L95" s="29">
        <v>0</v>
      </c>
      <c r="M95" s="29">
        <v>7.0999999999999994E-2</v>
      </c>
    </row>
    <row r="96" spans="1:13" ht="29.1" customHeight="1" x14ac:dyDescent="0.2">
      <c r="A96" s="28" t="s">
        <v>59</v>
      </c>
      <c r="B96" s="28" t="s">
        <v>40</v>
      </c>
      <c r="C96" s="28" t="s">
        <v>40</v>
      </c>
      <c r="D96" s="28" t="s">
        <v>40</v>
      </c>
      <c r="E96" s="29"/>
      <c r="F96" s="29"/>
      <c r="G96" s="29"/>
      <c r="H96" s="29"/>
      <c r="I96" s="29"/>
      <c r="J96" s="29"/>
      <c r="K96" s="29"/>
      <c r="L96" s="29"/>
      <c r="M96" s="29"/>
    </row>
    <row r="97" spans="1:13" ht="29.1" customHeight="1" x14ac:dyDescent="0.2">
      <c r="A97" s="28" t="s">
        <v>62</v>
      </c>
      <c r="B97" s="28" t="s">
        <v>60</v>
      </c>
      <c r="C97" s="28" t="s">
        <v>55</v>
      </c>
      <c r="D97" s="28" t="s">
        <v>13</v>
      </c>
      <c r="E97" s="29">
        <v>6</v>
      </c>
      <c r="F97" s="29">
        <v>38</v>
      </c>
      <c r="G97" s="29">
        <v>24</v>
      </c>
      <c r="H97" s="29">
        <v>19</v>
      </c>
      <c r="I97" s="29">
        <v>38</v>
      </c>
      <c r="J97" s="29">
        <v>0</v>
      </c>
      <c r="K97" s="29">
        <v>12</v>
      </c>
      <c r="L97" s="29">
        <v>0</v>
      </c>
      <c r="M97" s="29">
        <v>0.28499999999999998</v>
      </c>
    </row>
    <row r="98" spans="1:13" ht="29.1" customHeight="1" x14ac:dyDescent="0.2">
      <c r="A98" s="28" t="s">
        <v>62</v>
      </c>
      <c r="B98" s="28" t="s">
        <v>60</v>
      </c>
      <c r="C98" s="28" t="s">
        <v>56</v>
      </c>
      <c r="D98" s="28" t="s">
        <v>13</v>
      </c>
      <c r="E98" s="29">
        <v>6</v>
      </c>
      <c r="F98" s="29">
        <v>41</v>
      </c>
      <c r="G98" s="29">
        <v>31</v>
      </c>
      <c r="H98" s="29">
        <v>20</v>
      </c>
      <c r="I98" s="29">
        <v>41</v>
      </c>
      <c r="J98" s="29">
        <v>0</v>
      </c>
      <c r="K98" s="29">
        <v>15</v>
      </c>
      <c r="L98" s="29">
        <v>0</v>
      </c>
      <c r="M98" s="29">
        <v>0.26100000000000001</v>
      </c>
    </row>
    <row r="99" spans="1:13" ht="29.1" customHeight="1" x14ac:dyDescent="0.2">
      <c r="A99" s="28" t="s">
        <v>62</v>
      </c>
      <c r="B99" s="28" t="s">
        <v>60</v>
      </c>
      <c r="C99" s="28" t="s">
        <v>57</v>
      </c>
      <c r="D99" s="28" t="s">
        <v>13</v>
      </c>
      <c r="E99" s="29">
        <v>6</v>
      </c>
      <c r="F99" s="29">
        <v>35</v>
      </c>
      <c r="G99" s="29">
        <v>23</v>
      </c>
      <c r="H99" s="29">
        <v>17</v>
      </c>
      <c r="I99" s="29">
        <v>35</v>
      </c>
      <c r="J99" s="29">
        <v>0</v>
      </c>
      <c r="K99" s="29">
        <v>9</v>
      </c>
      <c r="L99" s="29">
        <v>0</v>
      </c>
      <c r="M99" s="29">
        <v>0.23499999999999999</v>
      </c>
    </row>
    <row r="100" spans="1:13" ht="29.1" customHeight="1" x14ac:dyDescent="0.2">
      <c r="A100" s="28" t="s">
        <v>62</v>
      </c>
      <c r="B100" s="28" t="s">
        <v>60</v>
      </c>
      <c r="C100" s="28" t="s">
        <v>58</v>
      </c>
      <c r="D100" s="28" t="s">
        <v>13</v>
      </c>
      <c r="E100" s="29">
        <v>6</v>
      </c>
      <c r="F100" s="29">
        <v>40</v>
      </c>
      <c r="G100" s="29">
        <v>33</v>
      </c>
      <c r="H100" s="29">
        <v>20</v>
      </c>
      <c r="I100" s="29">
        <v>40</v>
      </c>
      <c r="J100" s="29">
        <v>0</v>
      </c>
      <c r="K100" s="29">
        <v>15</v>
      </c>
      <c r="L100" s="29">
        <v>0</v>
      </c>
      <c r="M100" s="29">
        <v>0.20699999999999999</v>
      </c>
    </row>
    <row r="101" spans="1:13" ht="29.1" customHeight="1" x14ac:dyDescent="0.2">
      <c r="A101" s="28" t="s">
        <v>63</v>
      </c>
      <c r="B101" s="28" t="s">
        <v>60</v>
      </c>
      <c r="C101" s="28" t="s">
        <v>55</v>
      </c>
      <c r="D101" s="28" t="s">
        <v>13</v>
      </c>
      <c r="E101" s="29">
        <v>10</v>
      </c>
      <c r="F101" s="29">
        <v>145</v>
      </c>
      <c r="G101" s="29">
        <v>51</v>
      </c>
      <c r="H101" s="29">
        <v>97</v>
      </c>
      <c r="I101" s="29">
        <v>145</v>
      </c>
      <c r="J101" s="29">
        <v>0</v>
      </c>
      <c r="K101" s="29">
        <v>15</v>
      </c>
      <c r="L101" s="29">
        <v>0</v>
      </c>
      <c r="M101" s="29">
        <v>0.53100000000000003</v>
      </c>
    </row>
    <row r="102" spans="1:13" ht="29.1" customHeight="1" x14ac:dyDescent="0.2">
      <c r="A102" s="28" t="s">
        <v>63</v>
      </c>
      <c r="B102" s="28" t="s">
        <v>60</v>
      </c>
      <c r="C102" s="28" t="s">
        <v>56</v>
      </c>
      <c r="D102" s="28" t="s">
        <v>13</v>
      </c>
      <c r="E102" s="29">
        <v>10</v>
      </c>
      <c r="F102" s="29">
        <v>111</v>
      </c>
      <c r="G102" s="29">
        <v>38</v>
      </c>
      <c r="H102" s="29">
        <v>77</v>
      </c>
      <c r="I102" s="29">
        <v>111</v>
      </c>
      <c r="J102" s="29">
        <v>0</v>
      </c>
      <c r="K102" s="29">
        <v>10</v>
      </c>
      <c r="L102" s="29">
        <v>0</v>
      </c>
      <c r="M102" s="29">
        <v>0.51700000000000002</v>
      </c>
    </row>
    <row r="103" spans="1:13" ht="29.1" customHeight="1" x14ac:dyDescent="0.2">
      <c r="A103" s="28" t="s">
        <v>63</v>
      </c>
      <c r="B103" s="28" t="s">
        <v>60</v>
      </c>
      <c r="C103" s="28" t="s">
        <v>57</v>
      </c>
      <c r="D103" s="28" t="s">
        <v>13</v>
      </c>
      <c r="E103" s="29">
        <v>10</v>
      </c>
      <c r="F103" s="29">
        <v>101</v>
      </c>
      <c r="G103" s="29">
        <v>35</v>
      </c>
      <c r="H103" s="29">
        <v>71</v>
      </c>
      <c r="I103" s="29">
        <v>101</v>
      </c>
      <c r="J103" s="29">
        <v>0</v>
      </c>
      <c r="K103" s="29">
        <v>9</v>
      </c>
      <c r="L103" s="29">
        <v>0</v>
      </c>
      <c r="M103" s="29">
        <v>0.496</v>
      </c>
    </row>
    <row r="104" spans="1:13" ht="29.1" customHeight="1" x14ac:dyDescent="0.2">
      <c r="A104" s="28" t="s">
        <v>63</v>
      </c>
      <c r="B104" s="28" t="s">
        <v>60</v>
      </c>
      <c r="C104" s="28" t="s">
        <v>58</v>
      </c>
      <c r="D104" s="28" t="s">
        <v>13</v>
      </c>
      <c r="E104" s="29">
        <v>10</v>
      </c>
      <c r="F104" s="29">
        <v>237</v>
      </c>
      <c r="G104" s="29">
        <v>90</v>
      </c>
      <c r="H104" s="29">
        <v>155</v>
      </c>
      <c r="I104" s="29">
        <v>237</v>
      </c>
      <c r="J104" s="29">
        <v>0</v>
      </c>
      <c r="K104" s="29">
        <v>36</v>
      </c>
      <c r="L104" s="29">
        <v>0</v>
      </c>
      <c r="M104" s="29">
        <v>0.40799999999999997</v>
      </c>
    </row>
    <row r="105" spans="1:13" ht="29.1" customHeight="1" x14ac:dyDescent="0.2">
      <c r="A105" s="28" t="s">
        <v>65</v>
      </c>
      <c r="B105" s="28" t="s">
        <v>60</v>
      </c>
      <c r="C105" s="28" t="s">
        <v>55</v>
      </c>
      <c r="D105" s="28" t="s">
        <v>13</v>
      </c>
      <c r="E105" s="29">
        <v>28</v>
      </c>
      <c r="F105" s="29">
        <v>2011</v>
      </c>
      <c r="G105" s="29">
        <v>475</v>
      </c>
      <c r="H105" s="29">
        <v>1546</v>
      </c>
      <c r="I105" s="29">
        <v>2011</v>
      </c>
      <c r="J105" s="29">
        <v>0</v>
      </c>
      <c r="K105" s="29">
        <v>582</v>
      </c>
      <c r="L105" s="29">
        <v>0</v>
      </c>
      <c r="M105" s="29">
        <v>0.73799999999999999</v>
      </c>
    </row>
    <row r="106" spans="1:13" ht="29.1" customHeight="1" x14ac:dyDescent="0.2">
      <c r="A106" s="28" t="s">
        <v>65</v>
      </c>
      <c r="B106" s="28" t="s">
        <v>60</v>
      </c>
      <c r="C106" s="28" t="s">
        <v>56</v>
      </c>
      <c r="D106" s="28" t="s">
        <v>13</v>
      </c>
      <c r="E106" s="29">
        <v>28</v>
      </c>
      <c r="F106" s="29">
        <v>1010</v>
      </c>
      <c r="G106" s="29">
        <v>232</v>
      </c>
      <c r="H106" s="29">
        <v>802</v>
      </c>
      <c r="I106" s="29">
        <v>1010</v>
      </c>
      <c r="J106" s="29">
        <v>0</v>
      </c>
      <c r="K106" s="29">
        <v>262</v>
      </c>
      <c r="L106" s="29">
        <v>0</v>
      </c>
      <c r="M106" s="29">
        <v>1.0389999999999999</v>
      </c>
    </row>
    <row r="107" spans="1:13" ht="29.1" customHeight="1" x14ac:dyDescent="0.2">
      <c r="A107" s="28" t="s">
        <v>65</v>
      </c>
      <c r="B107" s="28" t="s">
        <v>60</v>
      </c>
      <c r="C107" s="28" t="s">
        <v>57</v>
      </c>
      <c r="D107" s="28" t="s">
        <v>13</v>
      </c>
      <c r="E107" s="29">
        <v>28</v>
      </c>
      <c r="F107" s="29">
        <v>6734</v>
      </c>
      <c r="G107" s="29">
        <v>1781</v>
      </c>
      <c r="H107" s="29">
        <v>4960</v>
      </c>
      <c r="I107" s="29">
        <v>6734</v>
      </c>
      <c r="J107" s="29">
        <v>0</v>
      </c>
      <c r="K107" s="29">
        <v>2458</v>
      </c>
      <c r="L107" s="29">
        <v>0</v>
      </c>
      <c r="M107" s="29">
        <v>0.40600000000000003</v>
      </c>
    </row>
    <row r="108" spans="1:13" ht="29.1" customHeight="1" x14ac:dyDescent="0.2">
      <c r="A108" s="28" t="s">
        <v>65</v>
      </c>
      <c r="B108" s="28" t="s">
        <v>60</v>
      </c>
      <c r="C108" s="28" t="s">
        <v>58</v>
      </c>
      <c r="D108" s="28" t="s">
        <v>13</v>
      </c>
      <c r="E108" s="29">
        <v>28</v>
      </c>
      <c r="F108" s="29">
        <v>4129</v>
      </c>
      <c r="G108" s="29">
        <v>1022</v>
      </c>
      <c r="H108" s="29">
        <v>3120</v>
      </c>
      <c r="I108" s="29">
        <v>4129</v>
      </c>
      <c r="J108" s="29">
        <v>0</v>
      </c>
      <c r="K108" s="29">
        <v>1280</v>
      </c>
      <c r="L108" s="29">
        <v>0</v>
      </c>
      <c r="M108" s="29">
        <v>0.59499999999999997</v>
      </c>
    </row>
    <row r="109" spans="1:13" ht="29.1" customHeight="1" x14ac:dyDescent="0.2">
      <c r="A109" s="28" t="s">
        <v>67</v>
      </c>
      <c r="B109" s="28" t="s">
        <v>60</v>
      </c>
      <c r="C109" s="28" t="s">
        <v>55</v>
      </c>
      <c r="D109" s="28" t="s">
        <v>13</v>
      </c>
      <c r="E109" s="29">
        <v>20</v>
      </c>
      <c r="F109" s="29">
        <v>4919</v>
      </c>
      <c r="G109" s="29">
        <v>1033</v>
      </c>
      <c r="H109" s="29">
        <v>3890</v>
      </c>
      <c r="I109" s="29">
        <v>4919</v>
      </c>
      <c r="J109" s="29">
        <v>0</v>
      </c>
      <c r="K109" s="29">
        <v>1579</v>
      </c>
      <c r="L109" s="29">
        <v>0</v>
      </c>
      <c r="M109" s="29">
        <v>0.71</v>
      </c>
    </row>
    <row r="110" spans="1:13" ht="29.1" customHeight="1" x14ac:dyDescent="0.2">
      <c r="A110" s="28" t="s">
        <v>67</v>
      </c>
      <c r="B110" s="28" t="s">
        <v>60</v>
      </c>
      <c r="C110" s="28" t="s">
        <v>56</v>
      </c>
      <c r="D110" s="28" t="s">
        <v>13</v>
      </c>
      <c r="E110" s="29">
        <v>20</v>
      </c>
      <c r="F110" s="29">
        <v>929</v>
      </c>
      <c r="G110" s="29">
        <v>199</v>
      </c>
      <c r="H110" s="29">
        <v>738</v>
      </c>
      <c r="I110" s="29">
        <v>929</v>
      </c>
      <c r="J110" s="29">
        <v>0</v>
      </c>
      <c r="K110" s="29">
        <v>147</v>
      </c>
      <c r="L110" s="29">
        <v>0</v>
      </c>
      <c r="M110" s="29">
        <v>2.7490000000000001</v>
      </c>
    </row>
    <row r="111" spans="1:13" ht="29.1" customHeight="1" x14ac:dyDescent="0.2">
      <c r="A111" s="28" t="s">
        <v>67</v>
      </c>
      <c r="B111" s="28" t="s">
        <v>60</v>
      </c>
      <c r="C111" s="28" t="s">
        <v>57</v>
      </c>
      <c r="D111" s="28" t="s">
        <v>13</v>
      </c>
      <c r="E111" s="29">
        <v>20</v>
      </c>
      <c r="F111" s="29">
        <v>11084</v>
      </c>
      <c r="G111" s="29">
        <v>2385</v>
      </c>
      <c r="H111" s="29">
        <v>8706</v>
      </c>
      <c r="I111" s="29">
        <v>11084</v>
      </c>
      <c r="J111" s="29">
        <v>0</v>
      </c>
      <c r="K111" s="29">
        <v>4009</v>
      </c>
      <c r="L111" s="29">
        <v>0</v>
      </c>
      <c r="M111" s="29">
        <v>0.58099999999999996</v>
      </c>
    </row>
    <row r="112" spans="1:13" ht="29.1" customHeight="1" x14ac:dyDescent="0.2">
      <c r="A112" s="28" t="s">
        <v>67</v>
      </c>
      <c r="B112" s="28" t="s">
        <v>60</v>
      </c>
      <c r="C112" s="28" t="s">
        <v>58</v>
      </c>
      <c r="D112" s="28" t="s">
        <v>13</v>
      </c>
      <c r="E112" s="29">
        <v>20</v>
      </c>
      <c r="F112" s="29">
        <v>645</v>
      </c>
      <c r="G112" s="29">
        <v>123</v>
      </c>
      <c r="H112" s="29">
        <v>531</v>
      </c>
      <c r="I112" s="29">
        <v>645</v>
      </c>
      <c r="J112" s="29">
        <v>0</v>
      </c>
      <c r="K112" s="29">
        <v>89</v>
      </c>
      <c r="L112" s="29">
        <v>0</v>
      </c>
      <c r="M112" s="29">
        <v>2.9329999999999998</v>
      </c>
    </row>
    <row r="113" spans="1:13" ht="29.1" customHeight="1" x14ac:dyDescent="0.2">
      <c r="A113" s="28" t="s">
        <v>68</v>
      </c>
      <c r="B113" s="28" t="s">
        <v>60</v>
      </c>
      <c r="C113" s="28" t="s">
        <v>55</v>
      </c>
      <c r="D113" s="28" t="s">
        <v>13</v>
      </c>
      <c r="E113" s="29">
        <v>20</v>
      </c>
      <c r="F113" s="29">
        <v>118613</v>
      </c>
      <c r="G113" s="29">
        <v>43529</v>
      </c>
      <c r="H113" s="29">
        <v>75088</v>
      </c>
      <c r="I113" s="29">
        <v>118613</v>
      </c>
      <c r="J113" s="29">
        <v>0</v>
      </c>
      <c r="K113" s="29">
        <v>44048</v>
      </c>
      <c r="L113" s="29">
        <v>0</v>
      </c>
      <c r="M113" s="29">
        <v>1.2430000000000001</v>
      </c>
    </row>
    <row r="114" spans="1:13" ht="29.1" customHeight="1" x14ac:dyDescent="0.2">
      <c r="A114" s="28" t="s">
        <v>68</v>
      </c>
      <c r="B114" s="28" t="s">
        <v>60</v>
      </c>
      <c r="C114" s="28" t="s">
        <v>56</v>
      </c>
      <c r="D114" s="28" t="s">
        <v>13</v>
      </c>
      <c r="E114" s="29">
        <v>20</v>
      </c>
      <c r="F114" s="29">
        <v>125531</v>
      </c>
      <c r="G114" s="29">
        <v>46145</v>
      </c>
      <c r="H114" s="29">
        <v>79392</v>
      </c>
      <c r="I114" s="29">
        <v>125531</v>
      </c>
      <c r="J114" s="29">
        <v>0</v>
      </c>
      <c r="K114" s="29">
        <v>46421</v>
      </c>
      <c r="L114" s="29">
        <v>0</v>
      </c>
      <c r="M114" s="29">
        <v>1.899</v>
      </c>
    </row>
    <row r="115" spans="1:13" ht="29.1" customHeight="1" x14ac:dyDescent="0.2">
      <c r="A115" s="28" t="s">
        <v>68</v>
      </c>
      <c r="B115" s="28" t="s">
        <v>60</v>
      </c>
      <c r="C115" s="28" t="s">
        <v>57</v>
      </c>
      <c r="D115" s="28" t="s">
        <v>13</v>
      </c>
      <c r="E115" s="29">
        <v>20</v>
      </c>
      <c r="F115" s="29">
        <v>125605</v>
      </c>
      <c r="G115" s="29">
        <v>46309</v>
      </c>
      <c r="H115" s="29">
        <v>79304</v>
      </c>
      <c r="I115" s="29">
        <v>125605</v>
      </c>
      <c r="J115" s="29">
        <v>0</v>
      </c>
      <c r="K115" s="29">
        <v>46527</v>
      </c>
      <c r="L115" s="29">
        <v>0</v>
      </c>
      <c r="M115" s="29">
        <v>2.2570000000000001</v>
      </c>
    </row>
    <row r="116" spans="1:13" ht="29.1" customHeight="1" x14ac:dyDescent="0.2">
      <c r="A116" s="28" t="s">
        <v>68</v>
      </c>
      <c r="B116" s="28" t="s">
        <v>60</v>
      </c>
      <c r="C116" s="28" t="s">
        <v>58</v>
      </c>
      <c r="D116" s="28" t="s">
        <v>13</v>
      </c>
      <c r="E116" s="29">
        <v>20</v>
      </c>
      <c r="F116" s="29">
        <v>127141</v>
      </c>
      <c r="G116" s="29">
        <v>46859</v>
      </c>
      <c r="H116" s="29">
        <v>80291</v>
      </c>
      <c r="I116" s="29">
        <v>127141</v>
      </c>
      <c r="J116" s="29">
        <v>0</v>
      </c>
      <c r="K116" s="29">
        <v>47000</v>
      </c>
      <c r="L116" s="29">
        <v>0</v>
      </c>
      <c r="M116" s="29">
        <v>2.5259999999999998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E37DE-DA7B-457E-954E-0060E84FA947}">
  <dimension ref="A1:L55"/>
  <sheetViews>
    <sheetView topLeftCell="A39" workbookViewId="0">
      <selection activeCell="A34" sqref="A34:L55"/>
    </sheetView>
  </sheetViews>
  <sheetFormatPr defaultColWidth="17.42578125" defaultRowHeight="21.95" customHeight="1" x14ac:dyDescent="0.2"/>
  <cols>
    <col min="1" max="1" width="13.140625" style="33" bestFit="1" customWidth="1"/>
    <col min="2" max="2" width="10.7109375" style="32" customWidth="1"/>
    <col min="3" max="3" width="10.28515625" style="32" customWidth="1"/>
    <col min="4" max="4" width="11" style="32" customWidth="1"/>
    <col min="5" max="5" width="14.28515625" style="33" customWidth="1"/>
    <col min="6" max="6" width="12.140625" style="33" customWidth="1"/>
    <col min="7" max="7" width="11.28515625" style="33" customWidth="1"/>
    <col min="8" max="8" width="14.85546875" style="33" customWidth="1"/>
    <col min="9" max="9" width="12.85546875" style="33" customWidth="1"/>
    <col min="10" max="10" width="12.42578125" style="33" customWidth="1"/>
    <col min="11" max="11" width="13.28515625" style="33" customWidth="1"/>
    <col min="12" max="12" width="11.28515625" style="33" customWidth="1"/>
    <col min="13" max="16384" width="17.42578125" style="33"/>
  </cols>
  <sheetData>
    <row r="1" spans="1:12" ht="21.95" customHeight="1" x14ac:dyDescent="0.2">
      <c r="A1" s="35" t="s">
        <v>39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2" s="32" customFormat="1" ht="29.45" customHeight="1" x14ac:dyDescent="0.2">
      <c r="A2" s="32" t="s">
        <v>3</v>
      </c>
      <c r="B2" s="32" t="s">
        <v>5</v>
      </c>
      <c r="C2" s="32" t="s">
        <v>70</v>
      </c>
      <c r="D2" s="32" t="s">
        <v>7</v>
      </c>
      <c r="E2" s="32" t="s">
        <v>71</v>
      </c>
      <c r="F2" s="32" t="s">
        <v>72</v>
      </c>
      <c r="G2" s="32" t="s">
        <v>73</v>
      </c>
      <c r="H2" s="32" t="s">
        <v>74</v>
      </c>
      <c r="I2" s="32" t="s">
        <v>75</v>
      </c>
      <c r="J2" s="32" t="s">
        <v>76</v>
      </c>
      <c r="K2" s="32" t="s">
        <v>99</v>
      </c>
    </row>
    <row r="3" spans="1:12" ht="21.95" customHeight="1" x14ac:dyDescent="0.2">
      <c r="A3" s="33" t="s">
        <v>82</v>
      </c>
      <c r="B3" s="31" t="s">
        <v>13</v>
      </c>
      <c r="C3" s="31" t="s">
        <v>48</v>
      </c>
      <c r="D3" s="30">
        <v>12127</v>
      </c>
      <c r="E3" s="30">
        <v>7920</v>
      </c>
      <c r="F3" s="30">
        <v>4230</v>
      </c>
      <c r="G3" s="30">
        <v>12127</v>
      </c>
      <c r="H3" s="30">
        <v>20</v>
      </c>
      <c r="I3" s="30">
        <v>8688</v>
      </c>
      <c r="J3" s="30">
        <v>255</v>
      </c>
      <c r="K3" s="38">
        <v>1.0222999999999999E-2</v>
      </c>
    </row>
    <row r="4" spans="1:12" ht="21.95" customHeight="1" x14ac:dyDescent="0.2">
      <c r="A4" s="33" t="s">
        <v>83</v>
      </c>
      <c r="B4" s="31" t="s">
        <v>13</v>
      </c>
      <c r="C4" s="31" t="s">
        <v>48</v>
      </c>
      <c r="D4" s="30">
        <v>13944</v>
      </c>
      <c r="E4" s="30">
        <v>9123</v>
      </c>
      <c r="F4" s="30">
        <v>4829</v>
      </c>
      <c r="G4" s="30">
        <v>13944</v>
      </c>
      <c r="H4" s="30">
        <v>6</v>
      </c>
      <c r="I4" s="30">
        <v>9990</v>
      </c>
      <c r="J4" s="30">
        <v>276</v>
      </c>
      <c r="K4" s="38">
        <v>1.2940999999999999E-2</v>
      </c>
    </row>
    <row r="5" spans="1:12" ht="21.95" customHeight="1" x14ac:dyDescent="0.2">
      <c r="A5" s="33" t="s">
        <v>79</v>
      </c>
      <c r="B5" s="31" t="s">
        <v>13</v>
      </c>
      <c r="C5" s="31" t="s">
        <v>43</v>
      </c>
      <c r="D5" s="30">
        <v>192</v>
      </c>
      <c r="E5" s="30">
        <v>117</v>
      </c>
      <c r="F5" s="30">
        <v>77</v>
      </c>
      <c r="G5" s="30">
        <v>192</v>
      </c>
      <c r="H5" s="30">
        <v>0</v>
      </c>
      <c r="I5" s="30">
        <v>122</v>
      </c>
      <c r="J5" s="30">
        <v>1</v>
      </c>
      <c r="K5" s="38">
        <v>1.03E-4</v>
      </c>
    </row>
    <row r="6" spans="1:12" ht="21.95" customHeight="1" x14ac:dyDescent="0.2">
      <c r="A6" s="33" t="s">
        <v>80</v>
      </c>
      <c r="B6" s="31" t="s">
        <v>13</v>
      </c>
      <c r="C6" s="31" t="s">
        <v>45</v>
      </c>
      <c r="D6" s="30">
        <v>442</v>
      </c>
      <c r="E6" s="30">
        <v>268</v>
      </c>
      <c r="F6" s="30">
        <v>176</v>
      </c>
      <c r="G6" s="30">
        <v>442</v>
      </c>
      <c r="H6" s="30">
        <v>0</v>
      </c>
      <c r="I6" s="30">
        <v>274</v>
      </c>
      <c r="J6" s="30">
        <v>2</v>
      </c>
      <c r="K6" s="38">
        <v>2.12E-4</v>
      </c>
    </row>
    <row r="7" spans="1:12" ht="21.95" customHeight="1" x14ac:dyDescent="0.2">
      <c r="A7" s="33" t="s">
        <v>81</v>
      </c>
      <c r="B7" s="31" t="s">
        <v>13</v>
      </c>
      <c r="C7" s="31" t="s">
        <v>45</v>
      </c>
      <c r="D7" s="30">
        <v>1034</v>
      </c>
      <c r="E7" s="30">
        <v>646</v>
      </c>
      <c r="F7" s="30">
        <v>390</v>
      </c>
      <c r="G7" s="30">
        <v>1034</v>
      </c>
      <c r="H7" s="30">
        <v>0</v>
      </c>
      <c r="I7" s="30">
        <v>690</v>
      </c>
      <c r="J7" s="30">
        <v>8</v>
      </c>
      <c r="K7" s="38">
        <v>4.4799999999999999E-4</v>
      </c>
    </row>
    <row r="8" spans="1:12" ht="21.95" customHeight="1" x14ac:dyDescent="0.2">
      <c r="A8" s="33" t="s">
        <v>84</v>
      </c>
      <c r="B8" s="31" t="s">
        <v>20</v>
      </c>
      <c r="C8" s="31" t="s">
        <v>51</v>
      </c>
      <c r="D8" s="30">
        <v>181394</v>
      </c>
      <c r="E8" s="30">
        <v>182782</v>
      </c>
      <c r="F8" s="30">
        <v>19597</v>
      </c>
      <c r="G8" s="30">
        <v>181394</v>
      </c>
      <c r="H8" s="30">
        <v>1387</v>
      </c>
      <c r="I8" s="30">
        <v>293679</v>
      </c>
      <c r="J8" s="30">
        <v>11868</v>
      </c>
      <c r="K8" s="38">
        <v>7.7822800000000001</v>
      </c>
    </row>
    <row r="9" spans="1:12" ht="21.95" customHeight="1" x14ac:dyDescent="0.2">
      <c r="A9" s="33" t="s">
        <v>85</v>
      </c>
      <c r="B9" s="31" t="s">
        <v>20</v>
      </c>
      <c r="C9" s="31" t="s">
        <v>51</v>
      </c>
      <c r="D9" s="30">
        <v>181401</v>
      </c>
      <c r="E9" s="30">
        <v>182676</v>
      </c>
      <c r="F9" s="30">
        <v>19530</v>
      </c>
      <c r="G9" s="30">
        <v>181401</v>
      </c>
      <c r="H9" s="30">
        <v>1274</v>
      </c>
      <c r="I9" s="30">
        <v>293614</v>
      </c>
      <c r="J9" s="30">
        <v>11700</v>
      </c>
      <c r="K9" s="38">
        <v>7.7302210000000002</v>
      </c>
    </row>
    <row r="10" spans="1:12" ht="21.95" customHeight="1" x14ac:dyDescent="0.2">
      <c r="A10" s="35" t="s">
        <v>53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2" s="32" customFormat="1" ht="29.45" customHeight="1" x14ac:dyDescent="0.2">
      <c r="A11" s="32" t="s">
        <v>3</v>
      </c>
      <c r="B11" s="32" t="s">
        <v>34</v>
      </c>
      <c r="C11" s="32" t="s">
        <v>5</v>
      </c>
      <c r="D11" s="32" t="s">
        <v>70</v>
      </c>
      <c r="E11" s="32" t="s">
        <v>7</v>
      </c>
      <c r="F11" s="32" t="s">
        <v>71</v>
      </c>
      <c r="G11" s="32" t="s">
        <v>72</v>
      </c>
      <c r="H11" s="32" t="s">
        <v>73</v>
      </c>
      <c r="I11" s="32" t="s">
        <v>74</v>
      </c>
      <c r="J11" s="32" t="s">
        <v>75</v>
      </c>
      <c r="K11" s="32" t="s">
        <v>76</v>
      </c>
      <c r="L11" s="32" t="s">
        <v>78</v>
      </c>
    </row>
    <row r="12" spans="1:12" ht="21.95" customHeight="1" x14ac:dyDescent="0.2">
      <c r="A12" s="33" t="s">
        <v>82</v>
      </c>
      <c r="B12" s="31" t="s">
        <v>55</v>
      </c>
      <c r="C12" s="31" t="s">
        <v>13</v>
      </c>
      <c r="D12" s="31">
        <v>31</v>
      </c>
      <c r="E12" s="30">
        <v>19016</v>
      </c>
      <c r="F12" s="30">
        <v>12624</v>
      </c>
      <c r="G12" s="30">
        <v>6409</v>
      </c>
      <c r="H12" s="30">
        <v>19016</v>
      </c>
      <c r="I12" s="30">
        <v>39</v>
      </c>
      <c r="J12" s="30">
        <v>14025</v>
      </c>
      <c r="K12" s="30">
        <v>509</v>
      </c>
      <c r="L12" s="30">
        <v>0.47199999999999998</v>
      </c>
    </row>
    <row r="13" spans="1:12" ht="21.95" customHeight="1" x14ac:dyDescent="0.2">
      <c r="A13" s="33" t="s">
        <v>82</v>
      </c>
      <c r="B13" s="31" t="s">
        <v>56</v>
      </c>
      <c r="C13" s="31" t="s">
        <v>13</v>
      </c>
      <c r="D13" s="31">
        <v>31</v>
      </c>
      <c r="E13" s="30">
        <v>20934</v>
      </c>
      <c r="F13" s="30">
        <v>14072</v>
      </c>
      <c r="G13" s="30">
        <v>6876</v>
      </c>
      <c r="H13" s="30">
        <v>20934</v>
      </c>
      <c r="I13" s="30">
        <v>50</v>
      </c>
      <c r="J13" s="30">
        <v>15608</v>
      </c>
      <c r="K13" s="30">
        <v>609</v>
      </c>
      <c r="L13" s="30">
        <v>0.54700000000000004</v>
      </c>
    </row>
    <row r="14" spans="1:12" ht="21.95" customHeight="1" x14ac:dyDescent="0.2">
      <c r="A14" s="33" t="s">
        <v>82</v>
      </c>
      <c r="B14" s="31" t="s">
        <v>58</v>
      </c>
      <c r="C14" s="31" t="s">
        <v>13</v>
      </c>
      <c r="D14" s="31">
        <v>31</v>
      </c>
      <c r="E14" s="30">
        <v>19204</v>
      </c>
      <c r="F14" s="30">
        <v>12916</v>
      </c>
      <c r="G14" s="30">
        <v>6328</v>
      </c>
      <c r="H14" s="30">
        <v>19204</v>
      </c>
      <c r="I14" s="30">
        <v>70</v>
      </c>
      <c r="J14" s="30">
        <v>14142</v>
      </c>
      <c r="K14" s="30">
        <v>568</v>
      </c>
      <c r="L14" s="30">
        <v>0.77200000000000002</v>
      </c>
    </row>
    <row r="15" spans="1:12" ht="21.95" customHeight="1" x14ac:dyDescent="0.2">
      <c r="A15" s="33" t="s">
        <v>83</v>
      </c>
      <c r="B15" s="31" t="s">
        <v>55</v>
      </c>
      <c r="C15" s="31" t="s">
        <v>13</v>
      </c>
      <c r="D15" s="31">
        <v>31</v>
      </c>
      <c r="E15" s="30">
        <v>17974</v>
      </c>
      <c r="F15" s="30">
        <v>11920</v>
      </c>
      <c r="G15" s="30">
        <v>6070</v>
      </c>
      <c r="H15" s="30">
        <v>17974</v>
      </c>
      <c r="I15" s="30">
        <v>40</v>
      </c>
      <c r="J15" s="30">
        <v>13213</v>
      </c>
      <c r="K15" s="30">
        <v>482</v>
      </c>
      <c r="L15" s="30">
        <v>0.63800000000000001</v>
      </c>
    </row>
    <row r="16" spans="1:12" ht="21.95" customHeight="1" x14ac:dyDescent="0.2">
      <c r="A16" s="33" t="s">
        <v>83</v>
      </c>
      <c r="B16" s="31" t="s">
        <v>56</v>
      </c>
      <c r="C16" s="31" t="s">
        <v>13</v>
      </c>
      <c r="D16" s="31">
        <v>31</v>
      </c>
      <c r="E16" s="30">
        <v>20675</v>
      </c>
      <c r="F16" s="30">
        <v>13859</v>
      </c>
      <c r="G16" s="30">
        <v>6859</v>
      </c>
      <c r="H16" s="30">
        <v>20675</v>
      </c>
      <c r="I16" s="30">
        <v>57</v>
      </c>
      <c r="J16" s="30">
        <v>15378</v>
      </c>
      <c r="K16" s="30">
        <v>604</v>
      </c>
      <c r="L16" s="30">
        <v>0.70899999999999996</v>
      </c>
    </row>
    <row r="17" spans="1:12" ht="21.95" customHeight="1" x14ac:dyDescent="0.2">
      <c r="A17" s="33" t="s">
        <v>83</v>
      </c>
      <c r="B17" s="31" t="s">
        <v>58</v>
      </c>
      <c r="C17" s="31" t="s">
        <v>13</v>
      </c>
      <c r="D17" s="31">
        <v>31</v>
      </c>
      <c r="E17" s="30">
        <v>19977</v>
      </c>
      <c r="F17" s="30">
        <v>13440</v>
      </c>
      <c r="G17" s="30">
        <v>6559</v>
      </c>
      <c r="H17" s="30">
        <v>19977</v>
      </c>
      <c r="I17" s="30">
        <v>53</v>
      </c>
      <c r="J17" s="30">
        <v>14755</v>
      </c>
      <c r="K17" s="30">
        <v>579</v>
      </c>
      <c r="L17" s="30">
        <v>0.90400000000000003</v>
      </c>
    </row>
    <row r="18" spans="1:12" ht="21.95" customHeight="1" x14ac:dyDescent="0.2">
      <c r="A18" s="33" t="s">
        <v>79</v>
      </c>
      <c r="B18" s="31" t="s">
        <v>55</v>
      </c>
      <c r="C18" s="31" t="s">
        <v>13</v>
      </c>
      <c r="D18" s="31">
        <v>18</v>
      </c>
      <c r="E18" s="30">
        <v>374</v>
      </c>
      <c r="F18" s="30">
        <v>240</v>
      </c>
      <c r="G18" s="30">
        <v>136</v>
      </c>
      <c r="H18" s="30">
        <v>374</v>
      </c>
      <c r="I18" s="30">
        <v>0</v>
      </c>
      <c r="J18" s="30">
        <v>239</v>
      </c>
      <c r="K18" s="30">
        <v>1</v>
      </c>
      <c r="L18" s="30">
        <v>0.34100000000000003</v>
      </c>
    </row>
    <row r="19" spans="1:12" ht="21.95" customHeight="1" x14ac:dyDescent="0.2">
      <c r="A19" s="33" t="s">
        <v>79</v>
      </c>
      <c r="B19" s="31" t="s">
        <v>56</v>
      </c>
      <c r="C19" s="31" t="s">
        <v>13</v>
      </c>
      <c r="D19" s="31">
        <v>18</v>
      </c>
      <c r="E19" s="30">
        <v>440</v>
      </c>
      <c r="F19" s="30">
        <v>275</v>
      </c>
      <c r="G19" s="30">
        <v>175</v>
      </c>
      <c r="H19" s="30">
        <v>440</v>
      </c>
      <c r="I19" s="30">
        <v>0</v>
      </c>
      <c r="J19" s="30">
        <v>278</v>
      </c>
      <c r="K19" s="30">
        <v>2</v>
      </c>
      <c r="L19" s="30">
        <v>0.35599999999999998</v>
      </c>
    </row>
    <row r="20" spans="1:12" ht="21.95" customHeight="1" x14ac:dyDescent="0.2">
      <c r="A20" s="33" t="s">
        <v>79</v>
      </c>
      <c r="B20" s="31" t="s">
        <v>58</v>
      </c>
      <c r="C20" s="31" t="s">
        <v>13</v>
      </c>
      <c r="D20" s="31">
        <v>18</v>
      </c>
      <c r="E20" s="30">
        <v>457</v>
      </c>
      <c r="F20" s="30">
        <v>288</v>
      </c>
      <c r="G20" s="30">
        <v>183</v>
      </c>
      <c r="H20" s="30">
        <v>457</v>
      </c>
      <c r="I20" s="30">
        <v>1</v>
      </c>
      <c r="J20" s="30">
        <v>290</v>
      </c>
      <c r="K20" s="30">
        <v>3</v>
      </c>
      <c r="L20" s="30">
        <v>0.318</v>
      </c>
    </row>
    <row r="21" spans="1:12" ht="21.95" customHeight="1" x14ac:dyDescent="0.2">
      <c r="A21" s="33" t="s">
        <v>80</v>
      </c>
      <c r="B21" s="31" t="s">
        <v>55</v>
      </c>
      <c r="C21" s="31" t="s">
        <v>13</v>
      </c>
      <c r="D21" s="31">
        <v>20</v>
      </c>
      <c r="E21" s="30">
        <v>671</v>
      </c>
      <c r="F21" s="30">
        <v>414</v>
      </c>
      <c r="G21" s="30">
        <v>261</v>
      </c>
      <c r="H21" s="30">
        <v>671</v>
      </c>
      <c r="I21" s="30">
        <v>0</v>
      </c>
      <c r="J21" s="30">
        <v>431</v>
      </c>
      <c r="K21" s="30">
        <v>7</v>
      </c>
      <c r="L21" s="30">
        <v>0.45500000000000002</v>
      </c>
    </row>
    <row r="22" spans="1:12" ht="21.95" customHeight="1" x14ac:dyDescent="0.2">
      <c r="A22" s="33" t="s">
        <v>80</v>
      </c>
      <c r="B22" s="31" t="s">
        <v>56</v>
      </c>
      <c r="C22" s="31" t="s">
        <v>13</v>
      </c>
      <c r="D22" s="31">
        <v>20</v>
      </c>
      <c r="E22" s="30">
        <v>730</v>
      </c>
      <c r="F22" s="30">
        <v>456</v>
      </c>
      <c r="G22" s="30">
        <v>283</v>
      </c>
      <c r="H22" s="30">
        <v>730</v>
      </c>
      <c r="I22" s="30">
        <v>0</v>
      </c>
      <c r="J22" s="30">
        <v>470</v>
      </c>
      <c r="K22" s="30">
        <v>7</v>
      </c>
      <c r="L22" s="30">
        <v>0.52100000000000002</v>
      </c>
    </row>
    <row r="23" spans="1:12" ht="21.95" customHeight="1" x14ac:dyDescent="0.2">
      <c r="A23" s="33" t="s">
        <v>80</v>
      </c>
      <c r="B23" s="31" t="s">
        <v>58</v>
      </c>
      <c r="C23" s="31" t="s">
        <v>13</v>
      </c>
      <c r="D23" s="31">
        <v>20</v>
      </c>
      <c r="E23" s="30">
        <v>846</v>
      </c>
      <c r="F23" s="30">
        <v>533</v>
      </c>
      <c r="G23" s="30">
        <v>328</v>
      </c>
      <c r="H23" s="30">
        <v>846</v>
      </c>
      <c r="I23" s="30">
        <v>1</v>
      </c>
      <c r="J23" s="30">
        <v>555</v>
      </c>
      <c r="K23" s="30">
        <v>12</v>
      </c>
      <c r="L23" s="30">
        <v>0.54400000000000004</v>
      </c>
    </row>
    <row r="24" spans="1:12" ht="21.95" customHeight="1" x14ac:dyDescent="0.2">
      <c r="A24" s="33" t="s">
        <v>81</v>
      </c>
      <c r="B24" s="31" t="s">
        <v>55</v>
      </c>
      <c r="C24" s="31" t="s">
        <v>13</v>
      </c>
      <c r="D24" s="31">
        <v>20</v>
      </c>
      <c r="E24" s="30">
        <v>1037</v>
      </c>
      <c r="F24" s="30">
        <v>667</v>
      </c>
      <c r="G24" s="30">
        <v>368</v>
      </c>
      <c r="H24" s="30">
        <v>1037</v>
      </c>
      <c r="I24" s="30">
        <v>0</v>
      </c>
      <c r="J24" s="30">
        <v>684</v>
      </c>
      <c r="K24" s="30">
        <v>9</v>
      </c>
      <c r="L24" s="30">
        <v>0.68</v>
      </c>
    </row>
    <row r="25" spans="1:12" ht="21.95" customHeight="1" x14ac:dyDescent="0.2">
      <c r="A25" s="33" t="s">
        <v>81</v>
      </c>
      <c r="B25" s="31" t="s">
        <v>56</v>
      </c>
      <c r="C25" s="31" t="s">
        <v>13</v>
      </c>
      <c r="D25" s="31">
        <v>20</v>
      </c>
      <c r="E25" s="30">
        <v>1099</v>
      </c>
      <c r="F25" s="30">
        <v>716</v>
      </c>
      <c r="G25" s="30">
        <v>397</v>
      </c>
      <c r="H25" s="30">
        <v>1099</v>
      </c>
      <c r="I25" s="30">
        <v>1</v>
      </c>
      <c r="J25" s="30">
        <v>728</v>
      </c>
      <c r="K25" s="30">
        <v>11</v>
      </c>
      <c r="L25" s="30">
        <v>0.84499999999999997</v>
      </c>
    </row>
    <row r="26" spans="1:12" ht="21.95" customHeight="1" x14ac:dyDescent="0.2">
      <c r="A26" s="33" t="s">
        <v>81</v>
      </c>
      <c r="B26" s="31" t="s">
        <v>58</v>
      </c>
      <c r="C26" s="31" t="s">
        <v>13</v>
      </c>
      <c r="D26" s="31">
        <v>20</v>
      </c>
      <c r="E26" s="30">
        <v>1151</v>
      </c>
      <c r="F26" s="30">
        <v>740</v>
      </c>
      <c r="G26" s="30">
        <v>428</v>
      </c>
      <c r="H26" s="30">
        <v>1151</v>
      </c>
      <c r="I26" s="30">
        <v>2</v>
      </c>
      <c r="J26" s="30">
        <v>761</v>
      </c>
      <c r="K26" s="30">
        <v>12</v>
      </c>
      <c r="L26" s="30">
        <v>0.94899999999999995</v>
      </c>
    </row>
    <row r="27" spans="1:12" ht="21.95" customHeight="1" x14ac:dyDescent="0.2">
      <c r="A27" s="33" t="s">
        <v>84</v>
      </c>
      <c r="B27" s="31" t="s">
        <v>55</v>
      </c>
      <c r="C27" s="31" t="s">
        <v>20</v>
      </c>
      <c r="D27" s="31">
        <v>0</v>
      </c>
      <c r="E27" s="30">
        <v>181391</v>
      </c>
      <c r="F27" s="30">
        <v>187220</v>
      </c>
      <c r="G27" s="30">
        <v>20806</v>
      </c>
      <c r="H27" s="30">
        <v>181391</v>
      </c>
      <c r="I27" s="30">
        <v>5828</v>
      </c>
      <c r="J27" s="30">
        <v>298227</v>
      </c>
      <c r="K27" s="30">
        <v>18969</v>
      </c>
      <c r="L27" s="30">
        <v>1.365</v>
      </c>
    </row>
    <row r="28" spans="1:12" ht="21.95" customHeight="1" x14ac:dyDescent="0.2">
      <c r="A28" s="33" t="s">
        <v>84</v>
      </c>
      <c r="B28" s="31" t="s">
        <v>56</v>
      </c>
      <c r="C28" s="31" t="s">
        <v>20</v>
      </c>
      <c r="D28" s="31">
        <v>0</v>
      </c>
      <c r="E28" s="30">
        <v>181388</v>
      </c>
      <c r="F28" s="30">
        <v>187668</v>
      </c>
      <c r="G28" s="30">
        <v>20647</v>
      </c>
      <c r="H28" s="30">
        <v>181388</v>
      </c>
      <c r="I28" s="30">
        <v>6278</v>
      </c>
      <c r="J28" s="30">
        <v>299521</v>
      </c>
      <c r="K28" s="30">
        <v>18785</v>
      </c>
      <c r="L28" s="30">
        <v>1.948</v>
      </c>
    </row>
    <row r="29" spans="1:12" ht="21.95" customHeight="1" x14ac:dyDescent="0.2">
      <c r="A29" s="33" t="s">
        <v>84</v>
      </c>
      <c r="B29" s="31" t="s">
        <v>58</v>
      </c>
      <c r="C29" s="31" t="s">
        <v>20</v>
      </c>
      <c r="D29" s="31">
        <v>0</v>
      </c>
      <c r="E29" s="30">
        <v>181387</v>
      </c>
      <c r="F29" s="30">
        <v>186230</v>
      </c>
      <c r="G29" s="30">
        <v>20489</v>
      </c>
      <c r="H29" s="30">
        <v>181387</v>
      </c>
      <c r="I29" s="30">
        <v>4842</v>
      </c>
      <c r="J29" s="30">
        <v>297335</v>
      </c>
      <c r="K29" s="30">
        <v>17247</v>
      </c>
      <c r="L29" s="30">
        <v>2.242</v>
      </c>
    </row>
    <row r="30" spans="1:12" ht="21.95" customHeight="1" x14ac:dyDescent="0.2">
      <c r="A30" s="33" t="s">
        <v>85</v>
      </c>
      <c r="B30" s="31" t="s">
        <v>55</v>
      </c>
      <c r="C30" s="31" t="s">
        <v>20</v>
      </c>
      <c r="D30" s="31">
        <v>0</v>
      </c>
      <c r="E30" s="30">
        <v>181394</v>
      </c>
      <c r="F30" s="30">
        <v>187378</v>
      </c>
      <c r="G30" s="30">
        <v>20585</v>
      </c>
      <c r="H30" s="30">
        <v>181394</v>
      </c>
      <c r="I30" s="30">
        <v>5982</v>
      </c>
      <c r="J30" s="30">
        <v>298541</v>
      </c>
      <c r="K30" s="30">
        <v>19165</v>
      </c>
      <c r="L30" s="30">
        <v>1.357</v>
      </c>
    </row>
    <row r="31" spans="1:12" ht="21.95" customHeight="1" x14ac:dyDescent="0.2">
      <c r="A31" s="33" t="s">
        <v>85</v>
      </c>
      <c r="B31" s="31" t="s">
        <v>56</v>
      </c>
      <c r="C31" s="31" t="s">
        <v>20</v>
      </c>
      <c r="D31" s="31">
        <v>0</v>
      </c>
      <c r="E31" s="30">
        <v>181391</v>
      </c>
      <c r="F31" s="30">
        <v>187847</v>
      </c>
      <c r="G31" s="30">
        <v>20441</v>
      </c>
      <c r="H31" s="30">
        <v>181391</v>
      </c>
      <c r="I31" s="30">
        <v>6454</v>
      </c>
      <c r="J31" s="30">
        <v>299778</v>
      </c>
      <c r="K31" s="30">
        <v>19014</v>
      </c>
      <c r="L31" s="30">
        <v>1.9419999999999999</v>
      </c>
    </row>
    <row r="32" spans="1:12" ht="21.95" customHeight="1" x14ac:dyDescent="0.2">
      <c r="A32" s="33" t="s">
        <v>85</v>
      </c>
      <c r="B32" s="31" t="s">
        <v>58</v>
      </c>
      <c r="C32" s="31" t="s">
        <v>20</v>
      </c>
      <c r="D32" s="31">
        <v>0</v>
      </c>
      <c r="E32" s="30">
        <v>181391</v>
      </c>
      <c r="F32" s="30">
        <v>186031</v>
      </c>
      <c r="G32" s="30">
        <v>20283</v>
      </c>
      <c r="H32" s="30">
        <v>181391</v>
      </c>
      <c r="I32" s="30">
        <v>4638</v>
      </c>
      <c r="J32" s="30">
        <v>297239</v>
      </c>
      <c r="K32" s="30">
        <v>16876</v>
      </c>
      <c r="L32" s="30">
        <v>2.234</v>
      </c>
    </row>
    <row r="33" spans="1:12" ht="21.95" customHeight="1" x14ac:dyDescent="0.2">
      <c r="A33" s="35" t="s">
        <v>59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1:12" s="32" customFormat="1" ht="29.45" customHeight="1" x14ac:dyDescent="0.2">
      <c r="A34" s="32" t="s">
        <v>3</v>
      </c>
      <c r="B34" s="32" t="s">
        <v>34</v>
      </c>
      <c r="C34" s="32" t="s">
        <v>5</v>
      </c>
      <c r="D34" s="32" t="s">
        <v>70</v>
      </c>
      <c r="E34" s="32" t="s">
        <v>7</v>
      </c>
      <c r="F34" s="32" t="s">
        <v>71</v>
      </c>
      <c r="G34" s="32" t="s">
        <v>72</v>
      </c>
      <c r="H34" s="32" t="s">
        <v>73</v>
      </c>
      <c r="I34" s="32" t="s">
        <v>74</v>
      </c>
      <c r="J34" s="32" t="s">
        <v>75</v>
      </c>
      <c r="K34" s="32" t="s">
        <v>76</v>
      </c>
      <c r="L34" s="32" t="s">
        <v>78</v>
      </c>
    </row>
    <row r="35" spans="1:12" ht="21.95" customHeight="1" x14ac:dyDescent="0.2">
      <c r="A35" s="33" t="s">
        <v>82</v>
      </c>
      <c r="B35" s="31" t="s">
        <v>55</v>
      </c>
      <c r="C35" s="31" t="s">
        <v>13</v>
      </c>
      <c r="D35" s="31">
        <v>31</v>
      </c>
      <c r="E35" s="30">
        <v>17603</v>
      </c>
      <c r="F35" s="30">
        <v>11663</v>
      </c>
      <c r="G35" s="30">
        <v>5981</v>
      </c>
      <c r="H35" s="30">
        <v>17603</v>
      </c>
      <c r="I35" s="30">
        <v>36</v>
      </c>
      <c r="J35" s="30">
        <v>12945</v>
      </c>
      <c r="K35" s="30">
        <v>470</v>
      </c>
      <c r="L35" s="30">
        <v>0.52200000000000002</v>
      </c>
    </row>
    <row r="36" spans="1:12" ht="21.95" customHeight="1" x14ac:dyDescent="0.2">
      <c r="A36" s="33" t="s">
        <v>82</v>
      </c>
      <c r="B36" s="31" t="s">
        <v>56</v>
      </c>
      <c r="C36" s="31" t="s">
        <v>13</v>
      </c>
      <c r="D36" s="31">
        <v>31</v>
      </c>
      <c r="E36" s="30">
        <v>20599</v>
      </c>
      <c r="F36" s="30">
        <v>13777</v>
      </c>
      <c r="G36" s="30">
        <v>6892</v>
      </c>
      <c r="H36" s="30">
        <v>20599</v>
      </c>
      <c r="I36" s="30">
        <v>57</v>
      </c>
      <c r="J36" s="30">
        <v>15395</v>
      </c>
      <c r="K36" s="30">
        <v>623</v>
      </c>
      <c r="L36" s="30">
        <v>0.54500000000000004</v>
      </c>
    </row>
    <row r="37" spans="1:12" ht="21.95" customHeight="1" x14ac:dyDescent="0.2">
      <c r="A37" s="33" t="s">
        <v>82</v>
      </c>
      <c r="B37" s="31" t="s">
        <v>58</v>
      </c>
      <c r="C37" s="31" t="s">
        <v>13</v>
      </c>
      <c r="D37" s="31">
        <v>31</v>
      </c>
      <c r="E37" s="30">
        <v>17319</v>
      </c>
      <c r="F37" s="30">
        <v>11449</v>
      </c>
      <c r="G37" s="30">
        <v>5945</v>
      </c>
      <c r="H37" s="30">
        <v>17319</v>
      </c>
      <c r="I37" s="30">
        <v>61</v>
      </c>
      <c r="J37" s="30">
        <v>12639</v>
      </c>
      <c r="K37" s="30">
        <v>496</v>
      </c>
      <c r="L37" s="30">
        <v>0.91900000000000004</v>
      </c>
    </row>
    <row r="38" spans="1:12" ht="21.95" customHeight="1" x14ac:dyDescent="0.2">
      <c r="A38" s="33" t="s">
        <v>83</v>
      </c>
      <c r="B38" s="31" t="s">
        <v>55</v>
      </c>
      <c r="C38" s="31" t="s">
        <v>13</v>
      </c>
      <c r="D38" s="31">
        <v>31</v>
      </c>
      <c r="E38" s="30">
        <v>18313</v>
      </c>
      <c r="F38" s="30">
        <v>12138</v>
      </c>
      <c r="G38" s="30">
        <v>6220</v>
      </c>
      <c r="H38" s="30">
        <v>18313</v>
      </c>
      <c r="I38" s="30">
        <v>39</v>
      </c>
      <c r="J38" s="30">
        <v>13486</v>
      </c>
      <c r="K38" s="30">
        <v>495</v>
      </c>
      <c r="L38" s="30">
        <v>0.62</v>
      </c>
    </row>
    <row r="39" spans="1:12" ht="21.95" customHeight="1" x14ac:dyDescent="0.2">
      <c r="A39" s="33" t="s">
        <v>83</v>
      </c>
      <c r="B39" s="31" t="s">
        <v>56</v>
      </c>
      <c r="C39" s="31" t="s">
        <v>13</v>
      </c>
      <c r="D39" s="31">
        <v>31</v>
      </c>
      <c r="E39" s="30">
        <v>20875</v>
      </c>
      <c r="F39" s="30">
        <v>13971</v>
      </c>
      <c r="G39" s="30">
        <v>6971</v>
      </c>
      <c r="H39" s="30">
        <v>20875</v>
      </c>
      <c r="I39" s="30">
        <v>54</v>
      </c>
      <c r="J39" s="30">
        <v>15620</v>
      </c>
      <c r="K39" s="30">
        <v>626</v>
      </c>
      <c r="L39" s="30">
        <v>0.67800000000000005</v>
      </c>
    </row>
    <row r="40" spans="1:12" ht="21.95" customHeight="1" x14ac:dyDescent="0.2">
      <c r="A40" s="33" t="s">
        <v>83</v>
      </c>
      <c r="B40" s="31" t="s">
        <v>58</v>
      </c>
      <c r="C40" s="31" t="s">
        <v>13</v>
      </c>
      <c r="D40" s="31">
        <v>31</v>
      </c>
      <c r="E40" s="30">
        <v>17988</v>
      </c>
      <c r="F40" s="30">
        <v>11893</v>
      </c>
      <c r="G40" s="30">
        <v>6152</v>
      </c>
      <c r="H40" s="30">
        <v>17988</v>
      </c>
      <c r="I40" s="30">
        <v>41</v>
      </c>
      <c r="J40" s="30">
        <v>13147</v>
      </c>
      <c r="K40" s="30">
        <v>486</v>
      </c>
      <c r="L40" s="30">
        <v>1.1020000000000001</v>
      </c>
    </row>
    <row r="41" spans="1:12" ht="21.95" customHeight="1" x14ac:dyDescent="0.2">
      <c r="A41" s="33" t="s">
        <v>79</v>
      </c>
      <c r="B41" s="31" t="s">
        <v>55</v>
      </c>
      <c r="C41" s="31" t="s">
        <v>13</v>
      </c>
      <c r="D41" s="31">
        <v>18</v>
      </c>
      <c r="E41" s="30">
        <v>327</v>
      </c>
      <c r="F41" s="30">
        <v>200</v>
      </c>
      <c r="G41" s="30">
        <v>130</v>
      </c>
      <c r="H41" s="30">
        <v>327</v>
      </c>
      <c r="I41" s="30">
        <v>0</v>
      </c>
      <c r="J41" s="30">
        <v>207</v>
      </c>
      <c r="K41" s="30">
        <v>1</v>
      </c>
      <c r="L41" s="30">
        <v>0.38400000000000001</v>
      </c>
    </row>
    <row r="42" spans="1:12" ht="21.95" customHeight="1" x14ac:dyDescent="0.2">
      <c r="A42" s="33" t="s">
        <v>79</v>
      </c>
      <c r="B42" s="31" t="s">
        <v>56</v>
      </c>
      <c r="C42" s="31" t="s">
        <v>13</v>
      </c>
      <c r="D42" s="31">
        <v>18</v>
      </c>
      <c r="E42" s="30">
        <v>421</v>
      </c>
      <c r="F42" s="30">
        <v>259</v>
      </c>
      <c r="G42" s="30">
        <v>170</v>
      </c>
      <c r="H42" s="30">
        <v>421</v>
      </c>
      <c r="I42" s="30">
        <v>0</v>
      </c>
      <c r="J42" s="30">
        <v>266</v>
      </c>
      <c r="K42" s="30">
        <v>2</v>
      </c>
      <c r="L42" s="30">
        <v>0.36799999999999999</v>
      </c>
    </row>
    <row r="43" spans="1:12" ht="21.95" customHeight="1" x14ac:dyDescent="0.2">
      <c r="A43" s="33" t="s">
        <v>79</v>
      </c>
      <c r="B43" s="31" t="s">
        <v>58</v>
      </c>
      <c r="C43" s="31" t="s">
        <v>13</v>
      </c>
      <c r="D43" s="31">
        <v>18</v>
      </c>
      <c r="E43" s="30">
        <v>450</v>
      </c>
      <c r="F43" s="30">
        <v>278</v>
      </c>
      <c r="G43" s="30">
        <v>185</v>
      </c>
      <c r="H43" s="30">
        <v>450</v>
      </c>
      <c r="I43" s="30">
        <v>1</v>
      </c>
      <c r="J43" s="30">
        <v>285</v>
      </c>
      <c r="K43" s="30">
        <v>4</v>
      </c>
      <c r="L43" s="30">
        <v>0.32700000000000001</v>
      </c>
    </row>
    <row r="44" spans="1:12" ht="21.95" customHeight="1" x14ac:dyDescent="0.2">
      <c r="A44" s="33" t="s">
        <v>80</v>
      </c>
      <c r="B44" s="31" t="s">
        <v>55</v>
      </c>
      <c r="C44" s="31" t="s">
        <v>13</v>
      </c>
      <c r="D44" s="31">
        <v>20</v>
      </c>
      <c r="E44" s="30">
        <v>635</v>
      </c>
      <c r="F44" s="30">
        <v>388</v>
      </c>
      <c r="G44" s="30">
        <v>251</v>
      </c>
      <c r="H44" s="30">
        <v>635</v>
      </c>
      <c r="I44" s="30">
        <v>0</v>
      </c>
      <c r="J44" s="30">
        <v>404</v>
      </c>
      <c r="K44" s="30">
        <v>6</v>
      </c>
      <c r="L44" s="30">
        <v>0.48499999999999999</v>
      </c>
    </row>
    <row r="45" spans="1:12" ht="21.95" customHeight="1" x14ac:dyDescent="0.2">
      <c r="A45" s="33" t="s">
        <v>80</v>
      </c>
      <c r="B45" s="31" t="s">
        <v>56</v>
      </c>
      <c r="C45" s="31" t="s">
        <v>13</v>
      </c>
      <c r="D45" s="31">
        <v>20</v>
      </c>
      <c r="E45" s="30">
        <v>701</v>
      </c>
      <c r="F45" s="30">
        <v>433</v>
      </c>
      <c r="G45" s="30">
        <v>277</v>
      </c>
      <c r="H45" s="30">
        <v>701</v>
      </c>
      <c r="I45" s="30">
        <v>0</v>
      </c>
      <c r="J45" s="30">
        <v>451</v>
      </c>
      <c r="K45" s="30">
        <v>7</v>
      </c>
      <c r="L45" s="30">
        <v>0.54900000000000004</v>
      </c>
    </row>
    <row r="46" spans="1:12" ht="21.95" customHeight="1" x14ac:dyDescent="0.2">
      <c r="A46" s="33" t="s">
        <v>80</v>
      </c>
      <c r="B46" s="31" t="s">
        <v>58</v>
      </c>
      <c r="C46" s="31" t="s">
        <v>13</v>
      </c>
      <c r="D46" s="31">
        <v>20</v>
      </c>
      <c r="E46" s="30">
        <v>830</v>
      </c>
      <c r="F46" s="30">
        <v>519</v>
      </c>
      <c r="G46" s="30">
        <v>325</v>
      </c>
      <c r="H46" s="30">
        <v>830</v>
      </c>
      <c r="I46" s="30">
        <v>1</v>
      </c>
      <c r="J46" s="30">
        <v>544</v>
      </c>
      <c r="K46" s="30">
        <v>10</v>
      </c>
      <c r="L46" s="30">
        <v>0.55900000000000005</v>
      </c>
    </row>
    <row r="47" spans="1:12" ht="21.95" customHeight="1" x14ac:dyDescent="0.2">
      <c r="A47" s="33" t="s">
        <v>81</v>
      </c>
      <c r="B47" s="31" t="s">
        <v>55</v>
      </c>
      <c r="C47" s="31" t="s">
        <v>13</v>
      </c>
      <c r="D47" s="31">
        <v>20</v>
      </c>
      <c r="E47" s="30">
        <v>927</v>
      </c>
      <c r="F47" s="30">
        <v>573</v>
      </c>
      <c r="G47" s="30">
        <v>359</v>
      </c>
      <c r="H47" s="30">
        <v>927</v>
      </c>
      <c r="I47" s="30">
        <v>0</v>
      </c>
      <c r="J47" s="30">
        <v>604</v>
      </c>
      <c r="K47" s="30">
        <v>7</v>
      </c>
      <c r="L47" s="30">
        <v>0.77800000000000002</v>
      </c>
    </row>
    <row r="48" spans="1:12" ht="21.95" customHeight="1" x14ac:dyDescent="0.2">
      <c r="A48" s="33" t="s">
        <v>81</v>
      </c>
      <c r="B48" s="31" t="s">
        <v>56</v>
      </c>
      <c r="C48" s="31" t="s">
        <v>13</v>
      </c>
      <c r="D48" s="31">
        <v>20</v>
      </c>
      <c r="E48" s="30">
        <v>1020</v>
      </c>
      <c r="F48" s="30">
        <v>634</v>
      </c>
      <c r="G48" s="30">
        <v>395</v>
      </c>
      <c r="H48" s="30">
        <v>1020</v>
      </c>
      <c r="I48" s="30">
        <v>0</v>
      </c>
      <c r="J48" s="30">
        <v>669</v>
      </c>
      <c r="K48" s="30">
        <v>9</v>
      </c>
      <c r="L48" s="30">
        <v>0.93500000000000005</v>
      </c>
    </row>
    <row r="49" spans="1:12" ht="21.95" customHeight="1" x14ac:dyDescent="0.2">
      <c r="A49" s="33" t="s">
        <v>81</v>
      </c>
      <c r="B49" s="31" t="s">
        <v>58</v>
      </c>
      <c r="C49" s="31" t="s">
        <v>13</v>
      </c>
      <c r="D49" s="31">
        <v>20</v>
      </c>
      <c r="E49" s="30">
        <v>1080</v>
      </c>
      <c r="F49" s="30">
        <v>672</v>
      </c>
      <c r="G49" s="30">
        <v>421</v>
      </c>
      <c r="H49" s="30">
        <v>1080</v>
      </c>
      <c r="I49" s="30">
        <v>1</v>
      </c>
      <c r="J49" s="30">
        <v>707</v>
      </c>
      <c r="K49" s="30">
        <v>10</v>
      </c>
      <c r="L49" s="30">
        <v>1.03</v>
      </c>
    </row>
    <row r="50" spans="1:12" ht="21.95" customHeight="1" x14ac:dyDescent="0.2">
      <c r="A50" s="33" t="s">
        <v>84</v>
      </c>
      <c r="B50" s="31" t="s">
        <v>55</v>
      </c>
      <c r="C50" s="31" t="s">
        <v>20</v>
      </c>
      <c r="D50" s="31">
        <v>0</v>
      </c>
      <c r="E50" s="30">
        <v>181393</v>
      </c>
      <c r="F50" s="30">
        <v>187134</v>
      </c>
      <c r="G50" s="30">
        <v>20787</v>
      </c>
      <c r="H50" s="30">
        <v>181393</v>
      </c>
      <c r="I50" s="30">
        <v>5740</v>
      </c>
      <c r="J50" s="30">
        <v>298160</v>
      </c>
      <c r="K50" s="30">
        <v>18796</v>
      </c>
      <c r="L50" s="30">
        <v>1.371</v>
      </c>
    </row>
    <row r="51" spans="1:12" ht="21.95" customHeight="1" x14ac:dyDescent="0.2">
      <c r="A51" s="33" t="s">
        <v>84</v>
      </c>
      <c r="B51" s="31" t="s">
        <v>56</v>
      </c>
      <c r="C51" s="31" t="s">
        <v>20</v>
      </c>
      <c r="D51" s="31">
        <v>0</v>
      </c>
      <c r="E51" s="30">
        <v>181391</v>
      </c>
      <c r="F51" s="30">
        <v>187721</v>
      </c>
      <c r="G51" s="30">
        <v>20624</v>
      </c>
      <c r="H51" s="30">
        <v>181391</v>
      </c>
      <c r="I51" s="30">
        <v>6329</v>
      </c>
      <c r="J51" s="30">
        <v>299614</v>
      </c>
      <c r="K51" s="30">
        <v>18835</v>
      </c>
      <c r="L51" s="30">
        <v>1.946</v>
      </c>
    </row>
    <row r="52" spans="1:12" ht="21.95" customHeight="1" x14ac:dyDescent="0.2">
      <c r="A52" s="33" t="s">
        <v>84</v>
      </c>
      <c r="B52" s="31" t="s">
        <v>58</v>
      </c>
      <c r="C52" s="31" t="s">
        <v>20</v>
      </c>
      <c r="D52" s="31">
        <v>0</v>
      </c>
      <c r="E52" s="30">
        <v>181388</v>
      </c>
      <c r="F52" s="30">
        <v>186161</v>
      </c>
      <c r="G52" s="30">
        <v>20490</v>
      </c>
      <c r="H52" s="30">
        <v>181388</v>
      </c>
      <c r="I52" s="30">
        <v>4772</v>
      </c>
      <c r="J52" s="30">
        <v>297275</v>
      </c>
      <c r="K52" s="30">
        <v>17109</v>
      </c>
      <c r="L52" s="30">
        <v>2.2450000000000001</v>
      </c>
    </row>
    <row r="53" spans="1:12" ht="21.95" customHeight="1" x14ac:dyDescent="0.2">
      <c r="A53" s="33" t="s">
        <v>85</v>
      </c>
      <c r="B53" s="31" t="s">
        <v>55</v>
      </c>
      <c r="C53" s="31" t="s">
        <v>20</v>
      </c>
      <c r="D53" s="31">
        <v>0</v>
      </c>
      <c r="E53" s="30">
        <v>181392</v>
      </c>
      <c r="F53" s="30">
        <v>187364</v>
      </c>
      <c r="G53" s="30">
        <v>20580</v>
      </c>
      <c r="H53" s="30">
        <v>181392</v>
      </c>
      <c r="I53" s="30">
        <v>5970</v>
      </c>
      <c r="J53" s="30">
        <v>298487</v>
      </c>
      <c r="K53" s="30">
        <v>19182</v>
      </c>
      <c r="L53" s="30">
        <v>1.357</v>
      </c>
    </row>
    <row r="54" spans="1:12" ht="21.95" customHeight="1" x14ac:dyDescent="0.2">
      <c r="A54" s="33" t="s">
        <v>85</v>
      </c>
      <c r="B54" s="31" t="s">
        <v>56</v>
      </c>
      <c r="C54" s="31" t="s">
        <v>20</v>
      </c>
      <c r="D54" s="31">
        <v>0</v>
      </c>
      <c r="E54" s="30">
        <v>181393</v>
      </c>
      <c r="F54" s="30">
        <v>187883</v>
      </c>
      <c r="G54" s="30">
        <v>20432</v>
      </c>
      <c r="H54" s="30">
        <v>181393</v>
      </c>
      <c r="I54" s="30">
        <v>6488</v>
      </c>
      <c r="J54" s="30">
        <v>299854</v>
      </c>
      <c r="K54" s="30">
        <v>19050</v>
      </c>
      <c r="L54" s="30">
        <v>1.9350000000000001</v>
      </c>
    </row>
    <row r="55" spans="1:12" ht="21.95" customHeight="1" x14ac:dyDescent="0.2">
      <c r="A55" s="33" t="s">
        <v>85</v>
      </c>
      <c r="B55" s="31" t="s">
        <v>58</v>
      </c>
      <c r="C55" s="31" t="s">
        <v>20</v>
      </c>
      <c r="D55" s="31">
        <v>0</v>
      </c>
      <c r="E55" s="30">
        <v>181388</v>
      </c>
      <c r="F55" s="30">
        <v>186049</v>
      </c>
      <c r="G55" s="30">
        <v>20306</v>
      </c>
      <c r="H55" s="30">
        <v>181388</v>
      </c>
      <c r="I55" s="30">
        <v>4660</v>
      </c>
      <c r="J55" s="30">
        <v>297213</v>
      </c>
      <c r="K55" s="30">
        <v>16938</v>
      </c>
      <c r="L55" s="30">
        <v>2.2229999999999999</v>
      </c>
    </row>
  </sheetData>
  <mergeCells count="3">
    <mergeCell ref="A10:L10"/>
    <mergeCell ref="A33:L33"/>
    <mergeCell ref="A1:K1"/>
  </mergeCells>
  <phoneticPr fontId="7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C04D-2223-48D7-9A90-68F3169D8A1A}">
  <dimension ref="A1:L41"/>
  <sheetViews>
    <sheetView tabSelected="1" topLeftCell="A18" workbookViewId="0">
      <selection activeCell="A26" sqref="A26:L41"/>
    </sheetView>
  </sheetViews>
  <sheetFormatPr defaultColWidth="13.5703125" defaultRowHeight="21.95" customHeight="1" x14ac:dyDescent="0.2"/>
  <cols>
    <col min="1" max="1" width="13.85546875" style="32" bestFit="1" customWidth="1"/>
    <col min="2" max="2" width="10.140625" style="32" customWidth="1"/>
    <col min="3" max="3" width="9.5703125" style="32" bestFit="1" customWidth="1"/>
    <col min="4" max="4" width="10.42578125" style="32" customWidth="1"/>
    <col min="5" max="6" width="12.140625" style="33" customWidth="1"/>
    <col min="7" max="8" width="11.28515625" style="33" customWidth="1"/>
    <col min="9" max="9" width="12.85546875" style="33" customWidth="1"/>
    <col min="10" max="10" width="12" style="33" customWidth="1"/>
    <col min="11" max="11" width="13.5703125" style="33" customWidth="1"/>
    <col min="12" max="12" width="11.28515625" style="33" customWidth="1"/>
    <col min="13" max="16384" width="13.5703125" style="33"/>
  </cols>
  <sheetData>
    <row r="1" spans="1:12" ht="21.95" customHeight="1" x14ac:dyDescent="0.2">
      <c r="A1" s="35" t="s">
        <v>39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2" s="32" customFormat="1" ht="29.45" customHeight="1" x14ac:dyDescent="0.2">
      <c r="A2" s="32" t="s">
        <v>3</v>
      </c>
      <c r="B2" s="32" t="s">
        <v>5</v>
      </c>
      <c r="C2" s="32" t="s">
        <v>70</v>
      </c>
      <c r="D2" s="32" t="s">
        <v>7</v>
      </c>
      <c r="E2" s="32" t="s">
        <v>71</v>
      </c>
      <c r="F2" s="32" t="s">
        <v>72</v>
      </c>
      <c r="G2" s="32" t="s">
        <v>73</v>
      </c>
      <c r="H2" s="32" t="s">
        <v>74</v>
      </c>
      <c r="I2" s="32" t="s">
        <v>75</v>
      </c>
      <c r="J2" s="32" t="s">
        <v>76</v>
      </c>
      <c r="K2" s="32" t="s">
        <v>99</v>
      </c>
    </row>
    <row r="3" spans="1:12" ht="21.95" customHeight="1" x14ac:dyDescent="0.2">
      <c r="A3" s="34" t="s">
        <v>62</v>
      </c>
      <c r="B3" s="31" t="s">
        <v>13</v>
      </c>
      <c r="C3" s="31" t="s">
        <v>58</v>
      </c>
      <c r="D3" s="30">
        <v>33</v>
      </c>
      <c r="E3" s="30">
        <v>17</v>
      </c>
      <c r="F3" s="30">
        <v>18</v>
      </c>
      <c r="G3" s="30">
        <v>33</v>
      </c>
      <c r="H3" s="30">
        <v>0</v>
      </c>
      <c r="I3" s="30">
        <v>6</v>
      </c>
      <c r="J3" s="30">
        <v>0</v>
      </c>
      <c r="K3" s="30">
        <v>3.4999999999999997E-5</v>
      </c>
    </row>
    <row r="4" spans="1:12" ht="21.95" customHeight="1" x14ac:dyDescent="0.2">
      <c r="A4" s="34" t="s">
        <v>63</v>
      </c>
      <c r="B4" s="31" t="s">
        <v>13</v>
      </c>
      <c r="C4" s="31" t="s">
        <v>64</v>
      </c>
      <c r="D4" s="30">
        <v>158</v>
      </c>
      <c r="E4" s="30">
        <v>44</v>
      </c>
      <c r="F4" s="30">
        <v>116</v>
      </c>
      <c r="G4" s="30">
        <v>158</v>
      </c>
      <c r="H4" s="30">
        <v>0</v>
      </c>
      <c r="I4" s="30">
        <v>19</v>
      </c>
      <c r="J4" s="30">
        <v>0</v>
      </c>
      <c r="K4" s="30">
        <v>1.1900000000000001E-4</v>
      </c>
    </row>
    <row r="5" spans="1:12" ht="21.95" customHeight="1" x14ac:dyDescent="0.2">
      <c r="A5" s="34" t="s">
        <v>65</v>
      </c>
      <c r="B5" s="31" t="s">
        <v>13</v>
      </c>
      <c r="C5" s="31" t="s">
        <v>66</v>
      </c>
      <c r="D5" s="30">
        <v>1723</v>
      </c>
      <c r="E5" s="30">
        <v>434</v>
      </c>
      <c r="F5" s="30">
        <v>1292</v>
      </c>
      <c r="G5" s="30">
        <v>1723</v>
      </c>
      <c r="H5" s="30">
        <v>0</v>
      </c>
      <c r="I5" s="30">
        <v>589</v>
      </c>
      <c r="J5" s="30">
        <v>0</v>
      </c>
      <c r="K5" s="30">
        <v>1.206E-3</v>
      </c>
    </row>
    <row r="6" spans="1:12" ht="21.95" customHeight="1" x14ac:dyDescent="0.2">
      <c r="A6" s="34" t="s">
        <v>67</v>
      </c>
      <c r="B6" s="31" t="s">
        <v>13</v>
      </c>
      <c r="C6" s="31" t="s">
        <v>45</v>
      </c>
      <c r="D6" s="30">
        <v>3482</v>
      </c>
      <c r="E6" s="30">
        <v>774</v>
      </c>
      <c r="F6" s="30">
        <v>2711</v>
      </c>
      <c r="G6" s="30">
        <v>3482</v>
      </c>
      <c r="H6" s="30">
        <v>0</v>
      </c>
      <c r="I6" s="30">
        <v>1428</v>
      </c>
      <c r="J6" s="30">
        <v>0</v>
      </c>
      <c r="K6" s="30">
        <v>2.1879999999999998E-3</v>
      </c>
    </row>
    <row r="7" spans="1:12" ht="21.95" customHeight="1" x14ac:dyDescent="0.2">
      <c r="A7" s="34" t="s">
        <v>68</v>
      </c>
      <c r="B7" s="31" t="s">
        <v>13</v>
      </c>
      <c r="C7" s="31" t="s">
        <v>45</v>
      </c>
      <c r="D7" s="30">
        <v>112890</v>
      </c>
      <c r="E7" s="30">
        <v>41277</v>
      </c>
      <c r="F7" s="30">
        <v>71615</v>
      </c>
      <c r="G7" s="30">
        <v>112890</v>
      </c>
      <c r="H7" s="30">
        <v>0</v>
      </c>
      <c r="I7" s="30">
        <v>41885</v>
      </c>
      <c r="J7" s="30">
        <v>0</v>
      </c>
      <c r="K7" s="30">
        <v>0.151092</v>
      </c>
    </row>
    <row r="8" spans="1:12" ht="21.95" customHeight="1" x14ac:dyDescent="0.2">
      <c r="A8" s="35" t="s">
        <v>53</v>
      </c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2" s="32" customFormat="1" ht="29.45" customHeight="1" x14ac:dyDescent="0.2">
      <c r="A9" s="32" t="s">
        <v>3</v>
      </c>
      <c r="B9" s="32" t="s">
        <v>34</v>
      </c>
      <c r="C9" s="32" t="s">
        <v>5</v>
      </c>
      <c r="D9" s="32" t="s">
        <v>70</v>
      </c>
      <c r="E9" s="32" t="s">
        <v>7</v>
      </c>
      <c r="F9" s="32" t="s">
        <v>71</v>
      </c>
      <c r="G9" s="32" t="s">
        <v>72</v>
      </c>
      <c r="H9" s="32" t="s">
        <v>73</v>
      </c>
      <c r="I9" s="32" t="s">
        <v>74</v>
      </c>
      <c r="J9" s="32" t="s">
        <v>75</v>
      </c>
      <c r="K9" s="32" t="s">
        <v>76</v>
      </c>
      <c r="L9" s="32" t="s">
        <v>78</v>
      </c>
    </row>
    <row r="10" spans="1:12" ht="21.95" customHeight="1" x14ac:dyDescent="0.2">
      <c r="A10" s="34" t="s">
        <v>62</v>
      </c>
      <c r="B10" s="31" t="s">
        <v>55</v>
      </c>
      <c r="C10" s="31" t="s">
        <v>13</v>
      </c>
      <c r="D10" s="31">
        <v>6</v>
      </c>
      <c r="E10" s="30">
        <v>46</v>
      </c>
      <c r="F10" s="30">
        <v>39</v>
      </c>
      <c r="G10" s="30">
        <v>20</v>
      </c>
      <c r="H10" s="30">
        <v>46</v>
      </c>
      <c r="I10" s="30">
        <v>0</v>
      </c>
      <c r="J10" s="30">
        <v>24</v>
      </c>
      <c r="K10" s="30">
        <v>0</v>
      </c>
      <c r="L10" s="30">
        <v>0.254</v>
      </c>
    </row>
    <row r="11" spans="1:12" ht="21.95" customHeight="1" x14ac:dyDescent="0.2">
      <c r="A11" s="34" t="s">
        <v>62</v>
      </c>
      <c r="B11" s="31" t="s">
        <v>56</v>
      </c>
      <c r="C11" s="31" t="s">
        <v>13</v>
      </c>
      <c r="D11" s="31">
        <v>6</v>
      </c>
      <c r="E11" s="30">
        <v>47</v>
      </c>
      <c r="F11" s="30">
        <v>43</v>
      </c>
      <c r="G11" s="30">
        <v>21</v>
      </c>
      <c r="H11" s="30">
        <v>47</v>
      </c>
      <c r="I11" s="30">
        <v>0</v>
      </c>
      <c r="J11" s="30">
        <v>25</v>
      </c>
      <c r="K11" s="30">
        <v>0</v>
      </c>
      <c r="L11" s="30">
        <v>0.23599999999999999</v>
      </c>
    </row>
    <row r="12" spans="1:12" ht="21.95" customHeight="1" x14ac:dyDescent="0.2">
      <c r="A12" s="34" t="s">
        <v>62</v>
      </c>
      <c r="B12" s="31" t="s">
        <v>58</v>
      </c>
      <c r="C12" s="31" t="s">
        <v>13</v>
      </c>
      <c r="D12" s="31">
        <v>6</v>
      </c>
      <c r="E12" s="30">
        <v>48</v>
      </c>
      <c r="F12" s="30">
        <v>46</v>
      </c>
      <c r="G12" s="30">
        <v>21</v>
      </c>
      <c r="H12" s="30">
        <v>48</v>
      </c>
      <c r="I12" s="30">
        <v>0</v>
      </c>
      <c r="J12" s="30">
        <v>26</v>
      </c>
      <c r="K12" s="30">
        <v>0</v>
      </c>
      <c r="L12" s="30">
        <v>0.188</v>
      </c>
    </row>
    <row r="13" spans="1:12" ht="21.95" customHeight="1" x14ac:dyDescent="0.2">
      <c r="A13" s="34" t="s">
        <v>63</v>
      </c>
      <c r="B13" s="31" t="s">
        <v>55</v>
      </c>
      <c r="C13" s="31" t="s">
        <v>13</v>
      </c>
      <c r="D13" s="31">
        <v>10</v>
      </c>
      <c r="E13" s="30">
        <v>688</v>
      </c>
      <c r="F13" s="30">
        <v>381</v>
      </c>
      <c r="G13" s="30">
        <v>303</v>
      </c>
      <c r="H13" s="30">
        <v>688</v>
      </c>
      <c r="I13" s="30">
        <v>0</v>
      </c>
      <c r="J13" s="30">
        <v>313</v>
      </c>
      <c r="K13" s="30">
        <v>0</v>
      </c>
      <c r="L13" s="30">
        <v>0.14599999999999999</v>
      </c>
    </row>
    <row r="14" spans="1:12" ht="21.95" customHeight="1" x14ac:dyDescent="0.2">
      <c r="A14" s="34" t="s">
        <v>63</v>
      </c>
      <c r="B14" s="31" t="s">
        <v>56</v>
      </c>
      <c r="C14" s="31" t="s">
        <v>13</v>
      </c>
      <c r="D14" s="31">
        <v>10</v>
      </c>
      <c r="E14" s="30">
        <v>688</v>
      </c>
      <c r="F14" s="30">
        <v>380</v>
      </c>
      <c r="G14" s="30">
        <v>306</v>
      </c>
      <c r="H14" s="30">
        <v>688</v>
      </c>
      <c r="I14" s="30">
        <v>0</v>
      </c>
      <c r="J14" s="30">
        <v>313</v>
      </c>
      <c r="K14" s="30">
        <v>0</v>
      </c>
      <c r="L14" s="30">
        <v>0.13100000000000001</v>
      </c>
    </row>
    <row r="15" spans="1:12" ht="21.95" customHeight="1" x14ac:dyDescent="0.2">
      <c r="A15" s="34" t="s">
        <v>63</v>
      </c>
      <c r="B15" s="31" t="s">
        <v>58</v>
      </c>
      <c r="C15" s="31" t="s">
        <v>13</v>
      </c>
      <c r="D15" s="31">
        <v>10</v>
      </c>
      <c r="E15" s="30">
        <v>698</v>
      </c>
      <c r="F15" s="30">
        <v>417</v>
      </c>
      <c r="G15" s="30">
        <v>290</v>
      </c>
      <c r="H15" s="30">
        <v>698</v>
      </c>
      <c r="I15" s="30">
        <v>0</v>
      </c>
      <c r="J15" s="30">
        <v>315</v>
      </c>
      <c r="K15" s="30">
        <v>0</v>
      </c>
      <c r="L15" s="30">
        <v>0.17899999999999999</v>
      </c>
    </row>
    <row r="16" spans="1:12" ht="21.95" customHeight="1" x14ac:dyDescent="0.2">
      <c r="A16" s="34" t="s">
        <v>65</v>
      </c>
      <c r="B16" s="31" t="s">
        <v>55</v>
      </c>
      <c r="C16" s="31" t="s">
        <v>13</v>
      </c>
      <c r="D16" s="31">
        <v>28</v>
      </c>
      <c r="E16" s="30">
        <v>19912</v>
      </c>
      <c r="F16" s="30">
        <v>6667</v>
      </c>
      <c r="G16" s="30">
        <v>12904</v>
      </c>
      <c r="H16" s="30">
        <v>19912</v>
      </c>
      <c r="I16" s="30">
        <v>0</v>
      </c>
      <c r="J16" s="30">
        <v>11896</v>
      </c>
      <c r="K16" s="30">
        <v>0</v>
      </c>
      <c r="L16" s="30">
        <v>9.6000000000000002E-2</v>
      </c>
    </row>
    <row r="17" spans="1:12" ht="21.95" customHeight="1" x14ac:dyDescent="0.2">
      <c r="A17" s="34" t="s">
        <v>65</v>
      </c>
      <c r="B17" s="31" t="s">
        <v>56</v>
      </c>
      <c r="C17" s="31" t="s">
        <v>13</v>
      </c>
      <c r="D17" s="31">
        <v>28</v>
      </c>
      <c r="E17" s="30">
        <v>19994</v>
      </c>
      <c r="F17" s="30">
        <v>6695</v>
      </c>
      <c r="G17" s="30">
        <v>11682</v>
      </c>
      <c r="H17" s="30">
        <v>19994</v>
      </c>
      <c r="I17" s="30">
        <v>0</v>
      </c>
      <c r="J17" s="30">
        <v>12060</v>
      </c>
      <c r="K17" s="30">
        <v>0</v>
      </c>
      <c r="L17" s="30">
        <v>0.129</v>
      </c>
    </row>
    <row r="18" spans="1:12" ht="21.95" customHeight="1" x14ac:dyDescent="0.2">
      <c r="A18" s="34" t="s">
        <v>65</v>
      </c>
      <c r="B18" s="31" t="s">
        <v>58</v>
      </c>
      <c r="C18" s="31" t="s">
        <v>13</v>
      </c>
      <c r="D18" s="31">
        <v>28</v>
      </c>
      <c r="E18" s="30">
        <v>20002</v>
      </c>
      <c r="F18" s="30">
        <v>6852</v>
      </c>
      <c r="G18" s="30">
        <v>13128</v>
      </c>
      <c r="H18" s="30">
        <v>20002</v>
      </c>
      <c r="I18" s="30">
        <v>0</v>
      </c>
      <c r="J18" s="30">
        <v>12052</v>
      </c>
      <c r="K18" s="30">
        <v>0</v>
      </c>
      <c r="L18" s="30">
        <v>0.15</v>
      </c>
    </row>
    <row r="19" spans="1:12" ht="21.95" customHeight="1" x14ac:dyDescent="0.2">
      <c r="A19" s="34" t="s">
        <v>67</v>
      </c>
      <c r="B19" s="31" t="s">
        <v>55</v>
      </c>
      <c r="C19" s="31" t="s">
        <v>13</v>
      </c>
      <c r="D19" s="31">
        <v>20</v>
      </c>
      <c r="E19" s="30">
        <v>78420</v>
      </c>
      <c r="F19" s="30">
        <v>21620</v>
      </c>
      <c r="G19" s="30">
        <v>56422</v>
      </c>
      <c r="H19" s="30">
        <v>78420</v>
      </c>
      <c r="I19" s="30">
        <v>0</v>
      </c>
      <c r="J19" s="30">
        <v>50478</v>
      </c>
      <c r="K19" s="30">
        <v>0</v>
      </c>
      <c r="L19" s="30">
        <v>3.7999999999999999E-2</v>
      </c>
    </row>
    <row r="20" spans="1:12" ht="21.95" customHeight="1" x14ac:dyDescent="0.2">
      <c r="A20" s="34" t="s">
        <v>67</v>
      </c>
      <c r="B20" s="31" t="s">
        <v>56</v>
      </c>
      <c r="C20" s="31" t="s">
        <v>13</v>
      </c>
      <c r="D20" s="31">
        <v>20</v>
      </c>
      <c r="E20" s="30">
        <v>78673</v>
      </c>
      <c r="F20" s="30">
        <v>21926</v>
      </c>
      <c r="G20" s="30">
        <v>54989</v>
      </c>
      <c r="H20" s="30">
        <v>78673</v>
      </c>
      <c r="I20" s="30">
        <v>0</v>
      </c>
      <c r="J20" s="30">
        <v>51300</v>
      </c>
      <c r="K20" s="30">
        <v>0</v>
      </c>
      <c r="L20" s="30">
        <v>0.06</v>
      </c>
    </row>
    <row r="21" spans="1:12" ht="21.95" customHeight="1" x14ac:dyDescent="0.2">
      <c r="A21" s="34" t="s">
        <v>67</v>
      </c>
      <c r="B21" s="31" t="s">
        <v>58</v>
      </c>
      <c r="C21" s="31" t="s">
        <v>13</v>
      </c>
      <c r="D21" s="31">
        <v>20</v>
      </c>
      <c r="E21" s="30">
        <v>78759</v>
      </c>
      <c r="F21" s="30">
        <v>22036</v>
      </c>
      <c r="G21" s="30">
        <v>53423</v>
      </c>
      <c r="H21" s="30">
        <v>78759</v>
      </c>
      <c r="I21" s="30">
        <v>0</v>
      </c>
      <c r="J21" s="30">
        <v>51694</v>
      </c>
      <c r="K21" s="30">
        <v>0</v>
      </c>
      <c r="L21" s="30">
        <v>7.5999999999999998E-2</v>
      </c>
    </row>
    <row r="22" spans="1:12" ht="21.95" customHeight="1" x14ac:dyDescent="0.2">
      <c r="A22" s="34" t="s">
        <v>68</v>
      </c>
      <c r="B22" s="31" t="s">
        <v>55</v>
      </c>
      <c r="C22" s="31" t="s">
        <v>13</v>
      </c>
      <c r="D22" s="31">
        <v>20</v>
      </c>
      <c r="E22" s="30">
        <v>750785</v>
      </c>
      <c r="F22" s="30">
        <v>322589</v>
      </c>
      <c r="G22" s="30">
        <v>428162</v>
      </c>
      <c r="H22" s="30">
        <v>750785</v>
      </c>
      <c r="I22" s="30">
        <v>0</v>
      </c>
      <c r="J22" s="30">
        <v>345209</v>
      </c>
      <c r="K22" s="30">
        <v>0</v>
      </c>
      <c r="L22" s="30">
        <v>2.9000000000000001E-2</v>
      </c>
    </row>
    <row r="23" spans="1:12" ht="21.95" customHeight="1" x14ac:dyDescent="0.2">
      <c r="A23" s="34" t="s">
        <v>68</v>
      </c>
      <c r="B23" s="31" t="s">
        <v>56</v>
      </c>
      <c r="C23" s="31" t="s">
        <v>13</v>
      </c>
      <c r="D23" s="31">
        <v>20</v>
      </c>
      <c r="E23" s="30">
        <v>751109</v>
      </c>
      <c r="F23" s="30">
        <v>323056</v>
      </c>
      <c r="G23" s="30">
        <v>428066</v>
      </c>
      <c r="H23" s="30">
        <v>751109</v>
      </c>
      <c r="I23" s="30">
        <v>0</v>
      </c>
      <c r="J23" s="30">
        <v>345847</v>
      </c>
      <c r="K23" s="30">
        <v>0</v>
      </c>
      <c r="L23" s="30">
        <v>5.1999999999999998E-2</v>
      </c>
    </row>
    <row r="24" spans="1:12" ht="21.95" customHeight="1" x14ac:dyDescent="0.2">
      <c r="A24" s="34" t="s">
        <v>68</v>
      </c>
      <c r="B24" s="31" t="s">
        <v>58</v>
      </c>
      <c r="C24" s="31" t="s">
        <v>13</v>
      </c>
      <c r="D24" s="31">
        <v>20</v>
      </c>
      <c r="E24" s="30">
        <v>751106</v>
      </c>
      <c r="F24" s="30">
        <v>323250</v>
      </c>
      <c r="G24" s="30">
        <v>427871</v>
      </c>
      <c r="H24" s="30">
        <v>751106</v>
      </c>
      <c r="I24" s="30">
        <v>0</v>
      </c>
      <c r="J24" s="30">
        <v>345983</v>
      </c>
      <c r="K24" s="30">
        <v>0</v>
      </c>
      <c r="L24" s="30">
        <v>7.0999999999999994E-2</v>
      </c>
    </row>
    <row r="25" spans="1:12" ht="21.95" customHeight="1" x14ac:dyDescent="0.2">
      <c r="A25" s="35" t="s">
        <v>59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s="32" customFormat="1" ht="29.45" customHeight="1" x14ac:dyDescent="0.2">
      <c r="A26" s="32" t="s">
        <v>3</v>
      </c>
      <c r="B26" s="32" t="s">
        <v>34</v>
      </c>
      <c r="C26" s="32" t="s">
        <v>5</v>
      </c>
      <c r="D26" s="32" t="s">
        <v>70</v>
      </c>
      <c r="E26" s="32" t="s">
        <v>7</v>
      </c>
      <c r="F26" s="32" t="s">
        <v>71</v>
      </c>
      <c r="G26" s="32" t="s">
        <v>72</v>
      </c>
      <c r="H26" s="32" t="s">
        <v>73</v>
      </c>
      <c r="I26" s="32" t="s">
        <v>74</v>
      </c>
      <c r="J26" s="32" t="s">
        <v>75</v>
      </c>
      <c r="K26" s="32" t="s">
        <v>76</v>
      </c>
      <c r="L26" s="32" t="s">
        <v>78</v>
      </c>
    </row>
    <row r="27" spans="1:12" ht="21.95" customHeight="1" x14ac:dyDescent="0.2">
      <c r="A27" s="34" t="s">
        <v>62</v>
      </c>
      <c r="B27" s="31" t="s">
        <v>55</v>
      </c>
      <c r="C27" s="31" t="s">
        <v>13</v>
      </c>
      <c r="D27" s="31">
        <v>6</v>
      </c>
      <c r="E27" s="30">
        <v>38</v>
      </c>
      <c r="F27" s="30">
        <v>24</v>
      </c>
      <c r="G27" s="30">
        <v>19</v>
      </c>
      <c r="H27" s="30">
        <v>38</v>
      </c>
      <c r="I27" s="30">
        <v>0</v>
      </c>
      <c r="J27" s="30">
        <v>12</v>
      </c>
      <c r="K27" s="30">
        <v>0</v>
      </c>
      <c r="L27" s="30">
        <v>0.28499999999999998</v>
      </c>
    </row>
    <row r="28" spans="1:12" ht="21.95" customHeight="1" x14ac:dyDescent="0.2">
      <c r="A28" s="34" t="s">
        <v>62</v>
      </c>
      <c r="B28" s="31" t="s">
        <v>56</v>
      </c>
      <c r="C28" s="31" t="s">
        <v>13</v>
      </c>
      <c r="D28" s="31">
        <v>6</v>
      </c>
      <c r="E28" s="30">
        <v>41</v>
      </c>
      <c r="F28" s="30">
        <v>31</v>
      </c>
      <c r="G28" s="30">
        <v>20</v>
      </c>
      <c r="H28" s="30">
        <v>41</v>
      </c>
      <c r="I28" s="30">
        <v>0</v>
      </c>
      <c r="J28" s="30">
        <v>15</v>
      </c>
      <c r="K28" s="30">
        <v>0</v>
      </c>
      <c r="L28" s="30">
        <v>0.26100000000000001</v>
      </c>
    </row>
    <row r="29" spans="1:12" ht="21.95" customHeight="1" x14ac:dyDescent="0.2">
      <c r="A29" s="34" t="s">
        <v>62</v>
      </c>
      <c r="B29" s="31" t="s">
        <v>58</v>
      </c>
      <c r="C29" s="31" t="s">
        <v>13</v>
      </c>
      <c r="D29" s="31">
        <v>6</v>
      </c>
      <c r="E29" s="30">
        <v>40</v>
      </c>
      <c r="F29" s="30">
        <v>33</v>
      </c>
      <c r="G29" s="30">
        <v>20</v>
      </c>
      <c r="H29" s="30">
        <v>40</v>
      </c>
      <c r="I29" s="30">
        <v>0</v>
      </c>
      <c r="J29" s="30">
        <v>15</v>
      </c>
      <c r="K29" s="30">
        <v>0</v>
      </c>
      <c r="L29" s="30">
        <v>0.20699999999999999</v>
      </c>
    </row>
    <row r="30" spans="1:12" ht="21.95" customHeight="1" x14ac:dyDescent="0.2">
      <c r="A30" s="34" t="s">
        <v>63</v>
      </c>
      <c r="B30" s="31" t="s">
        <v>55</v>
      </c>
      <c r="C30" s="31" t="s">
        <v>13</v>
      </c>
      <c r="D30" s="31">
        <v>10</v>
      </c>
      <c r="E30" s="30">
        <v>145</v>
      </c>
      <c r="F30" s="30">
        <v>51</v>
      </c>
      <c r="G30" s="30">
        <v>97</v>
      </c>
      <c r="H30" s="30">
        <v>145</v>
      </c>
      <c r="I30" s="30">
        <v>0</v>
      </c>
      <c r="J30" s="30">
        <v>15</v>
      </c>
      <c r="K30" s="30">
        <v>0</v>
      </c>
      <c r="L30" s="30">
        <v>0.53100000000000003</v>
      </c>
    </row>
    <row r="31" spans="1:12" ht="21.95" customHeight="1" x14ac:dyDescent="0.2">
      <c r="A31" s="34" t="s">
        <v>63</v>
      </c>
      <c r="B31" s="31" t="s">
        <v>56</v>
      </c>
      <c r="C31" s="31" t="s">
        <v>13</v>
      </c>
      <c r="D31" s="31">
        <v>10</v>
      </c>
      <c r="E31" s="30">
        <v>111</v>
      </c>
      <c r="F31" s="30">
        <v>38</v>
      </c>
      <c r="G31" s="30">
        <v>77</v>
      </c>
      <c r="H31" s="30">
        <v>111</v>
      </c>
      <c r="I31" s="30">
        <v>0</v>
      </c>
      <c r="J31" s="30">
        <v>10</v>
      </c>
      <c r="K31" s="30">
        <v>0</v>
      </c>
      <c r="L31" s="30">
        <v>0.51700000000000002</v>
      </c>
    </row>
    <row r="32" spans="1:12" ht="21.95" customHeight="1" x14ac:dyDescent="0.2">
      <c r="A32" s="34" t="s">
        <v>63</v>
      </c>
      <c r="B32" s="31" t="s">
        <v>58</v>
      </c>
      <c r="C32" s="31" t="s">
        <v>13</v>
      </c>
      <c r="D32" s="31">
        <v>10</v>
      </c>
      <c r="E32" s="30">
        <v>237</v>
      </c>
      <c r="F32" s="30">
        <v>90</v>
      </c>
      <c r="G32" s="30">
        <v>155</v>
      </c>
      <c r="H32" s="30">
        <v>237</v>
      </c>
      <c r="I32" s="30">
        <v>0</v>
      </c>
      <c r="J32" s="30">
        <v>36</v>
      </c>
      <c r="K32" s="30">
        <v>0</v>
      </c>
      <c r="L32" s="30">
        <v>0.40799999999999997</v>
      </c>
    </row>
    <row r="33" spans="1:12" ht="21.95" customHeight="1" x14ac:dyDescent="0.2">
      <c r="A33" s="34" t="s">
        <v>65</v>
      </c>
      <c r="B33" s="31" t="s">
        <v>55</v>
      </c>
      <c r="C33" s="31" t="s">
        <v>13</v>
      </c>
      <c r="D33" s="31">
        <v>28</v>
      </c>
      <c r="E33" s="30">
        <v>2011</v>
      </c>
      <c r="F33" s="30">
        <v>475</v>
      </c>
      <c r="G33" s="30">
        <v>1546</v>
      </c>
      <c r="H33" s="30">
        <v>2011</v>
      </c>
      <c r="I33" s="30">
        <v>0</v>
      </c>
      <c r="J33" s="30">
        <v>582</v>
      </c>
      <c r="K33" s="30">
        <v>0</v>
      </c>
      <c r="L33" s="30">
        <v>0.73799999999999999</v>
      </c>
    </row>
    <row r="34" spans="1:12" ht="21.95" customHeight="1" x14ac:dyDescent="0.2">
      <c r="A34" s="34" t="s">
        <v>65</v>
      </c>
      <c r="B34" s="31" t="s">
        <v>56</v>
      </c>
      <c r="C34" s="31" t="s">
        <v>13</v>
      </c>
      <c r="D34" s="31">
        <v>28</v>
      </c>
      <c r="E34" s="30">
        <v>1010</v>
      </c>
      <c r="F34" s="30">
        <v>232</v>
      </c>
      <c r="G34" s="30">
        <v>802</v>
      </c>
      <c r="H34" s="30">
        <v>1010</v>
      </c>
      <c r="I34" s="30">
        <v>0</v>
      </c>
      <c r="J34" s="30">
        <v>262</v>
      </c>
      <c r="K34" s="30">
        <v>0</v>
      </c>
      <c r="L34" s="30">
        <v>1.0389999999999999</v>
      </c>
    </row>
    <row r="35" spans="1:12" ht="21.95" customHeight="1" x14ac:dyDescent="0.2">
      <c r="A35" s="34" t="s">
        <v>65</v>
      </c>
      <c r="B35" s="31" t="s">
        <v>58</v>
      </c>
      <c r="C35" s="31" t="s">
        <v>13</v>
      </c>
      <c r="D35" s="31">
        <v>28</v>
      </c>
      <c r="E35" s="30">
        <v>4129</v>
      </c>
      <c r="F35" s="30">
        <v>1022</v>
      </c>
      <c r="G35" s="30">
        <v>3120</v>
      </c>
      <c r="H35" s="30">
        <v>4129</v>
      </c>
      <c r="I35" s="30">
        <v>0</v>
      </c>
      <c r="J35" s="30">
        <v>1280</v>
      </c>
      <c r="K35" s="30">
        <v>0</v>
      </c>
      <c r="L35" s="30">
        <v>0.59499999999999997</v>
      </c>
    </row>
    <row r="36" spans="1:12" ht="21.95" customHeight="1" x14ac:dyDescent="0.2">
      <c r="A36" s="34" t="s">
        <v>67</v>
      </c>
      <c r="B36" s="31" t="s">
        <v>55</v>
      </c>
      <c r="C36" s="31" t="s">
        <v>13</v>
      </c>
      <c r="D36" s="31">
        <v>20</v>
      </c>
      <c r="E36" s="30">
        <v>4919</v>
      </c>
      <c r="F36" s="30">
        <v>1033</v>
      </c>
      <c r="G36" s="30">
        <v>3890</v>
      </c>
      <c r="H36" s="30">
        <v>4919</v>
      </c>
      <c r="I36" s="30">
        <v>0</v>
      </c>
      <c r="J36" s="30">
        <v>1579</v>
      </c>
      <c r="K36" s="30">
        <v>0</v>
      </c>
      <c r="L36" s="30">
        <v>0.71</v>
      </c>
    </row>
    <row r="37" spans="1:12" ht="21.95" customHeight="1" x14ac:dyDescent="0.2">
      <c r="A37" s="34" t="s">
        <v>67</v>
      </c>
      <c r="B37" s="31" t="s">
        <v>56</v>
      </c>
      <c r="C37" s="31" t="s">
        <v>13</v>
      </c>
      <c r="D37" s="31">
        <v>20</v>
      </c>
      <c r="E37" s="30">
        <v>929</v>
      </c>
      <c r="F37" s="30">
        <v>199</v>
      </c>
      <c r="G37" s="30">
        <v>738</v>
      </c>
      <c r="H37" s="30">
        <v>929</v>
      </c>
      <c r="I37" s="30">
        <v>0</v>
      </c>
      <c r="J37" s="30">
        <v>147</v>
      </c>
      <c r="K37" s="30">
        <v>0</v>
      </c>
      <c r="L37" s="30">
        <v>2.7490000000000001</v>
      </c>
    </row>
    <row r="38" spans="1:12" ht="21.95" customHeight="1" x14ac:dyDescent="0.2">
      <c r="A38" s="34" t="s">
        <v>67</v>
      </c>
      <c r="B38" s="31" t="s">
        <v>58</v>
      </c>
      <c r="C38" s="31" t="s">
        <v>13</v>
      </c>
      <c r="D38" s="31">
        <v>20</v>
      </c>
      <c r="E38" s="30">
        <v>645</v>
      </c>
      <c r="F38" s="30">
        <v>123</v>
      </c>
      <c r="G38" s="30">
        <v>531</v>
      </c>
      <c r="H38" s="30">
        <v>645</v>
      </c>
      <c r="I38" s="30">
        <v>0</v>
      </c>
      <c r="J38" s="30">
        <v>89</v>
      </c>
      <c r="K38" s="30">
        <v>0</v>
      </c>
      <c r="L38" s="30">
        <v>2.9329999999999998</v>
      </c>
    </row>
    <row r="39" spans="1:12" ht="21.95" customHeight="1" x14ac:dyDescent="0.2">
      <c r="A39" s="34" t="s">
        <v>68</v>
      </c>
      <c r="B39" s="31" t="s">
        <v>55</v>
      </c>
      <c r="C39" s="31" t="s">
        <v>13</v>
      </c>
      <c r="D39" s="31">
        <v>20</v>
      </c>
      <c r="E39" s="30">
        <v>118613</v>
      </c>
      <c r="F39" s="30">
        <v>43529</v>
      </c>
      <c r="G39" s="30">
        <v>75088</v>
      </c>
      <c r="H39" s="30">
        <v>118613</v>
      </c>
      <c r="I39" s="30">
        <v>0</v>
      </c>
      <c r="J39" s="30">
        <v>44048</v>
      </c>
      <c r="K39" s="30">
        <v>0</v>
      </c>
      <c r="L39" s="30">
        <v>1.2430000000000001</v>
      </c>
    </row>
    <row r="40" spans="1:12" ht="21.95" customHeight="1" x14ac:dyDescent="0.2">
      <c r="A40" s="34" t="s">
        <v>68</v>
      </c>
      <c r="B40" s="31" t="s">
        <v>56</v>
      </c>
      <c r="C40" s="31" t="s">
        <v>13</v>
      </c>
      <c r="D40" s="31">
        <v>20</v>
      </c>
      <c r="E40" s="30">
        <v>125531</v>
      </c>
      <c r="F40" s="30">
        <v>46145</v>
      </c>
      <c r="G40" s="30">
        <v>79392</v>
      </c>
      <c r="H40" s="30">
        <v>125531</v>
      </c>
      <c r="I40" s="30">
        <v>0</v>
      </c>
      <c r="J40" s="30">
        <v>46421</v>
      </c>
      <c r="K40" s="30">
        <v>0</v>
      </c>
      <c r="L40" s="30">
        <v>1.899</v>
      </c>
    </row>
    <row r="41" spans="1:12" ht="21.95" customHeight="1" x14ac:dyDescent="0.2">
      <c r="A41" s="34" t="s">
        <v>68</v>
      </c>
      <c r="B41" s="31" t="s">
        <v>58</v>
      </c>
      <c r="C41" s="31" t="s">
        <v>13</v>
      </c>
      <c r="D41" s="31">
        <v>20</v>
      </c>
      <c r="E41" s="30">
        <v>127141</v>
      </c>
      <c r="F41" s="30">
        <v>46859</v>
      </c>
      <c r="G41" s="30">
        <v>80291</v>
      </c>
      <c r="H41" s="30">
        <v>127141</v>
      </c>
      <c r="I41" s="30">
        <v>0</v>
      </c>
      <c r="J41" s="30">
        <v>47000</v>
      </c>
      <c r="K41" s="30">
        <v>0</v>
      </c>
      <c r="L41" s="30">
        <v>2.5259999999999998</v>
      </c>
    </row>
  </sheetData>
  <mergeCells count="3">
    <mergeCell ref="A25:L25"/>
    <mergeCell ref="A8:K8"/>
    <mergeCell ref="A1:K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28"/>
  <sheetViews>
    <sheetView topLeftCell="A65" zoomScale="94" zoomScaleNormal="100" workbookViewId="0">
      <selection activeCell="D65" sqref="D1:D1048576"/>
    </sheetView>
  </sheetViews>
  <sheetFormatPr defaultColWidth="11.5703125" defaultRowHeight="12.75" x14ac:dyDescent="0.2"/>
  <cols>
    <col min="1" max="1" width="13" customWidth="1"/>
    <col min="2" max="2" width="18.85546875" bestFit="1" customWidth="1"/>
    <col min="3" max="3" width="10" style="26" bestFit="1" customWidth="1"/>
    <col min="4" max="7" width="14.85546875" customWidth="1"/>
    <col min="8" max="8" width="14.85546875" hidden="1" customWidth="1"/>
    <col min="9" max="9" width="14.85546875" customWidth="1"/>
    <col min="10" max="10" width="3.42578125" customWidth="1"/>
    <col min="11" max="11" width="13" customWidth="1"/>
    <col min="12" max="13" width="11.7109375" customWidth="1"/>
    <col min="14" max="14" width="12.85546875" customWidth="1"/>
    <col min="15" max="15" width="3.42578125" customWidth="1"/>
    <col min="16" max="16" width="13" customWidth="1"/>
  </cols>
  <sheetData>
    <row r="2" spans="1:19" ht="18.600000000000001" customHeight="1" x14ac:dyDescent="0.2">
      <c r="A2" s="36" t="s">
        <v>0</v>
      </c>
      <c r="B2" s="36"/>
      <c r="C2" s="36"/>
      <c r="D2" s="36"/>
      <c r="E2" s="36"/>
      <c r="F2" s="36"/>
      <c r="G2" s="36"/>
      <c r="H2" s="1"/>
      <c r="I2" s="1"/>
      <c r="K2" s="36" t="s">
        <v>1</v>
      </c>
      <c r="L2" s="36"/>
      <c r="M2" s="36"/>
      <c r="N2" s="36"/>
      <c r="P2" s="36" t="s">
        <v>2</v>
      </c>
      <c r="Q2" s="36"/>
      <c r="R2" s="36"/>
      <c r="S2" s="36"/>
    </row>
    <row r="4" spans="1:19" ht="18.600000000000001" customHeight="1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2</v>
      </c>
      <c r="G4" s="2" t="s">
        <v>8</v>
      </c>
      <c r="J4" s="3"/>
      <c r="K4" s="4"/>
      <c r="L4" s="2" t="s">
        <v>9</v>
      </c>
      <c r="M4" s="2" t="s">
        <v>10</v>
      </c>
      <c r="N4" s="2" t="s">
        <v>11</v>
      </c>
      <c r="O4" s="3"/>
      <c r="P4" s="4"/>
      <c r="Q4" s="4" t="s">
        <v>9</v>
      </c>
      <c r="R4" s="4" t="s">
        <v>10</v>
      </c>
      <c r="S4" s="4" t="s">
        <v>11</v>
      </c>
    </row>
    <row r="5" spans="1:19" ht="18.600000000000001" customHeight="1" x14ac:dyDescent="0.2">
      <c r="A5" s="5" t="s">
        <v>12</v>
      </c>
      <c r="B5" s="6" t="s">
        <v>11</v>
      </c>
      <c r="C5" s="21" t="s">
        <v>13</v>
      </c>
      <c r="D5" s="6">
        <v>18</v>
      </c>
      <c r="E5" s="6">
        <v>193</v>
      </c>
      <c r="F5" s="6">
        <v>118</v>
      </c>
      <c r="G5" s="6">
        <v>9.6000000000000002E-5</v>
      </c>
      <c r="J5" s="3"/>
      <c r="K5" s="5" t="s">
        <v>12</v>
      </c>
      <c r="L5" s="6">
        <f>VLOOKUP(K5,$A$15:$G$21,7,0)</f>
        <v>2.7999999999999998E-4</v>
      </c>
      <c r="M5" s="6">
        <f>VLOOKUP(K5,$A$25:$G$31,7,0)</f>
        <v>2.9799999999999998E-4</v>
      </c>
      <c r="N5" s="6">
        <f>VLOOKUP(K5,$A$5:$G$11,7,0)</f>
        <v>9.6000000000000002E-5</v>
      </c>
      <c r="O5" s="3"/>
      <c r="P5" s="5" t="s">
        <v>12</v>
      </c>
      <c r="Q5" s="6">
        <f>VLOOKUP(P5,$A$15:$G$21,5,0)</f>
        <v>416</v>
      </c>
      <c r="R5" s="6">
        <f>VLOOKUP(P5,$A$25:$G$31,5,0)</f>
        <v>377</v>
      </c>
      <c r="S5" s="6">
        <f>VLOOKUP(P5,$A$5:$G$11,5,0)</f>
        <v>193</v>
      </c>
    </row>
    <row r="6" spans="1:19" ht="18.600000000000001" customHeight="1" x14ac:dyDescent="0.2">
      <c r="A6" s="5" t="s">
        <v>14</v>
      </c>
      <c r="B6" s="6" t="s">
        <v>11</v>
      </c>
      <c r="C6" s="21" t="s">
        <v>13</v>
      </c>
      <c r="D6" s="6">
        <v>20</v>
      </c>
      <c r="E6" s="6">
        <v>505</v>
      </c>
      <c r="F6" s="6">
        <v>308</v>
      </c>
      <c r="G6" s="6">
        <v>2.1599999999999999E-4</v>
      </c>
      <c r="J6" s="3"/>
      <c r="K6" s="5" t="s">
        <v>14</v>
      </c>
      <c r="L6" s="6">
        <f>VLOOKUP(K6,$A$15:$G$21,7,0)</f>
        <v>4.0400000000000001E-4</v>
      </c>
      <c r="M6" s="6">
        <f>VLOOKUP(K6,$A$25:$G$31,7,0)</f>
        <v>4.6200000000000001E-4</v>
      </c>
      <c r="N6" s="6">
        <f>VLOOKUP(K6,$A$5:$G$11,7,0)</f>
        <v>2.1599999999999999E-4</v>
      </c>
      <c r="O6" s="3"/>
      <c r="P6" s="5" t="s">
        <v>14</v>
      </c>
      <c r="Q6" s="6">
        <f>VLOOKUP(P6,$A$15:$G$21,5,0)</f>
        <v>831</v>
      </c>
      <c r="R6" s="6">
        <f>VLOOKUP(P6,$A$25:$G$31,5,0)</f>
        <v>1142</v>
      </c>
      <c r="S6" s="6">
        <f>VLOOKUP(P6,$A$5:$G$11,5,0)</f>
        <v>505</v>
      </c>
    </row>
    <row r="7" spans="1:19" ht="18.600000000000001" customHeight="1" x14ac:dyDescent="0.2">
      <c r="A7" s="5" t="s">
        <v>15</v>
      </c>
      <c r="B7" s="6" t="s">
        <v>11</v>
      </c>
      <c r="C7" s="21" t="s">
        <v>13</v>
      </c>
      <c r="D7" s="6">
        <v>20</v>
      </c>
      <c r="E7" s="6">
        <v>963</v>
      </c>
      <c r="F7" s="6">
        <v>600</v>
      </c>
      <c r="G7" s="6">
        <v>3.9100000000000002E-4</v>
      </c>
      <c r="J7" s="3"/>
      <c r="K7" s="5" t="s">
        <v>15</v>
      </c>
      <c r="L7" s="6">
        <f>VLOOKUP(K7,$A$15:$G$21,7,0)</f>
        <v>4.1899999999999999E-4</v>
      </c>
      <c r="M7" s="6">
        <f>VLOOKUP(K7,$A$25:$G$31,7,0)</f>
        <v>4.0499999999999998E-4</v>
      </c>
      <c r="N7" s="6">
        <f>VLOOKUP(K7,$A$5:$G$11,7,0)</f>
        <v>3.9100000000000002E-4</v>
      </c>
      <c r="O7" s="3"/>
      <c r="P7" s="5" t="s">
        <v>15</v>
      </c>
      <c r="Q7" s="6">
        <f>VLOOKUP(P7,$A$15:$G$21,5,0)</f>
        <v>1213</v>
      </c>
      <c r="R7" s="6">
        <f>VLOOKUP(P7,$A$25:$G$31,5,0)</f>
        <v>1072</v>
      </c>
      <c r="S7" s="6">
        <f>VLOOKUP(P7,$A$5:$G$11,5,0)</f>
        <v>963</v>
      </c>
    </row>
    <row r="8" spans="1:19" ht="18.600000000000001" customHeight="1" x14ac:dyDescent="0.2">
      <c r="A8" s="5" t="s">
        <v>16</v>
      </c>
      <c r="B8" s="6" t="s">
        <v>11</v>
      </c>
      <c r="C8" s="21" t="s">
        <v>13</v>
      </c>
      <c r="D8" s="6">
        <v>31</v>
      </c>
      <c r="E8" s="6">
        <v>14679</v>
      </c>
      <c r="F8" s="6">
        <v>9715</v>
      </c>
      <c r="G8" s="6">
        <v>1.9653E-2</v>
      </c>
      <c r="J8" s="3"/>
      <c r="K8" s="7" t="s">
        <v>17</v>
      </c>
      <c r="L8" s="8">
        <f>SUM(L5:L7)</f>
        <v>1.1029999999999998E-3</v>
      </c>
      <c r="M8" s="8">
        <f>SUM(M5:M7)</f>
        <v>1.165E-3</v>
      </c>
      <c r="N8" s="8">
        <f>SUM(N5:N7)</f>
        <v>7.0300000000000007E-4</v>
      </c>
      <c r="O8" s="3"/>
      <c r="P8" s="9"/>
      <c r="Q8" s="10"/>
      <c r="R8" s="10"/>
      <c r="S8" s="10"/>
    </row>
    <row r="9" spans="1:19" ht="18.600000000000001" customHeight="1" x14ac:dyDescent="0.2">
      <c r="A9" s="5" t="s">
        <v>18</v>
      </c>
      <c r="B9" s="6" t="s">
        <v>11</v>
      </c>
      <c r="C9" s="21" t="s">
        <v>13</v>
      </c>
      <c r="D9" s="6">
        <v>31</v>
      </c>
      <c r="E9" s="6">
        <v>23637</v>
      </c>
      <c r="F9" s="6">
        <v>16059</v>
      </c>
      <c r="G9" s="6">
        <v>4.8164999999999999E-2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600000000000001" customHeight="1" x14ac:dyDescent="0.2">
      <c r="A10" s="5" t="s">
        <v>19</v>
      </c>
      <c r="B10" s="6" t="s">
        <v>11</v>
      </c>
      <c r="C10" s="21" t="s">
        <v>20</v>
      </c>
      <c r="D10" s="6">
        <v>0</v>
      </c>
      <c r="E10" s="6">
        <v>181439</v>
      </c>
      <c r="F10" s="6">
        <v>181440</v>
      </c>
      <c r="G10" s="6">
        <v>10.356999</v>
      </c>
      <c r="J10" s="3"/>
      <c r="K10" s="3"/>
      <c r="L10" s="3"/>
      <c r="M10" s="3"/>
      <c r="N10" s="3"/>
      <c r="O10" s="3"/>
      <c r="P10" s="4"/>
      <c r="Q10" s="4" t="s">
        <v>9</v>
      </c>
      <c r="R10" s="4" t="s">
        <v>10</v>
      </c>
      <c r="S10" s="4" t="s">
        <v>11</v>
      </c>
    </row>
    <row r="11" spans="1:19" ht="18.600000000000001" customHeight="1" x14ac:dyDescent="0.2">
      <c r="A11" s="5" t="s">
        <v>21</v>
      </c>
      <c r="B11" s="6" t="s">
        <v>11</v>
      </c>
      <c r="C11" s="21" t="s">
        <v>20</v>
      </c>
      <c r="D11" s="6">
        <v>0</v>
      </c>
      <c r="E11" s="6">
        <v>181439</v>
      </c>
      <c r="F11" s="6">
        <v>181440</v>
      </c>
      <c r="G11" s="6">
        <v>9.7474089999999993</v>
      </c>
      <c r="J11" s="3"/>
      <c r="K11" s="4"/>
      <c r="L11" s="2" t="s">
        <v>9</v>
      </c>
      <c r="M11" s="2" t="s">
        <v>10</v>
      </c>
      <c r="N11" s="2" t="s">
        <v>11</v>
      </c>
      <c r="O11" s="3"/>
      <c r="P11" s="5" t="s">
        <v>16</v>
      </c>
      <c r="Q11" s="6">
        <f>VLOOKUP(P11,$A$15:$G$21,5,0)</f>
        <v>26326</v>
      </c>
      <c r="R11" s="6">
        <f>VLOOKUP(P11,$A$25:$G$31,5,0)</f>
        <v>19935</v>
      </c>
      <c r="S11" s="6">
        <f>VLOOKUP(P11,$A$5:$G$11,5,0)</f>
        <v>14679</v>
      </c>
    </row>
    <row r="12" spans="1:19" ht="18.600000000000001" customHeight="1" x14ac:dyDescent="0.2">
      <c r="A12" s="11"/>
      <c r="B12" s="12"/>
      <c r="C12" s="24"/>
      <c r="D12" s="12"/>
      <c r="E12" s="12"/>
      <c r="F12" s="13" t="s">
        <v>22</v>
      </c>
      <c r="G12" s="14">
        <f>SUM(G5:G11)</f>
        <v>20.172929</v>
      </c>
      <c r="J12" s="3"/>
      <c r="K12" s="5" t="s">
        <v>16</v>
      </c>
      <c r="L12" s="6">
        <f>VLOOKUP(K12,$A$15:$G$21,7,0)</f>
        <v>2.6450000000000001E-2</v>
      </c>
      <c r="M12" s="6">
        <f>VLOOKUP(K12,$A$25:$G$31,7,0)</f>
        <v>1.3113E-2</v>
      </c>
      <c r="N12" s="6">
        <f>VLOOKUP(K12,$A$5:$G$11,7,0)</f>
        <v>1.9653E-2</v>
      </c>
      <c r="O12" s="3"/>
      <c r="P12" s="5" t="s">
        <v>18</v>
      </c>
      <c r="Q12" s="6">
        <f>VLOOKUP(P12,$A$15:$G$21,5,0)</f>
        <v>25705</v>
      </c>
      <c r="R12" s="6">
        <f>VLOOKUP(P12,$A$25:$G$31,5,0)</f>
        <v>15677</v>
      </c>
      <c r="S12" s="6">
        <f>VLOOKUP(P12,$A$5:$G$11,5,0)</f>
        <v>23637</v>
      </c>
    </row>
    <row r="13" spans="1:19" ht="18.600000000000001" customHeight="1" x14ac:dyDescent="0.2">
      <c r="A13" s="3"/>
      <c r="B13" s="3"/>
      <c r="C13" s="25"/>
      <c r="D13" s="3"/>
      <c r="E13" s="3"/>
      <c r="F13" s="3"/>
      <c r="G13" s="3"/>
      <c r="H13" s="3"/>
      <c r="I13" s="3"/>
      <c r="J13" s="3"/>
      <c r="K13" s="5" t="s">
        <v>18</v>
      </c>
      <c r="L13" s="6">
        <f>VLOOKUP(K13,$A$15:$G$21,7,0)</f>
        <v>3.5173999999999997E-2</v>
      </c>
      <c r="M13" s="6">
        <f>VLOOKUP(K13,$A$25:$G$31,7,0)</f>
        <v>8.6700000000000006E-3</v>
      </c>
      <c r="N13" s="6">
        <f>VLOOKUP(K13,$A$5:$G$11,7,0)</f>
        <v>4.8164999999999999E-2</v>
      </c>
      <c r="O13" s="3"/>
    </row>
    <row r="14" spans="1:19" ht="18.600000000000001" customHeight="1" x14ac:dyDescent="0.2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2</v>
      </c>
      <c r="G14" s="2" t="s">
        <v>8</v>
      </c>
      <c r="H14" s="2" t="s">
        <v>23</v>
      </c>
      <c r="I14" s="2" t="s">
        <v>24</v>
      </c>
      <c r="J14" s="3"/>
      <c r="K14" s="7" t="s">
        <v>17</v>
      </c>
      <c r="L14" s="8">
        <f>SUM(L12:L13)</f>
        <v>6.1623999999999998E-2</v>
      </c>
      <c r="M14" s="8">
        <f>SUM(M12:M13)</f>
        <v>2.1783E-2</v>
      </c>
      <c r="N14" s="8">
        <f>SUM(N12:N13)</f>
        <v>6.7818000000000003E-2</v>
      </c>
      <c r="O14" s="3"/>
      <c r="P14" s="9"/>
      <c r="Q14" s="10"/>
      <c r="R14" s="10"/>
      <c r="S14" s="10"/>
    </row>
    <row r="15" spans="1:19" ht="18.600000000000001" customHeight="1" x14ac:dyDescent="0.2">
      <c r="A15" s="5" t="s">
        <v>12</v>
      </c>
      <c r="B15" s="6" t="s">
        <v>9</v>
      </c>
      <c r="C15" s="21" t="s">
        <v>13</v>
      </c>
      <c r="D15" s="6">
        <v>18</v>
      </c>
      <c r="E15" s="6">
        <v>416</v>
      </c>
      <c r="F15" s="6">
        <v>267</v>
      </c>
      <c r="G15" s="6">
        <v>2.7999999999999998E-4</v>
      </c>
      <c r="H15" s="15">
        <f>G5/$G$15</f>
        <v>0.34285714285714292</v>
      </c>
      <c r="I15" s="15">
        <f t="shared" ref="I15:I21" si="0">E15/E5</f>
        <v>2.1554404145077721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8.600000000000001" customHeight="1" x14ac:dyDescent="0.2">
      <c r="A16" s="5" t="s">
        <v>14</v>
      </c>
      <c r="B16" s="6" t="s">
        <v>9</v>
      </c>
      <c r="C16" s="21" t="s">
        <v>13</v>
      </c>
      <c r="D16" s="6">
        <v>20</v>
      </c>
      <c r="E16" s="6">
        <v>831</v>
      </c>
      <c r="F16" s="6">
        <v>537</v>
      </c>
      <c r="G16" s="6">
        <v>4.0400000000000001E-4</v>
      </c>
      <c r="H16" s="15">
        <f>G6/$G$16</f>
        <v>0.53465346534653457</v>
      </c>
      <c r="I16" s="15">
        <f t="shared" si="0"/>
        <v>1.6455445544554455</v>
      </c>
      <c r="J16" s="3"/>
      <c r="K16" s="3"/>
      <c r="L16" s="3"/>
      <c r="M16" s="3"/>
      <c r="N16" s="3"/>
      <c r="O16" s="3"/>
      <c r="P16" s="4"/>
      <c r="Q16" s="4" t="s">
        <v>9</v>
      </c>
      <c r="R16" s="4" t="s">
        <v>10</v>
      </c>
      <c r="S16" s="4" t="s">
        <v>11</v>
      </c>
    </row>
    <row r="17" spans="1:19" ht="18.600000000000001" customHeight="1" x14ac:dyDescent="0.2">
      <c r="A17" s="5" t="s">
        <v>15</v>
      </c>
      <c r="B17" s="6" t="s">
        <v>9</v>
      </c>
      <c r="C17" s="21" t="s">
        <v>13</v>
      </c>
      <c r="D17" s="6">
        <v>20</v>
      </c>
      <c r="E17" s="6">
        <v>1213</v>
      </c>
      <c r="F17" s="6">
        <v>758</v>
      </c>
      <c r="G17" s="6">
        <v>4.1899999999999999E-4</v>
      </c>
      <c r="H17" s="15">
        <f>G7/$G$17</f>
        <v>0.93317422434367547</v>
      </c>
      <c r="I17" s="15">
        <f t="shared" si="0"/>
        <v>1.2596053997923158</v>
      </c>
      <c r="J17" s="3"/>
      <c r="K17" s="4"/>
      <c r="L17" s="2" t="s">
        <v>9</v>
      </c>
      <c r="M17" s="2" t="s">
        <v>10</v>
      </c>
      <c r="N17" s="2" t="s">
        <v>11</v>
      </c>
      <c r="O17" s="3"/>
      <c r="P17" s="5" t="s">
        <v>19</v>
      </c>
      <c r="Q17" s="6">
        <f>VLOOKUP(P17,$A$15:$G$21,5,0)</f>
        <v>181439</v>
      </c>
      <c r="R17" s="6">
        <f>VLOOKUP(P17,$A$25:$G$31,5,0)</f>
        <v>181439</v>
      </c>
      <c r="S17" s="6">
        <f>VLOOKUP(P17,$A$5:$G$11,5,0)</f>
        <v>181439</v>
      </c>
    </row>
    <row r="18" spans="1:19" ht="18.600000000000001" customHeight="1" x14ac:dyDescent="0.2">
      <c r="A18" s="5" t="s">
        <v>16</v>
      </c>
      <c r="B18" s="6" t="s">
        <v>9</v>
      </c>
      <c r="C18" s="21" t="s">
        <v>13</v>
      </c>
      <c r="D18" s="6">
        <v>31</v>
      </c>
      <c r="E18" s="6">
        <v>26326</v>
      </c>
      <c r="F18" s="6">
        <v>19103</v>
      </c>
      <c r="G18" s="6">
        <v>2.6450000000000001E-2</v>
      </c>
      <c r="H18" s="15">
        <f>G8/$G$18</f>
        <v>0.74302457466918714</v>
      </c>
      <c r="I18" s="15">
        <f t="shared" si="0"/>
        <v>1.7934464200558622</v>
      </c>
      <c r="J18" s="3"/>
      <c r="K18" s="5" t="s">
        <v>19</v>
      </c>
      <c r="L18" s="6">
        <f>VLOOKUP(K18,$A$15:$G$21,7,0)</f>
        <v>3.583863</v>
      </c>
      <c r="M18" s="6">
        <f>VLOOKUP(K18,$A$25:$G$31,7,0)</f>
        <v>3.4489920000000001</v>
      </c>
      <c r="N18" s="6">
        <f>VLOOKUP(K18,$A$5:$G$11,7,0)</f>
        <v>10.356999</v>
      </c>
      <c r="O18" s="3"/>
      <c r="P18" s="5" t="s">
        <v>21</v>
      </c>
      <c r="Q18" s="6">
        <f>VLOOKUP(P18,$A$15:$G$21,5,0)</f>
        <v>181439</v>
      </c>
      <c r="R18" s="6">
        <f>VLOOKUP(P18,$A$25:$G$31,5,0)</f>
        <v>181439</v>
      </c>
      <c r="S18" s="6">
        <f>VLOOKUP(P18,$A$5:$G$11,5,0)</f>
        <v>181439</v>
      </c>
    </row>
    <row r="19" spans="1:19" ht="18.600000000000001" customHeight="1" x14ac:dyDescent="0.2">
      <c r="A19" s="5" t="s">
        <v>18</v>
      </c>
      <c r="B19" s="6" t="s">
        <v>9</v>
      </c>
      <c r="C19" s="21" t="s">
        <v>13</v>
      </c>
      <c r="D19" s="6">
        <v>31</v>
      </c>
      <c r="E19" s="6">
        <v>25705</v>
      </c>
      <c r="F19" s="6">
        <v>18749</v>
      </c>
      <c r="G19" s="6">
        <v>3.5173999999999997E-2</v>
      </c>
      <c r="H19" s="15">
        <f>G9/$G$19</f>
        <v>1.3693353044862684</v>
      </c>
      <c r="I19" s="15">
        <f t="shared" si="0"/>
        <v>1.0874899521935948</v>
      </c>
      <c r="J19" s="3"/>
      <c r="K19" s="5" t="s">
        <v>21</v>
      </c>
      <c r="L19" s="6">
        <f>VLOOKUP(K19,$A$15:$G$21,7,0)</f>
        <v>3.558119</v>
      </c>
      <c r="M19" s="6">
        <f>VLOOKUP(K19,$A$25:$G$31,7,0)</f>
        <v>3.5771549999999999</v>
      </c>
      <c r="N19" s="6">
        <f>VLOOKUP(K19,$A$5:$G$11,7,0)</f>
        <v>9.7474089999999993</v>
      </c>
      <c r="O19" s="3"/>
    </row>
    <row r="20" spans="1:19" ht="18.600000000000001" customHeight="1" x14ac:dyDescent="0.2">
      <c r="A20" s="5" t="s">
        <v>19</v>
      </c>
      <c r="B20" s="6" t="s">
        <v>9</v>
      </c>
      <c r="C20" s="21" t="s">
        <v>20</v>
      </c>
      <c r="D20" s="6">
        <v>0</v>
      </c>
      <c r="E20" s="6">
        <v>181439</v>
      </c>
      <c r="F20" s="6">
        <v>187369</v>
      </c>
      <c r="G20" s="6">
        <v>3.583863</v>
      </c>
      <c r="H20" s="15">
        <f>G10/$G$20</f>
        <v>2.8898981350570598</v>
      </c>
      <c r="I20" s="15">
        <f t="shared" si="0"/>
        <v>1</v>
      </c>
      <c r="J20" s="3"/>
      <c r="K20" s="7" t="s">
        <v>17</v>
      </c>
      <c r="L20" s="8">
        <f>SUM(L18:L19)</f>
        <v>7.1419820000000005</v>
      </c>
      <c r="M20" s="8">
        <f>SUM(M18:M19)</f>
        <v>7.0261469999999999</v>
      </c>
      <c r="N20" s="8">
        <f>SUM(N18:N19)</f>
        <v>20.104407999999999</v>
      </c>
      <c r="O20" s="3"/>
      <c r="P20" s="9"/>
      <c r="Q20" s="10"/>
      <c r="R20" s="10"/>
      <c r="S20" s="10"/>
    </row>
    <row r="21" spans="1:19" ht="18.600000000000001" customHeight="1" x14ac:dyDescent="0.2">
      <c r="A21" s="5" t="s">
        <v>21</v>
      </c>
      <c r="B21" s="6" t="s">
        <v>9</v>
      </c>
      <c r="C21" s="21" t="s">
        <v>20</v>
      </c>
      <c r="D21" s="6">
        <v>0</v>
      </c>
      <c r="E21" s="6">
        <v>181439</v>
      </c>
      <c r="F21" s="6">
        <v>186445</v>
      </c>
      <c r="G21" s="6">
        <v>3.558119</v>
      </c>
      <c r="H21" s="15">
        <f>G11/$G$21</f>
        <v>2.7394836991118057</v>
      </c>
      <c r="I21" s="15">
        <f t="shared" si="0"/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8.600000000000001" customHeight="1" x14ac:dyDescent="0.2">
      <c r="A22" s="11"/>
      <c r="B22" s="12"/>
      <c r="C22" s="24"/>
      <c r="D22" s="12"/>
      <c r="E22" s="12"/>
      <c r="F22" s="13" t="s">
        <v>22</v>
      </c>
      <c r="G22" s="14">
        <f>SUM(G15:G21)</f>
        <v>7.2047090000000003</v>
      </c>
      <c r="H22" s="14"/>
      <c r="I22" s="14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8.600000000000001" customHeight="1" x14ac:dyDescent="0.2">
      <c r="A23" s="3"/>
      <c r="B23" s="3"/>
      <c r="C23" s="25"/>
      <c r="D23" s="3"/>
      <c r="E23" s="3"/>
      <c r="F23" s="3"/>
      <c r="G23" s="3"/>
      <c r="H23" s="3"/>
      <c r="I23" s="3"/>
      <c r="J23" s="3"/>
      <c r="K23" s="4"/>
      <c r="L23" s="2" t="s">
        <v>9</v>
      </c>
      <c r="M23" s="2" t="s">
        <v>10</v>
      </c>
      <c r="N23" s="2" t="s">
        <v>11</v>
      </c>
      <c r="O23" s="3"/>
      <c r="P23" s="3"/>
      <c r="Q23" s="3"/>
      <c r="R23" s="3"/>
      <c r="S23" s="3"/>
    </row>
    <row r="24" spans="1:19" ht="18.600000000000001" customHeight="1" x14ac:dyDescent="0.2">
      <c r="A24" s="2" t="s">
        <v>3</v>
      </c>
      <c r="B24" s="2" t="s">
        <v>4</v>
      </c>
      <c r="C24" s="2" t="s">
        <v>5</v>
      </c>
      <c r="D24" s="2" t="s">
        <v>6</v>
      </c>
      <c r="E24" s="2" t="s">
        <v>7</v>
      </c>
      <c r="F24" s="2" t="s">
        <v>2</v>
      </c>
      <c r="G24" s="2" t="s">
        <v>8</v>
      </c>
      <c r="H24" s="2"/>
      <c r="I24" s="2"/>
      <c r="J24" s="3"/>
      <c r="K24" s="7" t="s">
        <v>17</v>
      </c>
      <c r="L24" s="8">
        <f>G22</f>
        <v>7.2047090000000003</v>
      </c>
      <c r="M24" s="8">
        <f>G32</f>
        <v>7.0490949999999994</v>
      </c>
      <c r="N24" s="8">
        <f>G12</f>
        <v>20.172929</v>
      </c>
      <c r="O24" s="3"/>
      <c r="P24" s="3"/>
      <c r="Q24" s="3"/>
      <c r="R24" s="3"/>
      <c r="S24" s="3"/>
    </row>
    <row r="25" spans="1:19" ht="18.600000000000001" customHeight="1" x14ac:dyDescent="0.2">
      <c r="A25" s="5" t="s">
        <v>12</v>
      </c>
      <c r="B25" s="6" t="s">
        <v>10</v>
      </c>
      <c r="C25" s="21" t="s">
        <v>13</v>
      </c>
      <c r="D25" s="6">
        <v>18</v>
      </c>
      <c r="E25" s="6">
        <v>377</v>
      </c>
      <c r="F25" s="6">
        <v>235</v>
      </c>
      <c r="G25" s="6">
        <v>2.9799999999999998E-4</v>
      </c>
      <c r="H25" s="15">
        <f t="shared" ref="H25:H31" si="1">G5/G25</f>
        <v>0.32214765100671144</v>
      </c>
      <c r="I25" s="15">
        <f t="shared" ref="I25:I31" si="2">E25/E5</f>
        <v>1.9533678756476685</v>
      </c>
      <c r="J25" s="3"/>
      <c r="L25" s="3"/>
      <c r="M25" s="3"/>
      <c r="N25" s="3"/>
      <c r="O25" s="3"/>
      <c r="P25" s="3"/>
      <c r="Q25" s="3"/>
      <c r="R25" s="3"/>
      <c r="S25" s="3"/>
    </row>
    <row r="26" spans="1:19" ht="18.600000000000001" customHeight="1" x14ac:dyDescent="0.2">
      <c r="A26" s="5" t="s">
        <v>14</v>
      </c>
      <c r="B26" s="6" t="s">
        <v>10</v>
      </c>
      <c r="C26" s="21" t="s">
        <v>13</v>
      </c>
      <c r="D26" s="6">
        <v>20</v>
      </c>
      <c r="E26" s="6">
        <v>1142</v>
      </c>
      <c r="F26" s="6">
        <v>724</v>
      </c>
      <c r="G26" s="6">
        <v>4.6200000000000001E-4</v>
      </c>
      <c r="H26" s="15">
        <f t="shared" si="1"/>
        <v>0.46753246753246752</v>
      </c>
      <c r="I26" s="15">
        <f t="shared" si="2"/>
        <v>2.2613861386138612</v>
      </c>
      <c r="J26" s="3"/>
      <c r="L26" s="3"/>
      <c r="M26" s="3"/>
      <c r="N26" s="3"/>
      <c r="O26" s="3"/>
      <c r="P26" s="3"/>
      <c r="Q26" s="3"/>
      <c r="R26" s="3"/>
      <c r="S26" s="3"/>
    </row>
    <row r="27" spans="1:19" ht="18.600000000000001" customHeight="1" x14ac:dyDescent="0.2">
      <c r="A27" s="5" t="s">
        <v>15</v>
      </c>
      <c r="B27" s="6" t="s">
        <v>10</v>
      </c>
      <c r="C27" s="21" t="s">
        <v>13</v>
      </c>
      <c r="D27" s="6">
        <v>20</v>
      </c>
      <c r="E27" s="6">
        <v>1072</v>
      </c>
      <c r="F27" s="6">
        <v>678</v>
      </c>
      <c r="G27" s="6">
        <v>4.0499999999999998E-4</v>
      </c>
      <c r="H27" s="15">
        <f t="shared" si="1"/>
        <v>0.96543209876543223</v>
      </c>
      <c r="I27" s="15">
        <f t="shared" si="2"/>
        <v>1.1131879543094496</v>
      </c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8.600000000000001" customHeight="1" x14ac:dyDescent="0.2">
      <c r="A28" s="5" t="s">
        <v>16</v>
      </c>
      <c r="B28" s="6" t="s">
        <v>10</v>
      </c>
      <c r="C28" s="21" t="s">
        <v>13</v>
      </c>
      <c r="D28" s="6">
        <v>31</v>
      </c>
      <c r="E28" s="6">
        <v>19935</v>
      </c>
      <c r="F28" s="6">
        <v>13409</v>
      </c>
      <c r="G28" s="6">
        <v>1.3113E-2</v>
      </c>
      <c r="H28" s="15">
        <f t="shared" si="1"/>
        <v>1.4987417067032716</v>
      </c>
      <c r="I28" s="15">
        <f t="shared" si="2"/>
        <v>1.3580625383200491</v>
      </c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8.600000000000001" customHeight="1" x14ac:dyDescent="0.2">
      <c r="A29" s="5" t="s">
        <v>18</v>
      </c>
      <c r="B29" s="6" t="s">
        <v>10</v>
      </c>
      <c r="C29" s="21" t="s">
        <v>13</v>
      </c>
      <c r="D29" s="6">
        <v>31</v>
      </c>
      <c r="E29" s="6">
        <v>15677</v>
      </c>
      <c r="F29" s="6">
        <v>10360</v>
      </c>
      <c r="G29" s="6">
        <v>8.6700000000000006E-3</v>
      </c>
      <c r="H29" s="15">
        <f t="shared" si="1"/>
        <v>5.5553633217993079</v>
      </c>
      <c r="I29" s="15">
        <f t="shared" si="2"/>
        <v>0.66323983585057322</v>
      </c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8.600000000000001" customHeight="1" x14ac:dyDescent="0.2">
      <c r="A30" s="5" t="s">
        <v>19</v>
      </c>
      <c r="B30" s="6" t="s">
        <v>10</v>
      </c>
      <c r="C30" s="21" t="s">
        <v>20</v>
      </c>
      <c r="D30" s="6">
        <v>0</v>
      </c>
      <c r="E30" s="6">
        <v>181439</v>
      </c>
      <c r="F30" s="6">
        <v>186188</v>
      </c>
      <c r="G30" s="6">
        <v>3.4489920000000001</v>
      </c>
      <c r="H30" s="15">
        <f t="shared" si="1"/>
        <v>3.0029060664681158</v>
      </c>
      <c r="I30" s="15">
        <f t="shared" si="2"/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8.600000000000001" customHeight="1" x14ac:dyDescent="0.2">
      <c r="A31" s="5" t="s">
        <v>21</v>
      </c>
      <c r="B31" s="6" t="s">
        <v>10</v>
      </c>
      <c r="C31" s="21" t="s">
        <v>20</v>
      </c>
      <c r="D31" s="6">
        <v>0</v>
      </c>
      <c r="E31" s="6">
        <v>181439</v>
      </c>
      <c r="F31" s="6">
        <v>187112</v>
      </c>
      <c r="G31" s="6">
        <v>3.5771549999999999</v>
      </c>
      <c r="H31" s="15">
        <f t="shared" si="1"/>
        <v>2.7249054066709437</v>
      </c>
      <c r="I31" s="15">
        <f t="shared" si="2"/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8.600000000000001" customHeight="1" x14ac:dyDescent="0.2">
      <c r="A32" s="11"/>
      <c r="B32" s="12"/>
      <c r="C32" s="24"/>
      <c r="D32" s="12"/>
      <c r="E32" s="12"/>
      <c r="F32" s="13" t="s">
        <v>22</v>
      </c>
      <c r="G32" s="14">
        <f>SUM(G25:G31)</f>
        <v>7.0490949999999994</v>
      </c>
      <c r="H32" s="14"/>
      <c r="I32" s="14"/>
      <c r="J32" s="3"/>
      <c r="K32" s="3"/>
      <c r="L32" s="3"/>
      <c r="M32" s="3"/>
      <c r="N32" s="3"/>
      <c r="O32" s="3"/>
      <c r="P32" s="3"/>
      <c r="Q32" s="3"/>
      <c r="R32" s="3"/>
      <c r="S32" s="3"/>
    </row>
    <row r="34" spans="1:8" ht="18.600000000000001" customHeight="1" x14ac:dyDescent="0.2">
      <c r="A34" s="16" t="s">
        <v>25</v>
      </c>
    </row>
    <row r="35" spans="1:8" ht="18.600000000000001" customHeight="1" x14ac:dyDescent="0.2">
      <c r="A35" s="3" t="s">
        <v>26</v>
      </c>
    </row>
    <row r="36" spans="1:8" ht="18.600000000000001" customHeight="1" x14ac:dyDescent="0.2">
      <c r="A36" s="3" t="s">
        <v>27</v>
      </c>
    </row>
    <row r="39" spans="1:8" ht="13.5" thickBot="1" x14ac:dyDescent="0.25"/>
    <row r="40" spans="1:8" s="23" customFormat="1" ht="33.6" customHeight="1" x14ac:dyDescent="0.2">
      <c r="A40" s="22" t="s">
        <v>3</v>
      </c>
      <c r="B40" s="22" t="s">
        <v>4</v>
      </c>
      <c r="C40" s="22" t="s">
        <v>5</v>
      </c>
      <c r="D40" s="22" t="s">
        <v>6</v>
      </c>
      <c r="E40" s="22" t="s">
        <v>7</v>
      </c>
      <c r="F40" s="22" t="s">
        <v>35</v>
      </c>
      <c r="H40" s="22" t="s">
        <v>8</v>
      </c>
    </row>
    <row r="41" spans="1:8" ht="34.5" customHeight="1" x14ac:dyDescent="0.2">
      <c r="A41" s="5" t="s">
        <v>12</v>
      </c>
      <c r="B41" s="6" t="s">
        <v>11</v>
      </c>
      <c r="C41" s="21" t="s">
        <v>13</v>
      </c>
      <c r="D41" s="6">
        <v>18</v>
      </c>
      <c r="E41" s="6">
        <v>193</v>
      </c>
      <c r="F41" s="6">
        <v>118</v>
      </c>
      <c r="H41" s="6">
        <v>1.0900000000000001E-4</v>
      </c>
    </row>
    <row r="42" spans="1:8" ht="34.5" customHeight="1" x14ac:dyDescent="0.2">
      <c r="A42" s="5" t="s">
        <v>14</v>
      </c>
      <c r="B42" s="6" t="s">
        <v>11</v>
      </c>
      <c r="C42" s="21" t="s">
        <v>13</v>
      </c>
      <c r="D42" s="6">
        <v>20</v>
      </c>
      <c r="E42" s="6">
        <v>505</v>
      </c>
      <c r="F42" s="6">
        <v>308</v>
      </c>
      <c r="H42" s="6">
        <v>2.5700000000000001E-4</v>
      </c>
    </row>
    <row r="43" spans="1:8" ht="34.5" customHeight="1" x14ac:dyDescent="0.2">
      <c r="A43" s="5" t="s">
        <v>15</v>
      </c>
      <c r="B43" s="6" t="s">
        <v>11</v>
      </c>
      <c r="C43" s="21" t="s">
        <v>13</v>
      </c>
      <c r="D43" s="6">
        <v>20</v>
      </c>
      <c r="E43" s="6">
        <v>963</v>
      </c>
      <c r="F43" s="6">
        <v>600</v>
      </c>
      <c r="H43" s="6">
        <v>4.1800000000000002E-4</v>
      </c>
    </row>
    <row r="44" spans="1:8" ht="34.5" customHeight="1" x14ac:dyDescent="0.2">
      <c r="A44" s="5" t="s">
        <v>16</v>
      </c>
      <c r="B44" s="6" t="s">
        <v>11</v>
      </c>
      <c r="C44" s="21" t="s">
        <v>13</v>
      </c>
      <c r="D44" s="6">
        <v>31</v>
      </c>
      <c r="E44" s="6">
        <v>14679</v>
      </c>
      <c r="F44" s="6">
        <v>9715</v>
      </c>
      <c r="H44" s="6">
        <v>1.4848999999999999E-2</v>
      </c>
    </row>
    <row r="45" spans="1:8" ht="34.5" customHeight="1" x14ac:dyDescent="0.2">
      <c r="A45" s="5" t="s">
        <v>18</v>
      </c>
      <c r="B45" s="6" t="s">
        <v>11</v>
      </c>
      <c r="C45" s="21" t="s">
        <v>13</v>
      </c>
      <c r="D45" s="6">
        <v>31</v>
      </c>
      <c r="E45" s="6">
        <v>23637</v>
      </c>
      <c r="F45" s="6">
        <v>16059</v>
      </c>
      <c r="H45" s="6">
        <v>3.5878E-2</v>
      </c>
    </row>
    <row r="46" spans="1:8" ht="34.5" customHeight="1" x14ac:dyDescent="0.2">
      <c r="A46" s="5" t="s">
        <v>19</v>
      </c>
      <c r="B46" s="6" t="s">
        <v>11</v>
      </c>
      <c r="C46" s="21" t="s">
        <v>20</v>
      </c>
      <c r="D46" s="6">
        <v>0</v>
      </c>
      <c r="E46" s="6">
        <v>181439</v>
      </c>
      <c r="F46" s="6">
        <v>181440</v>
      </c>
      <c r="H46" s="6">
        <v>7.6414780000000002</v>
      </c>
    </row>
    <row r="47" spans="1:8" ht="34.5" customHeight="1" x14ac:dyDescent="0.2">
      <c r="A47" s="5" t="s">
        <v>21</v>
      </c>
      <c r="B47" s="6" t="s">
        <v>11</v>
      </c>
      <c r="C47" s="21" t="s">
        <v>20</v>
      </c>
      <c r="D47" s="6">
        <v>0</v>
      </c>
      <c r="E47" s="6">
        <v>181439</v>
      </c>
      <c r="F47" s="6">
        <v>181440</v>
      </c>
      <c r="H47" s="6">
        <v>7.4735100000000001</v>
      </c>
    </row>
    <row r="48" spans="1:8" ht="16.5" thickBot="1" x14ac:dyDescent="0.25">
      <c r="A48" s="11"/>
      <c r="B48" s="12"/>
      <c r="C48" s="24"/>
      <c r="D48" s="12"/>
      <c r="E48" s="12"/>
      <c r="F48" s="13"/>
      <c r="H48" s="14"/>
    </row>
    <row r="49" spans="1:9" ht="13.5" thickBot="1" x14ac:dyDescent="0.25"/>
    <row r="50" spans="1:9" s="23" customFormat="1" ht="33.6" customHeight="1" x14ac:dyDescent="0.2">
      <c r="A50" s="22" t="s">
        <v>3</v>
      </c>
      <c r="B50" s="22" t="s">
        <v>4</v>
      </c>
      <c r="C50" s="22" t="s">
        <v>34</v>
      </c>
      <c r="D50" s="22" t="s">
        <v>5</v>
      </c>
      <c r="E50" s="22" t="s">
        <v>6</v>
      </c>
      <c r="F50" s="22" t="s">
        <v>7</v>
      </c>
      <c r="G50" s="22" t="s">
        <v>35</v>
      </c>
      <c r="H50" s="22" t="s">
        <v>8</v>
      </c>
      <c r="I50" s="22" t="s">
        <v>23</v>
      </c>
    </row>
    <row r="51" spans="1:9" ht="34.5" customHeight="1" x14ac:dyDescent="0.2">
      <c r="A51" s="5" t="s">
        <v>12</v>
      </c>
      <c r="B51" s="27" t="s">
        <v>36</v>
      </c>
      <c r="C51" s="21">
        <v>2</v>
      </c>
      <c r="D51" s="21" t="s">
        <v>13</v>
      </c>
      <c r="E51" s="6">
        <v>18</v>
      </c>
      <c r="F51" s="6">
        <v>361</v>
      </c>
      <c r="G51" s="6">
        <v>248</v>
      </c>
      <c r="H51" s="6">
        <v>3.4699999999999998E-4</v>
      </c>
      <c r="I51" s="15">
        <f t="shared" ref="I51:I57" si="3">H41/$H51</f>
        <v>0.31412103746397696</v>
      </c>
    </row>
    <row r="52" spans="1:9" ht="34.5" customHeight="1" x14ac:dyDescent="0.2">
      <c r="A52" s="5" t="s">
        <v>14</v>
      </c>
      <c r="B52" s="27" t="s">
        <v>36</v>
      </c>
      <c r="C52" s="21">
        <v>2</v>
      </c>
      <c r="D52" s="21" t="s">
        <v>13</v>
      </c>
      <c r="E52" s="6">
        <v>20</v>
      </c>
      <c r="F52" s="6">
        <v>589</v>
      </c>
      <c r="G52" s="6">
        <v>367</v>
      </c>
      <c r="H52" s="6">
        <v>4.8099999999999998E-4</v>
      </c>
      <c r="I52" s="15">
        <f t="shared" si="3"/>
        <v>0.53430353430353439</v>
      </c>
    </row>
    <row r="53" spans="1:9" ht="34.5" customHeight="1" x14ac:dyDescent="0.2">
      <c r="A53" s="5" t="s">
        <v>15</v>
      </c>
      <c r="B53" s="27" t="s">
        <v>36</v>
      </c>
      <c r="C53" s="21">
        <v>2</v>
      </c>
      <c r="D53" s="21" t="s">
        <v>13</v>
      </c>
      <c r="E53" s="6">
        <v>20</v>
      </c>
      <c r="F53" s="6">
        <v>982</v>
      </c>
      <c r="G53" s="6">
        <v>638</v>
      </c>
      <c r="H53" s="6">
        <v>7.1000000000000002E-4</v>
      </c>
      <c r="I53" s="15">
        <f t="shared" si="3"/>
        <v>0.58873239436619718</v>
      </c>
    </row>
    <row r="54" spans="1:9" ht="34.5" customHeight="1" x14ac:dyDescent="0.2">
      <c r="A54" s="5" t="s">
        <v>16</v>
      </c>
      <c r="B54" s="27" t="s">
        <v>36</v>
      </c>
      <c r="C54" s="21">
        <v>2</v>
      </c>
      <c r="D54" s="21" t="s">
        <v>13</v>
      </c>
      <c r="E54" s="6">
        <v>31</v>
      </c>
      <c r="F54" s="6">
        <v>18601</v>
      </c>
      <c r="G54" s="6">
        <v>12290</v>
      </c>
      <c r="H54" s="6">
        <v>2.0004999999999998E-2</v>
      </c>
      <c r="I54" s="15">
        <f t="shared" si="3"/>
        <v>0.74226443389152719</v>
      </c>
    </row>
    <row r="55" spans="1:9" ht="34.5" customHeight="1" x14ac:dyDescent="0.2">
      <c r="A55" s="5" t="s">
        <v>18</v>
      </c>
      <c r="B55" s="27" t="s">
        <v>36</v>
      </c>
      <c r="C55" s="21">
        <v>2</v>
      </c>
      <c r="D55" s="21" t="s">
        <v>13</v>
      </c>
      <c r="E55" s="6">
        <v>31</v>
      </c>
      <c r="F55" s="6">
        <v>12918</v>
      </c>
      <c r="G55" s="6">
        <v>8459</v>
      </c>
      <c r="H55" s="6">
        <v>1.1698E-2</v>
      </c>
      <c r="I55" s="15">
        <f t="shared" si="3"/>
        <v>3.0670200034193877</v>
      </c>
    </row>
    <row r="56" spans="1:9" ht="34.5" customHeight="1" x14ac:dyDescent="0.2">
      <c r="A56" s="5" t="s">
        <v>19</v>
      </c>
      <c r="B56" s="27" t="s">
        <v>36</v>
      </c>
      <c r="C56" s="21">
        <v>2</v>
      </c>
      <c r="D56" s="21" t="s">
        <v>20</v>
      </c>
      <c r="E56" s="6">
        <v>0</v>
      </c>
      <c r="F56" s="6">
        <v>181381</v>
      </c>
      <c r="G56" s="6">
        <v>186539</v>
      </c>
      <c r="H56" s="6">
        <v>5.5404960000000001</v>
      </c>
      <c r="I56" s="15">
        <f t="shared" si="3"/>
        <v>1.3792046777039457</v>
      </c>
    </row>
    <row r="57" spans="1:9" ht="34.5" customHeight="1" x14ac:dyDescent="0.2">
      <c r="A57" s="5" t="s">
        <v>21</v>
      </c>
      <c r="B57" s="27" t="s">
        <v>36</v>
      </c>
      <c r="C57" s="21">
        <v>2</v>
      </c>
      <c r="D57" s="21" t="s">
        <v>20</v>
      </c>
      <c r="E57" s="6">
        <v>0</v>
      </c>
      <c r="F57" s="6">
        <v>181387</v>
      </c>
      <c r="G57" s="6">
        <v>187498</v>
      </c>
      <c r="H57" s="6">
        <v>5.6439000000000004</v>
      </c>
      <c r="I57" s="15">
        <f t="shared" si="3"/>
        <v>1.3241747727635145</v>
      </c>
    </row>
    <row r="58" spans="1:9" ht="16.5" thickBot="1" x14ac:dyDescent="0.25">
      <c r="A58" s="11"/>
      <c r="B58" s="12"/>
      <c r="C58" s="24"/>
      <c r="D58" s="12"/>
      <c r="E58" s="12"/>
      <c r="F58" s="12"/>
      <c r="G58" s="13"/>
      <c r="H58" s="14"/>
      <c r="I58" s="14"/>
    </row>
    <row r="59" spans="1:9" ht="13.5" thickBot="1" x14ac:dyDescent="0.25"/>
    <row r="60" spans="1:9" s="23" customFormat="1" ht="33.6" customHeight="1" x14ac:dyDescent="0.2">
      <c r="A60" s="22" t="s">
        <v>3</v>
      </c>
      <c r="B60" s="22" t="s">
        <v>4</v>
      </c>
      <c r="C60" s="22" t="s">
        <v>34</v>
      </c>
      <c r="D60" s="22" t="s">
        <v>5</v>
      </c>
      <c r="E60" s="22" t="s">
        <v>6</v>
      </c>
      <c r="F60" s="22" t="s">
        <v>7</v>
      </c>
      <c r="G60" s="22" t="s">
        <v>35</v>
      </c>
      <c r="H60" s="22" t="s">
        <v>8</v>
      </c>
      <c r="I60" s="22" t="s">
        <v>23</v>
      </c>
    </row>
    <row r="61" spans="1:9" ht="34.5" customHeight="1" x14ac:dyDescent="0.2">
      <c r="A61" s="5" t="s">
        <v>12</v>
      </c>
      <c r="B61" s="27" t="s">
        <v>36</v>
      </c>
      <c r="C61" s="21">
        <v>4</v>
      </c>
      <c r="D61" s="21" t="s">
        <v>13</v>
      </c>
      <c r="E61" s="6">
        <v>18</v>
      </c>
      <c r="F61" s="6">
        <v>505</v>
      </c>
      <c r="G61" s="6">
        <v>311</v>
      </c>
      <c r="H61" s="6">
        <v>4.1599999999999997E-4</v>
      </c>
      <c r="I61" s="15">
        <f t="shared" ref="I61:I67" si="4">H41/$H61</f>
        <v>0.26201923076923078</v>
      </c>
    </row>
    <row r="62" spans="1:9" ht="34.5" customHeight="1" x14ac:dyDescent="0.2">
      <c r="A62" s="5" t="s">
        <v>14</v>
      </c>
      <c r="B62" s="27" t="s">
        <v>36</v>
      </c>
      <c r="C62" s="21">
        <v>4</v>
      </c>
      <c r="D62" s="21" t="s">
        <v>13</v>
      </c>
      <c r="E62" s="6">
        <v>20</v>
      </c>
      <c r="F62" s="6">
        <v>693</v>
      </c>
      <c r="G62" s="6">
        <v>428</v>
      </c>
      <c r="H62" s="6">
        <v>4.73E-4</v>
      </c>
      <c r="I62" s="15">
        <f t="shared" si="4"/>
        <v>0.54334038054968292</v>
      </c>
    </row>
    <row r="63" spans="1:9" ht="34.5" customHeight="1" x14ac:dyDescent="0.2">
      <c r="A63" s="5" t="s">
        <v>15</v>
      </c>
      <c r="B63" s="27" t="s">
        <v>36</v>
      </c>
      <c r="C63" s="21">
        <v>4</v>
      </c>
      <c r="D63" s="21" t="s">
        <v>13</v>
      </c>
      <c r="E63" s="6">
        <v>20</v>
      </c>
      <c r="F63" s="6">
        <v>1089</v>
      </c>
      <c r="G63" s="6">
        <v>766</v>
      </c>
      <c r="H63" s="6">
        <v>5.9800000000000001E-4</v>
      </c>
      <c r="I63" s="15">
        <f t="shared" si="4"/>
        <v>0.69899665551839463</v>
      </c>
    </row>
    <row r="64" spans="1:9" ht="34.5" customHeight="1" x14ac:dyDescent="0.2">
      <c r="A64" s="5" t="s">
        <v>16</v>
      </c>
      <c r="B64" s="27" t="s">
        <v>36</v>
      </c>
      <c r="C64" s="21">
        <v>4</v>
      </c>
      <c r="D64" s="21" t="s">
        <v>13</v>
      </c>
      <c r="E64" s="6">
        <v>31</v>
      </c>
      <c r="F64" s="6">
        <v>19555</v>
      </c>
      <c r="G64" s="6">
        <v>12995</v>
      </c>
      <c r="H64" s="6">
        <v>1.6105999999999999E-2</v>
      </c>
      <c r="I64" s="15">
        <f t="shared" si="4"/>
        <v>0.9219545510989694</v>
      </c>
    </row>
    <row r="65" spans="1:9" ht="34.5" customHeight="1" x14ac:dyDescent="0.2">
      <c r="A65" s="5" t="s">
        <v>18</v>
      </c>
      <c r="B65" s="27" t="s">
        <v>36</v>
      </c>
      <c r="C65" s="21">
        <v>4</v>
      </c>
      <c r="D65" s="21" t="s">
        <v>13</v>
      </c>
      <c r="E65" s="6">
        <v>31</v>
      </c>
      <c r="F65" s="6">
        <v>31641</v>
      </c>
      <c r="G65" s="6">
        <v>21650</v>
      </c>
      <c r="H65" s="6">
        <v>3.6395999999999998E-2</v>
      </c>
      <c r="I65" s="15">
        <f t="shared" si="4"/>
        <v>0.98576766677656891</v>
      </c>
    </row>
    <row r="66" spans="1:9" ht="34.5" customHeight="1" x14ac:dyDescent="0.2">
      <c r="A66" s="5" t="s">
        <v>19</v>
      </c>
      <c r="B66" s="27" t="s">
        <v>36</v>
      </c>
      <c r="C66" s="21">
        <v>4</v>
      </c>
      <c r="D66" s="21" t="s">
        <v>20</v>
      </c>
      <c r="E66" s="6">
        <v>0</v>
      </c>
      <c r="F66" s="6">
        <v>181393</v>
      </c>
      <c r="G66" s="6">
        <v>187794</v>
      </c>
      <c r="H66" s="6">
        <v>3.943797</v>
      </c>
      <c r="I66" s="15">
        <f t="shared" si="4"/>
        <v>1.937594151017408</v>
      </c>
    </row>
    <row r="67" spans="1:9" ht="34.5" customHeight="1" x14ac:dyDescent="0.2">
      <c r="A67" s="5" t="s">
        <v>21</v>
      </c>
      <c r="B67" s="27" t="s">
        <v>36</v>
      </c>
      <c r="C67" s="21">
        <v>4</v>
      </c>
      <c r="D67" s="21" t="s">
        <v>20</v>
      </c>
      <c r="E67" s="6">
        <v>0</v>
      </c>
      <c r="F67" s="6">
        <v>181393</v>
      </c>
      <c r="G67" s="6">
        <v>188397</v>
      </c>
      <c r="H67" s="6">
        <v>4.0316460000000003</v>
      </c>
      <c r="I67" s="15">
        <f t="shared" si="4"/>
        <v>1.8537118586304451</v>
      </c>
    </row>
    <row r="68" spans="1:9" ht="16.5" thickBot="1" x14ac:dyDescent="0.25">
      <c r="A68" s="11"/>
      <c r="B68" s="12"/>
      <c r="C68" s="24"/>
      <c r="D68" s="12"/>
      <c r="E68" s="12"/>
      <c r="F68" s="12"/>
      <c r="G68" s="13"/>
      <c r="H68" s="14"/>
      <c r="I68" s="14"/>
    </row>
    <row r="69" spans="1:9" ht="13.5" thickBot="1" x14ac:dyDescent="0.25"/>
    <row r="70" spans="1:9" s="23" customFormat="1" ht="33.6" customHeight="1" x14ac:dyDescent="0.2">
      <c r="A70" s="22" t="s">
        <v>3</v>
      </c>
      <c r="B70" s="22" t="s">
        <v>4</v>
      </c>
      <c r="C70" s="22" t="s">
        <v>34</v>
      </c>
      <c r="D70" s="22" t="s">
        <v>5</v>
      </c>
      <c r="E70" s="22" t="s">
        <v>6</v>
      </c>
      <c r="F70" s="22" t="s">
        <v>7</v>
      </c>
      <c r="G70" s="22" t="s">
        <v>35</v>
      </c>
      <c r="H70" s="22" t="s">
        <v>8</v>
      </c>
      <c r="I70" s="22" t="s">
        <v>23</v>
      </c>
    </row>
    <row r="71" spans="1:9" ht="34.5" customHeight="1" x14ac:dyDescent="0.2">
      <c r="A71" s="5" t="s">
        <v>12</v>
      </c>
      <c r="B71" s="27" t="s">
        <v>36</v>
      </c>
      <c r="C71" s="21">
        <v>5</v>
      </c>
      <c r="D71" s="21" t="s">
        <v>13</v>
      </c>
      <c r="E71" s="6">
        <v>18</v>
      </c>
      <c r="F71" s="6">
        <v>444</v>
      </c>
      <c r="G71" s="6">
        <v>283</v>
      </c>
      <c r="H71" s="6">
        <v>3.2400000000000001E-4</v>
      </c>
      <c r="I71" s="15">
        <f t="shared" ref="I71:I77" si="5">H41/$H71</f>
        <v>0.33641975308641975</v>
      </c>
    </row>
    <row r="72" spans="1:9" ht="34.5" customHeight="1" x14ac:dyDescent="0.2">
      <c r="A72" s="5" t="s">
        <v>14</v>
      </c>
      <c r="B72" s="27" t="s">
        <v>36</v>
      </c>
      <c r="C72" s="21">
        <v>5</v>
      </c>
      <c r="D72" s="21" t="s">
        <v>13</v>
      </c>
      <c r="E72" s="6">
        <v>20</v>
      </c>
      <c r="F72" s="6">
        <v>973</v>
      </c>
      <c r="G72" s="6">
        <v>608</v>
      </c>
      <c r="H72" s="6">
        <v>6.2299999999999996E-4</v>
      </c>
      <c r="I72" s="15">
        <f t="shared" si="5"/>
        <v>0.4125200642054575</v>
      </c>
    </row>
    <row r="73" spans="1:9" ht="34.5" customHeight="1" x14ac:dyDescent="0.2">
      <c r="A73" s="5" t="s">
        <v>15</v>
      </c>
      <c r="B73" s="27" t="s">
        <v>36</v>
      </c>
      <c r="C73" s="21">
        <v>5</v>
      </c>
      <c r="D73" s="21" t="s">
        <v>13</v>
      </c>
      <c r="E73" s="6">
        <v>20</v>
      </c>
      <c r="F73" s="6">
        <v>1094</v>
      </c>
      <c r="G73" s="6">
        <v>704</v>
      </c>
      <c r="H73" s="6">
        <v>5.8699999999999996E-4</v>
      </c>
      <c r="I73" s="15">
        <f t="shared" si="5"/>
        <v>0.71209540034071561</v>
      </c>
    </row>
    <row r="74" spans="1:9" ht="34.5" customHeight="1" x14ac:dyDescent="0.2">
      <c r="A74" s="5" t="s">
        <v>16</v>
      </c>
      <c r="B74" s="27" t="s">
        <v>36</v>
      </c>
      <c r="C74" s="21">
        <v>5</v>
      </c>
      <c r="D74" s="21" t="s">
        <v>13</v>
      </c>
      <c r="E74" s="6">
        <v>31</v>
      </c>
      <c r="F74" s="6">
        <v>18872</v>
      </c>
      <c r="G74" s="6">
        <v>12460</v>
      </c>
      <c r="H74" s="6">
        <v>1.3677999999999999E-2</v>
      </c>
      <c r="I74" s="15">
        <f t="shared" si="5"/>
        <v>1.0856119315689428</v>
      </c>
    </row>
    <row r="75" spans="1:9" ht="34.5" customHeight="1" x14ac:dyDescent="0.2">
      <c r="A75" s="5" t="s">
        <v>18</v>
      </c>
      <c r="B75" s="27" t="s">
        <v>36</v>
      </c>
      <c r="C75" s="21">
        <v>5</v>
      </c>
      <c r="D75" s="21" t="s">
        <v>13</v>
      </c>
      <c r="E75" s="6">
        <v>31</v>
      </c>
      <c r="F75" s="6">
        <v>18067</v>
      </c>
      <c r="G75" s="6">
        <v>11935</v>
      </c>
      <c r="H75" s="6">
        <v>1.2385E-2</v>
      </c>
      <c r="I75" s="15">
        <f t="shared" si="5"/>
        <v>2.8968914008881712</v>
      </c>
    </row>
    <row r="76" spans="1:9" ht="34.5" customHeight="1" x14ac:dyDescent="0.2">
      <c r="A76" s="5" t="s">
        <v>19</v>
      </c>
      <c r="B76" s="27" t="s">
        <v>36</v>
      </c>
      <c r="C76" s="21">
        <v>5</v>
      </c>
      <c r="D76" s="21" t="s">
        <v>20</v>
      </c>
      <c r="E76" s="6">
        <v>0</v>
      </c>
      <c r="F76" s="6">
        <v>181391</v>
      </c>
      <c r="G76" s="6">
        <v>183445</v>
      </c>
      <c r="H76" s="6">
        <v>3.428185</v>
      </c>
      <c r="I76" s="15">
        <f t="shared" si="5"/>
        <v>2.2290156453050232</v>
      </c>
    </row>
    <row r="77" spans="1:9" ht="34.5" customHeight="1" x14ac:dyDescent="0.2">
      <c r="A77" s="5" t="s">
        <v>21</v>
      </c>
      <c r="B77" s="27" t="s">
        <v>36</v>
      </c>
      <c r="C77" s="21">
        <v>5</v>
      </c>
      <c r="D77" s="21" t="s">
        <v>20</v>
      </c>
      <c r="E77" s="6">
        <v>0</v>
      </c>
      <c r="F77" s="6">
        <v>181388</v>
      </c>
      <c r="G77" s="6">
        <v>182921</v>
      </c>
      <c r="H77" s="6">
        <v>3.3788040000000001</v>
      </c>
      <c r="I77" s="15">
        <f t="shared" si="5"/>
        <v>2.2118802984724772</v>
      </c>
    </row>
    <row r="78" spans="1:9" ht="16.5" thickBot="1" x14ac:dyDescent="0.25">
      <c r="A78" s="11"/>
      <c r="B78" s="12"/>
      <c r="C78" s="24"/>
      <c r="D78" s="12"/>
      <c r="E78" s="12"/>
      <c r="F78" s="12"/>
      <c r="G78" s="13"/>
      <c r="H78" s="14"/>
      <c r="I78" s="14"/>
    </row>
    <row r="79" spans="1:9" ht="13.5" thickBot="1" x14ac:dyDescent="0.25"/>
    <row r="80" spans="1:9" s="23" customFormat="1" ht="33.6" customHeight="1" x14ac:dyDescent="0.2">
      <c r="A80" s="22" t="s">
        <v>3</v>
      </c>
      <c r="B80" s="22" t="s">
        <v>4</v>
      </c>
      <c r="C80" s="22" t="s">
        <v>34</v>
      </c>
      <c r="D80" s="22" t="s">
        <v>5</v>
      </c>
      <c r="E80" s="22" t="s">
        <v>6</v>
      </c>
      <c r="F80" s="22" t="s">
        <v>7</v>
      </c>
      <c r="G80" s="22" t="s">
        <v>35</v>
      </c>
      <c r="H80" s="22" t="s">
        <v>8</v>
      </c>
      <c r="I80" s="22" t="s">
        <v>23</v>
      </c>
    </row>
    <row r="81" spans="1:9" ht="34.5" customHeight="1" x14ac:dyDescent="0.2">
      <c r="A81" s="5" t="s">
        <v>12</v>
      </c>
      <c r="B81" s="27" t="s">
        <v>36</v>
      </c>
      <c r="C81" s="21">
        <v>6</v>
      </c>
      <c r="D81" s="21" t="s">
        <v>13</v>
      </c>
      <c r="E81" s="6">
        <v>18</v>
      </c>
      <c r="F81" s="6">
        <v>451</v>
      </c>
      <c r="G81" s="6">
        <v>282</v>
      </c>
      <c r="H81" s="6">
        <v>5.0000000000000001E-4</v>
      </c>
      <c r="I81" s="15">
        <f>H41/$H81</f>
        <v>0.218</v>
      </c>
    </row>
    <row r="82" spans="1:9" ht="34.5" customHeight="1" x14ac:dyDescent="0.2">
      <c r="A82" s="5" t="s">
        <v>14</v>
      </c>
      <c r="B82" s="27" t="s">
        <v>36</v>
      </c>
      <c r="C82" s="21">
        <v>6</v>
      </c>
      <c r="D82" s="21" t="s">
        <v>13</v>
      </c>
      <c r="E82" s="6">
        <v>20</v>
      </c>
      <c r="F82" s="6">
        <v>765</v>
      </c>
      <c r="G82" s="6">
        <v>476</v>
      </c>
      <c r="H82" s="6">
        <v>5.6899999999999995E-4</v>
      </c>
      <c r="I82" s="15">
        <f t="shared" ref="I82:I87" si="6">H42/$H82</f>
        <v>0.45166959578207388</v>
      </c>
    </row>
    <row r="83" spans="1:9" ht="34.5" customHeight="1" x14ac:dyDescent="0.2">
      <c r="A83" s="5" t="s">
        <v>15</v>
      </c>
      <c r="B83" s="27" t="s">
        <v>36</v>
      </c>
      <c r="C83" s="21">
        <v>6</v>
      </c>
      <c r="D83" s="21" t="s">
        <v>13</v>
      </c>
      <c r="E83" s="6">
        <v>20</v>
      </c>
      <c r="F83" s="6">
        <v>1223</v>
      </c>
      <c r="G83" s="6">
        <v>784</v>
      </c>
      <c r="H83" s="6">
        <v>6.7100000000000005E-4</v>
      </c>
      <c r="I83" s="15">
        <f t="shared" si="6"/>
        <v>0.62295081967213117</v>
      </c>
    </row>
    <row r="84" spans="1:9" ht="34.5" customHeight="1" x14ac:dyDescent="0.2">
      <c r="A84" s="5" t="s">
        <v>16</v>
      </c>
      <c r="B84" s="27" t="s">
        <v>36</v>
      </c>
      <c r="C84" s="21">
        <v>6</v>
      </c>
      <c r="D84" s="21" t="s">
        <v>13</v>
      </c>
      <c r="E84" s="6">
        <v>31</v>
      </c>
      <c r="F84" s="6">
        <v>17063</v>
      </c>
      <c r="G84" s="6">
        <v>11347</v>
      </c>
      <c r="H84" s="6">
        <v>1.1891000000000001E-2</v>
      </c>
      <c r="I84" s="15">
        <f t="shared" si="6"/>
        <v>1.2487595660583635</v>
      </c>
    </row>
    <row r="85" spans="1:9" ht="34.5" customHeight="1" x14ac:dyDescent="0.2">
      <c r="A85" s="5" t="s">
        <v>18</v>
      </c>
      <c r="B85" s="27" t="s">
        <v>36</v>
      </c>
      <c r="C85" s="21">
        <v>6</v>
      </c>
      <c r="D85" s="21" t="s">
        <v>13</v>
      </c>
      <c r="E85" s="6">
        <v>31</v>
      </c>
      <c r="F85" s="6">
        <v>15664</v>
      </c>
      <c r="G85" s="6">
        <v>10366</v>
      </c>
      <c r="H85" s="6">
        <v>9.5930000000000008E-3</v>
      </c>
      <c r="I85" s="15">
        <f t="shared" si="6"/>
        <v>3.7400187636818512</v>
      </c>
    </row>
    <row r="86" spans="1:9" ht="34.5" customHeight="1" x14ac:dyDescent="0.2">
      <c r="A86" s="5" t="s">
        <v>19</v>
      </c>
      <c r="B86" s="27" t="s">
        <v>36</v>
      </c>
      <c r="C86" s="21">
        <v>6</v>
      </c>
      <c r="D86" s="21" t="s">
        <v>20</v>
      </c>
      <c r="E86" s="6">
        <v>0</v>
      </c>
      <c r="F86" s="6">
        <v>181390</v>
      </c>
      <c r="G86" s="6">
        <v>185611</v>
      </c>
      <c r="H86" s="6">
        <v>3.4117929999999999</v>
      </c>
      <c r="I86" s="15">
        <f t="shared" si="6"/>
        <v>2.2397249774532044</v>
      </c>
    </row>
    <row r="87" spans="1:9" ht="34.5" customHeight="1" x14ac:dyDescent="0.2">
      <c r="A87" s="5" t="s">
        <v>21</v>
      </c>
      <c r="B87" s="27" t="s">
        <v>36</v>
      </c>
      <c r="C87" s="21">
        <v>6</v>
      </c>
      <c r="D87" s="21" t="s">
        <v>20</v>
      </c>
      <c r="E87" s="6">
        <v>0</v>
      </c>
      <c r="F87" s="6">
        <v>181397</v>
      </c>
      <c r="G87" s="6">
        <v>185727</v>
      </c>
      <c r="H87" s="6">
        <v>3.389602</v>
      </c>
      <c r="I87" s="15">
        <f t="shared" si="6"/>
        <v>2.2048340778651889</v>
      </c>
    </row>
    <row r="88" spans="1:9" ht="16.5" thickBot="1" x14ac:dyDescent="0.25">
      <c r="A88" s="11"/>
      <c r="B88" s="12"/>
      <c r="C88" s="24"/>
      <c r="D88" s="12"/>
      <c r="E88" s="12"/>
      <c r="F88" s="12"/>
      <c r="G88" s="13"/>
      <c r="H88" s="14"/>
      <c r="I88" s="14"/>
    </row>
    <row r="89" spans="1:9" ht="13.5" thickBot="1" x14ac:dyDescent="0.25"/>
    <row r="90" spans="1:9" s="23" customFormat="1" ht="33.6" customHeight="1" x14ac:dyDescent="0.2">
      <c r="A90" s="22" t="s">
        <v>3</v>
      </c>
      <c r="B90" s="22" t="s">
        <v>4</v>
      </c>
      <c r="C90" s="22" t="s">
        <v>34</v>
      </c>
      <c r="D90" s="22" t="s">
        <v>5</v>
      </c>
      <c r="E90" s="22" t="s">
        <v>6</v>
      </c>
      <c r="F90" s="22" t="s">
        <v>7</v>
      </c>
      <c r="G90" s="22" t="s">
        <v>35</v>
      </c>
      <c r="H90" s="22" t="s">
        <v>8</v>
      </c>
      <c r="I90" s="22" t="s">
        <v>23</v>
      </c>
    </row>
    <row r="91" spans="1:9" ht="34.5" customHeight="1" x14ac:dyDescent="0.2">
      <c r="A91" s="5" t="s">
        <v>12</v>
      </c>
      <c r="B91" s="27" t="s">
        <v>37</v>
      </c>
      <c r="C91" s="21">
        <v>2</v>
      </c>
      <c r="D91" s="21" t="s">
        <v>13</v>
      </c>
      <c r="E91" s="6">
        <v>18</v>
      </c>
      <c r="F91" s="6">
        <v>267</v>
      </c>
      <c r="G91" s="6">
        <v>163</v>
      </c>
      <c r="H91" s="6">
        <v>2.81E-4</v>
      </c>
      <c r="I91" s="15">
        <f>H41/$H91</f>
        <v>0.38790035587188615</v>
      </c>
    </row>
    <row r="92" spans="1:9" ht="34.5" customHeight="1" x14ac:dyDescent="0.2">
      <c r="A92" s="5" t="s">
        <v>14</v>
      </c>
      <c r="B92" s="27" t="s">
        <v>37</v>
      </c>
      <c r="C92" s="21">
        <v>2</v>
      </c>
      <c r="D92" s="21" t="s">
        <v>13</v>
      </c>
      <c r="E92" s="6">
        <v>20</v>
      </c>
      <c r="F92" s="6">
        <v>749</v>
      </c>
      <c r="G92" s="6">
        <v>460</v>
      </c>
      <c r="H92" s="6">
        <v>5.1800000000000001E-4</v>
      </c>
      <c r="I92" s="15">
        <f t="shared" ref="I92:I97" si="7">H42/$H92</f>
        <v>0.49613899613899615</v>
      </c>
    </row>
    <row r="93" spans="1:9" ht="34.5" customHeight="1" x14ac:dyDescent="0.2">
      <c r="A93" s="5" t="s">
        <v>15</v>
      </c>
      <c r="B93" s="27" t="s">
        <v>37</v>
      </c>
      <c r="C93" s="21">
        <v>2</v>
      </c>
      <c r="D93" s="21" t="s">
        <v>13</v>
      </c>
      <c r="E93" s="6">
        <v>20</v>
      </c>
      <c r="F93" s="6">
        <v>789</v>
      </c>
      <c r="G93" s="6">
        <v>488</v>
      </c>
      <c r="H93" s="6">
        <v>5.7300000000000005E-4</v>
      </c>
      <c r="I93" s="15">
        <f t="shared" si="7"/>
        <v>0.72949389179755675</v>
      </c>
    </row>
    <row r="94" spans="1:9" ht="34.5" customHeight="1" x14ac:dyDescent="0.2">
      <c r="A94" s="5" t="s">
        <v>16</v>
      </c>
      <c r="B94" s="27" t="s">
        <v>37</v>
      </c>
      <c r="C94" s="21">
        <v>2</v>
      </c>
      <c r="D94" s="21" t="s">
        <v>13</v>
      </c>
      <c r="E94" s="6">
        <v>31</v>
      </c>
      <c r="F94" s="6">
        <v>20170</v>
      </c>
      <c r="G94" s="6">
        <v>13329</v>
      </c>
      <c r="H94" s="6">
        <v>2.2578999999999998E-2</v>
      </c>
      <c r="I94" s="15">
        <f t="shared" si="7"/>
        <v>0.65764648567252759</v>
      </c>
    </row>
    <row r="95" spans="1:9" ht="34.5" customHeight="1" x14ac:dyDescent="0.2">
      <c r="A95" s="5" t="s">
        <v>18</v>
      </c>
      <c r="B95" s="27" t="s">
        <v>37</v>
      </c>
      <c r="C95" s="21">
        <v>2</v>
      </c>
      <c r="D95" s="21" t="s">
        <v>13</v>
      </c>
      <c r="E95" s="6">
        <v>31</v>
      </c>
      <c r="F95" s="6">
        <v>25986</v>
      </c>
      <c r="G95" s="6">
        <v>17614</v>
      </c>
      <c r="H95" s="6">
        <v>3.5047000000000002E-2</v>
      </c>
      <c r="I95" s="15">
        <f t="shared" si="7"/>
        <v>1.0237110166348047</v>
      </c>
    </row>
    <row r="96" spans="1:9" ht="34.5" customHeight="1" x14ac:dyDescent="0.2">
      <c r="A96" s="5" t="s">
        <v>19</v>
      </c>
      <c r="B96" s="27" t="s">
        <v>37</v>
      </c>
      <c r="C96" s="21">
        <v>2</v>
      </c>
      <c r="D96" s="21" t="s">
        <v>20</v>
      </c>
      <c r="E96" s="6">
        <v>0</v>
      </c>
      <c r="F96" s="6">
        <v>181394</v>
      </c>
      <c r="G96" s="6">
        <v>188476</v>
      </c>
      <c r="H96" s="6">
        <v>5.8207420000000001</v>
      </c>
      <c r="I96" s="15">
        <f t="shared" si="7"/>
        <v>1.3128013576276014</v>
      </c>
    </row>
    <row r="97" spans="1:9" ht="34.5" customHeight="1" x14ac:dyDescent="0.2">
      <c r="A97" s="5" t="s">
        <v>21</v>
      </c>
      <c r="B97" s="27" t="s">
        <v>37</v>
      </c>
      <c r="C97" s="21">
        <v>2</v>
      </c>
      <c r="D97" s="21" t="s">
        <v>20</v>
      </c>
      <c r="E97" s="6">
        <v>0</v>
      </c>
      <c r="F97" s="6">
        <v>181393</v>
      </c>
      <c r="G97" s="6">
        <v>187286</v>
      </c>
      <c r="H97" s="6">
        <v>5.6160269999999999</v>
      </c>
      <c r="I97" s="15">
        <f t="shared" si="7"/>
        <v>1.3307468073070161</v>
      </c>
    </row>
    <row r="98" spans="1:9" ht="16.5" thickBot="1" x14ac:dyDescent="0.25">
      <c r="A98" s="11"/>
      <c r="B98" s="12"/>
      <c r="C98" s="24"/>
      <c r="D98" s="12"/>
      <c r="E98" s="12"/>
      <c r="F98" s="12"/>
      <c r="G98" s="13"/>
      <c r="H98" s="14"/>
      <c r="I98" s="14"/>
    </row>
    <row r="99" spans="1:9" ht="13.5" thickBot="1" x14ac:dyDescent="0.25"/>
    <row r="100" spans="1:9" s="23" customFormat="1" ht="33.6" customHeight="1" x14ac:dyDescent="0.2">
      <c r="A100" s="22" t="s">
        <v>3</v>
      </c>
      <c r="B100" s="22" t="s">
        <v>4</v>
      </c>
      <c r="C100" s="22" t="s">
        <v>34</v>
      </c>
      <c r="D100" s="22" t="s">
        <v>5</v>
      </c>
      <c r="E100" s="22" t="s">
        <v>6</v>
      </c>
      <c r="F100" s="22" t="s">
        <v>7</v>
      </c>
      <c r="G100" s="22" t="s">
        <v>35</v>
      </c>
      <c r="H100" s="22" t="s">
        <v>8</v>
      </c>
      <c r="I100" s="22" t="s">
        <v>23</v>
      </c>
    </row>
    <row r="101" spans="1:9" ht="34.5" customHeight="1" x14ac:dyDescent="0.2">
      <c r="A101" s="5" t="s">
        <v>12</v>
      </c>
      <c r="B101" s="27" t="s">
        <v>37</v>
      </c>
      <c r="C101" s="21">
        <v>4</v>
      </c>
      <c r="D101" s="21" t="s">
        <v>13</v>
      </c>
      <c r="E101" s="6">
        <v>18</v>
      </c>
      <c r="F101" s="6">
        <v>441</v>
      </c>
      <c r="G101" s="6">
        <v>266</v>
      </c>
      <c r="H101" s="6">
        <v>3.3100000000000002E-4</v>
      </c>
      <c r="I101" s="15">
        <f>H41/$H101</f>
        <v>0.32930513595166161</v>
      </c>
    </row>
    <row r="102" spans="1:9" ht="34.5" customHeight="1" x14ac:dyDescent="0.2">
      <c r="A102" s="5" t="s">
        <v>14</v>
      </c>
      <c r="B102" s="27" t="s">
        <v>37</v>
      </c>
      <c r="C102" s="21">
        <v>4</v>
      </c>
      <c r="D102" s="21" t="s">
        <v>13</v>
      </c>
      <c r="E102" s="6">
        <v>20</v>
      </c>
      <c r="F102" s="6">
        <v>906</v>
      </c>
      <c r="G102" s="6">
        <v>559</v>
      </c>
      <c r="H102" s="6">
        <v>4.9200000000000003E-4</v>
      </c>
      <c r="I102" s="15">
        <f t="shared" ref="I102:I107" si="8">H42/$H102</f>
        <v>0.52235772357723576</v>
      </c>
    </row>
    <row r="103" spans="1:9" ht="34.5" customHeight="1" x14ac:dyDescent="0.2">
      <c r="A103" s="5" t="s">
        <v>15</v>
      </c>
      <c r="B103" s="27" t="s">
        <v>37</v>
      </c>
      <c r="C103" s="21">
        <v>4</v>
      </c>
      <c r="D103" s="21" t="s">
        <v>13</v>
      </c>
      <c r="E103" s="6">
        <v>20</v>
      </c>
      <c r="F103" s="6">
        <v>765</v>
      </c>
      <c r="G103" s="6">
        <v>474</v>
      </c>
      <c r="H103" s="6">
        <v>4.8999999999999998E-4</v>
      </c>
      <c r="I103" s="15">
        <f t="shared" si="8"/>
        <v>0.85306122448979604</v>
      </c>
    </row>
    <row r="104" spans="1:9" ht="34.5" customHeight="1" x14ac:dyDescent="0.2">
      <c r="A104" s="5" t="s">
        <v>16</v>
      </c>
      <c r="B104" s="27" t="s">
        <v>37</v>
      </c>
      <c r="C104" s="21">
        <v>4</v>
      </c>
      <c r="D104" s="21" t="s">
        <v>13</v>
      </c>
      <c r="E104" s="6">
        <v>31</v>
      </c>
      <c r="F104" s="6">
        <v>17063</v>
      </c>
      <c r="G104" s="6">
        <v>11217</v>
      </c>
      <c r="H104" s="6">
        <v>1.2337000000000001E-2</v>
      </c>
      <c r="I104" s="15">
        <f t="shared" si="8"/>
        <v>1.2036151414444354</v>
      </c>
    </row>
    <row r="105" spans="1:9" ht="34.5" customHeight="1" x14ac:dyDescent="0.2">
      <c r="A105" s="5" t="s">
        <v>18</v>
      </c>
      <c r="B105" s="27" t="s">
        <v>37</v>
      </c>
      <c r="C105" s="21">
        <v>4</v>
      </c>
      <c r="D105" s="21" t="s">
        <v>13</v>
      </c>
      <c r="E105" s="6">
        <v>31</v>
      </c>
      <c r="F105" s="6">
        <v>16968</v>
      </c>
      <c r="G105" s="6">
        <v>11139</v>
      </c>
      <c r="H105" s="6">
        <v>1.3036000000000001E-2</v>
      </c>
      <c r="I105" s="15">
        <f t="shared" si="8"/>
        <v>2.7522246087756979</v>
      </c>
    </row>
    <row r="106" spans="1:9" ht="34.5" customHeight="1" x14ac:dyDescent="0.2">
      <c r="A106" s="5" t="s">
        <v>19</v>
      </c>
      <c r="B106" s="27" t="s">
        <v>37</v>
      </c>
      <c r="C106" s="21">
        <v>4</v>
      </c>
      <c r="D106" s="21" t="s">
        <v>20</v>
      </c>
      <c r="E106" s="6">
        <v>0</v>
      </c>
      <c r="F106" s="6">
        <v>181385</v>
      </c>
      <c r="G106" s="6">
        <v>188430</v>
      </c>
      <c r="H106" s="6">
        <v>3.9971079999999999</v>
      </c>
      <c r="I106" s="15">
        <f t="shared" si="8"/>
        <v>1.9117516964765526</v>
      </c>
    </row>
    <row r="107" spans="1:9" ht="34.5" customHeight="1" x14ac:dyDescent="0.2">
      <c r="A107" s="5" t="s">
        <v>21</v>
      </c>
      <c r="B107" s="27" t="s">
        <v>37</v>
      </c>
      <c r="C107" s="21">
        <v>4</v>
      </c>
      <c r="D107" s="21" t="s">
        <v>20</v>
      </c>
      <c r="E107" s="6">
        <v>0</v>
      </c>
      <c r="F107" s="6">
        <v>181391</v>
      </c>
      <c r="G107" s="6">
        <v>188288</v>
      </c>
      <c r="H107" s="6">
        <v>3.9665509999999999</v>
      </c>
      <c r="I107" s="15">
        <f t="shared" si="8"/>
        <v>1.8841330919481434</v>
      </c>
    </row>
    <row r="108" spans="1:9" ht="16.5" thickBot="1" x14ac:dyDescent="0.25">
      <c r="A108" s="11"/>
      <c r="B108" s="12"/>
      <c r="C108" s="24"/>
      <c r="D108" s="12"/>
      <c r="E108" s="12"/>
      <c r="F108" s="12"/>
      <c r="G108" s="13"/>
      <c r="H108" s="14"/>
      <c r="I108" s="14"/>
    </row>
    <row r="109" spans="1:9" ht="13.5" thickBot="1" x14ac:dyDescent="0.25"/>
    <row r="110" spans="1:9" s="23" customFormat="1" ht="33.6" customHeight="1" x14ac:dyDescent="0.2">
      <c r="A110" s="22" t="s">
        <v>3</v>
      </c>
      <c r="B110" s="22" t="s">
        <v>4</v>
      </c>
      <c r="C110" s="22" t="s">
        <v>34</v>
      </c>
      <c r="D110" s="22" t="s">
        <v>5</v>
      </c>
      <c r="E110" s="22" t="s">
        <v>6</v>
      </c>
      <c r="F110" s="22" t="s">
        <v>7</v>
      </c>
      <c r="G110" s="22" t="s">
        <v>35</v>
      </c>
      <c r="H110" s="22" t="s">
        <v>8</v>
      </c>
      <c r="I110" s="22" t="s">
        <v>23</v>
      </c>
    </row>
    <row r="111" spans="1:9" ht="34.5" customHeight="1" x14ac:dyDescent="0.2">
      <c r="A111" s="5" t="s">
        <v>12</v>
      </c>
      <c r="B111" s="27" t="s">
        <v>37</v>
      </c>
      <c r="C111" s="21">
        <v>5</v>
      </c>
      <c r="D111" s="21" t="s">
        <v>13</v>
      </c>
      <c r="E111" s="6">
        <v>18</v>
      </c>
      <c r="F111" s="6">
        <v>478</v>
      </c>
      <c r="G111" s="6">
        <v>295</v>
      </c>
      <c r="H111" s="6">
        <v>3.7199999999999999E-4</v>
      </c>
      <c r="I111" s="15">
        <f>H41/$H111</f>
        <v>0.29301075268817206</v>
      </c>
    </row>
    <row r="112" spans="1:9" ht="34.5" customHeight="1" x14ac:dyDescent="0.2">
      <c r="A112" s="5" t="s">
        <v>14</v>
      </c>
      <c r="B112" s="27" t="s">
        <v>37</v>
      </c>
      <c r="C112" s="21">
        <v>5</v>
      </c>
      <c r="D112" s="21" t="s">
        <v>13</v>
      </c>
      <c r="E112" s="6">
        <v>20</v>
      </c>
      <c r="F112" s="6">
        <v>809</v>
      </c>
      <c r="G112" s="6">
        <v>510</v>
      </c>
      <c r="H112" s="6">
        <v>6.0999999999999997E-4</v>
      </c>
      <c r="I112" s="15">
        <f t="shared" ref="I112:I117" si="9">H42/$H112</f>
        <v>0.4213114754098361</v>
      </c>
    </row>
    <row r="113" spans="1:9" ht="34.5" customHeight="1" x14ac:dyDescent="0.2">
      <c r="A113" s="5" t="s">
        <v>15</v>
      </c>
      <c r="B113" s="27" t="s">
        <v>37</v>
      </c>
      <c r="C113" s="21">
        <v>5</v>
      </c>
      <c r="D113" s="21" t="s">
        <v>13</v>
      </c>
      <c r="E113" s="6">
        <v>20</v>
      </c>
      <c r="F113" s="6">
        <v>1177</v>
      </c>
      <c r="G113" s="6">
        <v>741</v>
      </c>
      <c r="H113" s="6">
        <v>7.4200000000000004E-4</v>
      </c>
      <c r="I113" s="15">
        <f t="shared" si="9"/>
        <v>0.56334231805929924</v>
      </c>
    </row>
    <row r="114" spans="1:9" ht="34.5" customHeight="1" x14ac:dyDescent="0.2">
      <c r="A114" s="5" t="s">
        <v>16</v>
      </c>
      <c r="B114" s="27" t="s">
        <v>37</v>
      </c>
      <c r="C114" s="21">
        <v>5</v>
      </c>
      <c r="D114" s="21" t="s">
        <v>13</v>
      </c>
      <c r="E114" s="6">
        <v>31</v>
      </c>
      <c r="F114" s="6">
        <v>18412</v>
      </c>
      <c r="G114" s="6">
        <v>12150</v>
      </c>
      <c r="H114" s="6">
        <v>1.2683E-2</v>
      </c>
      <c r="I114" s="15">
        <f t="shared" si="9"/>
        <v>1.1707797839627847</v>
      </c>
    </row>
    <row r="115" spans="1:9" ht="34.5" customHeight="1" x14ac:dyDescent="0.2">
      <c r="A115" s="5" t="s">
        <v>18</v>
      </c>
      <c r="B115" s="27" t="s">
        <v>37</v>
      </c>
      <c r="C115" s="21">
        <v>5</v>
      </c>
      <c r="D115" s="21" t="s">
        <v>13</v>
      </c>
      <c r="E115" s="6">
        <v>31</v>
      </c>
      <c r="F115" s="6">
        <v>23658</v>
      </c>
      <c r="G115" s="6">
        <v>15901</v>
      </c>
      <c r="H115" s="6">
        <v>1.9E-2</v>
      </c>
      <c r="I115" s="15">
        <f t="shared" si="9"/>
        <v>1.8883157894736842</v>
      </c>
    </row>
    <row r="116" spans="1:9" ht="34.5" customHeight="1" x14ac:dyDescent="0.2">
      <c r="A116" s="5" t="s">
        <v>19</v>
      </c>
      <c r="B116" s="27" t="s">
        <v>37</v>
      </c>
      <c r="C116" s="21">
        <v>5</v>
      </c>
      <c r="D116" s="21" t="s">
        <v>20</v>
      </c>
      <c r="E116" s="6">
        <v>0</v>
      </c>
      <c r="F116" s="6">
        <v>181370</v>
      </c>
      <c r="G116" s="6">
        <v>183347</v>
      </c>
      <c r="H116" s="6">
        <v>3.4320979999999999</v>
      </c>
      <c r="I116" s="15">
        <f t="shared" si="9"/>
        <v>2.2264743023072184</v>
      </c>
    </row>
    <row r="117" spans="1:9" ht="34.5" customHeight="1" x14ac:dyDescent="0.2">
      <c r="A117" s="5" t="s">
        <v>21</v>
      </c>
      <c r="B117" s="27" t="s">
        <v>37</v>
      </c>
      <c r="C117" s="21">
        <v>5</v>
      </c>
      <c r="D117" s="21" t="s">
        <v>20</v>
      </c>
      <c r="E117" s="6">
        <v>0</v>
      </c>
      <c r="F117" s="6">
        <v>181372</v>
      </c>
      <c r="G117" s="6">
        <v>183215</v>
      </c>
      <c r="H117" s="6">
        <v>3.4293939999999998</v>
      </c>
      <c r="I117" s="15">
        <f t="shared" si="9"/>
        <v>2.1792509113855103</v>
      </c>
    </row>
    <row r="118" spans="1:9" ht="16.5" thickBot="1" x14ac:dyDescent="0.25">
      <c r="A118" s="11"/>
      <c r="B118" s="12"/>
      <c r="C118" s="24"/>
      <c r="D118" s="12"/>
      <c r="E118" s="12"/>
      <c r="F118" s="12"/>
      <c r="G118" s="13"/>
      <c r="H118" s="14"/>
      <c r="I118" s="14"/>
    </row>
    <row r="119" spans="1:9" ht="13.5" thickBot="1" x14ac:dyDescent="0.25"/>
    <row r="120" spans="1:9" s="23" customFormat="1" ht="33.6" customHeight="1" x14ac:dyDescent="0.2">
      <c r="A120" s="22" t="s">
        <v>3</v>
      </c>
      <c r="B120" s="22" t="s">
        <v>4</v>
      </c>
      <c r="C120" s="22" t="s">
        <v>34</v>
      </c>
      <c r="D120" s="22" t="s">
        <v>5</v>
      </c>
      <c r="E120" s="22" t="s">
        <v>6</v>
      </c>
      <c r="F120" s="22" t="s">
        <v>7</v>
      </c>
      <c r="G120" s="22" t="s">
        <v>35</v>
      </c>
      <c r="H120" s="22" t="s">
        <v>8</v>
      </c>
      <c r="I120" s="22" t="s">
        <v>23</v>
      </c>
    </row>
    <row r="121" spans="1:9" ht="34.5" customHeight="1" x14ac:dyDescent="0.2">
      <c r="A121" s="5" t="s">
        <v>12</v>
      </c>
      <c r="B121" s="27" t="s">
        <v>37</v>
      </c>
      <c r="C121" s="21">
        <v>6</v>
      </c>
      <c r="D121" s="21" t="s">
        <v>13</v>
      </c>
      <c r="E121" s="6">
        <v>18</v>
      </c>
      <c r="F121" s="6">
        <v>420</v>
      </c>
      <c r="G121" s="6">
        <v>259</v>
      </c>
      <c r="H121" s="6">
        <v>3.79E-4</v>
      </c>
      <c r="I121" s="15">
        <f>H41/$H121</f>
        <v>0.28759894459102903</v>
      </c>
    </row>
    <row r="122" spans="1:9" ht="34.5" customHeight="1" x14ac:dyDescent="0.2">
      <c r="A122" s="5" t="s">
        <v>14</v>
      </c>
      <c r="B122" s="27" t="s">
        <v>37</v>
      </c>
      <c r="C122" s="21">
        <v>6</v>
      </c>
      <c r="D122" s="21" t="s">
        <v>13</v>
      </c>
      <c r="E122" s="6">
        <v>20</v>
      </c>
      <c r="F122" s="6">
        <v>908</v>
      </c>
      <c r="G122" s="6">
        <v>571</v>
      </c>
      <c r="H122" s="6">
        <v>4.9299999999999995E-4</v>
      </c>
      <c r="I122" s="15">
        <f t="shared" ref="I122:I127" si="10">H42/$H122</f>
        <v>0.52129817444219073</v>
      </c>
    </row>
    <row r="123" spans="1:9" ht="34.5" customHeight="1" x14ac:dyDescent="0.2">
      <c r="A123" s="5" t="s">
        <v>15</v>
      </c>
      <c r="B123" s="27" t="s">
        <v>37</v>
      </c>
      <c r="C123" s="21">
        <v>6</v>
      </c>
      <c r="D123" s="21" t="s">
        <v>13</v>
      </c>
      <c r="E123" s="6">
        <v>20</v>
      </c>
      <c r="F123" s="6">
        <v>927</v>
      </c>
      <c r="G123" s="6">
        <v>568</v>
      </c>
      <c r="H123" s="6">
        <v>6.2699999999999995E-4</v>
      </c>
      <c r="I123" s="15">
        <f t="shared" si="10"/>
        <v>0.66666666666666674</v>
      </c>
    </row>
    <row r="124" spans="1:9" ht="34.5" customHeight="1" x14ac:dyDescent="0.2">
      <c r="A124" s="5" t="s">
        <v>16</v>
      </c>
      <c r="B124" s="27" t="s">
        <v>37</v>
      </c>
      <c r="C124" s="21">
        <v>6</v>
      </c>
      <c r="D124" s="21" t="s">
        <v>13</v>
      </c>
      <c r="E124" s="6">
        <v>31</v>
      </c>
      <c r="F124" s="6">
        <v>19388</v>
      </c>
      <c r="G124" s="6">
        <v>12842</v>
      </c>
      <c r="H124" s="6">
        <v>1.4213999999999999E-2</v>
      </c>
      <c r="I124" s="15">
        <f t="shared" si="10"/>
        <v>1.044674264809343</v>
      </c>
    </row>
    <row r="125" spans="1:9" ht="34.5" customHeight="1" x14ac:dyDescent="0.2">
      <c r="A125" s="5" t="s">
        <v>18</v>
      </c>
      <c r="B125" s="27" t="s">
        <v>37</v>
      </c>
      <c r="C125" s="21">
        <v>6</v>
      </c>
      <c r="D125" s="21" t="s">
        <v>13</v>
      </c>
      <c r="E125" s="6">
        <v>31</v>
      </c>
      <c r="F125" s="6">
        <v>15991</v>
      </c>
      <c r="G125" s="6">
        <v>10470</v>
      </c>
      <c r="H125" s="6">
        <v>9.3159999999999996E-3</v>
      </c>
      <c r="I125" s="15">
        <f t="shared" si="10"/>
        <v>3.851223701159296</v>
      </c>
    </row>
    <row r="126" spans="1:9" ht="34.5" customHeight="1" x14ac:dyDescent="0.2">
      <c r="A126" s="5" t="s">
        <v>19</v>
      </c>
      <c r="B126" s="27" t="s">
        <v>37</v>
      </c>
      <c r="C126" s="21">
        <v>6</v>
      </c>
      <c r="D126" s="21" t="s">
        <v>20</v>
      </c>
      <c r="E126" s="6">
        <v>0</v>
      </c>
      <c r="F126" s="6">
        <v>181398</v>
      </c>
      <c r="G126" s="6">
        <v>186086</v>
      </c>
      <c r="H126" s="6">
        <v>3.43628</v>
      </c>
      <c r="I126" s="15">
        <f t="shared" si="10"/>
        <v>2.2237646524730232</v>
      </c>
    </row>
    <row r="127" spans="1:9" ht="34.5" customHeight="1" x14ac:dyDescent="0.2">
      <c r="A127" s="5" t="s">
        <v>21</v>
      </c>
      <c r="B127" s="27" t="s">
        <v>37</v>
      </c>
      <c r="C127" s="21">
        <v>6</v>
      </c>
      <c r="D127" s="21" t="s">
        <v>20</v>
      </c>
      <c r="E127" s="6">
        <v>0</v>
      </c>
      <c r="F127" s="6">
        <v>181402</v>
      </c>
      <c r="G127" s="6">
        <v>187103</v>
      </c>
      <c r="H127" s="6">
        <v>3.486024</v>
      </c>
      <c r="I127" s="15">
        <f t="shared" si="10"/>
        <v>2.1438492678191543</v>
      </c>
    </row>
    <row r="128" spans="1:9" ht="16.5" thickBot="1" x14ac:dyDescent="0.25">
      <c r="A128" s="11"/>
      <c r="B128" s="12"/>
      <c r="C128" s="24"/>
      <c r="D128" s="12"/>
      <c r="E128" s="12"/>
      <c r="F128" s="12"/>
      <c r="G128" s="13"/>
      <c r="H128" s="14"/>
      <c r="I128" s="14"/>
    </row>
  </sheetData>
  <mergeCells count="3">
    <mergeCell ref="A2:G2"/>
    <mergeCell ref="K2:N2"/>
    <mergeCell ref="P2:S2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4:A66"/>
  <sheetViews>
    <sheetView zoomScaleNormal="100" workbookViewId="0">
      <selection activeCell="Q40" sqref="Q40"/>
    </sheetView>
  </sheetViews>
  <sheetFormatPr defaultColWidth="11.5703125" defaultRowHeight="12.75" x14ac:dyDescent="0.2"/>
  <sheetData>
    <row r="64" spans="1:1" x14ac:dyDescent="0.2">
      <c r="A64" s="17" t="s">
        <v>25</v>
      </c>
    </row>
    <row r="65" spans="1:1" x14ac:dyDescent="0.2">
      <c r="A65" t="s">
        <v>26</v>
      </c>
    </row>
    <row r="66" spans="1:1" x14ac:dyDescent="0.2">
      <c r="A66" t="s">
        <v>27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2"/>
  <sheetViews>
    <sheetView topLeftCell="A2" zoomScaleNormal="100" workbookViewId="0">
      <selection activeCell="I17" sqref="I17"/>
    </sheetView>
  </sheetViews>
  <sheetFormatPr defaultColWidth="11.5703125" defaultRowHeight="12.75" x14ac:dyDescent="0.2"/>
  <cols>
    <col min="1" max="1" width="13" customWidth="1"/>
    <col min="2" max="2" width="12" customWidth="1"/>
    <col min="3" max="3" width="9.85546875" customWidth="1"/>
    <col min="4" max="4" width="19.5703125" customWidth="1"/>
    <col min="5" max="5" width="22.5703125" customWidth="1"/>
    <col min="6" max="6" width="20.140625" customWidth="1"/>
    <col min="7" max="7" width="22.140625" customWidth="1"/>
    <col min="8" max="8" width="12" customWidth="1"/>
    <col min="9" max="9" width="10.7109375" customWidth="1"/>
    <col min="10" max="10" width="3.42578125" customWidth="1"/>
    <col min="11" max="11" width="13.7109375" customWidth="1"/>
    <col min="12" max="12" width="11.7109375" customWidth="1"/>
    <col min="13" max="13" width="12.85546875" customWidth="1"/>
    <col min="14" max="14" width="3.42578125" customWidth="1"/>
    <col min="15" max="15" width="13.7109375" customWidth="1"/>
    <col min="17" max="17" width="12.85546875" customWidth="1"/>
  </cols>
  <sheetData>
    <row r="2" spans="1:17" ht="18.600000000000001" customHeight="1" x14ac:dyDescent="0.2">
      <c r="A2" s="36" t="s">
        <v>0</v>
      </c>
      <c r="B2" s="36"/>
      <c r="C2" s="36"/>
      <c r="D2" s="36"/>
      <c r="E2" s="36"/>
      <c r="F2" s="36"/>
      <c r="G2" s="36"/>
      <c r="H2" s="1"/>
      <c r="I2" s="1"/>
      <c r="K2" s="36" t="s">
        <v>1</v>
      </c>
      <c r="L2" s="36"/>
      <c r="M2" s="36"/>
      <c r="O2" s="36" t="s">
        <v>1</v>
      </c>
      <c r="P2" s="36"/>
      <c r="Q2" s="36"/>
    </row>
    <row r="4" spans="1:17" ht="18.600000000000001" customHeight="1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2</v>
      </c>
      <c r="G4" s="2" t="s">
        <v>8</v>
      </c>
      <c r="J4" s="3"/>
      <c r="K4" s="4"/>
      <c r="L4" s="4" t="s">
        <v>10</v>
      </c>
      <c r="M4" s="4" t="s">
        <v>11</v>
      </c>
      <c r="O4" s="4"/>
      <c r="P4" s="4" t="s">
        <v>10</v>
      </c>
      <c r="Q4" s="4" t="s">
        <v>11</v>
      </c>
    </row>
    <row r="5" spans="1:17" ht="18.600000000000001" customHeight="1" x14ac:dyDescent="0.2">
      <c r="A5" s="5" t="s">
        <v>28</v>
      </c>
      <c r="B5" s="6" t="s">
        <v>11</v>
      </c>
      <c r="C5" s="6" t="s">
        <v>13</v>
      </c>
      <c r="D5" s="6">
        <v>6</v>
      </c>
      <c r="E5" s="6">
        <v>33</v>
      </c>
      <c r="F5" s="6">
        <v>17</v>
      </c>
      <c r="G5" s="6">
        <v>2.0999999999999999E-5</v>
      </c>
      <c r="J5" s="3"/>
      <c r="K5" s="5" t="s">
        <v>28</v>
      </c>
      <c r="L5" s="6">
        <f>VLOOKUP(K5,$A$13:$G$17,7,0)</f>
        <v>2.8200000000000002E-4</v>
      </c>
      <c r="M5" s="6">
        <f>VLOOKUP(K5,$A$5:$G$11,7,0)</f>
        <v>2.0999999999999999E-5</v>
      </c>
      <c r="O5" s="5" t="s">
        <v>28</v>
      </c>
      <c r="P5" s="6">
        <f>VLOOKUP(O5,$A$13:$G$17,5,0)</f>
        <v>33</v>
      </c>
      <c r="Q5" s="6">
        <f>VLOOKUP(O5,$A$5:$G$11,5,0)</f>
        <v>33</v>
      </c>
    </row>
    <row r="6" spans="1:17" ht="18.600000000000001" customHeight="1" x14ac:dyDescent="0.2">
      <c r="A6" s="5" t="s">
        <v>29</v>
      </c>
      <c r="B6" s="6" t="s">
        <v>11</v>
      </c>
      <c r="C6" s="6" t="s">
        <v>13</v>
      </c>
      <c r="D6" s="6">
        <v>10</v>
      </c>
      <c r="E6" s="6">
        <v>158</v>
      </c>
      <c r="F6" s="6">
        <v>44</v>
      </c>
      <c r="G6" s="6">
        <v>1.18E-4</v>
      </c>
      <c r="J6" s="3"/>
      <c r="K6" s="5" t="s">
        <v>29</v>
      </c>
      <c r="L6" s="6">
        <f>VLOOKUP(K6,$A$13:$G$17,7,0)</f>
        <v>3.6999999999999999E-4</v>
      </c>
      <c r="M6" s="6">
        <f>VLOOKUP(K6,$A$5:$G$11,7,0)</f>
        <v>1.18E-4</v>
      </c>
      <c r="O6" s="5" t="s">
        <v>29</v>
      </c>
      <c r="P6" s="6">
        <f>VLOOKUP(O6,$A$13:$G$17,5,0)</f>
        <v>237</v>
      </c>
      <c r="Q6" s="6">
        <f>VLOOKUP(O6,$A$5:$G$11,5,0)</f>
        <v>158</v>
      </c>
    </row>
    <row r="7" spans="1:17" ht="18.600000000000001" customHeight="1" x14ac:dyDescent="0.2">
      <c r="A7" s="5" t="s">
        <v>30</v>
      </c>
      <c r="B7" s="6" t="s">
        <v>11</v>
      </c>
      <c r="C7" s="6" t="s">
        <v>13</v>
      </c>
      <c r="D7" s="6">
        <v>28</v>
      </c>
      <c r="E7" s="6">
        <v>1723</v>
      </c>
      <c r="F7" s="6">
        <v>434</v>
      </c>
      <c r="G7" s="6">
        <v>1.168E-3</v>
      </c>
      <c r="J7" s="3"/>
      <c r="K7" s="18" t="s">
        <v>31</v>
      </c>
      <c r="L7" s="14">
        <f>SUM(L5:L6)</f>
        <v>6.5200000000000002E-4</v>
      </c>
      <c r="M7" s="14">
        <f>SUM(M5:M6)</f>
        <v>1.3899999999999999E-4</v>
      </c>
      <c r="O7" s="19"/>
      <c r="P7" s="20"/>
      <c r="Q7" s="20"/>
    </row>
    <row r="8" spans="1:17" ht="18.600000000000001" customHeight="1" x14ac:dyDescent="0.2">
      <c r="A8" s="5" t="s">
        <v>32</v>
      </c>
      <c r="B8" s="6" t="s">
        <v>11</v>
      </c>
      <c r="C8" s="6" t="s">
        <v>13</v>
      </c>
      <c r="D8" s="6">
        <v>20</v>
      </c>
      <c r="E8" s="6">
        <v>3482</v>
      </c>
      <c r="F8" s="6">
        <v>774</v>
      </c>
      <c r="G8" s="6">
        <v>2.101E-3</v>
      </c>
      <c r="J8" s="3"/>
      <c r="K8" s="3"/>
      <c r="L8" s="3"/>
      <c r="M8" s="3"/>
      <c r="O8" s="3"/>
      <c r="P8" s="3"/>
      <c r="Q8" s="3"/>
    </row>
    <row r="9" spans="1:17" ht="18.600000000000001" customHeight="1" x14ac:dyDescent="0.2">
      <c r="A9" s="5" t="s">
        <v>33</v>
      </c>
      <c r="B9" s="6" t="s">
        <v>11</v>
      </c>
      <c r="C9" s="6" t="s">
        <v>13</v>
      </c>
      <c r="D9" s="6">
        <v>20</v>
      </c>
      <c r="E9" s="6">
        <v>112890</v>
      </c>
      <c r="F9" s="6">
        <v>41277</v>
      </c>
      <c r="G9" s="6">
        <v>0.41042099999999998</v>
      </c>
      <c r="J9" s="3"/>
      <c r="K9" s="3"/>
      <c r="L9" s="3"/>
      <c r="M9" s="3"/>
      <c r="O9" s="3"/>
      <c r="P9" s="3"/>
      <c r="Q9" s="3"/>
    </row>
    <row r="10" spans="1:17" ht="18.600000000000001" customHeight="1" x14ac:dyDescent="0.2">
      <c r="A10" s="11"/>
      <c r="B10" s="12"/>
      <c r="C10" s="12"/>
      <c r="D10" s="12"/>
      <c r="E10" s="12"/>
      <c r="F10" s="13" t="s">
        <v>22</v>
      </c>
      <c r="G10" s="14">
        <f>SUM(G5:G9)</f>
        <v>0.413829</v>
      </c>
      <c r="J10" s="3"/>
      <c r="K10" s="4"/>
      <c r="L10" s="4" t="s">
        <v>10</v>
      </c>
      <c r="M10" s="4" t="s">
        <v>11</v>
      </c>
      <c r="O10" s="4"/>
      <c r="P10" s="4" t="s">
        <v>10</v>
      </c>
      <c r="Q10" s="4" t="s">
        <v>11</v>
      </c>
    </row>
    <row r="11" spans="1:17" ht="18.600000000000001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5" t="s">
        <v>30</v>
      </c>
      <c r="L11" s="6">
        <f>VLOOKUP(K11,$A$13:$G$17,7,0)</f>
        <v>1.392E-3</v>
      </c>
      <c r="M11" s="6">
        <f>VLOOKUP(K11,$A$5:$G$11,7,0)</f>
        <v>1.168E-3</v>
      </c>
      <c r="O11" s="5" t="s">
        <v>30</v>
      </c>
      <c r="P11" s="6">
        <f>VLOOKUP(O11,$A$13:$G$17,5,0)</f>
        <v>1725</v>
      </c>
      <c r="Q11" s="6">
        <f>VLOOKUP(O11,$A$5:$G$11,5,0)</f>
        <v>1723</v>
      </c>
    </row>
    <row r="12" spans="1:17" ht="18.600000000000001" customHeight="1" x14ac:dyDescent="0.2">
      <c r="A12" s="2" t="s">
        <v>3</v>
      </c>
      <c r="B12" s="2" t="s">
        <v>4</v>
      </c>
      <c r="C12" s="2" t="s">
        <v>5</v>
      </c>
      <c r="D12" s="2" t="s">
        <v>6</v>
      </c>
      <c r="E12" s="2" t="s">
        <v>7</v>
      </c>
      <c r="F12" s="2" t="s">
        <v>2</v>
      </c>
      <c r="G12" s="2" t="s">
        <v>8</v>
      </c>
      <c r="H12" s="2" t="s">
        <v>23</v>
      </c>
      <c r="I12" s="2" t="s">
        <v>24</v>
      </c>
      <c r="J12" s="3"/>
      <c r="K12" s="5" t="s">
        <v>32</v>
      </c>
      <c r="L12" s="6">
        <f>VLOOKUP(K12,$A$13:$G$17,7,0)</f>
        <v>6.4099999999999997E-4</v>
      </c>
      <c r="M12" s="6">
        <f>VLOOKUP(K12,$A$5:$G$11,7,0)</f>
        <v>2.101E-3</v>
      </c>
      <c r="O12" s="5" t="s">
        <v>32</v>
      </c>
      <c r="P12" s="6">
        <f>VLOOKUP(O12,$A$13:$G$17,5,0)</f>
        <v>701</v>
      </c>
      <c r="Q12" s="6">
        <f>VLOOKUP(O12,$A$5:$G$11,5,0)</f>
        <v>3482</v>
      </c>
    </row>
    <row r="13" spans="1:17" ht="18.600000000000001" customHeight="1" x14ac:dyDescent="0.2">
      <c r="A13" s="5" t="s">
        <v>28</v>
      </c>
      <c r="B13" s="6" t="s">
        <v>10</v>
      </c>
      <c r="C13" s="6" t="s">
        <v>13</v>
      </c>
      <c r="D13" s="6">
        <v>6</v>
      </c>
      <c r="E13" s="6">
        <v>33</v>
      </c>
      <c r="F13" s="6">
        <v>23</v>
      </c>
      <c r="G13" s="6">
        <v>2.8200000000000002E-4</v>
      </c>
      <c r="H13" s="15">
        <f>G5/G13</f>
        <v>7.4468085106382975E-2</v>
      </c>
      <c r="I13" s="15">
        <f>E13/E5</f>
        <v>1</v>
      </c>
      <c r="J13" s="3"/>
      <c r="K13" s="18" t="s">
        <v>31</v>
      </c>
      <c r="L13" s="14">
        <f>SUM(L11:L12)</f>
        <v>2.0330000000000001E-3</v>
      </c>
      <c r="M13" s="14">
        <f>SUM(M11:M12)</f>
        <v>3.2690000000000002E-3</v>
      </c>
      <c r="O13" s="19"/>
      <c r="P13" s="20"/>
      <c r="Q13" s="20"/>
    </row>
    <row r="14" spans="1:17" ht="18.600000000000001" customHeight="1" x14ac:dyDescent="0.2">
      <c r="A14" s="5" t="s">
        <v>29</v>
      </c>
      <c r="B14" s="6" t="s">
        <v>10</v>
      </c>
      <c r="C14" s="6" t="s">
        <v>13</v>
      </c>
      <c r="D14" s="6">
        <v>10</v>
      </c>
      <c r="E14" s="6">
        <v>237</v>
      </c>
      <c r="F14" s="6">
        <v>97</v>
      </c>
      <c r="G14" s="6">
        <v>3.6999999999999999E-4</v>
      </c>
      <c r="H14" s="15">
        <f>G6/G14</f>
        <v>0.31891891891891894</v>
      </c>
      <c r="I14" s="15">
        <f>E14/E6</f>
        <v>1.5</v>
      </c>
      <c r="J14" s="3"/>
      <c r="K14" s="3"/>
      <c r="L14" s="3"/>
      <c r="M14" s="3"/>
      <c r="O14" s="3"/>
      <c r="P14" s="3"/>
      <c r="Q14" s="3"/>
    </row>
    <row r="15" spans="1:17" ht="18.600000000000001" customHeight="1" x14ac:dyDescent="0.2">
      <c r="A15" s="5" t="s">
        <v>30</v>
      </c>
      <c r="B15" s="6" t="s">
        <v>10</v>
      </c>
      <c r="C15" s="6" t="s">
        <v>13</v>
      </c>
      <c r="D15" s="6">
        <v>28</v>
      </c>
      <c r="E15" s="6">
        <v>1725</v>
      </c>
      <c r="F15" s="6">
        <v>405</v>
      </c>
      <c r="G15" s="6">
        <v>1.392E-3</v>
      </c>
      <c r="H15" s="15">
        <f>G7/G15</f>
        <v>0.83908045977011492</v>
      </c>
      <c r="I15" s="15">
        <f>E15/E7</f>
        <v>1.0011607661056297</v>
      </c>
      <c r="J15" s="3"/>
      <c r="K15" s="3"/>
      <c r="L15" s="3"/>
      <c r="M15" s="3"/>
      <c r="O15" s="3"/>
      <c r="P15" s="3"/>
      <c r="Q15" s="3"/>
    </row>
    <row r="16" spans="1:17" ht="18.600000000000001" customHeight="1" x14ac:dyDescent="0.2">
      <c r="A16" s="5" t="s">
        <v>32</v>
      </c>
      <c r="B16" s="6" t="s">
        <v>10</v>
      </c>
      <c r="C16" s="6" t="s">
        <v>13</v>
      </c>
      <c r="D16" s="6">
        <v>20</v>
      </c>
      <c r="E16" s="6">
        <v>701</v>
      </c>
      <c r="F16" s="6">
        <v>137</v>
      </c>
      <c r="G16" s="6">
        <v>6.4099999999999997E-4</v>
      </c>
      <c r="H16" s="15">
        <f>G8/G16</f>
        <v>3.2776911076443058</v>
      </c>
      <c r="I16" s="15">
        <f>E16/E8</f>
        <v>0.20132107983917288</v>
      </c>
      <c r="J16" s="3"/>
      <c r="K16" s="4"/>
      <c r="L16" s="4" t="s">
        <v>10</v>
      </c>
      <c r="M16" s="4" t="s">
        <v>11</v>
      </c>
      <c r="O16" s="4"/>
      <c r="P16" s="4" t="s">
        <v>10</v>
      </c>
      <c r="Q16" s="4" t="s">
        <v>11</v>
      </c>
    </row>
    <row r="17" spans="1:17" ht="18.600000000000001" customHeight="1" x14ac:dyDescent="0.2">
      <c r="A17" s="5" t="s">
        <v>33</v>
      </c>
      <c r="B17" s="6" t="s">
        <v>10</v>
      </c>
      <c r="C17" s="6" t="s">
        <v>13</v>
      </c>
      <c r="D17" s="6">
        <v>20</v>
      </c>
      <c r="E17" s="6">
        <v>125423</v>
      </c>
      <c r="F17" s="6">
        <v>46003</v>
      </c>
      <c r="G17" s="6">
        <v>0.13850000000000001</v>
      </c>
      <c r="H17" s="15">
        <f>G9/G17</f>
        <v>2.9633285198555952</v>
      </c>
      <c r="I17" s="15">
        <f>E17/E9</f>
        <v>1.1110195765789708</v>
      </c>
      <c r="J17" s="3"/>
      <c r="K17" s="5" t="s">
        <v>33</v>
      </c>
      <c r="L17" s="6">
        <f>VLOOKUP(K17,$A$13:$G$17,7,0)</f>
        <v>0.13850000000000001</v>
      </c>
      <c r="M17" s="6">
        <f>VLOOKUP(K17,$A$5:$G$11,7,0)</f>
        <v>0.41042099999999998</v>
      </c>
      <c r="O17" s="5" t="s">
        <v>33</v>
      </c>
      <c r="P17" s="6">
        <f>VLOOKUP(O17,$A$13:$G$17,5,0)</f>
        <v>125423</v>
      </c>
      <c r="Q17" s="6">
        <f>VLOOKUP(O17,$A$5:$G$11,5,0)</f>
        <v>112890</v>
      </c>
    </row>
    <row r="18" spans="1:17" ht="18.600000000000001" customHeight="1" x14ac:dyDescent="0.2">
      <c r="A18" s="11"/>
      <c r="B18" s="12"/>
      <c r="C18" s="12"/>
      <c r="D18" s="12"/>
      <c r="E18" s="12"/>
      <c r="F18" s="13" t="s">
        <v>22</v>
      </c>
      <c r="G18" s="14">
        <f>SUM(G13:G17)</f>
        <v>0.141185</v>
      </c>
      <c r="H18" s="14"/>
      <c r="I18" s="14"/>
      <c r="J18" s="3"/>
      <c r="K18" s="18" t="s">
        <v>31</v>
      </c>
      <c r="L18" s="14">
        <f>L17</f>
        <v>0.13850000000000001</v>
      </c>
      <c r="M18" s="14">
        <f>M17</f>
        <v>0.41042099999999998</v>
      </c>
      <c r="O18" s="19"/>
      <c r="P18" s="20"/>
      <c r="Q18" s="20"/>
    </row>
    <row r="19" spans="1:17" ht="18.600000000000001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7" ht="18.600000000000001" customHeight="1" x14ac:dyDescent="0.2">
      <c r="A20" s="16" t="s">
        <v>25</v>
      </c>
      <c r="B20" s="3"/>
      <c r="C20" s="3"/>
      <c r="D20" s="3"/>
      <c r="E20" s="3"/>
      <c r="F20" s="3"/>
      <c r="G20" s="3"/>
      <c r="H20" s="3"/>
      <c r="I20" s="3"/>
      <c r="J20" s="3"/>
      <c r="L20" s="3"/>
      <c r="M20" s="3"/>
    </row>
    <row r="21" spans="1:17" ht="18.600000000000001" customHeight="1" x14ac:dyDescent="0.2">
      <c r="A21" s="3" t="s">
        <v>26</v>
      </c>
      <c r="B21" s="3"/>
      <c r="C21" s="3"/>
      <c r="D21" s="3"/>
      <c r="E21" s="3"/>
      <c r="F21" s="3"/>
      <c r="G21" s="3"/>
      <c r="H21" s="3"/>
      <c r="I21" s="3"/>
      <c r="J21" s="3"/>
      <c r="K21" s="4"/>
      <c r="L21" s="4" t="s">
        <v>10</v>
      </c>
      <c r="M21" s="4" t="s">
        <v>11</v>
      </c>
    </row>
    <row r="22" spans="1:17" ht="18.600000000000001" customHeight="1" x14ac:dyDescent="0.2">
      <c r="A22" s="3" t="s">
        <v>27</v>
      </c>
      <c r="B22" s="3"/>
      <c r="C22" s="3"/>
      <c r="D22" s="3"/>
      <c r="E22" s="3"/>
      <c r="F22" s="3"/>
      <c r="G22" s="3"/>
      <c r="H22" s="3"/>
      <c r="I22" s="3"/>
      <c r="J22" s="3"/>
      <c r="K22" s="18" t="s">
        <v>31</v>
      </c>
      <c r="L22" s="14">
        <f>G18</f>
        <v>0.141185</v>
      </c>
      <c r="M22" s="14">
        <f>G10</f>
        <v>0.413829</v>
      </c>
    </row>
  </sheetData>
  <mergeCells count="3">
    <mergeCell ref="A2:G2"/>
    <mergeCell ref="K2:M2"/>
    <mergeCell ref="O2:Q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4:A65"/>
  <sheetViews>
    <sheetView topLeftCell="A19" zoomScaleNormal="100" workbookViewId="0">
      <selection activeCell="R44" sqref="R44"/>
    </sheetView>
  </sheetViews>
  <sheetFormatPr defaultColWidth="11.5703125" defaultRowHeight="12.75" x14ac:dyDescent="0.2"/>
  <sheetData>
    <row r="64" spans="1:1" x14ac:dyDescent="0.2">
      <c r="A64" s="17" t="s">
        <v>25</v>
      </c>
    </row>
    <row r="65" spans="1:1" x14ac:dyDescent="0.2">
      <c r="A65" t="s">
        <v>27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&amp;CPágina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O a 7 c V n V g m j u k A A A A 9 g A A A B I A H A B D b 2 5 m a W c v U G F j a 2 F n Z S 5 4 b W w g o h g A K K A U A A A A A A A A A A A A A A A A A A A A A A A A A A A A h Y 8 x D o I w G I W v Q r r T l p K o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E o W u J 4 w T A F M k P I t f k K b N r 7 b H 8 g r I f a D b 3 i n Q u L H Z A 5 A n l / 4 A 9 Q S w M E F A A C A A g A O a 7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u 3 F Z m 2 7 I p h Q E A A G s I A A A T A B w A R m 9 y b X V s Y X M v U 2 V j d G l v b j E u b S C i G A A o o B Q A A A A A A A A A A A A A A A A A A A A A A A A A A A D t k k t u w j A U R e d I 7 M E y k y C F K O F X W p Q B C v 0 N + h P M o K p M 8 g q u H B v Z D i o g 1 s M K u g I 2 V q e h A k q 6 g F Z 4 Y v v o + b 1 7 r a s g 1 F R w 1 M t 2 r 1 0 s F A t q Q i R E K A a i E g k x c K 2 Q j x j o Y g G Z 9 S D p G G J D A j V z u i J M 0 g r r i j J w A s F 1 W m 7 h 6 4 t h F 2 b A h l 7 T d d 1 q v T K V 4 s 0 M E R X K X 4 W M i a Y h G e 6 P O L g 4 o Z r h s j 3 o A q M x 1 S B 9 3 M Y 2 C g R L Y q 5 8 r 2 6 j S x 6 K i P K x 3 2 y 4 r m e j p 0 R o 6 O k 5 A 3 9 3 d O 4 F h + e y n S k v 4 Y C M Y L M m b C I U e p Q i F j M a C Y W N m T 4 Z m f I v p u E G S A R S W Z l V G w 2 2 v M N Y L y S M S O V r m e w 3 7 t O p Q B 1 m l J J I 7 P r 1 J e E q 9 Z s p 7 8 + n o K x f Z d j L J b 6 D i G 7 W m w 9 Q q I J a 0 2 S x Y G C c a / M S a X j X K x s t 8 R F 4 8 Y 5 R 9 R j V D L r l u l l 3 U i U Z q + e w R g 5 r 5 r C z H N b K Y e c 5 z H O / 9 f E k H o H c U i + X V n / Q V b l Y o D z / 8 / c z X M I H K b a q Z X y K 8 i n K / y H K t V O U T 1 H + Q 1 H + B F B L A Q I t A B Q A A g A I A D m u 3 F Z 1 Y J o 7 p A A A A P Y A A A A S A A A A A A A A A A A A A A A A A A A A A A B D b 2 5 m a W c v U G F j a 2 F n Z S 5 4 b W x Q S w E C L Q A U A A I A C A A 5 r t x W D 8 r p q 6 Q A A A D p A A A A E w A A A A A A A A A A A A A A A A D w A A A A W 0 N v b n R l b n R f V H l w Z X N d L n h t b F B L A Q I t A B Q A A g A I A D m u 3 F Z m 2 7 I p h Q E A A G s I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4 t A A A A A A A A /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b W V h c 3 V y Z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x M j o z O T o w N y 4 4 M j M x N z Y 2 W i I g L z 4 8 R W 5 0 c n k g V H l w Z T 0 i R m l s b E N v b H V t b l R 5 c G V z I i B W Y W x 1 Z T 0 i c 0 J n W U d C Z 0 1 E Q X d N R E F 3 T U Z C U V U 9 I i A v P j x F b n R y e S B U e X B l P S J G a W x s Q 2 9 s d W 1 u T m F t Z X M i I F Z h b H V l P S J z W y Z x d W 9 0 O 0 1 l Z G n D p 8 O 1 Z X M g L S A 4 c H V 6 e m x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3 V y Z W 1 l b n R z L 0 F 1 d G 9 S Z W 1 v d m V k Q 2 9 s d W 1 u c z E u e 0 1 l Z G n D p 8 O 1 Z X M g L S A 4 c H V 6 e m x l L D B 9 J n F 1 b 3 Q 7 L C Z x d W 9 0 O 1 N l Y 3 R p b 2 4 x L 2 1 l Y X N 1 c m V t Z W 5 0 c y 9 B d X R v U m V t b 3 Z l Z E N v b H V t b n M x L n t D b 2 x 1 b W 4 x L D F 9 J n F 1 b 3 Q 7 L C Z x d W 9 0 O 1 N l Y 3 R p b 2 4 x L 2 1 l Y X N 1 c m V t Z W 5 0 c y 9 B d X R v U m V t b 3 Z l Z E N v b H V t b n M x L n t f M S w y f S Z x d W 9 0 O y w m c X V v d D t T Z W N 0 a W 9 u M S 9 t Z W F z d X J l b W V u d H M v Q X V 0 b 1 J l b W 9 2 Z W R D b 2 x 1 b W 5 z M S 5 7 X z I s M 3 0 m c X V v d D s s J n F 1 b 3 Q 7 U 2 V j d G l v b j E v b W V h c 3 V y Z W 1 l b n R z L 0 F 1 d G 9 S Z W 1 v d m V k Q 2 9 s d W 1 u c z E u e 1 8 z L D R 9 J n F 1 b 3 Q 7 L C Z x d W 9 0 O 1 N l Y 3 R p b 2 4 x L 2 1 l Y X N 1 c m V t Z W 5 0 c y 9 B d X R v U m V t b 3 Z l Z E N v b H V t b n M x L n t f N C w 1 f S Z x d W 9 0 O y w m c X V v d D t T Z W N 0 a W 9 u M S 9 t Z W F z d X J l b W V u d H M v Q X V 0 b 1 J l b W 9 2 Z W R D b 2 x 1 b W 5 z M S 5 7 X z U s N n 0 m c X V v d D s s J n F 1 b 3 Q 7 U 2 V j d G l v b j E v b W V h c 3 V y Z W 1 l b n R z L 0 F 1 d G 9 S Z W 1 v d m V k Q 2 9 s d W 1 u c z E u e 1 8 2 L D d 9 J n F 1 b 3 Q 7 L C Z x d W 9 0 O 1 N l Y 3 R p b 2 4 x L 2 1 l Y X N 1 c m V t Z W 5 0 c y 9 B d X R v U m V t b 3 Z l Z E N v b H V t b n M x L n t f N y w 4 f S Z x d W 9 0 O y w m c X V v d D t T Z W N 0 a W 9 u M S 9 t Z W F z d X J l b W V u d H M v Q X V 0 b 1 J l b W 9 2 Z W R D b 2 x 1 b W 5 z M S 5 7 X z g s O X 0 m c X V v d D s s J n F 1 b 3 Q 7 U 2 V j d G l v b j E v b W V h c 3 V y Z W 1 l b n R z L 0 F 1 d G 9 S Z W 1 v d m V k Q 2 9 s d W 1 u c z E u e 1 8 5 L D E w f S Z x d W 9 0 O y w m c X V v d D t T Z W N 0 a W 9 u M S 9 t Z W F z d X J l b W V u d H M v Q X V 0 b 1 J l b W 9 2 Z W R D b 2 x 1 b W 5 z M S 5 7 X z E w L D E x f S Z x d W 9 0 O y w m c X V v d D t T Z W N 0 a W 9 u M S 9 t Z W F z d X J l b W V u d H M v Q X V 0 b 1 J l b W 9 2 Z W R D b 2 x 1 b W 5 z M S 5 7 X z E x L D E y f S Z x d W 9 0 O y w m c X V v d D t T Z W N 0 a W 9 u M S 9 t Z W F z d X J l b W V u d H M v Q X V 0 b 1 J l b W 9 2 Z W R D b 2 x 1 b W 5 z M S 5 7 X z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V h c 3 V y Z W 1 l b n R z L 0 F 1 d G 9 S Z W 1 v d m V k Q 2 9 s d W 1 u c z E u e 0 1 l Z G n D p 8 O 1 Z X M g L S A 4 c H V 6 e m x l L D B 9 J n F 1 b 3 Q 7 L C Z x d W 9 0 O 1 N l Y 3 R p b 2 4 x L 2 1 l Y X N 1 c m V t Z W 5 0 c y 9 B d X R v U m V t b 3 Z l Z E N v b H V t b n M x L n t D b 2 x 1 b W 4 x L D F 9 J n F 1 b 3 Q 7 L C Z x d W 9 0 O 1 N l Y 3 R p b 2 4 x L 2 1 l Y X N 1 c m V t Z W 5 0 c y 9 B d X R v U m V t b 3 Z l Z E N v b H V t b n M x L n t f M S w y f S Z x d W 9 0 O y w m c X V v d D t T Z W N 0 a W 9 u M S 9 t Z W F z d X J l b W V u d H M v Q X V 0 b 1 J l b W 9 2 Z W R D b 2 x 1 b W 5 z M S 5 7 X z I s M 3 0 m c X V v d D s s J n F 1 b 3 Q 7 U 2 V j d G l v b j E v b W V h c 3 V y Z W 1 l b n R z L 0 F 1 d G 9 S Z W 1 v d m V k Q 2 9 s d W 1 u c z E u e 1 8 z L D R 9 J n F 1 b 3 Q 7 L C Z x d W 9 0 O 1 N l Y 3 R p b 2 4 x L 2 1 l Y X N 1 c m V t Z W 5 0 c y 9 B d X R v U m V t b 3 Z l Z E N v b H V t b n M x L n t f N C w 1 f S Z x d W 9 0 O y w m c X V v d D t T Z W N 0 a W 9 u M S 9 t Z W F z d X J l b W V u d H M v Q X V 0 b 1 J l b W 9 2 Z W R D b 2 x 1 b W 5 z M S 5 7 X z U s N n 0 m c X V v d D s s J n F 1 b 3 Q 7 U 2 V j d G l v b j E v b W V h c 3 V y Z W 1 l b n R z L 0 F 1 d G 9 S Z W 1 v d m V k Q 2 9 s d W 1 u c z E u e 1 8 2 L D d 9 J n F 1 b 3 Q 7 L C Z x d W 9 0 O 1 N l Y 3 R p b 2 4 x L 2 1 l Y X N 1 c m V t Z W 5 0 c y 9 B d X R v U m V t b 3 Z l Z E N v b H V t b n M x L n t f N y w 4 f S Z x d W 9 0 O y w m c X V v d D t T Z W N 0 a W 9 u M S 9 t Z W F z d X J l b W V u d H M v Q X V 0 b 1 J l b W 9 2 Z W R D b 2 x 1 b W 5 z M S 5 7 X z g s O X 0 m c X V v d D s s J n F 1 b 3 Q 7 U 2 V j d G l v b j E v b W V h c 3 V y Z W 1 l b n R z L 0 F 1 d G 9 S Z W 1 v d m V k Q 2 9 s d W 1 u c z E u e 1 8 5 L D E w f S Z x d W 9 0 O y w m c X V v d D t T Z W N 0 a W 9 u M S 9 t Z W F z d X J l b W V u d H M v Q X V 0 b 1 J l b W 9 2 Z W R D b 2 x 1 b W 5 z M S 5 7 X z E w L D E x f S Z x d W 9 0 O y w m c X V v d D t T Z W N 0 a W 9 u M S 9 t Z W F z d X J l b W V u d H M v Q X V 0 b 1 J l b W 9 2 Z W R D b 2 x 1 b W 5 z M S 5 7 X z E x L D E y f S Z x d W 9 0 O y w m c X V v d D t T Z W N 0 a W 9 u M S 9 t Z W F z d X J l b W V u d H M v Q X V 0 b 1 J l b W 9 2 Z W R D b 2 x 1 b W 5 z M S 5 7 X z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c 3 V y Z W 1 l b n R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t Z W 5 0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W 1 l b n R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t Z W 5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x M j o z O T o w N y 4 4 M j M x N z Y 2 W i I g L z 4 8 R W 5 0 c n k g V H l w Z T 0 i R m l s b E N v b H V t b l R 5 c G V z I i B W Y W x 1 Z T 0 i c 0 J n W U d C Z 0 1 E Q X d N R E F 3 T U Z C U V U 9 I i A v P j x F b n R y e S B U e X B l P S J G a W x s Q 2 9 s d W 1 u T m F t Z X M i I F Z h b H V l P S J z W y Z x d W 9 0 O 0 1 l Z G n D p 8 O 1 Z X M g L S A 4 c H V 6 e m x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t d I i A v P j x F b n R y e S B U e X B l P S J G a W x s U 3 R h d H V z I i B W Y W x 1 Z T 0 i c 0 N v b X B s Z X R l I i A v P j x F b n R y e S B U e X B l P S J G a W x s Q 2 9 1 b n Q i I F Z h b H V l P S J s M T E 1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3 V y Z W 1 l b n R z L 0 F 1 d G 9 S Z W 1 v d m V k Q 2 9 s d W 1 u c z E u e 0 1 l Z G n D p 8 O 1 Z X M g L S A 4 c H V 6 e m x l L D B 9 J n F 1 b 3 Q 7 L C Z x d W 9 0 O 1 N l Y 3 R p b 2 4 x L 2 1 l Y X N 1 c m V t Z W 5 0 c y 9 B d X R v U m V t b 3 Z l Z E N v b H V t b n M x L n t D b 2 x 1 b W 4 x L D F 9 J n F 1 b 3 Q 7 L C Z x d W 9 0 O 1 N l Y 3 R p b 2 4 x L 2 1 l Y X N 1 c m V t Z W 5 0 c y 9 B d X R v U m V t b 3 Z l Z E N v b H V t b n M x L n t f M S w y f S Z x d W 9 0 O y w m c X V v d D t T Z W N 0 a W 9 u M S 9 t Z W F z d X J l b W V u d H M v Q X V 0 b 1 J l b W 9 2 Z W R D b 2 x 1 b W 5 z M S 5 7 X z I s M 3 0 m c X V v d D s s J n F 1 b 3 Q 7 U 2 V j d G l v b j E v b W V h c 3 V y Z W 1 l b n R z L 0 F 1 d G 9 S Z W 1 v d m V k Q 2 9 s d W 1 u c z E u e 1 8 z L D R 9 J n F 1 b 3 Q 7 L C Z x d W 9 0 O 1 N l Y 3 R p b 2 4 x L 2 1 l Y X N 1 c m V t Z W 5 0 c y 9 B d X R v U m V t b 3 Z l Z E N v b H V t b n M x L n t f N C w 1 f S Z x d W 9 0 O y w m c X V v d D t T Z W N 0 a W 9 u M S 9 t Z W F z d X J l b W V u d H M v Q X V 0 b 1 J l b W 9 2 Z W R D b 2 x 1 b W 5 z M S 5 7 X z U s N n 0 m c X V v d D s s J n F 1 b 3 Q 7 U 2 V j d G l v b j E v b W V h c 3 V y Z W 1 l b n R z L 0 F 1 d G 9 S Z W 1 v d m V k Q 2 9 s d W 1 u c z E u e 1 8 2 L D d 9 J n F 1 b 3 Q 7 L C Z x d W 9 0 O 1 N l Y 3 R p b 2 4 x L 2 1 l Y X N 1 c m V t Z W 5 0 c y 9 B d X R v U m V t b 3 Z l Z E N v b H V t b n M x L n t f N y w 4 f S Z x d W 9 0 O y w m c X V v d D t T Z W N 0 a W 9 u M S 9 t Z W F z d X J l b W V u d H M v Q X V 0 b 1 J l b W 9 2 Z W R D b 2 x 1 b W 5 z M S 5 7 X z g s O X 0 m c X V v d D s s J n F 1 b 3 Q 7 U 2 V j d G l v b j E v b W V h c 3 V y Z W 1 l b n R z L 0 F 1 d G 9 S Z W 1 v d m V k Q 2 9 s d W 1 u c z E u e 1 8 5 L D E w f S Z x d W 9 0 O y w m c X V v d D t T Z W N 0 a W 9 u M S 9 t Z W F z d X J l b W V u d H M v Q X V 0 b 1 J l b W 9 2 Z W R D b 2 x 1 b W 5 z M S 5 7 X z E w L D E x f S Z x d W 9 0 O y w m c X V v d D t T Z W N 0 a W 9 u M S 9 t Z W F z d X J l b W V u d H M v Q X V 0 b 1 J l b W 9 2 Z W R D b 2 x 1 b W 5 z M S 5 7 X z E x L D E y f S Z x d W 9 0 O y w m c X V v d D t T Z W N 0 a W 9 u M S 9 t Z W F z d X J l b W V u d H M v Q X V 0 b 1 J l b W 9 2 Z W R D b 2 x 1 b W 5 z M S 5 7 X z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V h c 3 V y Z W 1 l b n R z L 0 F 1 d G 9 S Z W 1 v d m V k Q 2 9 s d W 1 u c z E u e 0 1 l Z G n D p 8 O 1 Z X M g L S A 4 c H V 6 e m x l L D B 9 J n F 1 b 3 Q 7 L C Z x d W 9 0 O 1 N l Y 3 R p b 2 4 x L 2 1 l Y X N 1 c m V t Z W 5 0 c y 9 B d X R v U m V t b 3 Z l Z E N v b H V t b n M x L n t D b 2 x 1 b W 4 x L D F 9 J n F 1 b 3 Q 7 L C Z x d W 9 0 O 1 N l Y 3 R p b 2 4 x L 2 1 l Y X N 1 c m V t Z W 5 0 c y 9 B d X R v U m V t b 3 Z l Z E N v b H V t b n M x L n t f M S w y f S Z x d W 9 0 O y w m c X V v d D t T Z W N 0 a W 9 u M S 9 t Z W F z d X J l b W V u d H M v Q X V 0 b 1 J l b W 9 2 Z W R D b 2 x 1 b W 5 z M S 5 7 X z I s M 3 0 m c X V v d D s s J n F 1 b 3 Q 7 U 2 V j d G l v b j E v b W V h c 3 V y Z W 1 l b n R z L 0 F 1 d G 9 S Z W 1 v d m V k Q 2 9 s d W 1 u c z E u e 1 8 z L D R 9 J n F 1 b 3 Q 7 L C Z x d W 9 0 O 1 N l Y 3 R p b 2 4 x L 2 1 l Y X N 1 c m V t Z W 5 0 c y 9 B d X R v U m V t b 3 Z l Z E N v b H V t b n M x L n t f N C w 1 f S Z x d W 9 0 O y w m c X V v d D t T Z W N 0 a W 9 u M S 9 t Z W F z d X J l b W V u d H M v Q X V 0 b 1 J l b W 9 2 Z W R D b 2 x 1 b W 5 z M S 5 7 X z U s N n 0 m c X V v d D s s J n F 1 b 3 Q 7 U 2 V j d G l v b j E v b W V h c 3 V y Z W 1 l b n R z L 0 F 1 d G 9 S Z W 1 v d m V k Q 2 9 s d W 1 u c z E u e 1 8 2 L D d 9 J n F 1 b 3 Q 7 L C Z x d W 9 0 O 1 N l Y 3 R p b 2 4 x L 2 1 l Y X N 1 c m V t Z W 5 0 c y 9 B d X R v U m V t b 3 Z l Z E N v b H V t b n M x L n t f N y w 4 f S Z x d W 9 0 O y w m c X V v d D t T Z W N 0 a W 9 u M S 9 t Z W F z d X J l b W V u d H M v Q X V 0 b 1 J l b W 9 2 Z W R D b 2 x 1 b W 5 z M S 5 7 X z g s O X 0 m c X V v d D s s J n F 1 b 3 Q 7 U 2 V j d G l v b j E v b W V h c 3 V y Z W 1 l b n R z L 0 F 1 d G 9 S Z W 1 v d m V k Q 2 9 s d W 1 u c z E u e 1 8 5 L D E w f S Z x d W 9 0 O y w m c X V v d D t T Z W N 0 a W 9 u M S 9 t Z W F z d X J l b W V u d H M v Q X V 0 b 1 J l b W 9 2 Z W R D b 2 x 1 b W 5 z M S 5 7 X z E w L D E x f S Z x d W 9 0 O y w m c X V v d D t T Z W N 0 a W 9 u M S 9 t Z W F z d X J l b W V u d H M v Q X V 0 b 1 J l b W 9 2 Z W R D b 2 x 1 b W 5 z M S 5 7 X z E x L D E y f S Z x d W 9 0 O y w m c X V v d D t T Z W N 0 a W 9 u M S 9 t Z W F z d X J l b W V u d H M v Q X V 0 b 1 J l b W 9 2 Z W R D b 2 x 1 b W 5 z M S 5 7 X z E y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Y X N 1 c m V t Z W 5 0 c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b W V u d H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t Z W 5 0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b W V u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b W V h c 3 V y Z W 1 l b n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x O T o 0 O T o 1 M S 4 5 N D Y z N D g 4 W i I g L z 4 8 R W 5 0 c n k g V H l w Z T 0 i R m l s b E N v b H V t b l R 5 c G V z I i B W Y W x 1 Z T 0 i c 0 J n W U d C Z 0 1 E Q X d N R E F 3 T U Z C U V U 9 I i A v P j x F b n R y e S B U e X B l P S J G a W x s Q 2 9 s d W 1 u T m F t Z X M i I F Z h b H V l P S J z W y Z x d W 9 0 O 0 1 l Z G n D p 8 O 1 Z X M g L S A 4 c H V 6 e m x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3 V y Z W 1 l b n R z I C g z K S 9 B d X R v U m V t b 3 Z l Z E N v b H V t b n M x L n t N Z W R p w 6 f D t W V z I C 0 g O H B 1 e n p s Z S w w f S Z x d W 9 0 O y w m c X V v d D t T Z W N 0 a W 9 u M S 9 t Z W F z d X J l b W V u d H M g K D M p L 0 F 1 d G 9 S Z W 1 v d m V k Q 2 9 s d W 1 u c z E u e 0 N v b H V t b j E s M X 0 m c X V v d D s s J n F 1 b 3 Q 7 U 2 V j d G l v b j E v b W V h c 3 V y Z W 1 l b n R z I C g z K S 9 B d X R v U m V t b 3 Z l Z E N v b H V t b n M x L n t f M S w y f S Z x d W 9 0 O y w m c X V v d D t T Z W N 0 a W 9 u M S 9 t Z W F z d X J l b W V u d H M g K D M p L 0 F 1 d G 9 S Z W 1 v d m V k Q 2 9 s d W 1 u c z E u e 1 8 y L D N 9 J n F 1 b 3 Q 7 L C Z x d W 9 0 O 1 N l Y 3 R p b 2 4 x L 2 1 l Y X N 1 c m V t Z W 5 0 c y A o M y k v Q X V 0 b 1 J l b W 9 2 Z W R D b 2 x 1 b W 5 z M S 5 7 X z M s N H 0 m c X V v d D s s J n F 1 b 3 Q 7 U 2 V j d G l v b j E v b W V h c 3 V y Z W 1 l b n R z I C g z K S 9 B d X R v U m V t b 3 Z l Z E N v b H V t b n M x L n t f N C w 1 f S Z x d W 9 0 O y w m c X V v d D t T Z W N 0 a W 9 u M S 9 t Z W F z d X J l b W V u d H M g K D M p L 0 F 1 d G 9 S Z W 1 v d m V k Q 2 9 s d W 1 u c z E u e 1 8 1 L D Z 9 J n F 1 b 3 Q 7 L C Z x d W 9 0 O 1 N l Y 3 R p b 2 4 x L 2 1 l Y X N 1 c m V t Z W 5 0 c y A o M y k v Q X V 0 b 1 J l b W 9 2 Z W R D b 2 x 1 b W 5 z M S 5 7 X z Y s N 3 0 m c X V v d D s s J n F 1 b 3 Q 7 U 2 V j d G l v b j E v b W V h c 3 V y Z W 1 l b n R z I C g z K S 9 B d X R v U m V t b 3 Z l Z E N v b H V t b n M x L n t f N y w 4 f S Z x d W 9 0 O y w m c X V v d D t T Z W N 0 a W 9 u M S 9 t Z W F z d X J l b W V u d H M g K D M p L 0 F 1 d G 9 S Z W 1 v d m V k Q 2 9 s d W 1 u c z E u e 1 8 4 L D l 9 J n F 1 b 3 Q 7 L C Z x d W 9 0 O 1 N l Y 3 R p b 2 4 x L 2 1 l Y X N 1 c m V t Z W 5 0 c y A o M y k v Q X V 0 b 1 J l b W 9 2 Z W R D b 2 x 1 b W 5 z M S 5 7 X z k s M T B 9 J n F 1 b 3 Q 7 L C Z x d W 9 0 O 1 N l Y 3 R p b 2 4 x L 2 1 l Y X N 1 c m V t Z W 5 0 c y A o M y k v Q X V 0 b 1 J l b W 9 2 Z W R D b 2 x 1 b W 5 z M S 5 7 X z E w L D E x f S Z x d W 9 0 O y w m c X V v d D t T Z W N 0 a W 9 u M S 9 t Z W F z d X J l b W V u d H M g K D M p L 0 F 1 d G 9 S Z W 1 v d m V k Q 2 9 s d W 1 u c z E u e 1 8 x M S w x M n 0 m c X V v d D s s J n F 1 b 3 Q 7 U 2 V j d G l v b j E v b W V h c 3 V y Z W 1 l b n R z I C g z K S 9 B d X R v U m V t b 3 Z l Z E N v b H V t b n M x L n t f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Z W F z d X J l b W V u d H M g K D M p L 0 F 1 d G 9 S Z W 1 v d m V k Q 2 9 s d W 1 u c z E u e 0 1 l Z G n D p 8 O 1 Z X M g L S A 4 c H V 6 e m x l L D B 9 J n F 1 b 3 Q 7 L C Z x d W 9 0 O 1 N l Y 3 R p b 2 4 x L 2 1 l Y X N 1 c m V t Z W 5 0 c y A o M y k v Q X V 0 b 1 J l b W 9 2 Z W R D b 2 x 1 b W 5 z M S 5 7 Q 2 9 s d W 1 u M S w x f S Z x d W 9 0 O y w m c X V v d D t T Z W N 0 a W 9 u M S 9 t Z W F z d X J l b W V u d H M g K D M p L 0 F 1 d G 9 S Z W 1 v d m V k Q 2 9 s d W 1 u c z E u e 1 8 x L D J 9 J n F 1 b 3 Q 7 L C Z x d W 9 0 O 1 N l Y 3 R p b 2 4 x L 2 1 l Y X N 1 c m V t Z W 5 0 c y A o M y k v Q X V 0 b 1 J l b W 9 2 Z W R D b 2 x 1 b W 5 z M S 5 7 X z I s M 3 0 m c X V v d D s s J n F 1 b 3 Q 7 U 2 V j d G l v b j E v b W V h c 3 V y Z W 1 l b n R z I C g z K S 9 B d X R v U m V t b 3 Z l Z E N v b H V t b n M x L n t f M y w 0 f S Z x d W 9 0 O y w m c X V v d D t T Z W N 0 a W 9 u M S 9 t Z W F z d X J l b W V u d H M g K D M p L 0 F 1 d G 9 S Z W 1 v d m V k Q 2 9 s d W 1 u c z E u e 1 8 0 L D V 9 J n F 1 b 3 Q 7 L C Z x d W 9 0 O 1 N l Y 3 R p b 2 4 x L 2 1 l Y X N 1 c m V t Z W 5 0 c y A o M y k v Q X V 0 b 1 J l b W 9 2 Z W R D b 2 x 1 b W 5 z M S 5 7 X z U s N n 0 m c X V v d D s s J n F 1 b 3 Q 7 U 2 V j d G l v b j E v b W V h c 3 V y Z W 1 l b n R z I C g z K S 9 B d X R v U m V t b 3 Z l Z E N v b H V t b n M x L n t f N i w 3 f S Z x d W 9 0 O y w m c X V v d D t T Z W N 0 a W 9 u M S 9 t Z W F z d X J l b W V u d H M g K D M p L 0 F 1 d G 9 S Z W 1 v d m V k Q 2 9 s d W 1 u c z E u e 1 8 3 L D h 9 J n F 1 b 3 Q 7 L C Z x d W 9 0 O 1 N l Y 3 R p b 2 4 x L 2 1 l Y X N 1 c m V t Z W 5 0 c y A o M y k v Q X V 0 b 1 J l b W 9 2 Z W R D b 2 x 1 b W 5 z M S 5 7 X z g s O X 0 m c X V v d D s s J n F 1 b 3 Q 7 U 2 V j d G l v b j E v b W V h c 3 V y Z W 1 l b n R z I C g z K S 9 B d X R v U m V t b 3 Z l Z E N v b H V t b n M x L n t f O S w x M H 0 m c X V v d D s s J n F 1 b 3 Q 7 U 2 V j d G l v b j E v b W V h c 3 V y Z W 1 l b n R z I C g z K S 9 B d X R v U m V t b 3 Z l Z E N v b H V t b n M x L n t f M T A s M T F 9 J n F 1 b 3 Q 7 L C Z x d W 9 0 O 1 N l Y 3 R p b 2 4 x L 2 1 l Y X N 1 c m V t Z W 5 0 c y A o M y k v Q X V 0 b 1 J l b W 9 2 Z W R D b 2 x 1 b W 5 z M S 5 7 X z E x L D E y f S Z x d W 9 0 O y w m c X V v d D t T Z W N 0 a W 9 u M S 9 t Z W F z d X J l b W V u d H M g K D M p L 0 F 1 d G 9 S Z W 1 v d m V k Q 2 9 s d W 1 u c z E u e 1 8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V t Z W 5 0 c y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b W V u d H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t Z W 5 0 c y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t A C C p x i D E + z r H w E 4 s z o + w A A A A A C A A A A A A A Q Z g A A A A E A A C A A A A C M 8 N b r Y A k G H m N s F n Q 3 2 y e l W c V m e Y I B O z D 2 p 6 l t D w n g w w A A A A A O g A A A A A I A A C A A A A C V Y + 1 X Q c R P q Q E w y r R e K P h J u 3 c q X B U N S s 2 X 4 P q 9 o U m q 4 V A A A A B L G a t w s r 9 t f 9 K 0 6 / B G O d U l h P F Q M x F 9 b + F w y 6 h V S v g t 2 + 9 C N y g u P r S D b F j m e g t X V z X G n n Q S k V t I b m K O h J + w G G + X K e 1 N 8 h f 2 Q B 8 F d A g q 7 9 p 7 s E A A A A C B j 0 N d U K w u 5 i v 1 J t d + N N A 5 c / g + F a m y P f K f I G v w E 9 D 5 4 + e L B g g W n Y p 8 + R j / v 5 Y H z k L 3 s k I V 8 r p y O + H J C l k 7 b g 9 3 < / D a t a M a s h u p > 
</file>

<file path=customXml/itemProps1.xml><?xml version="1.0" encoding="utf-8"?>
<ds:datastoreItem xmlns:ds="http://schemas.openxmlformats.org/officeDocument/2006/customXml" ds:itemID="{66E0C6B7-0C57-4CC0-BF8A-43D0580D45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measurements (3)</vt:lpstr>
      <vt:lpstr>measurements</vt:lpstr>
      <vt:lpstr>Puzzle8</vt:lpstr>
      <vt:lpstr>NumberLink</vt:lpstr>
      <vt:lpstr>Puzzle8Tabelas</vt:lpstr>
      <vt:lpstr>Puzzle8Gráficos</vt:lpstr>
      <vt:lpstr>NumberLinkTabelas</vt:lpstr>
      <vt:lpstr>NumberLinkGráficos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Alexandre Pires</cp:lastModifiedBy>
  <cp:revision>15</cp:revision>
  <dcterms:created xsi:type="dcterms:W3CDTF">2023-06-10T21:40:37Z</dcterms:created>
  <dcterms:modified xsi:type="dcterms:W3CDTF">2023-06-28T19:57:16Z</dcterms:modified>
  <dc:language>pt-PT</dc:language>
</cp:coreProperties>
</file>