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charts/chart11.xml" ContentType="application/vnd.openxmlformats-officedocument.drawingml.chart+xml"/>
  <Override PartName="/xl/charts/chart6.xml" ContentType="application/vnd.openxmlformats-officedocument.drawingml.chart+xml"/>
  <Override PartName="/xl/charts/chart12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uzzle8Tabelas" sheetId="1" state="visible" r:id="rId2"/>
    <sheet name="Puzzle8Gráficos" sheetId="2" state="visible" r:id="rId3"/>
    <sheet name="NumberLinkTabelas" sheetId="3" state="visible" r:id="rId4"/>
    <sheet name="NumberLinkGráfic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<sst xmlns="http://schemas.openxmlformats.org/spreadsheetml/2006/main" count="217" uniqueCount="32">
  <si>
    <t xml:space="preserve">Tabelas Gerais</t>
  </si>
  <si>
    <t xml:space="preserve">Tempos de execução</t>
  </si>
  <si>
    <t xml:space="preserve">Estados Visitados</t>
  </si>
  <si>
    <t xml:space="preserve">Problema</t>
  </si>
  <si>
    <t xml:space="preserve">Algoritmo</t>
  </si>
  <si>
    <t xml:space="preserve">Solução</t>
  </si>
  <si>
    <t xml:space="preserve">Custo da Solução</t>
  </si>
  <si>
    <t xml:space="preserve">Estados Expandidos</t>
  </si>
  <si>
    <t xml:space="preserve">Tempo de Execução</t>
  </si>
  <si>
    <t xml:space="preserve">Paralelo 1</t>
  </si>
  <si>
    <t xml:space="preserve">Paralelo 2</t>
  </si>
  <si>
    <t xml:space="preserve">Sequencial</t>
  </si>
  <si>
    <t xml:space="preserve">Fácil1</t>
  </si>
  <si>
    <t xml:space="preserve">sim</t>
  </si>
  <si>
    <t xml:space="preserve">Fácil2</t>
  </si>
  <si>
    <t xml:space="preserve">Fácil3</t>
  </si>
  <si>
    <t xml:space="preserve">Difícil1</t>
  </si>
  <si>
    <t xml:space="preserve">Totais</t>
  </si>
  <si>
    <t xml:space="preserve">Difícil2</t>
  </si>
  <si>
    <t xml:space="preserve">Impossível1</t>
  </si>
  <si>
    <t xml:space="preserve">não</t>
  </si>
  <si>
    <t xml:space="preserve">Impossível2</t>
  </si>
  <si>
    <t xml:space="preserve">Total execução</t>
  </si>
  <si>
    <t xml:space="preserve">Legenda:</t>
  </si>
  <si>
    <t xml:space="preserve">Paralelo 1 – Melhor solução</t>
  </si>
  <si>
    <t xml:space="preserve">Paralelo 2 – Primeira solução</t>
  </si>
  <si>
    <t xml:space="preserve">Numberlink1</t>
  </si>
  <si>
    <t xml:space="preserve">Numberlink2</t>
  </si>
  <si>
    <t xml:space="preserve">Numberlink3</t>
  </si>
  <si>
    <t xml:space="preserve">Tempo total</t>
  </si>
  <si>
    <t xml:space="preserve">Numberlink4</t>
  </si>
  <si>
    <t xml:space="preserve">Numberlink5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</si>
</sst>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  <font>
      <b val="true"/>
      <sz val="10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>
        <color rgb="FF999999"/>
      </bottom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>
        <color rgb="FF999999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EEEE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Puzzle 8
Problemas fáceis - Solução encontrada (tempo de execução)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Paralelo 1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Fácil1</c:v>
                </c:pt>
                <c:pt idx="1">
                  <c:v>Fácil2</c:v>
                </c:pt>
                <c:pt idx="2">
                  <c:v>Fácil3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"/>
                <c:pt idx="0">
                  <c:v>0.00018</c:v>
                </c:pt>
                <c:pt idx="1">
                  <c:v>0.000255</c:v>
                </c:pt>
                <c:pt idx="2">
                  <c:v>0.000641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Fácil1</c:v>
                </c:pt>
                <c:pt idx="1">
                  <c:v>Fácil2</c:v>
                </c:pt>
                <c:pt idx="2">
                  <c:v>Fácil3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3"/>
                <c:pt idx="0">
                  <c:v>0.000234</c:v>
                </c:pt>
                <c:pt idx="1">
                  <c:v>0.000341</c:v>
                </c:pt>
                <c:pt idx="2">
                  <c:v>0.000595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Fácil1</c:v>
                </c:pt>
                <c:pt idx="1">
                  <c:v>Fácil2</c:v>
                </c:pt>
                <c:pt idx="2">
                  <c:v>Fácil3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3"/>
                <c:pt idx="0">
                  <c:v>0.000111</c:v>
                </c:pt>
                <c:pt idx="1">
                  <c:v>0.000152</c:v>
                </c:pt>
                <c:pt idx="2">
                  <c:v>0.00041</c:v>
                </c:pt>
              </c:numCache>
            </c:numRef>
          </c:val>
        </c:ser>
        <c:gapWidth val="100"/>
        <c:overlap val="0"/>
        <c:axId val="81135880"/>
        <c:axId val="36761373"/>
      </c:barChart>
      <c:catAx>
        <c:axId val="81135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761373"/>
        <c:crosses val="autoZero"/>
        <c:auto val="1"/>
        <c:lblAlgn val="ctr"/>
        <c:lblOffset val="100"/>
        <c:noMultiLvlLbl val="0"/>
      </c:catAx>
      <c:valAx>
        <c:axId val="367613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13588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Puzzle 8
Problemas fáceis (estados expandidos)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Puzzle8Tabelas!$O$4</c:f>
              <c:strCache>
                <c:ptCount val="1"/>
                <c:pt idx="0">
                  <c:v>Paralelo 1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Puzzle8Tabelas!$N$5:$N$7</c:f>
              <c:strCache>
                <c:ptCount val="3"/>
                <c:pt idx="0">
                  <c:v>Fácil1</c:v>
                </c:pt>
                <c:pt idx="1">
                  <c:v>Fácil2</c:v>
                </c:pt>
                <c:pt idx="2">
                  <c:v>Fácil3</c:v>
                </c:pt>
              </c:strCache>
            </c:strRef>
          </c:cat>
          <c:val>
            <c:numRef>
              <c:f>Puzzle8Tabelas!$O$5:$O$7</c:f>
              <c:numCache>
                <c:formatCode>General</c:formatCode>
                <c:ptCount val="3"/>
                <c:pt idx="0">
                  <c:v>468</c:v>
                </c:pt>
                <c:pt idx="1">
                  <c:v>678</c:v>
                </c:pt>
                <c:pt idx="2">
                  <c:v>1101</c:v>
                </c:pt>
              </c:numCache>
            </c:numRef>
          </c:val>
        </c:ser>
        <c:ser>
          <c:idx val="1"/>
          <c:order val="1"/>
          <c:tx>
            <c:strRef>
              <c:f>Puzzle8Tabelas!$P$4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Puzzle8Tabelas!$N$5:$N$7</c:f>
              <c:strCache>
                <c:ptCount val="3"/>
                <c:pt idx="0">
                  <c:v>Fácil1</c:v>
                </c:pt>
                <c:pt idx="1">
                  <c:v>Fácil2</c:v>
                </c:pt>
                <c:pt idx="2">
                  <c:v>Fácil3</c:v>
                </c:pt>
              </c:strCache>
            </c:strRef>
          </c:cat>
          <c:val>
            <c:numRef>
              <c:f>Puzzle8Tabelas!$P$5:$P$7</c:f>
              <c:numCache>
                <c:formatCode>General</c:formatCode>
                <c:ptCount val="3"/>
                <c:pt idx="0">
                  <c:v>571</c:v>
                </c:pt>
                <c:pt idx="1">
                  <c:v>899</c:v>
                </c:pt>
                <c:pt idx="2">
                  <c:v>1593</c:v>
                </c:pt>
              </c:numCache>
            </c:numRef>
          </c:val>
        </c:ser>
        <c:ser>
          <c:idx val="2"/>
          <c:order val="2"/>
          <c:tx>
            <c:strRef>
              <c:f>Puzzle8Tabelas!$Q$4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Puzzle8Tabelas!$N$5:$N$7</c:f>
              <c:strCache>
                <c:ptCount val="3"/>
                <c:pt idx="0">
                  <c:v>Fácil1</c:v>
                </c:pt>
                <c:pt idx="1">
                  <c:v>Fácil2</c:v>
                </c:pt>
                <c:pt idx="2">
                  <c:v>Fácil3</c:v>
                </c:pt>
              </c:strCache>
            </c:strRef>
          </c:cat>
          <c:val>
            <c:numRef>
              <c:f>Puzzle8Tabelas!$Q$5:$Q$7</c:f>
              <c:numCache>
                <c:formatCode>General</c:formatCode>
                <c:ptCount val="3"/>
                <c:pt idx="0">
                  <c:v>193</c:v>
                </c:pt>
                <c:pt idx="1">
                  <c:v>505</c:v>
                </c:pt>
                <c:pt idx="2">
                  <c:v>963</c:v>
                </c:pt>
              </c:numCache>
            </c:numRef>
          </c:val>
        </c:ser>
        <c:gapWidth val="100"/>
        <c:overlap val="0"/>
        <c:axId val="89112666"/>
        <c:axId val="36398200"/>
      </c:barChart>
      <c:catAx>
        <c:axId val="891126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398200"/>
        <c:crosses val="autoZero"/>
        <c:auto val="1"/>
        <c:lblAlgn val="ctr"/>
        <c:lblOffset val="100"/>
        <c:noMultiLvlLbl val="0"/>
      </c:catAx>
      <c:valAx>
        <c:axId val="363982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11266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Puzzle 8
Problemas difíceis - Solução encontrada (tempo de execução)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Puzzle8Tabelas!$J$11</c:f>
              <c:strCache>
                <c:ptCount val="1"/>
                <c:pt idx="0">
                  <c:v>Paralelo 1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Puzzle8Tabelas!$I$12:$I$13</c:f>
              <c:strCache>
                <c:ptCount val="2"/>
                <c:pt idx="0">
                  <c:v>Difícil1</c:v>
                </c:pt>
                <c:pt idx="1">
                  <c:v>Difícil2</c:v>
                </c:pt>
              </c:strCache>
            </c:strRef>
          </c:cat>
          <c:val>
            <c:numRef>
              <c:f>Puzzle8Tabelas!$J$12:$J$13</c:f>
              <c:numCache>
                <c:formatCode>General</c:formatCode>
                <c:ptCount val="2"/>
                <c:pt idx="0">
                  <c:v>0.023375</c:v>
                </c:pt>
                <c:pt idx="1">
                  <c:v>0.027046</c:v>
                </c:pt>
              </c:numCache>
            </c:numRef>
          </c:val>
        </c:ser>
        <c:ser>
          <c:idx val="1"/>
          <c:order val="1"/>
          <c:tx>
            <c:strRef>
              <c:f>Puzzle8Tabelas!$K$11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Puzzle8Tabelas!$I$12:$I$13</c:f>
              <c:strCache>
                <c:ptCount val="2"/>
                <c:pt idx="0">
                  <c:v>Difícil1</c:v>
                </c:pt>
                <c:pt idx="1">
                  <c:v>Difícil2</c:v>
                </c:pt>
              </c:strCache>
            </c:strRef>
          </c:cat>
          <c:val>
            <c:numRef>
              <c:f>Puzzle8Tabelas!$K$12:$K$13</c:f>
              <c:numCache>
                <c:formatCode>General</c:formatCode>
                <c:ptCount val="2"/>
                <c:pt idx="0">
                  <c:v>0.008448</c:v>
                </c:pt>
                <c:pt idx="1">
                  <c:v>0.023863</c:v>
                </c:pt>
              </c:numCache>
            </c:numRef>
          </c:val>
        </c:ser>
        <c:ser>
          <c:idx val="2"/>
          <c:order val="2"/>
          <c:tx>
            <c:strRef>
              <c:f>Puzzle8Tabelas!$L$11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Puzzle8Tabelas!$I$12:$I$13</c:f>
              <c:strCache>
                <c:ptCount val="2"/>
                <c:pt idx="0">
                  <c:v>Difícil1</c:v>
                </c:pt>
                <c:pt idx="1">
                  <c:v>Difícil2</c:v>
                </c:pt>
              </c:strCache>
            </c:strRef>
          </c:cat>
          <c:val>
            <c:numRef>
              <c:f>Puzzle8Tabelas!$L$12:$L$13</c:f>
              <c:numCache>
                <c:formatCode>General</c:formatCode>
                <c:ptCount val="2"/>
                <c:pt idx="0">
                  <c:v>0.023708</c:v>
                </c:pt>
                <c:pt idx="1">
                  <c:v>0.063029</c:v>
                </c:pt>
              </c:numCache>
            </c:numRef>
          </c:val>
        </c:ser>
        <c:gapWidth val="100"/>
        <c:overlap val="0"/>
        <c:axId val="46034564"/>
        <c:axId val="69618866"/>
      </c:barChart>
      <c:catAx>
        <c:axId val="460345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618866"/>
        <c:crosses val="autoZero"/>
        <c:auto val="1"/>
        <c:lblAlgn val="ctr"/>
        <c:lblOffset val="100"/>
        <c:noMultiLvlLbl val="0"/>
      </c:catAx>
      <c:valAx>
        <c:axId val="6961886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03456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Puzzle 8
Problemas impossíveis - Sem solução (tempo de execução)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Puzzle8Tabelas!$J$17</c:f>
              <c:strCache>
                <c:ptCount val="1"/>
                <c:pt idx="0">
                  <c:v>Paralelo 1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Puzzle8Tabelas!$I$18:$I$19</c:f>
              <c:strCache>
                <c:ptCount val="2"/>
                <c:pt idx="0">
                  <c:v>Impossível1</c:v>
                </c:pt>
                <c:pt idx="1">
                  <c:v>Impossível2</c:v>
                </c:pt>
              </c:strCache>
            </c:strRef>
          </c:cat>
          <c:val>
            <c:numRef>
              <c:f>Puzzle8Tabelas!$J$18:$J$19</c:f>
              <c:numCache>
                <c:formatCode>General</c:formatCode>
                <c:ptCount val="2"/>
                <c:pt idx="0">
                  <c:v>3.505012</c:v>
                </c:pt>
                <c:pt idx="1">
                  <c:v>3.475799</c:v>
                </c:pt>
              </c:numCache>
            </c:numRef>
          </c:val>
        </c:ser>
        <c:ser>
          <c:idx val="1"/>
          <c:order val="1"/>
          <c:tx>
            <c:strRef>
              <c:f>Puzzle8Tabelas!$K$17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Puzzle8Tabelas!$I$18:$I$19</c:f>
              <c:strCache>
                <c:ptCount val="2"/>
                <c:pt idx="0">
                  <c:v>Impossível1</c:v>
                </c:pt>
                <c:pt idx="1">
                  <c:v>Impossível2</c:v>
                </c:pt>
              </c:strCache>
            </c:strRef>
          </c:cat>
          <c:val>
            <c:numRef>
              <c:f>Puzzle8Tabelas!$K$18:$K$19</c:f>
              <c:numCache>
                <c:formatCode>General</c:formatCode>
                <c:ptCount val="2"/>
                <c:pt idx="0">
                  <c:v>3.588861</c:v>
                </c:pt>
                <c:pt idx="1">
                  <c:v>3.499128</c:v>
                </c:pt>
              </c:numCache>
            </c:numRef>
          </c:val>
        </c:ser>
        <c:ser>
          <c:idx val="2"/>
          <c:order val="2"/>
          <c:tx>
            <c:strRef>
              <c:f>Puzzle8Tabelas!$L$17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Puzzle8Tabelas!$I$18:$I$19</c:f>
              <c:strCache>
                <c:ptCount val="2"/>
                <c:pt idx="0">
                  <c:v>Impossível1</c:v>
                </c:pt>
                <c:pt idx="1">
                  <c:v>Impossível2</c:v>
                </c:pt>
              </c:strCache>
            </c:strRef>
          </c:cat>
          <c:val>
            <c:numRef>
              <c:f>Puzzle8Tabelas!$L$18:$L$19</c:f>
              <c:numCache>
                <c:formatCode>General</c:formatCode>
                <c:ptCount val="2"/>
                <c:pt idx="0">
                  <c:v>13.175499</c:v>
                </c:pt>
                <c:pt idx="1">
                  <c:v>13.287301</c:v>
                </c:pt>
              </c:numCache>
            </c:numRef>
          </c:val>
        </c:ser>
        <c:gapWidth val="100"/>
        <c:overlap val="0"/>
        <c:axId val="57794559"/>
        <c:axId val="80333818"/>
      </c:barChart>
      <c:catAx>
        <c:axId val="57794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333818"/>
        <c:crosses val="autoZero"/>
        <c:auto val="1"/>
        <c:lblAlgn val="ctr"/>
        <c:lblOffset val="100"/>
        <c:noMultiLvlLbl val="0"/>
      </c:catAx>
      <c:valAx>
        <c:axId val="803338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79455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Puzzle 8
Problemas difíceis (estados expandidos)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Puzzle8Tabelas!$O$10</c:f>
              <c:strCache>
                <c:ptCount val="1"/>
                <c:pt idx="0">
                  <c:v>Paralelo 1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Puzzle8Tabelas!$N$11:$N$12</c:f>
              <c:strCache>
                <c:ptCount val="2"/>
                <c:pt idx="0">
                  <c:v>Difícil1</c:v>
                </c:pt>
                <c:pt idx="1">
                  <c:v>Difícil2</c:v>
                </c:pt>
              </c:strCache>
            </c:strRef>
          </c:cat>
          <c:val>
            <c:numRef>
              <c:f>Puzzle8Tabelas!$O$11:$O$12</c:f>
              <c:numCache>
                <c:formatCode>General</c:formatCode>
                <c:ptCount val="2"/>
                <c:pt idx="0">
                  <c:v>20836</c:v>
                </c:pt>
                <c:pt idx="1">
                  <c:v>26114</c:v>
                </c:pt>
              </c:numCache>
            </c:numRef>
          </c:val>
        </c:ser>
        <c:ser>
          <c:idx val="1"/>
          <c:order val="1"/>
          <c:tx>
            <c:strRef>
              <c:f>Puzzle8Tabelas!$P$10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Puzzle8Tabelas!$N$11:$N$12</c:f>
              <c:strCache>
                <c:ptCount val="2"/>
                <c:pt idx="0">
                  <c:v>Difícil1</c:v>
                </c:pt>
                <c:pt idx="1">
                  <c:v>Difícil2</c:v>
                </c:pt>
              </c:strCache>
            </c:strRef>
          </c:cat>
          <c:val>
            <c:numRef>
              <c:f>Puzzle8Tabelas!$P$11:$P$12</c:f>
              <c:numCache>
                <c:formatCode>General</c:formatCode>
                <c:ptCount val="2"/>
                <c:pt idx="0">
                  <c:v>13817</c:v>
                </c:pt>
                <c:pt idx="1">
                  <c:v>24969</c:v>
                </c:pt>
              </c:numCache>
            </c:numRef>
          </c:val>
        </c:ser>
        <c:ser>
          <c:idx val="2"/>
          <c:order val="2"/>
          <c:tx>
            <c:strRef>
              <c:f>Puzzle8Tabelas!$Q$10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Puzzle8Tabelas!$N$11:$N$12</c:f>
              <c:strCache>
                <c:ptCount val="2"/>
                <c:pt idx="0">
                  <c:v>Difícil1</c:v>
                </c:pt>
                <c:pt idx="1">
                  <c:v>Difícil2</c:v>
                </c:pt>
              </c:strCache>
            </c:strRef>
          </c:cat>
          <c:val>
            <c:numRef>
              <c:f>Puzzle8Tabelas!$Q$11:$Q$12</c:f>
              <c:numCache>
                <c:formatCode>General</c:formatCode>
                <c:ptCount val="2"/>
                <c:pt idx="0">
                  <c:v>14679</c:v>
                </c:pt>
                <c:pt idx="1">
                  <c:v>23637</c:v>
                </c:pt>
              </c:numCache>
            </c:numRef>
          </c:val>
        </c:ser>
        <c:gapWidth val="100"/>
        <c:overlap val="0"/>
        <c:axId val="64719144"/>
        <c:axId val="59550399"/>
      </c:barChart>
      <c:catAx>
        <c:axId val="6471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550399"/>
        <c:crosses val="autoZero"/>
        <c:auto val="1"/>
        <c:lblAlgn val="ctr"/>
        <c:lblOffset val="100"/>
        <c:noMultiLvlLbl val="0"/>
      </c:catAx>
      <c:valAx>
        <c:axId val="5955039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71914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Puzzle 8
Problemas impossíveis (estados expandidos)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Puzzle8Tabelas!$O$16</c:f>
              <c:strCache>
                <c:ptCount val="1"/>
                <c:pt idx="0">
                  <c:v>Paralelo 1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Puzzle8Tabelas!$N$17:$N$18</c:f>
              <c:strCache>
                <c:ptCount val="2"/>
                <c:pt idx="0">
                  <c:v>Impossível1</c:v>
                </c:pt>
                <c:pt idx="1">
                  <c:v>Impossível2</c:v>
                </c:pt>
              </c:strCache>
            </c:strRef>
          </c:cat>
          <c:val>
            <c:numRef>
              <c:f>Puzzle8Tabelas!$O$17:$O$18</c:f>
              <c:numCache>
                <c:formatCode>General</c:formatCode>
                <c:ptCount val="2"/>
                <c:pt idx="0">
                  <c:v>181439</c:v>
                </c:pt>
                <c:pt idx="1">
                  <c:v>181439</c:v>
                </c:pt>
              </c:numCache>
            </c:numRef>
          </c:val>
        </c:ser>
        <c:ser>
          <c:idx val="1"/>
          <c:order val="1"/>
          <c:tx>
            <c:strRef>
              <c:f>Puzzle8Tabelas!$P$16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Puzzle8Tabelas!$N$17:$N$18</c:f>
              <c:strCache>
                <c:ptCount val="2"/>
                <c:pt idx="0">
                  <c:v>Impossível1</c:v>
                </c:pt>
                <c:pt idx="1">
                  <c:v>Impossível2</c:v>
                </c:pt>
              </c:strCache>
            </c:strRef>
          </c:cat>
          <c:val>
            <c:numRef>
              <c:f>Puzzle8Tabelas!$P$17:$P$18</c:f>
              <c:numCache>
                <c:formatCode>General</c:formatCode>
                <c:ptCount val="2"/>
                <c:pt idx="0">
                  <c:v>181439</c:v>
                </c:pt>
                <c:pt idx="1">
                  <c:v>181439</c:v>
                </c:pt>
              </c:numCache>
            </c:numRef>
          </c:val>
        </c:ser>
        <c:ser>
          <c:idx val="2"/>
          <c:order val="2"/>
          <c:tx>
            <c:strRef>
              <c:f>Puzzle8Tabelas!$Q$16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Puzzle8Tabelas!$N$17:$N$18</c:f>
              <c:strCache>
                <c:ptCount val="2"/>
                <c:pt idx="0">
                  <c:v>Impossível1</c:v>
                </c:pt>
                <c:pt idx="1">
                  <c:v>Impossível2</c:v>
                </c:pt>
              </c:strCache>
            </c:strRef>
          </c:cat>
          <c:val>
            <c:numRef>
              <c:f>Puzzle8Tabelas!$Q$17:$Q$18</c:f>
              <c:numCache>
                <c:formatCode>General</c:formatCode>
                <c:ptCount val="2"/>
                <c:pt idx="0">
                  <c:v>181439</c:v>
                </c:pt>
                <c:pt idx="1">
                  <c:v>181439</c:v>
                </c:pt>
              </c:numCache>
            </c:numRef>
          </c:val>
        </c:ser>
        <c:gapWidth val="100"/>
        <c:overlap val="0"/>
        <c:axId val="53588846"/>
        <c:axId val="82846713"/>
      </c:barChart>
      <c:catAx>
        <c:axId val="535888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846713"/>
        <c:crosses val="autoZero"/>
        <c:auto val="1"/>
        <c:lblAlgn val="ctr"/>
        <c:lblOffset val="100"/>
        <c:noMultiLvlLbl val="0"/>
      </c:catAx>
      <c:valAx>
        <c:axId val="828467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58884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Number link
Puzzle 1 e 2 (tempo de execução)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NumberLinkTabelas!$J$4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NumberLinkTabelas!$I$5:$I$6</c:f>
              <c:strCache>
                <c:ptCount val="2"/>
                <c:pt idx="0">
                  <c:v>Numberlink1</c:v>
                </c:pt>
                <c:pt idx="1">
                  <c:v>Numberlink2</c:v>
                </c:pt>
              </c:strCache>
            </c:strRef>
          </c:cat>
          <c:val>
            <c:numRef>
              <c:f>NumberLinkTabelas!$J$5:$J$6</c:f>
              <c:numCache>
                <c:formatCode>General</c:formatCode>
                <c:ptCount val="2"/>
                <c:pt idx="0">
                  <c:v>1.5E-005</c:v>
                </c:pt>
                <c:pt idx="1">
                  <c:v>8.7E-005</c:v>
                </c:pt>
              </c:numCache>
            </c:numRef>
          </c:val>
        </c:ser>
        <c:ser>
          <c:idx val="1"/>
          <c:order val="1"/>
          <c:tx>
            <c:strRef>
              <c:f>NumberLinkTabelas!$K$4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NumberLinkTabelas!$I$5:$I$6</c:f>
              <c:strCache>
                <c:ptCount val="2"/>
                <c:pt idx="0">
                  <c:v>Numberlink1</c:v>
                </c:pt>
                <c:pt idx="1">
                  <c:v>Numberlink2</c:v>
                </c:pt>
              </c:strCache>
            </c:strRef>
          </c:cat>
          <c:val>
            <c:numRef>
              <c:f>NumberLinkTabelas!$K$5:$K$6</c:f>
              <c:numCache>
                <c:formatCode>General</c:formatCode>
                <c:ptCount val="2"/>
                <c:pt idx="0">
                  <c:v>1.5E-005</c:v>
                </c:pt>
                <c:pt idx="1">
                  <c:v>0.000106</c:v>
                </c:pt>
              </c:numCache>
            </c:numRef>
          </c:val>
        </c:ser>
        <c:gapWidth val="100"/>
        <c:overlap val="0"/>
        <c:axId val="61888107"/>
        <c:axId val="21270557"/>
      </c:barChart>
      <c:catAx>
        <c:axId val="618881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270557"/>
        <c:crosses val="autoZero"/>
        <c:auto val="1"/>
        <c:lblAlgn val="ctr"/>
        <c:lblOffset val="100"/>
        <c:noMultiLvlLbl val="0"/>
      </c:catAx>
      <c:valAx>
        <c:axId val="212705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88810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Number link
Puzzle 3 e 4 (tempo de execução)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NumberLinkTabelas!$J$10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NumberLinkTabelas!$I$11:$I$12</c:f>
              <c:strCache>
                <c:ptCount val="2"/>
                <c:pt idx="0">
                  <c:v>Numberlink3</c:v>
                </c:pt>
                <c:pt idx="1">
                  <c:v>Numberlink4</c:v>
                </c:pt>
              </c:strCache>
            </c:strRef>
          </c:cat>
          <c:val>
            <c:numRef>
              <c:f>NumberLinkTabelas!$J$11:$J$12</c:f>
              <c:numCache>
                <c:formatCode>General</c:formatCode>
                <c:ptCount val="2"/>
                <c:pt idx="0">
                  <c:v>0.002788</c:v>
                </c:pt>
                <c:pt idx="1">
                  <c:v>0.003038</c:v>
                </c:pt>
              </c:numCache>
            </c:numRef>
          </c:val>
        </c:ser>
        <c:ser>
          <c:idx val="1"/>
          <c:order val="1"/>
          <c:tx>
            <c:strRef>
              <c:f>NumberLinkTabelas!$K$10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NumberLinkTabelas!$I$11:$I$12</c:f>
              <c:strCache>
                <c:ptCount val="2"/>
                <c:pt idx="0">
                  <c:v>Numberlink3</c:v>
                </c:pt>
                <c:pt idx="1">
                  <c:v>Numberlink4</c:v>
                </c:pt>
              </c:strCache>
            </c:strRef>
          </c:cat>
          <c:val>
            <c:numRef>
              <c:f>NumberLinkTabelas!$K$11:$K$12</c:f>
              <c:numCache>
                <c:formatCode>General</c:formatCode>
                <c:ptCount val="2"/>
                <c:pt idx="0">
                  <c:v>0.001217</c:v>
                </c:pt>
                <c:pt idx="1">
                  <c:v>0.002153</c:v>
                </c:pt>
              </c:numCache>
            </c:numRef>
          </c:val>
        </c:ser>
        <c:gapWidth val="100"/>
        <c:overlap val="0"/>
        <c:axId val="59552319"/>
        <c:axId val="22321524"/>
      </c:barChart>
      <c:catAx>
        <c:axId val="59552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321524"/>
        <c:crosses val="autoZero"/>
        <c:auto val="1"/>
        <c:lblAlgn val="ctr"/>
        <c:lblOffset val="100"/>
        <c:noMultiLvlLbl val="0"/>
      </c:catAx>
      <c:valAx>
        <c:axId val="2232152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55231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Number link
Puzzle 5 (tempo de execução)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NumberLinkTabelas!$I$17</c:f>
              <c:strCache>
                <c:ptCount val="1"/>
                <c:pt idx="0">
                  <c:v>Numberlink5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NumberLinkTabelas!$J$16:$K$16</c:f>
              <c:strCache>
                <c:ptCount val="2"/>
                <c:pt idx="0">
                  <c:v>Paralelo 2</c:v>
                </c:pt>
                <c:pt idx="1">
                  <c:v>Sequencial</c:v>
                </c:pt>
              </c:strCache>
            </c:strRef>
          </c:cat>
          <c:val>
            <c:numRef>
              <c:f>NumberLinkTabelas!$J$17:$K$17</c:f>
              <c:numCache>
                <c:formatCode>General</c:formatCode>
                <c:ptCount val="2"/>
                <c:pt idx="0">
                  <c:v>0.36644</c:v>
                </c:pt>
                <c:pt idx="1">
                  <c:v>1.490045</c:v>
                </c:pt>
              </c:numCache>
            </c:numRef>
          </c:val>
        </c:ser>
        <c:gapWidth val="100"/>
        <c:overlap val="0"/>
        <c:axId val="84817267"/>
        <c:axId val="36570222"/>
      </c:barChart>
      <c:catAx>
        <c:axId val="848172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570222"/>
        <c:crosses val="autoZero"/>
        <c:auto val="1"/>
        <c:lblAlgn val="ctr"/>
        <c:lblOffset val="100"/>
        <c:noMultiLvlLbl val="0"/>
      </c:catAx>
      <c:valAx>
        <c:axId val="3657022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81726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Number link
Puzzle 1 e 2 (estados expandidos)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NumberLinkTabelas!$N$4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NumberLinkTabelas!$M$5:$M$6</c:f>
              <c:strCache>
                <c:ptCount val="2"/>
                <c:pt idx="0">
                  <c:v>Numberlink1</c:v>
                </c:pt>
                <c:pt idx="1">
                  <c:v>Numberlink2</c:v>
                </c:pt>
              </c:strCache>
            </c:strRef>
          </c:cat>
          <c:val>
            <c:numRef>
              <c:f>NumberLinkTabelas!$N$5:$N$6</c:f>
              <c:numCache>
                <c:formatCode>General</c:formatCode>
                <c:ptCount val="2"/>
                <c:pt idx="0">
                  <c:v>36</c:v>
                </c:pt>
                <c:pt idx="1">
                  <c:v>170</c:v>
                </c:pt>
              </c:numCache>
            </c:numRef>
          </c:val>
        </c:ser>
        <c:ser>
          <c:idx val="1"/>
          <c:order val="1"/>
          <c:tx>
            <c:strRef>
              <c:f>NumberLinkTabelas!$O$4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NumberLinkTabelas!$M$5:$M$6</c:f>
              <c:strCache>
                <c:ptCount val="2"/>
                <c:pt idx="0">
                  <c:v>Numberlink1</c:v>
                </c:pt>
                <c:pt idx="1">
                  <c:v>Numberlink2</c:v>
                </c:pt>
              </c:strCache>
            </c:strRef>
          </c:cat>
          <c:val>
            <c:numRef>
              <c:f>NumberLinkTabelas!$O$5:$O$6</c:f>
              <c:numCache>
                <c:formatCode>General</c:formatCode>
                <c:ptCount val="2"/>
                <c:pt idx="0">
                  <c:v>33</c:v>
                </c:pt>
                <c:pt idx="1">
                  <c:v>158</c:v>
                </c:pt>
              </c:numCache>
            </c:numRef>
          </c:val>
        </c:ser>
        <c:gapWidth val="100"/>
        <c:overlap val="0"/>
        <c:axId val="98194596"/>
        <c:axId val="15834564"/>
      </c:barChart>
      <c:catAx>
        <c:axId val="981945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834564"/>
        <c:crosses val="autoZero"/>
        <c:auto val="1"/>
        <c:lblAlgn val="ctr"/>
        <c:lblOffset val="100"/>
        <c:noMultiLvlLbl val="0"/>
      </c:catAx>
      <c:valAx>
        <c:axId val="1583456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19459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Number link
Puzzle 3 e 4 (estados expandidos)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NumberLinkTabelas!$N$10</c:f>
              <c:strCache>
                <c:ptCount val="1"/>
                <c:pt idx="0">
                  <c:v>Paralelo 2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NumberLinkTabelas!$M$11:$M$12</c:f>
              <c:strCache>
                <c:ptCount val="2"/>
                <c:pt idx="0">
                  <c:v>Numberlink3</c:v>
                </c:pt>
                <c:pt idx="1">
                  <c:v>Numberlink4</c:v>
                </c:pt>
              </c:strCache>
            </c:strRef>
          </c:cat>
          <c:val>
            <c:numRef>
              <c:f>NumberLinkTabelas!$N$11:$N$12</c:f>
              <c:numCache>
                <c:formatCode>General</c:formatCode>
                <c:ptCount val="2"/>
                <c:pt idx="0">
                  <c:v>5685</c:v>
                </c:pt>
                <c:pt idx="1">
                  <c:v>8444</c:v>
                </c:pt>
              </c:numCache>
            </c:numRef>
          </c:val>
        </c:ser>
        <c:ser>
          <c:idx val="1"/>
          <c:order val="1"/>
          <c:tx>
            <c:strRef>
              <c:f>NumberLinkTabelas!$O$10</c:f>
              <c:strCache>
                <c:ptCount val="1"/>
                <c:pt idx="0">
                  <c:v>Sequencial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NumberLinkTabelas!$M$11:$M$12</c:f>
              <c:strCache>
                <c:ptCount val="2"/>
                <c:pt idx="0">
                  <c:v>Numberlink3</c:v>
                </c:pt>
                <c:pt idx="1">
                  <c:v>Numberlink4</c:v>
                </c:pt>
              </c:strCache>
            </c:strRef>
          </c:cat>
          <c:val>
            <c:numRef>
              <c:f>NumberLinkTabelas!$O$11:$O$12</c:f>
              <c:numCache>
                <c:formatCode>General</c:formatCode>
                <c:ptCount val="2"/>
                <c:pt idx="0">
                  <c:v>1723</c:v>
                </c:pt>
                <c:pt idx="1">
                  <c:v>3482</c:v>
                </c:pt>
              </c:numCache>
            </c:numRef>
          </c:val>
        </c:ser>
        <c:gapWidth val="100"/>
        <c:overlap val="0"/>
        <c:axId val="95450898"/>
        <c:axId val="66144703"/>
      </c:barChart>
      <c:catAx>
        <c:axId val="954508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144703"/>
        <c:crosses val="autoZero"/>
        <c:auto val="1"/>
        <c:lblAlgn val="ctr"/>
        <c:lblOffset val="100"/>
        <c:noMultiLvlLbl val="0"/>
      </c:catAx>
      <c:valAx>
        <c:axId val="661447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45089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Algoritmo A* - Number Link
Puzzle 5 (estados expandidos)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NumberLinkTabelas!$M$17</c:f>
              <c:strCache>
                <c:ptCount val="1"/>
                <c:pt idx="0">
                  <c:v>Numberlink5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NumberLinkTabelas!$N$16:$O$16</c:f>
              <c:strCache>
                <c:ptCount val="2"/>
                <c:pt idx="0">
                  <c:v>Paralelo 2</c:v>
                </c:pt>
                <c:pt idx="1">
                  <c:v>Sequencial</c:v>
                </c:pt>
              </c:strCache>
            </c:strRef>
          </c:cat>
          <c:val>
            <c:numRef>
              <c:f>NumberLinkTabelas!$N$17:$O$17</c:f>
              <c:numCache>
                <c:formatCode>General</c:formatCode>
                <c:ptCount val="2"/>
                <c:pt idx="0">
                  <c:v>113473</c:v>
                </c:pt>
                <c:pt idx="1">
                  <c:v>112890</c:v>
                </c:pt>
              </c:numCache>
            </c:numRef>
          </c:val>
        </c:ser>
        <c:gapWidth val="100"/>
        <c:overlap val="0"/>
        <c:axId val="50671815"/>
        <c:axId val="42957544"/>
      </c:barChart>
      <c:catAx>
        <c:axId val="50671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957544"/>
        <c:crosses val="autoZero"/>
        <c:auto val="1"/>
        <c:lblAlgn val="ctr"/>
        <c:lblOffset val="100"/>
        <c:noMultiLvlLbl val="0"/>
      </c:catAx>
      <c:valAx>
        <c:axId val="4295754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67181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7</xdr:col>
      <xdr:colOff>70560</xdr:colOff>
      <xdr:row>19</xdr:row>
      <xdr:rowOff>151200</xdr:rowOff>
    </xdr:to>
    <xdr:graphicFrame>
      <xdr:nvGraphicFramePr>
        <xdr:cNvPr id="0" name=""/>
        <xdr:cNvGraphicFramePr/>
      </xdr:nvGraphicFramePr>
      <xdr:xfrm>
        <a:off x="360" y="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2880</xdr:colOff>
      <xdr:row>0</xdr:row>
      <xdr:rowOff>360</xdr:rowOff>
    </xdr:from>
    <xdr:to>
      <xdr:col>15</xdr:col>
      <xdr:colOff>72720</xdr:colOff>
      <xdr:row>19</xdr:row>
      <xdr:rowOff>151200</xdr:rowOff>
    </xdr:to>
    <xdr:graphicFrame>
      <xdr:nvGraphicFramePr>
        <xdr:cNvPr id="1" name=""/>
        <xdr:cNvGraphicFramePr/>
      </xdr:nvGraphicFramePr>
      <xdr:xfrm>
        <a:off x="6505200" y="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360</xdr:colOff>
      <xdr:row>21</xdr:row>
      <xdr:rowOff>360</xdr:rowOff>
    </xdr:from>
    <xdr:to>
      <xdr:col>7</xdr:col>
      <xdr:colOff>70560</xdr:colOff>
      <xdr:row>40</xdr:row>
      <xdr:rowOff>151560</xdr:rowOff>
    </xdr:to>
    <xdr:graphicFrame>
      <xdr:nvGraphicFramePr>
        <xdr:cNvPr id="2" name=""/>
        <xdr:cNvGraphicFramePr/>
      </xdr:nvGraphicFramePr>
      <xdr:xfrm>
        <a:off x="360" y="3414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360</xdr:colOff>
      <xdr:row>42</xdr:row>
      <xdr:rowOff>720</xdr:rowOff>
    </xdr:from>
    <xdr:to>
      <xdr:col>7</xdr:col>
      <xdr:colOff>70560</xdr:colOff>
      <xdr:row>61</xdr:row>
      <xdr:rowOff>151560</xdr:rowOff>
    </xdr:to>
    <xdr:graphicFrame>
      <xdr:nvGraphicFramePr>
        <xdr:cNvPr id="3" name=""/>
        <xdr:cNvGraphicFramePr/>
      </xdr:nvGraphicFramePr>
      <xdr:xfrm>
        <a:off x="360" y="6828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360</xdr:colOff>
      <xdr:row>21</xdr:row>
      <xdr:rowOff>360</xdr:rowOff>
    </xdr:from>
    <xdr:to>
      <xdr:col>15</xdr:col>
      <xdr:colOff>70200</xdr:colOff>
      <xdr:row>40</xdr:row>
      <xdr:rowOff>151560</xdr:rowOff>
    </xdr:to>
    <xdr:graphicFrame>
      <xdr:nvGraphicFramePr>
        <xdr:cNvPr id="4" name=""/>
        <xdr:cNvGraphicFramePr/>
      </xdr:nvGraphicFramePr>
      <xdr:xfrm>
        <a:off x="6502680" y="3414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360</xdr:colOff>
      <xdr:row>42</xdr:row>
      <xdr:rowOff>360</xdr:rowOff>
    </xdr:from>
    <xdr:to>
      <xdr:col>15</xdr:col>
      <xdr:colOff>70200</xdr:colOff>
      <xdr:row>61</xdr:row>
      <xdr:rowOff>151200</xdr:rowOff>
    </xdr:to>
    <xdr:graphicFrame>
      <xdr:nvGraphicFramePr>
        <xdr:cNvPr id="5" name=""/>
        <xdr:cNvGraphicFramePr/>
      </xdr:nvGraphicFramePr>
      <xdr:xfrm>
        <a:off x="6502680" y="6827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7</xdr:col>
      <xdr:colOff>70560</xdr:colOff>
      <xdr:row>19</xdr:row>
      <xdr:rowOff>151200</xdr:rowOff>
    </xdr:to>
    <xdr:graphicFrame>
      <xdr:nvGraphicFramePr>
        <xdr:cNvPr id="6" name=""/>
        <xdr:cNvGraphicFramePr/>
      </xdr:nvGraphicFramePr>
      <xdr:xfrm>
        <a:off x="360" y="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360</xdr:colOff>
      <xdr:row>21</xdr:row>
      <xdr:rowOff>360</xdr:rowOff>
    </xdr:from>
    <xdr:to>
      <xdr:col>7</xdr:col>
      <xdr:colOff>70560</xdr:colOff>
      <xdr:row>40</xdr:row>
      <xdr:rowOff>151560</xdr:rowOff>
    </xdr:to>
    <xdr:graphicFrame>
      <xdr:nvGraphicFramePr>
        <xdr:cNvPr id="7" name=""/>
        <xdr:cNvGraphicFramePr/>
      </xdr:nvGraphicFramePr>
      <xdr:xfrm>
        <a:off x="360" y="3414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360</xdr:colOff>
      <xdr:row>42</xdr:row>
      <xdr:rowOff>360</xdr:rowOff>
    </xdr:from>
    <xdr:to>
      <xdr:col>7</xdr:col>
      <xdr:colOff>70560</xdr:colOff>
      <xdr:row>61</xdr:row>
      <xdr:rowOff>151200</xdr:rowOff>
    </xdr:to>
    <xdr:graphicFrame>
      <xdr:nvGraphicFramePr>
        <xdr:cNvPr id="8" name=""/>
        <xdr:cNvGraphicFramePr/>
      </xdr:nvGraphicFramePr>
      <xdr:xfrm>
        <a:off x="360" y="6827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360</xdr:colOff>
      <xdr:row>0</xdr:row>
      <xdr:rowOff>360</xdr:rowOff>
    </xdr:from>
    <xdr:to>
      <xdr:col>15</xdr:col>
      <xdr:colOff>70200</xdr:colOff>
      <xdr:row>19</xdr:row>
      <xdr:rowOff>151200</xdr:rowOff>
    </xdr:to>
    <xdr:graphicFrame>
      <xdr:nvGraphicFramePr>
        <xdr:cNvPr id="9" name=""/>
        <xdr:cNvGraphicFramePr/>
      </xdr:nvGraphicFramePr>
      <xdr:xfrm>
        <a:off x="6502680" y="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360</xdr:colOff>
      <xdr:row>21</xdr:row>
      <xdr:rowOff>360</xdr:rowOff>
    </xdr:from>
    <xdr:to>
      <xdr:col>15</xdr:col>
      <xdr:colOff>70200</xdr:colOff>
      <xdr:row>40</xdr:row>
      <xdr:rowOff>151560</xdr:rowOff>
    </xdr:to>
    <xdr:graphicFrame>
      <xdr:nvGraphicFramePr>
        <xdr:cNvPr id="10" name=""/>
        <xdr:cNvGraphicFramePr/>
      </xdr:nvGraphicFramePr>
      <xdr:xfrm>
        <a:off x="6502680" y="3414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360</xdr:colOff>
      <xdr:row>42</xdr:row>
      <xdr:rowOff>720</xdr:rowOff>
    </xdr:from>
    <xdr:to>
      <xdr:col>15</xdr:col>
      <xdr:colOff>70200</xdr:colOff>
      <xdr:row>61</xdr:row>
      <xdr:rowOff>151560</xdr:rowOff>
    </xdr:to>
    <xdr:graphicFrame>
      <xdr:nvGraphicFramePr>
        <xdr:cNvPr id="11" name=""/>
        <xdr:cNvGraphicFramePr/>
      </xdr:nvGraphicFramePr>
      <xdr:xfrm>
        <a:off x="6502680" y="6828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Q36"/>
  <sheetViews>
    <sheetView showFormulas="false" showGridLines="true" showRowColHeaders="true" showZeros="true" rightToLeft="false" tabSelected="false" showOutlineSymbols="true" defaultGridColor="true" view="normal" topLeftCell="E5" colorId="64" zoomScale="100" zoomScaleNormal="100" zoomScalePageLayoutView="100" workbookViewId="0">
      <selection pane="topLeft" activeCell="J30" activeCellId="0" sqref="J30"/>
    </sheetView>
  </sheetViews>
  <sheetFormatPr defaultColWidth="11.53515625" defaultRowHeight="18.4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11.96"/>
    <col collapsed="false" customWidth="true" hidden="false" outlineLevel="0" max="3" min="3" style="0" width="9.79"/>
    <col collapsed="false" customWidth="true" hidden="false" outlineLevel="0" max="4" min="4" style="0" width="19.66"/>
    <col collapsed="false" customWidth="true" hidden="false" outlineLevel="0" max="5" min="5" style="0" width="22.59"/>
    <col collapsed="false" customWidth="true" hidden="false" outlineLevel="0" max="6" min="6" style="0" width="20.09"/>
    <col collapsed="false" customWidth="true" hidden="false" outlineLevel="0" max="7" min="7" style="0" width="22.15"/>
    <col collapsed="false" customWidth="true" hidden="false" outlineLevel="0" max="8" min="8" style="0" width="3.47"/>
    <col collapsed="false" customWidth="true" hidden="false" outlineLevel="0" max="9" min="9" style="0" width="13.04"/>
    <col collapsed="false" customWidth="true" hidden="false" outlineLevel="0" max="11" min="10" style="0" width="11.75"/>
    <col collapsed="false" customWidth="true" hidden="false" outlineLevel="0" max="12" min="12" style="0" width="12.83"/>
    <col collapsed="false" customWidth="true" hidden="false" outlineLevel="0" max="13" min="13" style="0" width="3.47"/>
    <col collapsed="false" customWidth="true" hidden="false" outlineLevel="0" max="14" min="14" style="0" width="13.04"/>
  </cols>
  <sheetData>
    <row r="2" customFormat="false" ht="18.4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I2" s="1" t="s">
        <v>1</v>
      </c>
      <c r="J2" s="1"/>
      <c r="K2" s="1"/>
      <c r="L2" s="1"/>
      <c r="N2" s="1" t="s">
        <v>2</v>
      </c>
      <c r="O2" s="1"/>
      <c r="P2" s="1"/>
      <c r="Q2" s="1"/>
    </row>
    <row r="4" customFormat="false" ht="18.45" hidden="false" customHeight="tru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2</v>
      </c>
      <c r="G4" s="2" t="s">
        <v>8</v>
      </c>
      <c r="H4" s="3"/>
      <c r="I4" s="4"/>
      <c r="J4" s="2" t="s">
        <v>9</v>
      </c>
      <c r="K4" s="2" t="s">
        <v>10</v>
      </c>
      <c r="L4" s="2" t="s">
        <v>11</v>
      </c>
      <c r="M4" s="3"/>
      <c r="N4" s="4"/>
      <c r="O4" s="4" t="s">
        <v>9</v>
      </c>
      <c r="P4" s="4" t="s">
        <v>10</v>
      </c>
      <c r="Q4" s="4" t="s">
        <v>11</v>
      </c>
    </row>
    <row r="5" customFormat="false" ht="18.45" hidden="false" customHeight="true" outlineLevel="0" collapsed="false">
      <c r="A5" s="5" t="s">
        <v>12</v>
      </c>
      <c r="B5" s="6" t="s">
        <v>11</v>
      </c>
      <c r="C5" s="6" t="s">
        <v>13</v>
      </c>
      <c r="D5" s="6" t="n">
        <v>18</v>
      </c>
      <c r="E5" s="6" t="n">
        <v>193</v>
      </c>
      <c r="F5" s="6" t="n">
        <v>118</v>
      </c>
      <c r="G5" s="6" t="n">
        <v>0.000111</v>
      </c>
      <c r="H5" s="3"/>
      <c r="I5" s="5" t="s">
        <v>12</v>
      </c>
      <c r="J5" s="6" t="n">
        <f aca="false">VLOOKUP(I5,$A$15:$G$21,7,0)</f>
        <v>0.00018</v>
      </c>
      <c r="K5" s="6" t="n">
        <f aca="false">VLOOKUP(I5,$A$25:$G$31,7,0)</f>
        <v>0.000234</v>
      </c>
      <c r="L5" s="6" t="n">
        <f aca="false">VLOOKUP(I5,$A$5:$G$11,7,0)</f>
        <v>0.000111</v>
      </c>
      <c r="M5" s="3"/>
      <c r="N5" s="5" t="s">
        <v>12</v>
      </c>
      <c r="O5" s="6" t="n">
        <f aca="false">VLOOKUP(N5,$A$15:$G$21,5,0)</f>
        <v>468</v>
      </c>
      <c r="P5" s="6" t="n">
        <f aca="false">VLOOKUP(N5,$A$25:$G$31,5,0)</f>
        <v>571</v>
      </c>
      <c r="Q5" s="6" t="n">
        <f aca="false">VLOOKUP(N5,$A$5:$G$11,5,0)</f>
        <v>193</v>
      </c>
    </row>
    <row r="6" customFormat="false" ht="18.45" hidden="false" customHeight="true" outlineLevel="0" collapsed="false">
      <c r="A6" s="5" t="s">
        <v>14</v>
      </c>
      <c r="B6" s="6" t="s">
        <v>11</v>
      </c>
      <c r="C6" s="6" t="s">
        <v>13</v>
      </c>
      <c r="D6" s="6" t="n">
        <v>20</v>
      </c>
      <c r="E6" s="6" t="n">
        <v>505</v>
      </c>
      <c r="F6" s="6" t="n">
        <v>308</v>
      </c>
      <c r="G6" s="6" t="n">
        <v>0.000152</v>
      </c>
      <c r="H6" s="3"/>
      <c r="I6" s="5" t="s">
        <v>14</v>
      </c>
      <c r="J6" s="6" t="n">
        <f aca="false">VLOOKUP(I6,$A$15:$G$21,7,0)</f>
        <v>0.000255</v>
      </c>
      <c r="K6" s="6" t="n">
        <f aca="false">VLOOKUP(I6,$A$25:$G$31,7,0)</f>
        <v>0.000341</v>
      </c>
      <c r="L6" s="6" t="n">
        <f aca="false">VLOOKUP(I6,$A$5:$G$11,7,0)</f>
        <v>0.000152</v>
      </c>
      <c r="M6" s="3"/>
      <c r="N6" s="5" t="s">
        <v>14</v>
      </c>
      <c r="O6" s="6" t="n">
        <f aca="false">VLOOKUP(N6,$A$15:$G$21,5,0)</f>
        <v>678</v>
      </c>
      <c r="P6" s="6" t="n">
        <f aca="false">VLOOKUP(N6,$A$25:$G$31,5,0)</f>
        <v>899</v>
      </c>
      <c r="Q6" s="6" t="n">
        <f aca="false">VLOOKUP(N6,$A$5:$G$11,5,0)</f>
        <v>505</v>
      </c>
    </row>
    <row r="7" customFormat="false" ht="18.45" hidden="false" customHeight="true" outlineLevel="0" collapsed="false">
      <c r="A7" s="5" t="s">
        <v>15</v>
      </c>
      <c r="B7" s="6" t="s">
        <v>11</v>
      </c>
      <c r="C7" s="6" t="s">
        <v>13</v>
      </c>
      <c r="D7" s="6" t="n">
        <v>20</v>
      </c>
      <c r="E7" s="6" t="n">
        <v>963</v>
      </c>
      <c r="F7" s="6" t="n">
        <v>600</v>
      </c>
      <c r="G7" s="6" t="n">
        <v>0.00041</v>
      </c>
      <c r="H7" s="3"/>
      <c r="I7" s="5" t="s">
        <v>15</v>
      </c>
      <c r="J7" s="6" t="n">
        <f aca="false">VLOOKUP(I7,$A$15:$G$21,7,0)</f>
        <v>0.000641</v>
      </c>
      <c r="K7" s="6" t="n">
        <f aca="false">VLOOKUP(I7,$A$25:$G$31,7,0)</f>
        <v>0.000595</v>
      </c>
      <c r="L7" s="6" t="n">
        <f aca="false">VLOOKUP(I7,$A$5:$G$11,7,0)</f>
        <v>0.00041</v>
      </c>
      <c r="M7" s="3"/>
      <c r="N7" s="5" t="s">
        <v>15</v>
      </c>
      <c r="O7" s="6" t="n">
        <f aca="false">VLOOKUP(N7,$A$15:$G$21,5,0)</f>
        <v>1101</v>
      </c>
      <c r="P7" s="6" t="n">
        <f aca="false">VLOOKUP(N7,$A$25:$G$31,5,0)</f>
        <v>1593</v>
      </c>
      <c r="Q7" s="6" t="n">
        <f aca="false">VLOOKUP(N7,$A$5:$G$11,5,0)</f>
        <v>963</v>
      </c>
    </row>
    <row r="8" customFormat="false" ht="18.45" hidden="false" customHeight="true" outlineLevel="0" collapsed="false">
      <c r="A8" s="5" t="s">
        <v>16</v>
      </c>
      <c r="B8" s="6" t="s">
        <v>11</v>
      </c>
      <c r="C8" s="6" t="s">
        <v>13</v>
      </c>
      <c r="D8" s="6" t="n">
        <v>31</v>
      </c>
      <c r="E8" s="6" t="n">
        <v>14679</v>
      </c>
      <c r="F8" s="6" t="n">
        <v>9715</v>
      </c>
      <c r="G8" s="6" t="n">
        <v>0.023708</v>
      </c>
      <c r="H8" s="3"/>
      <c r="I8" s="7" t="s">
        <v>17</v>
      </c>
      <c r="J8" s="8" t="n">
        <f aca="false">SUM(J5:J7)</f>
        <v>0.001076</v>
      </c>
      <c r="K8" s="8" t="n">
        <f aca="false">SUM(K5:K7)</f>
        <v>0.00117</v>
      </c>
      <c r="L8" s="8" t="n">
        <f aca="false">SUM(L5:L7)</f>
        <v>0.000673</v>
      </c>
      <c r="M8" s="3"/>
      <c r="N8" s="9"/>
      <c r="O8" s="10"/>
      <c r="P8" s="10"/>
      <c r="Q8" s="10"/>
    </row>
    <row r="9" customFormat="false" ht="18.45" hidden="false" customHeight="true" outlineLevel="0" collapsed="false">
      <c r="A9" s="5" t="s">
        <v>18</v>
      </c>
      <c r="B9" s="6" t="s">
        <v>11</v>
      </c>
      <c r="C9" s="6" t="s">
        <v>13</v>
      </c>
      <c r="D9" s="6" t="n">
        <v>31</v>
      </c>
      <c r="E9" s="6" t="n">
        <v>23637</v>
      </c>
      <c r="F9" s="6" t="n">
        <v>16059</v>
      </c>
      <c r="G9" s="6" t="n">
        <v>0.063029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8.45" hidden="false" customHeight="true" outlineLevel="0" collapsed="false">
      <c r="A10" s="5" t="s">
        <v>19</v>
      </c>
      <c r="B10" s="6" t="s">
        <v>11</v>
      </c>
      <c r="C10" s="6" t="s">
        <v>20</v>
      </c>
      <c r="D10" s="6" t="n">
        <v>0</v>
      </c>
      <c r="E10" s="6" t="n">
        <v>181439</v>
      </c>
      <c r="F10" s="6" t="n">
        <v>181440</v>
      </c>
      <c r="G10" s="6" t="n">
        <v>13.175499</v>
      </c>
      <c r="H10" s="3"/>
      <c r="I10" s="3"/>
      <c r="J10" s="3"/>
      <c r="K10" s="3"/>
      <c r="L10" s="3"/>
      <c r="M10" s="3"/>
      <c r="N10" s="4"/>
      <c r="O10" s="4" t="s">
        <v>9</v>
      </c>
      <c r="P10" s="4" t="s">
        <v>10</v>
      </c>
      <c r="Q10" s="4" t="s">
        <v>11</v>
      </c>
    </row>
    <row r="11" customFormat="false" ht="18.45" hidden="false" customHeight="true" outlineLevel="0" collapsed="false">
      <c r="A11" s="5" t="s">
        <v>21</v>
      </c>
      <c r="B11" s="6" t="s">
        <v>11</v>
      </c>
      <c r="C11" s="6" t="s">
        <v>20</v>
      </c>
      <c r="D11" s="6" t="n">
        <v>0</v>
      </c>
      <c r="E11" s="6" t="n">
        <v>181439</v>
      </c>
      <c r="F11" s="6" t="n">
        <v>181440</v>
      </c>
      <c r="G11" s="6" t="n">
        <v>13.287301</v>
      </c>
      <c r="H11" s="3"/>
      <c r="I11" s="4"/>
      <c r="J11" s="2" t="s">
        <v>9</v>
      </c>
      <c r="K11" s="2" t="s">
        <v>10</v>
      </c>
      <c r="L11" s="2" t="s">
        <v>11</v>
      </c>
      <c r="M11" s="3"/>
      <c r="N11" s="5" t="s">
        <v>16</v>
      </c>
      <c r="O11" s="6" t="n">
        <f aca="false">VLOOKUP(N11,$A$15:$G$21,5,0)</f>
        <v>20836</v>
      </c>
      <c r="P11" s="6" t="n">
        <f aca="false">VLOOKUP(N11,$A$25:$G$31,5,0)</f>
        <v>13817</v>
      </c>
      <c r="Q11" s="6" t="n">
        <f aca="false">VLOOKUP(N11,$A$5:$G$11,5,0)</f>
        <v>14679</v>
      </c>
    </row>
    <row r="12" customFormat="false" ht="18.45" hidden="false" customHeight="true" outlineLevel="0" collapsed="false">
      <c r="A12" s="11"/>
      <c r="B12" s="12"/>
      <c r="C12" s="12"/>
      <c r="D12" s="12"/>
      <c r="E12" s="12"/>
      <c r="F12" s="13" t="s">
        <v>22</v>
      </c>
      <c r="G12" s="14" t="n">
        <f aca="false">SUM(G5:G11)</f>
        <v>26.55021</v>
      </c>
      <c r="H12" s="3"/>
      <c r="I12" s="5" t="s">
        <v>16</v>
      </c>
      <c r="J12" s="6" t="n">
        <f aca="false">VLOOKUP(I12,$A$15:$G$21,7,0)</f>
        <v>0.023375</v>
      </c>
      <c r="K12" s="6" t="n">
        <f aca="false">VLOOKUP(I12,$A$25:$G$31,7,0)</f>
        <v>0.008448</v>
      </c>
      <c r="L12" s="6" t="n">
        <f aca="false">VLOOKUP(I12,$A$5:$G$11,7,0)</f>
        <v>0.023708</v>
      </c>
      <c r="M12" s="3"/>
      <c r="N12" s="5" t="s">
        <v>18</v>
      </c>
      <c r="O12" s="6" t="n">
        <f aca="false">VLOOKUP(N12,$A$15:$G$21,5,0)</f>
        <v>26114</v>
      </c>
      <c r="P12" s="6" t="n">
        <f aca="false">VLOOKUP(N12,$A$25:$G$31,5,0)</f>
        <v>24969</v>
      </c>
      <c r="Q12" s="6" t="n">
        <f aca="false">VLOOKUP(N12,$A$5:$G$11,5,0)</f>
        <v>23637</v>
      </c>
    </row>
    <row r="13" customFormat="false" ht="18.4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5" t="s">
        <v>18</v>
      </c>
      <c r="J13" s="6" t="n">
        <f aca="false">VLOOKUP(I13,$A$15:$G$21,7,0)</f>
        <v>0.027046</v>
      </c>
      <c r="K13" s="6" t="n">
        <f aca="false">VLOOKUP(I13,$A$25:$G$31,7,0)</f>
        <v>0.023863</v>
      </c>
      <c r="L13" s="6" t="n">
        <f aca="false">VLOOKUP(I13,$A$5:$G$11,7,0)</f>
        <v>0.063029</v>
      </c>
      <c r="M13" s="3"/>
    </row>
    <row r="14" customFormat="false" ht="18.45" hidden="false" customHeight="true" outlineLevel="0" collapsed="false">
      <c r="A14" s="2" t="s">
        <v>3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2</v>
      </c>
      <c r="G14" s="2" t="s">
        <v>8</v>
      </c>
      <c r="H14" s="3"/>
      <c r="I14" s="7" t="s">
        <v>17</v>
      </c>
      <c r="J14" s="8" t="n">
        <f aca="false">SUM(J12:J13)</f>
        <v>0.050421</v>
      </c>
      <c r="K14" s="8" t="n">
        <f aca="false">SUM(K12:K13)</f>
        <v>0.032311</v>
      </c>
      <c r="L14" s="8" t="n">
        <f aca="false">SUM(L12:L13)</f>
        <v>0.086737</v>
      </c>
      <c r="M14" s="3"/>
      <c r="N14" s="9"/>
      <c r="O14" s="10"/>
      <c r="P14" s="10"/>
      <c r="Q14" s="10"/>
    </row>
    <row r="15" customFormat="false" ht="18.45" hidden="false" customHeight="true" outlineLevel="0" collapsed="false">
      <c r="A15" s="5" t="s">
        <v>12</v>
      </c>
      <c r="B15" s="6" t="s">
        <v>9</v>
      </c>
      <c r="C15" s="6" t="s">
        <v>13</v>
      </c>
      <c r="D15" s="6" t="n">
        <v>18</v>
      </c>
      <c r="E15" s="6" t="n">
        <v>468</v>
      </c>
      <c r="F15" s="6" t="n">
        <v>294</v>
      </c>
      <c r="G15" s="6" t="n">
        <v>0.00018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8.45" hidden="false" customHeight="true" outlineLevel="0" collapsed="false">
      <c r="A16" s="5" t="s">
        <v>14</v>
      </c>
      <c r="B16" s="6" t="s">
        <v>9</v>
      </c>
      <c r="C16" s="6" t="s">
        <v>13</v>
      </c>
      <c r="D16" s="6" t="n">
        <v>20</v>
      </c>
      <c r="E16" s="6" t="n">
        <v>678</v>
      </c>
      <c r="F16" s="6" t="n">
        <v>417</v>
      </c>
      <c r="G16" s="6" t="n">
        <v>0.000255</v>
      </c>
      <c r="H16" s="3"/>
      <c r="I16" s="3"/>
      <c r="J16" s="3"/>
      <c r="K16" s="3"/>
      <c r="L16" s="3"/>
      <c r="M16" s="3"/>
      <c r="N16" s="4"/>
      <c r="O16" s="4" t="s">
        <v>9</v>
      </c>
      <c r="P16" s="4" t="s">
        <v>10</v>
      </c>
      <c r="Q16" s="4" t="s">
        <v>11</v>
      </c>
    </row>
    <row r="17" customFormat="false" ht="18.45" hidden="false" customHeight="true" outlineLevel="0" collapsed="false">
      <c r="A17" s="5" t="s">
        <v>15</v>
      </c>
      <c r="B17" s="6" t="s">
        <v>9</v>
      </c>
      <c r="C17" s="6" t="s">
        <v>13</v>
      </c>
      <c r="D17" s="6" t="n">
        <v>20</v>
      </c>
      <c r="E17" s="6" t="n">
        <v>1101</v>
      </c>
      <c r="F17" s="6" t="n">
        <v>722</v>
      </c>
      <c r="G17" s="6" t="n">
        <v>0.000641</v>
      </c>
      <c r="H17" s="3"/>
      <c r="I17" s="4"/>
      <c r="J17" s="2" t="s">
        <v>9</v>
      </c>
      <c r="K17" s="2" t="s">
        <v>10</v>
      </c>
      <c r="L17" s="2" t="s">
        <v>11</v>
      </c>
      <c r="M17" s="3"/>
      <c r="N17" s="5" t="s">
        <v>19</v>
      </c>
      <c r="O17" s="6" t="n">
        <f aca="false">VLOOKUP(N17,$A$15:$G$21,5,0)</f>
        <v>181439</v>
      </c>
      <c r="P17" s="6" t="n">
        <f aca="false">VLOOKUP(N17,$A$25:$G$31,5,0)</f>
        <v>181439</v>
      </c>
      <c r="Q17" s="6" t="n">
        <f aca="false">VLOOKUP(N17,$A$5:$G$11,5,0)</f>
        <v>181439</v>
      </c>
    </row>
    <row r="18" customFormat="false" ht="18.45" hidden="false" customHeight="true" outlineLevel="0" collapsed="false">
      <c r="A18" s="5" t="s">
        <v>16</v>
      </c>
      <c r="B18" s="6" t="s">
        <v>9</v>
      </c>
      <c r="C18" s="6" t="s">
        <v>13</v>
      </c>
      <c r="D18" s="6" t="n">
        <v>31</v>
      </c>
      <c r="E18" s="6" t="n">
        <v>20836</v>
      </c>
      <c r="F18" s="6" t="n">
        <v>15253</v>
      </c>
      <c r="G18" s="6" t="n">
        <v>0.023375</v>
      </c>
      <c r="H18" s="3"/>
      <c r="I18" s="5" t="s">
        <v>19</v>
      </c>
      <c r="J18" s="6" t="n">
        <f aca="false">VLOOKUP(I18,$A$15:$G$21,7,0)</f>
        <v>3.505012</v>
      </c>
      <c r="K18" s="6" t="n">
        <f aca="false">VLOOKUP(I18,$A$25:$G$31,7,0)</f>
        <v>3.588861</v>
      </c>
      <c r="L18" s="6" t="n">
        <f aca="false">VLOOKUP(I18,$A$5:$G$11,7,0)</f>
        <v>13.175499</v>
      </c>
      <c r="M18" s="3"/>
      <c r="N18" s="5" t="s">
        <v>21</v>
      </c>
      <c r="O18" s="6" t="n">
        <f aca="false">VLOOKUP(N18,$A$15:$G$21,5,0)</f>
        <v>181439</v>
      </c>
      <c r="P18" s="6" t="n">
        <f aca="false">VLOOKUP(N18,$A$25:$G$31,5,0)</f>
        <v>181439</v>
      </c>
      <c r="Q18" s="6" t="n">
        <f aca="false">VLOOKUP(N18,$A$5:$G$11,5,0)</f>
        <v>181439</v>
      </c>
    </row>
    <row r="19" customFormat="false" ht="18.45" hidden="false" customHeight="true" outlineLevel="0" collapsed="false">
      <c r="A19" s="5" t="s">
        <v>18</v>
      </c>
      <c r="B19" s="6" t="s">
        <v>9</v>
      </c>
      <c r="C19" s="6" t="s">
        <v>13</v>
      </c>
      <c r="D19" s="6" t="n">
        <v>31</v>
      </c>
      <c r="E19" s="6" t="n">
        <v>26114</v>
      </c>
      <c r="F19" s="6" t="n">
        <v>18326</v>
      </c>
      <c r="G19" s="6" t="n">
        <v>0.027046</v>
      </c>
      <c r="H19" s="3"/>
      <c r="I19" s="5" t="s">
        <v>21</v>
      </c>
      <c r="J19" s="6" t="n">
        <f aca="false">VLOOKUP(I19,$A$15:$G$21,7,0)</f>
        <v>3.475799</v>
      </c>
      <c r="K19" s="6" t="n">
        <f aca="false">VLOOKUP(I19,$A$25:$G$31,7,0)</f>
        <v>3.499128</v>
      </c>
      <c r="L19" s="6" t="n">
        <f aca="false">VLOOKUP(I19,$A$5:$G$11,7,0)</f>
        <v>13.287301</v>
      </c>
      <c r="M19" s="3"/>
    </row>
    <row r="20" customFormat="false" ht="18.45" hidden="false" customHeight="true" outlineLevel="0" collapsed="false">
      <c r="A20" s="5" t="s">
        <v>19</v>
      </c>
      <c r="B20" s="6" t="s">
        <v>9</v>
      </c>
      <c r="C20" s="6" t="s">
        <v>20</v>
      </c>
      <c r="D20" s="6" t="n">
        <v>0</v>
      </c>
      <c r="E20" s="6" t="n">
        <v>181439</v>
      </c>
      <c r="F20" s="6" t="n">
        <v>181440</v>
      </c>
      <c r="G20" s="6" t="n">
        <v>3.505012</v>
      </c>
      <c r="H20" s="3"/>
      <c r="I20" s="7" t="s">
        <v>17</v>
      </c>
      <c r="J20" s="8" t="n">
        <f aca="false">SUM(J18:J19)</f>
        <v>6.980811</v>
      </c>
      <c r="K20" s="8" t="n">
        <f aca="false">SUM(K18:K19)</f>
        <v>7.087989</v>
      </c>
      <c r="L20" s="8" t="n">
        <f aca="false">SUM(L18:L19)</f>
        <v>26.4628</v>
      </c>
      <c r="M20" s="3"/>
      <c r="N20" s="9"/>
      <c r="O20" s="10"/>
      <c r="P20" s="10"/>
      <c r="Q20" s="10"/>
    </row>
    <row r="21" customFormat="false" ht="18.45" hidden="false" customHeight="true" outlineLevel="0" collapsed="false">
      <c r="A21" s="5" t="s">
        <v>21</v>
      </c>
      <c r="B21" s="6" t="s">
        <v>9</v>
      </c>
      <c r="C21" s="6" t="s">
        <v>20</v>
      </c>
      <c r="D21" s="6" t="n">
        <v>0</v>
      </c>
      <c r="E21" s="6" t="n">
        <v>181439</v>
      </c>
      <c r="F21" s="6" t="n">
        <v>181440</v>
      </c>
      <c r="G21" s="6" t="n">
        <v>3.475799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8.45" hidden="false" customHeight="true" outlineLevel="0" collapsed="false">
      <c r="A22" s="11"/>
      <c r="B22" s="12"/>
      <c r="C22" s="12"/>
      <c r="D22" s="12"/>
      <c r="E22" s="12"/>
      <c r="F22" s="13" t="s">
        <v>22</v>
      </c>
      <c r="G22" s="14" t="n">
        <f aca="false">SUM(G15:G21)</f>
        <v>7.032308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8.4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4"/>
      <c r="J23" s="2" t="s">
        <v>9</v>
      </c>
      <c r="K23" s="2" t="s">
        <v>10</v>
      </c>
      <c r="L23" s="2" t="s">
        <v>11</v>
      </c>
      <c r="M23" s="3"/>
      <c r="N23" s="3"/>
      <c r="O23" s="3"/>
      <c r="P23" s="3"/>
      <c r="Q23" s="3"/>
    </row>
    <row r="24" customFormat="false" ht="18.45" hidden="false" customHeight="true" outlineLevel="0" collapsed="false">
      <c r="A24" s="2" t="s">
        <v>3</v>
      </c>
      <c r="B24" s="2" t="s">
        <v>4</v>
      </c>
      <c r="C24" s="2" t="s">
        <v>5</v>
      </c>
      <c r="D24" s="2" t="s">
        <v>6</v>
      </c>
      <c r="E24" s="2" t="s">
        <v>7</v>
      </c>
      <c r="F24" s="2" t="s">
        <v>2</v>
      </c>
      <c r="G24" s="2" t="s">
        <v>8</v>
      </c>
      <c r="H24" s="3"/>
      <c r="I24" s="7" t="s">
        <v>17</v>
      </c>
      <c r="J24" s="8" t="n">
        <f aca="false">G22</f>
        <v>7.032308</v>
      </c>
      <c r="K24" s="8" t="n">
        <f aca="false">G32</f>
        <v>7.12147</v>
      </c>
      <c r="L24" s="8" t="n">
        <f aca="false">G12</f>
        <v>26.55021</v>
      </c>
      <c r="M24" s="3"/>
      <c r="N24" s="3"/>
      <c r="O24" s="3"/>
      <c r="P24" s="3"/>
      <c r="Q24" s="3"/>
    </row>
    <row r="25" customFormat="false" ht="18.45" hidden="false" customHeight="true" outlineLevel="0" collapsed="false">
      <c r="A25" s="5" t="s">
        <v>12</v>
      </c>
      <c r="B25" s="6" t="s">
        <v>10</v>
      </c>
      <c r="C25" s="6" t="s">
        <v>13</v>
      </c>
      <c r="D25" s="6" t="n">
        <v>18</v>
      </c>
      <c r="E25" s="6" t="n">
        <v>571</v>
      </c>
      <c r="F25" s="6" t="n">
        <v>341</v>
      </c>
      <c r="G25" s="6" t="n">
        <v>0.000234</v>
      </c>
      <c r="H25" s="3"/>
      <c r="J25" s="3"/>
      <c r="K25" s="3"/>
      <c r="L25" s="3"/>
      <c r="M25" s="3"/>
      <c r="N25" s="3"/>
      <c r="O25" s="3"/>
      <c r="P25" s="3"/>
      <c r="Q25" s="3"/>
    </row>
    <row r="26" customFormat="false" ht="18.45" hidden="false" customHeight="true" outlineLevel="0" collapsed="false">
      <c r="A26" s="5" t="s">
        <v>14</v>
      </c>
      <c r="B26" s="6" t="s">
        <v>10</v>
      </c>
      <c r="C26" s="6" t="s">
        <v>13</v>
      </c>
      <c r="D26" s="6" t="n">
        <v>20</v>
      </c>
      <c r="E26" s="6" t="n">
        <v>899</v>
      </c>
      <c r="F26" s="6" t="n">
        <v>554</v>
      </c>
      <c r="G26" s="6" t="n">
        <v>0.000341</v>
      </c>
      <c r="H26" s="3"/>
      <c r="J26" s="3"/>
      <c r="K26" s="3"/>
      <c r="L26" s="3"/>
      <c r="M26" s="3"/>
      <c r="N26" s="3"/>
      <c r="O26" s="3"/>
      <c r="P26" s="3"/>
      <c r="Q26" s="3"/>
    </row>
    <row r="27" customFormat="false" ht="18.45" hidden="false" customHeight="true" outlineLevel="0" collapsed="false">
      <c r="A27" s="5" t="s">
        <v>15</v>
      </c>
      <c r="B27" s="6" t="s">
        <v>10</v>
      </c>
      <c r="C27" s="6" t="s">
        <v>13</v>
      </c>
      <c r="D27" s="6" t="n">
        <v>20</v>
      </c>
      <c r="E27" s="6" t="n">
        <v>1593</v>
      </c>
      <c r="F27" s="6" t="n">
        <v>984</v>
      </c>
      <c r="G27" s="6" t="n">
        <v>0.000595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8.45" hidden="false" customHeight="true" outlineLevel="0" collapsed="false">
      <c r="A28" s="5" t="s">
        <v>16</v>
      </c>
      <c r="B28" s="6" t="s">
        <v>10</v>
      </c>
      <c r="C28" s="6" t="s">
        <v>13</v>
      </c>
      <c r="D28" s="6" t="n">
        <v>31</v>
      </c>
      <c r="E28" s="6" t="n">
        <v>13817</v>
      </c>
      <c r="F28" s="6" t="n">
        <v>9023</v>
      </c>
      <c r="G28" s="6" t="n">
        <v>0.008448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customFormat="false" ht="18.45" hidden="false" customHeight="true" outlineLevel="0" collapsed="false">
      <c r="A29" s="5" t="s">
        <v>18</v>
      </c>
      <c r="B29" s="6" t="s">
        <v>10</v>
      </c>
      <c r="C29" s="6" t="s">
        <v>13</v>
      </c>
      <c r="D29" s="6" t="n">
        <v>31</v>
      </c>
      <c r="E29" s="6" t="n">
        <v>24969</v>
      </c>
      <c r="F29" s="6" t="n">
        <v>16830</v>
      </c>
      <c r="G29" s="6" t="n">
        <v>0.023863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customFormat="false" ht="18.45" hidden="false" customHeight="true" outlineLevel="0" collapsed="false">
      <c r="A30" s="5" t="s">
        <v>19</v>
      </c>
      <c r="B30" s="6" t="s">
        <v>10</v>
      </c>
      <c r="C30" s="6" t="s">
        <v>20</v>
      </c>
      <c r="D30" s="6" t="n">
        <v>0</v>
      </c>
      <c r="E30" s="6" t="n">
        <v>181439</v>
      </c>
      <c r="F30" s="6" t="n">
        <v>181440</v>
      </c>
      <c r="G30" s="6" t="n">
        <v>3.588861</v>
      </c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8.45" hidden="false" customHeight="true" outlineLevel="0" collapsed="false">
      <c r="A31" s="5" t="s">
        <v>21</v>
      </c>
      <c r="B31" s="6" t="s">
        <v>10</v>
      </c>
      <c r="C31" s="6" t="s">
        <v>20</v>
      </c>
      <c r="D31" s="6" t="n">
        <v>0</v>
      </c>
      <c r="E31" s="6" t="n">
        <v>181439</v>
      </c>
      <c r="F31" s="6" t="n">
        <v>181440</v>
      </c>
      <c r="G31" s="6" t="n">
        <v>3.499128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18.45" hidden="false" customHeight="true" outlineLevel="0" collapsed="false">
      <c r="A32" s="11"/>
      <c r="B32" s="12"/>
      <c r="C32" s="12"/>
      <c r="D32" s="12"/>
      <c r="E32" s="12"/>
      <c r="F32" s="13" t="s">
        <v>22</v>
      </c>
      <c r="G32" s="14" t="n">
        <f aca="false">SUM(G25:G31)</f>
        <v>7.12147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4" customFormat="false" ht="18.45" hidden="false" customHeight="true" outlineLevel="0" collapsed="false">
      <c r="A34" s="15" t="s">
        <v>23</v>
      </c>
    </row>
    <row r="35" customFormat="false" ht="18.45" hidden="false" customHeight="true" outlineLevel="0" collapsed="false">
      <c r="A35" s="3" t="s">
        <v>24</v>
      </c>
    </row>
    <row r="36" customFormat="false" ht="18.45" hidden="false" customHeight="true" outlineLevel="0" collapsed="false">
      <c r="A36" s="3" t="s">
        <v>25</v>
      </c>
    </row>
  </sheetData>
  <mergeCells count="3">
    <mergeCell ref="A2:G2"/>
    <mergeCell ref="I2:L2"/>
    <mergeCell ref="N2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4:A6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64" activeCellId="0" sqref="A64"/>
    </sheetView>
  </sheetViews>
  <sheetFormatPr defaultColWidth="11.53515625" defaultRowHeight="12.8" zeroHeight="false" outlineLevelRow="0" outlineLevelCol="0"/>
  <sheetData>
    <row r="64" customFormat="false" ht="12.8" hidden="false" customHeight="false" outlineLevel="0" collapsed="false">
      <c r="A64" s="16" t="s">
        <v>23</v>
      </c>
    </row>
    <row r="65" customFormat="false" ht="12.8" hidden="false" customHeight="false" outlineLevel="0" collapsed="false">
      <c r="A65" s="0" t="s">
        <v>24</v>
      </c>
    </row>
    <row r="66" customFormat="false" ht="12.8" hidden="false" customHeight="false" outlineLevel="0" collapsed="false">
      <c r="A66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O2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25" activeCellId="0" sqref="O25"/>
    </sheetView>
  </sheetViews>
  <sheetFormatPr defaultColWidth="11.53515625" defaultRowHeight="18.4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11.96"/>
    <col collapsed="false" customWidth="true" hidden="false" outlineLevel="0" max="3" min="3" style="0" width="9.79"/>
    <col collapsed="false" customWidth="true" hidden="false" outlineLevel="0" max="4" min="4" style="0" width="19.66"/>
    <col collapsed="false" customWidth="true" hidden="false" outlineLevel="0" max="5" min="5" style="0" width="22.59"/>
    <col collapsed="false" customWidth="true" hidden="false" outlineLevel="0" max="6" min="6" style="0" width="20.09"/>
    <col collapsed="false" customWidth="true" hidden="false" outlineLevel="0" max="7" min="7" style="0" width="22.15"/>
    <col collapsed="false" customWidth="true" hidden="false" outlineLevel="0" max="8" min="8" style="0" width="3.36"/>
    <col collapsed="false" customWidth="true" hidden="false" outlineLevel="0" max="9" min="9" style="0" width="13.69"/>
    <col collapsed="false" customWidth="true" hidden="false" outlineLevel="0" max="10" min="10" style="0" width="11.75"/>
    <col collapsed="false" customWidth="true" hidden="false" outlineLevel="0" max="11" min="11" style="0" width="12.83"/>
    <col collapsed="false" customWidth="true" hidden="false" outlineLevel="0" max="12" min="12" style="0" width="3.36"/>
    <col collapsed="false" customWidth="true" hidden="false" outlineLevel="0" max="13" min="13" style="0" width="13.69"/>
    <col collapsed="false" customWidth="true" hidden="false" outlineLevel="0" max="15" min="15" style="0" width="12.83"/>
  </cols>
  <sheetData>
    <row r="2" customFormat="false" ht="18.4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I2" s="1" t="s">
        <v>1</v>
      </c>
      <c r="J2" s="1"/>
      <c r="K2" s="1"/>
      <c r="M2" s="1" t="s">
        <v>1</v>
      </c>
      <c r="N2" s="1"/>
      <c r="O2" s="1"/>
    </row>
    <row r="4" customFormat="false" ht="18.45" hidden="false" customHeight="tru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2</v>
      </c>
      <c r="G4" s="2" t="s">
        <v>8</v>
      </c>
      <c r="H4" s="3"/>
      <c r="I4" s="4"/>
      <c r="J4" s="4" t="s">
        <v>10</v>
      </c>
      <c r="K4" s="4" t="s">
        <v>11</v>
      </c>
      <c r="M4" s="4"/>
      <c r="N4" s="4" t="s">
        <v>10</v>
      </c>
      <c r="O4" s="4" t="s">
        <v>11</v>
      </c>
    </row>
    <row r="5" customFormat="false" ht="18.45" hidden="false" customHeight="true" outlineLevel="0" collapsed="false">
      <c r="A5" s="5" t="s">
        <v>26</v>
      </c>
      <c r="B5" s="6" t="s">
        <v>11</v>
      </c>
      <c r="C5" s="6" t="s">
        <v>13</v>
      </c>
      <c r="D5" s="6" t="n">
        <v>6</v>
      </c>
      <c r="E5" s="6" t="n">
        <v>33</v>
      </c>
      <c r="F5" s="6" t="n">
        <v>17</v>
      </c>
      <c r="G5" s="6" t="n">
        <v>1.5E-005</v>
      </c>
      <c r="H5" s="3"/>
      <c r="I5" s="5" t="s">
        <v>26</v>
      </c>
      <c r="J5" s="6" t="n">
        <f aca="false">VLOOKUP(I5,$A$13:$G$17,7,0)</f>
        <v>1.5E-005</v>
      </c>
      <c r="K5" s="6" t="n">
        <f aca="false">VLOOKUP(I5,$A$5:$G$11,7,0)</f>
        <v>1.5E-005</v>
      </c>
      <c r="M5" s="5" t="s">
        <v>26</v>
      </c>
      <c r="N5" s="6" t="n">
        <f aca="false">VLOOKUP(M5,$A$13:$G$17,5,0)</f>
        <v>36</v>
      </c>
      <c r="O5" s="6" t="n">
        <f aca="false">VLOOKUP(M5,$A$5:$G$11,5,0)</f>
        <v>33</v>
      </c>
    </row>
    <row r="6" customFormat="false" ht="18.45" hidden="false" customHeight="true" outlineLevel="0" collapsed="false">
      <c r="A6" s="5" t="s">
        <v>27</v>
      </c>
      <c r="B6" s="6" t="s">
        <v>11</v>
      </c>
      <c r="C6" s="6" t="s">
        <v>13</v>
      </c>
      <c r="D6" s="6" t="n">
        <v>10</v>
      </c>
      <c r="E6" s="6" t="n">
        <v>158</v>
      </c>
      <c r="F6" s="6" t="n">
        <v>44</v>
      </c>
      <c r="G6" s="6" t="n">
        <v>0.000106</v>
      </c>
      <c r="H6" s="3"/>
      <c r="I6" s="5" t="s">
        <v>27</v>
      </c>
      <c r="J6" s="6" t="n">
        <f aca="false">VLOOKUP(I6,$A$13:$G$17,7,0)</f>
        <v>8.7E-005</v>
      </c>
      <c r="K6" s="6" t="n">
        <f aca="false">VLOOKUP(I6,$A$5:$G$11,7,0)</f>
        <v>0.000106</v>
      </c>
      <c r="M6" s="5" t="s">
        <v>27</v>
      </c>
      <c r="N6" s="6" t="n">
        <f aca="false">VLOOKUP(M6,$A$13:$G$17,5,0)</f>
        <v>170</v>
      </c>
      <c r="O6" s="6" t="n">
        <f aca="false">VLOOKUP(M6,$A$5:$G$11,5,0)</f>
        <v>158</v>
      </c>
    </row>
    <row r="7" customFormat="false" ht="18.45" hidden="false" customHeight="true" outlineLevel="0" collapsed="false">
      <c r="A7" s="5" t="s">
        <v>28</v>
      </c>
      <c r="B7" s="6" t="s">
        <v>11</v>
      </c>
      <c r="C7" s="6" t="s">
        <v>13</v>
      </c>
      <c r="D7" s="6" t="n">
        <v>28</v>
      </c>
      <c r="E7" s="6" t="n">
        <v>1723</v>
      </c>
      <c r="F7" s="6" t="n">
        <v>434</v>
      </c>
      <c r="G7" s="6" t="n">
        <v>0.001217</v>
      </c>
      <c r="H7" s="3"/>
      <c r="I7" s="17" t="s">
        <v>29</v>
      </c>
      <c r="J7" s="14" t="n">
        <f aca="false">SUM(J5:J6)</f>
        <v>0.000102</v>
      </c>
      <c r="K7" s="14" t="n">
        <f aca="false">SUM(K5:K6)</f>
        <v>0.000121</v>
      </c>
      <c r="M7" s="18"/>
      <c r="N7" s="19"/>
      <c r="O7" s="19"/>
    </row>
    <row r="8" customFormat="false" ht="18.45" hidden="false" customHeight="true" outlineLevel="0" collapsed="false">
      <c r="A8" s="5" t="s">
        <v>30</v>
      </c>
      <c r="B8" s="6" t="s">
        <v>11</v>
      </c>
      <c r="C8" s="6" t="s">
        <v>13</v>
      </c>
      <c r="D8" s="6" t="n">
        <v>20</v>
      </c>
      <c r="E8" s="6" t="n">
        <v>3482</v>
      </c>
      <c r="F8" s="6" t="n">
        <v>774</v>
      </c>
      <c r="G8" s="6" t="n">
        <v>0.002153</v>
      </c>
      <c r="H8" s="3"/>
      <c r="I8" s="3"/>
      <c r="J8" s="3"/>
      <c r="K8" s="3"/>
      <c r="M8" s="3"/>
      <c r="N8" s="3"/>
      <c r="O8" s="3"/>
    </row>
    <row r="9" customFormat="false" ht="18.45" hidden="false" customHeight="true" outlineLevel="0" collapsed="false">
      <c r="A9" s="5" t="s">
        <v>31</v>
      </c>
      <c r="B9" s="6" t="s">
        <v>11</v>
      </c>
      <c r="C9" s="6" t="s">
        <v>13</v>
      </c>
      <c r="D9" s="6" t="n">
        <v>20</v>
      </c>
      <c r="E9" s="6" t="n">
        <v>112890</v>
      </c>
      <c r="F9" s="6" t="n">
        <v>41277</v>
      </c>
      <c r="G9" s="6" t="n">
        <v>1.490045</v>
      </c>
      <c r="H9" s="3"/>
      <c r="I9" s="3"/>
      <c r="J9" s="3"/>
      <c r="K9" s="3"/>
      <c r="M9" s="3"/>
      <c r="N9" s="3"/>
      <c r="O9" s="3"/>
    </row>
    <row r="10" customFormat="false" ht="18.45" hidden="false" customHeight="true" outlineLevel="0" collapsed="false">
      <c r="A10" s="11"/>
      <c r="B10" s="12"/>
      <c r="C10" s="12"/>
      <c r="D10" s="12"/>
      <c r="E10" s="12"/>
      <c r="F10" s="13" t="s">
        <v>22</v>
      </c>
      <c r="G10" s="14" t="n">
        <f aca="false">SUM(G5:G9)</f>
        <v>1.493536</v>
      </c>
      <c r="H10" s="3"/>
      <c r="I10" s="4"/>
      <c r="J10" s="4" t="s">
        <v>10</v>
      </c>
      <c r="K10" s="4" t="s">
        <v>11</v>
      </c>
      <c r="M10" s="4"/>
      <c r="N10" s="4" t="s">
        <v>10</v>
      </c>
      <c r="O10" s="4" t="s">
        <v>11</v>
      </c>
    </row>
    <row r="11" customFormat="false" ht="18.4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5" t="s">
        <v>28</v>
      </c>
      <c r="J11" s="6" t="n">
        <f aca="false">VLOOKUP(I11,$A$13:$G$17,7,0)</f>
        <v>0.002788</v>
      </c>
      <c r="K11" s="6" t="n">
        <f aca="false">VLOOKUP(I11,$A$5:$G$11,7,0)</f>
        <v>0.001217</v>
      </c>
      <c r="M11" s="5" t="s">
        <v>28</v>
      </c>
      <c r="N11" s="6" t="n">
        <f aca="false">VLOOKUP(M11,$A$13:$G$17,5,0)</f>
        <v>5685</v>
      </c>
      <c r="O11" s="6" t="n">
        <f aca="false">VLOOKUP(M11,$A$5:$G$11,5,0)</f>
        <v>1723</v>
      </c>
    </row>
    <row r="12" customFormat="false" ht="18.45" hidden="false" customHeight="true" outlineLevel="0" collapsed="false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2</v>
      </c>
      <c r="G12" s="2" t="s">
        <v>8</v>
      </c>
      <c r="H12" s="3"/>
      <c r="I12" s="5" t="s">
        <v>30</v>
      </c>
      <c r="J12" s="6" t="n">
        <f aca="false">VLOOKUP(I12,$A$13:$G$17,7,0)</f>
        <v>0.003038</v>
      </c>
      <c r="K12" s="6" t="n">
        <f aca="false">VLOOKUP(I12,$A$5:$G$11,7,0)</f>
        <v>0.002153</v>
      </c>
      <c r="M12" s="5" t="s">
        <v>30</v>
      </c>
      <c r="N12" s="6" t="n">
        <f aca="false">VLOOKUP(M12,$A$13:$G$17,5,0)</f>
        <v>8444</v>
      </c>
      <c r="O12" s="6" t="n">
        <f aca="false">VLOOKUP(M12,$A$5:$G$11,5,0)</f>
        <v>3482</v>
      </c>
    </row>
    <row r="13" customFormat="false" ht="18.45" hidden="false" customHeight="true" outlineLevel="0" collapsed="false">
      <c r="A13" s="5" t="s">
        <v>26</v>
      </c>
      <c r="B13" s="6" t="s">
        <v>10</v>
      </c>
      <c r="C13" s="6" t="s">
        <v>13</v>
      </c>
      <c r="D13" s="6" t="n">
        <v>6</v>
      </c>
      <c r="E13" s="6" t="n">
        <v>36</v>
      </c>
      <c r="F13" s="6" t="n">
        <v>35</v>
      </c>
      <c r="G13" s="6" t="n">
        <v>1.5E-005</v>
      </c>
      <c r="H13" s="3"/>
      <c r="I13" s="17" t="s">
        <v>29</v>
      </c>
      <c r="J13" s="14" t="n">
        <f aca="false">SUM(J11:J12)</f>
        <v>0.005826</v>
      </c>
      <c r="K13" s="14" t="n">
        <f aca="false">SUM(K11:K12)</f>
        <v>0.00337</v>
      </c>
      <c r="M13" s="18"/>
      <c r="N13" s="19"/>
      <c r="O13" s="19"/>
    </row>
    <row r="14" customFormat="false" ht="18.45" hidden="false" customHeight="true" outlineLevel="0" collapsed="false">
      <c r="A14" s="5" t="s">
        <v>27</v>
      </c>
      <c r="B14" s="6" t="s">
        <v>10</v>
      </c>
      <c r="C14" s="6" t="s">
        <v>13</v>
      </c>
      <c r="D14" s="6" t="n">
        <v>10</v>
      </c>
      <c r="E14" s="6" t="n">
        <v>170</v>
      </c>
      <c r="F14" s="6" t="n">
        <v>76</v>
      </c>
      <c r="G14" s="6" t="n">
        <v>8.7E-005</v>
      </c>
      <c r="H14" s="3"/>
      <c r="I14" s="3"/>
      <c r="J14" s="3"/>
      <c r="K14" s="3"/>
      <c r="M14" s="3"/>
      <c r="N14" s="3"/>
      <c r="O14" s="3"/>
    </row>
    <row r="15" customFormat="false" ht="18.45" hidden="false" customHeight="true" outlineLevel="0" collapsed="false">
      <c r="A15" s="5" t="s">
        <v>28</v>
      </c>
      <c r="B15" s="6" t="s">
        <v>10</v>
      </c>
      <c r="C15" s="6" t="s">
        <v>13</v>
      </c>
      <c r="D15" s="6" t="n">
        <v>28</v>
      </c>
      <c r="E15" s="6" t="n">
        <v>5685</v>
      </c>
      <c r="F15" s="6" t="n">
        <v>1311</v>
      </c>
      <c r="G15" s="6" t="n">
        <v>0.002788</v>
      </c>
      <c r="H15" s="3"/>
      <c r="I15" s="3"/>
      <c r="J15" s="3"/>
      <c r="K15" s="3"/>
      <c r="M15" s="3"/>
      <c r="N15" s="3"/>
      <c r="O15" s="3"/>
    </row>
    <row r="16" customFormat="false" ht="18.45" hidden="false" customHeight="true" outlineLevel="0" collapsed="false">
      <c r="A16" s="5" t="s">
        <v>30</v>
      </c>
      <c r="B16" s="6" t="s">
        <v>10</v>
      </c>
      <c r="C16" s="6" t="s">
        <v>13</v>
      </c>
      <c r="D16" s="6" t="n">
        <v>20</v>
      </c>
      <c r="E16" s="6" t="n">
        <v>8444</v>
      </c>
      <c r="F16" s="6" t="n">
        <v>1713</v>
      </c>
      <c r="G16" s="6" t="n">
        <v>0.003038</v>
      </c>
      <c r="H16" s="3"/>
      <c r="I16" s="4"/>
      <c r="J16" s="4" t="s">
        <v>10</v>
      </c>
      <c r="K16" s="4" t="s">
        <v>11</v>
      </c>
      <c r="M16" s="4"/>
      <c r="N16" s="4" t="s">
        <v>10</v>
      </c>
      <c r="O16" s="4" t="s">
        <v>11</v>
      </c>
    </row>
    <row r="17" customFormat="false" ht="18.45" hidden="false" customHeight="true" outlineLevel="0" collapsed="false">
      <c r="A17" s="5" t="s">
        <v>31</v>
      </c>
      <c r="B17" s="6" t="s">
        <v>10</v>
      </c>
      <c r="C17" s="6" t="s">
        <v>13</v>
      </c>
      <c r="D17" s="6" t="n">
        <v>20</v>
      </c>
      <c r="E17" s="6" t="n">
        <v>113473</v>
      </c>
      <c r="F17" s="6" t="n">
        <v>41520</v>
      </c>
      <c r="G17" s="6" t="n">
        <v>0.36644</v>
      </c>
      <c r="H17" s="3"/>
      <c r="I17" s="5" t="s">
        <v>31</v>
      </c>
      <c r="J17" s="6" t="n">
        <f aca="false">VLOOKUP(I17,$A$13:$G$17,7,0)</f>
        <v>0.36644</v>
      </c>
      <c r="K17" s="6" t="n">
        <f aca="false">VLOOKUP(I17,$A$5:$G$11,7,0)</f>
        <v>1.490045</v>
      </c>
      <c r="M17" s="5" t="s">
        <v>31</v>
      </c>
      <c r="N17" s="6" t="n">
        <f aca="false">VLOOKUP(M17,$A$13:$G$17,5,0)</f>
        <v>113473</v>
      </c>
      <c r="O17" s="6" t="n">
        <f aca="false">VLOOKUP(M17,$A$5:$G$11,5,0)</f>
        <v>112890</v>
      </c>
    </row>
    <row r="18" customFormat="false" ht="18.45" hidden="false" customHeight="true" outlineLevel="0" collapsed="false">
      <c r="A18" s="11"/>
      <c r="B18" s="12"/>
      <c r="C18" s="12"/>
      <c r="D18" s="12"/>
      <c r="E18" s="12"/>
      <c r="F18" s="13" t="s">
        <v>22</v>
      </c>
      <c r="G18" s="14" t="n">
        <f aca="false">SUM(G13:G17)</f>
        <v>0.372368</v>
      </c>
      <c r="H18" s="3"/>
      <c r="I18" s="17" t="s">
        <v>29</v>
      </c>
      <c r="J18" s="14" t="n">
        <f aca="false">J17</f>
        <v>0.36644</v>
      </c>
      <c r="K18" s="14" t="n">
        <f aca="false">K17</f>
        <v>1.490045</v>
      </c>
      <c r="M18" s="18"/>
      <c r="N18" s="19"/>
      <c r="O18" s="19"/>
    </row>
    <row r="19" customFormat="false" ht="18.4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8.45" hidden="false" customHeight="true" outlineLevel="0" collapsed="false">
      <c r="A20" s="15" t="s">
        <v>23</v>
      </c>
      <c r="B20" s="3"/>
      <c r="C20" s="3"/>
      <c r="D20" s="3"/>
      <c r="E20" s="3"/>
      <c r="F20" s="3"/>
      <c r="G20" s="3"/>
      <c r="H20" s="3"/>
      <c r="J20" s="3"/>
      <c r="K20" s="3"/>
    </row>
    <row r="21" customFormat="false" ht="18.45" hidden="false" customHeight="true" outlineLevel="0" collapsed="false">
      <c r="A21" s="3" t="s">
        <v>24</v>
      </c>
      <c r="B21" s="3"/>
      <c r="C21" s="3"/>
      <c r="D21" s="3"/>
      <c r="E21" s="3"/>
      <c r="F21" s="3"/>
      <c r="G21" s="3"/>
      <c r="H21" s="3"/>
      <c r="I21" s="4"/>
      <c r="J21" s="4" t="s">
        <v>10</v>
      </c>
      <c r="K21" s="4" t="s">
        <v>11</v>
      </c>
    </row>
    <row r="22" customFormat="false" ht="18.45" hidden="false" customHeight="true" outlineLevel="0" collapsed="false">
      <c r="A22" s="3" t="s">
        <v>25</v>
      </c>
      <c r="B22" s="3"/>
      <c r="C22" s="3"/>
      <c r="D22" s="3"/>
      <c r="E22" s="3"/>
      <c r="F22" s="3"/>
      <c r="G22" s="3"/>
      <c r="H22" s="3"/>
      <c r="I22" s="17" t="s">
        <v>29</v>
      </c>
      <c r="J22" s="14" t="n">
        <f aca="false">G18</f>
        <v>0.372368</v>
      </c>
      <c r="K22" s="14" t="n">
        <f aca="false">G10</f>
        <v>1.493536</v>
      </c>
    </row>
  </sheetData>
  <mergeCells count="3">
    <mergeCell ref="A2:G2"/>
    <mergeCell ref="I2:K2"/>
    <mergeCell ref="M2:O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4:A65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E69" activeCellId="0" sqref="E69"/>
    </sheetView>
  </sheetViews>
  <sheetFormatPr defaultColWidth="11.53515625" defaultRowHeight="12.8" zeroHeight="false" outlineLevelRow="0" outlineLevelCol="0"/>
  <sheetData>
    <row r="64" customFormat="false" ht="12.8" hidden="false" customHeight="false" outlineLevel="0" collapsed="false">
      <c r="A64" s="16" t="s">
        <v>23</v>
      </c>
    </row>
    <row r="65" customFormat="false" ht="12.8" hidden="false" customHeight="false" outlineLevel="0" collapsed="false">
      <c r="A65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2023-06-10T21:40:37Z</dcterms:created>
  <dc:creator/>
  <dc:description/>
  <dc:language>pt-PT</dc:language>
  <cp:lastModifiedBy/>
  <dcterms:modified xsi:type="dcterms:W3CDTF">2023-06-11T14:58:53Z</dcterms:modified>
  <cp:revision>12</cp:revision>
  <dc:subject/>
  <dc:title/>
</cp:coreProperties>
</file>