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mc:AlternateContent xmlns:mc="http://schemas.openxmlformats.org/markup-compatibility/2006">
    <mc:Choice Requires="x15">
      <x15ac:absPath xmlns:x15ac="http://schemas.microsoft.com/office/spreadsheetml/2010/11/ac" url="D:\PRO\"/>
    </mc:Choice>
  </mc:AlternateContent>
  <xr:revisionPtr revIDLastSave="0" documentId="8_{1E6452DE-691D-440B-8A34-E5C7D12560FA}" xr6:coauthVersionLast="44" xr6:coauthVersionMax="44" xr10:uidLastSave="{00000000-0000-0000-0000-000000000000}"/>
  <bookViews>
    <workbookView xWindow="5925" yWindow="4215" windowWidth="21600" windowHeight="11385" tabRatio="759" activeTab="1" xr2:uid="{00000000-000D-0000-FFFF-FFFF00000000}"/>
  </bookViews>
  <sheets>
    <sheet name="Quote" sheetId="1" r:id="rId1"/>
    <sheet name="Detailed" sheetId="2" r:id="rId2"/>
    <sheet name="Straight" sheetId="6" r:id="rId3"/>
    <sheet name="Galley" sheetId="13" r:id="rId4"/>
    <sheet name="L" sheetId="7" r:id="rId5"/>
    <sheet name="U" sheetId="8" r:id="rId6"/>
    <sheet name="J" sheetId="9" r:id="rId7"/>
    <sheet name="L+I" sheetId="10" r:id="rId8"/>
    <sheet name="U+I" sheetId="11" r:id="rId9"/>
    <sheet name="J+I" sheetId="12" r:id="rId10"/>
    <sheet name="polish" sheetId="5" r:id="rId11"/>
    <sheet name="counties" sheetId="3" r:id="rId12"/>
  </sheets>
  <definedNames>
    <definedName name="Excel_BuiltIn_Print_Area_1_1">Quote!$A$1:$I$46</definedName>
    <definedName name="_xlnm.Print_Area" localSheetId="1">Detailed!$A$1:$J$58</definedName>
    <definedName name="_xlnm.Print_Area" localSheetId="0">Quote!$A$1:$J$57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5" i="2" l="1"/>
  <c r="N34" i="2"/>
  <c r="N32" i="2"/>
  <c r="I29" i="2" l="1"/>
  <c r="E30" i="1" l="1"/>
  <c r="E31" i="1"/>
  <c r="E29" i="1"/>
  <c r="C30" i="1"/>
  <c r="C31" i="1"/>
  <c r="C29" i="1"/>
  <c r="G26" i="2"/>
  <c r="I30" i="1" s="1"/>
  <c r="G27" i="2"/>
  <c r="I31" i="1" s="1"/>
  <c r="G25" i="2"/>
  <c r="E3" i="13"/>
  <c r="F2" i="13"/>
  <c r="A3" i="13"/>
  <c r="B2" i="13"/>
  <c r="A28" i="12"/>
  <c r="B27" i="12"/>
  <c r="F20" i="12"/>
  <c r="G19" i="12"/>
  <c r="B15" i="12"/>
  <c r="N3" i="12"/>
  <c r="F9" i="12"/>
  <c r="A3" i="12"/>
  <c r="F4" i="12"/>
  <c r="L2" i="12"/>
  <c r="I29" i="1" l="1"/>
  <c r="F20" i="9"/>
  <c r="G19" i="9"/>
  <c r="B15" i="9"/>
  <c r="N3" i="9"/>
  <c r="F9" i="9"/>
  <c r="A3" i="9"/>
  <c r="F4" i="9"/>
  <c r="L2" i="9"/>
  <c r="A19" i="10" l="1"/>
  <c r="B18" i="10"/>
  <c r="I17" i="10"/>
  <c r="B9" i="10"/>
  <c r="K2" i="10"/>
  <c r="A2" i="10"/>
  <c r="D21" i="11" l="1"/>
  <c r="F20" i="11"/>
  <c r="L16" i="11"/>
  <c r="B16" i="11"/>
  <c r="F9" i="11"/>
  <c r="N3" i="11"/>
  <c r="A3" i="11"/>
  <c r="F4" i="11"/>
  <c r="L15" i="8" l="1"/>
  <c r="B15" i="8"/>
  <c r="F8" i="8"/>
  <c r="N2" i="8"/>
  <c r="F3" i="8"/>
  <c r="A2" i="8"/>
  <c r="J2" i="7" l="1"/>
  <c r="H17" i="7"/>
  <c r="B9" i="7"/>
  <c r="A2" i="7"/>
  <c r="H3" i="6"/>
  <c r="B2" i="6"/>
  <c r="I35" i="1"/>
  <c r="B35" i="1"/>
  <c r="I31" i="2"/>
  <c r="B33" i="1"/>
  <c r="G14" i="2"/>
  <c r="G15" i="2"/>
  <c r="I19" i="1" s="1"/>
  <c r="G16" i="2"/>
  <c r="I20" i="1" s="1"/>
  <c r="G17" i="2"/>
  <c r="I21" i="1" s="1"/>
  <c r="G18" i="2"/>
  <c r="I22" i="1" s="1"/>
  <c r="G19" i="2"/>
  <c r="I23" i="1" s="1"/>
  <c r="G20" i="2"/>
  <c r="I24" i="1" s="1"/>
  <c r="G21" i="2"/>
  <c r="I25" i="1" s="1"/>
  <c r="G22" i="2"/>
  <c r="G23" i="2"/>
  <c r="I30" i="2"/>
  <c r="I32" i="2"/>
  <c r="I33" i="2"/>
  <c r="I34" i="2"/>
  <c r="I35" i="2"/>
  <c r="I36" i="2"/>
  <c r="I37" i="2"/>
  <c r="I38" i="2"/>
  <c r="C11" i="1"/>
  <c r="I11" i="1"/>
  <c r="C12" i="1"/>
  <c r="B15" i="1"/>
  <c r="D15" i="1"/>
  <c r="F15" i="1"/>
  <c r="H15" i="1"/>
  <c r="B18" i="1"/>
  <c r="C18" i="1"/>
  <c r="E18" i="1"/>
  <c r="I18" i="1"/>
  <c r="B19" i="1"/>
  <c r="C19" i="1"/>
  <c r="E19" i="1"/>
  <c r="B20" i="1"/>
  <c r="C20" i="1"/>
  <c r="E20" i="1"/>
  <c r="B21" i="1"/>
  <c r="C21" i="1"/>
  <c r="E21" i="1"/>
  <c r="B22" i="1"/>
  <c r="C22" i="1"/>
  <c r="E22" i="1"/>
  <c r="B23" i="1"/>
  <c r="C23" i="1"/>
  <c r="E23" i="1"/>
  <c r="B24" i="1"/>
  <c r="C24" i="1"/>
  <c r="E24" i="1"/>
  <c r="B25" i="1"/>
  <c r="C25" i="1"/>
  <c r="E25" i="1"/>
  <c r="B26" i="1"/>
  <c r="C26" i="1"/>
  <c r="E26" i="1"/>
  <c r="I26" i="1"/>
  <c r="B27" i="1"/>
  <c r="C27" i="1"/>
  <c r="E27" i="1"/>
  <c r="I27" i="1"/>
  <c r="I33" i="1"/>
  <c r="B34" i="1"/>
  <c r="I34" i="1"/>
  <c r="B36" i="1"/>
  <c r="I36" i="1"/>
  <c r="B37" i="1"/>
  <c r="I37" i="1"/>
  <c r="B38" i="1"/>
  <c r="I38" i="1"/>
  <c r="B39" i="1"/>
  <c r="I39" i="1"/>
  <c r="B40" i="1"/>
  <c r="I40" i="1"/>
  <c r="B41" i="1"/>
  <c r="I41" i="1"/>
  <c r="B42" i="1"/>
  <c r="I42" i="1"/>
  <c r="B43" i="1"/>
  <c r="I43" i="1"/>
  <c r="G28" i="2" l="1"/>
  <c r="I28" i="2" s="1"/>
  <c r="I40" i="2" l="1"/>
  <c r="I46" i="1" s="1"/>
  <c r="I32" i="1"/>
  <c r="I41" i="2" l="1"/>
  <c r="I47" i="1" s="1"/>
  <c r="I42" i="2" l="1"/>
  <c r="I48" i="1" s="1"/>
</calcChain>
</file>

<file path=xl/sharedStrings.xml><?xml version="1.0" encoding="utf-8"?>
<sst xmlns="http://schemas.openxmlformats.org/spreadsheetml/2006/main" count="171" uniqueCount="153">
  <si>
    <t>Ref:</t>
  </si>
  <si>
    <t>Date :</t>
  </si>
  <si>
    <t xml:space="preserve">Colour : </t>
  </si>
  <si>
    <t>Client details :</t>
  </si>
  <si>
    <t>Name</t>
  </si>
  <si>
    <t>Address</t>
  </si>
  <si>
    <t>Tel/fax</t>
  </si>
  <si>
    <t>Email</t>
  </si>
  <si>
    <t>Description:</t>
  </si>
  <si>
    <t>Part</t>
  </si>
  <si>
    <t>Length (m)</t>
  </si>
  <si>
    <t>Width (m)</t>
  </si>
  <si>
    <t>Quantity (sq/m)</t>
  </si>
  <si>
    <t>material:</t>
  </si>
  <si>
    <t>SUB-TOTAL</t>
  </si>
  <si>
    <t>TOTAL</t>
  </si>
  <si>
    <t xml:space="preserve">Price </t>
  </si>
  <si>
    <t>materials</t>
  </si>
  <si>
    <t>rounded corners</t>
  </si>
  <si>
    <t>unpolished cut-out for sink (over mounted)</t>
  </si>
  <si>
    <t>polished cut-out (under-mounted)</t>
  </si>
  <si>
    <t>draining grooves (set of 5)</t>
  </si>
  <si>
    <t>recessed sink/drainer area/large</t>
  </si>
  <si>
    <t>tap switch hole</t>
  </si>
  <si>
    <t>cut -out for hob</t>
  </si>
  <si>
    <t>upstands (100mm height)</t>
  </si>
  <si>
    <t>TEMPLATE AND INSTALATION</t>
  </si>
  <si>
    <t>Bedfordshire</t>
  </si>
  <si>
    <t>Berkshire</t>
  </si>
  <si>
    <t>Buckinghamshire</t>
  </si>
  <si>
    <t>Cambridgeshire</t>
  </si>
  <si>
    <t>Cheshire</t>
  </si>
  <si>
    <t>Cornwall</t>
  </si>
  <si>
    <t>Cumbria</t>
  </si>
  <si>
    <t>Derbyshire</t>
  </si>
  <si>
    <t>Devon</t>
  </si>
  <si>
    <t>Dorset</t>
  </si>
  <si>
    <t>Durham</t>
  </si>
  <si>
    <t>Essex</t>
  </si>
  <si>
    <t>Gloucestershire</t>
  </si>
  <si>
    <t>Greater London</t>
  </si>
  <si>
    <t>Hampshire</t>
  </si>
  <si>
    <t>Herefordshire</t>
  </si>
  <si>
    <t>Kent</t>
  </si>
  <si>
    <t>Lancashire</t>
  </si>
  <si>
    <t>Leicestershire</t>
  </si>
  <si>
    <t>Lincolnshire</t>
  </si>
  <si>
    <t>Norfolk</t>
  </si>
  <si>
    <t>Northamptonshire</t>
  </si>
  <si>
    <t>Northumberland</t>
  </si>
  <si>
    <t>Nottinghamshire</t>
  </si>
  <si>
    <t>Oxfordshire</t>
  </si>
  <si>
    <t>Rutland</t>
  </si>
  <si>
    <t>Shropshire</t>
  </si>
  <si>
    <t>Somerset</t>
  </si>
  <si>
    <t>Staffordshire</t>
  </si>
  <si>
    <t>Suffolk</t>
  </si>
  <si>
    <t>Surrey</t>
  </si>
  <si>
    <t>Sussex</t>
  </si>
  <si>
    <t>Warwickshire</t>
  </si>
  <si>
    <t>Wiltshire</t>
  </si>
  <si>
    <t>Worchestershire</t>
  </si>
  <si>
    <t>Yorkshire</t>
  </si>
  <si>
    <t>Hertfordshire</t>
  </si>
  <si>
    <t>Aberdeenshire</t>
  </si>
  <si>
    <t>Angus</t>
  </si>
  <si>
    <t>Argyll</t>
  </si>
  <si>
    <t>Ayrshire</t>
  </si>
  <si>
    <t>Banffshire</t>
  </si>
  <si>
    <t>Berwickshire</t>
  </si>
  <si>
    <t>Bute</t>
  </si>
  <si>
    <t>Caithness</t>
  </si>
  <si>
    <t>Clackmannanshire</t>
  </si>
  <si>
    <t>Dumbartonshire</t>
  </si>
  <si>
    <t>Dumfriesshire</t>
  </si>
  <si>
    <t>East Lothian</t>
  </si>
  <si>
    <t>Fife</t>
  </si>
  <si>
    <t>Inverness-shire</t>
  </si>
  <si>
    <t>Kincardineshire</t>
  </si>
  <si>
    <t>Lanarkshire</t>
  </si>
  <si>
    <t>Midlothian</t>
  </si>
  <si>
    <t>Moray</t>
  </si>
  <si>
    <t>Nairnshire</t>
  </si>
  <si>
    <t>Peeblesshire</t>
  </si>
  <si>
    <t>Perthshire</t>
  </si>
  <si>
    <t>Renfrewshire</t>
  </si>
  <si>
    <t>Ross &amp; Cromarty</t>
  </si>
  <si>
    <t>Roxburghshire</t>
  </si>
  <si>
    <t>Selkirkshire</t>
  </si>
  <si>
    <t>Stirlingshire</t>
  </si>
  <si>
    <t>West Lothian</t>
  </si>
  <si>
    <t>Southerland</t>
  </si>
  <si>
    <t>Wigtonshire</t>
  </si>
  <si>
    <t>Blaenau Gwent</t>
  </si>
  <si>
    <t>Bridgend</t>
  </si>
  <si>
    <t>Caerphilly</t>
  </si>
  <si>
    <t>Cardiff</t>
  </si>
  <si>
    <t>Carmarthenshire</t>
  </si>
  <si>
    <t>Ceredigion</t>
  </si>
  <si>
    <t>Conwy</t>
  </si>
  <si>
    <t>Denbighshire</t>
  </si>
  <si>
    <t>Flintshire</t>
  </si>
  <si>
    <t>Gwynedd</t>
  </si>
  <si>
    <t>Isle of Anglesey</t>
  </si>
  <si>
    <t>Merthyr Tydfil</t>
  </si>
  <si>
    <t>Monmouthshire</t>
  </si>
  <si>
    <t>Neath Port Talbot</t>
  </si>
  <si>
    <t>Newport</t>
  </si>
  <si>
    <t>Pembrokeshire</t>
  </si>
  <si>
    <t>Powys</t>
  </si>
  <si>
    <t>Rhondda Cynon Taff</t>
  </si>
  <si>
    <t>Swansea</t>
  </si>
  <si>
    <t>Torfaen</t>
  </si>
  <si>
    <t>Vale of Glamorgan</t>
  </si>
  <si>
    <t>Wrexham</t>
  </si>
  <si>
    <t>Pencil Edge 30mm</t>
  </si>
  <si>
    <t>Pencil round 30mm</t>
  </si>
  <si>
    <t>Double pencil 30mm</t>
  </si>
  <si>
    <t>Double pencil round 30mm</t>
  </si>
  <si>
    <t>Round 1/4</t>
  </si>
  <si>
    <t>Bevel 1/4</t>
  </si>
  <si>
    <t>Bevel 1/2</t>
  </si>
  <si>
    <t>Ogee 30mm</t>
  </si>
  <si>
    <t>Full Bull Nose</t>
  </si>
  <si>
    <t>Half Bull Nose 30mm</t>
  </si>
  <si>
    <t>Ogee plus full bull nose 60mm</t>
  </si>
  <si>
    <t>Pencill edge 60mm</t>
  </si>
  <si>
    <t>Pencil round 60mm</t>
  </si>
  <si>
    <t>Bevel 1/2 60mm</t>
  </si>
  <si>
    <t>Round 1/4 60mm</t>
  </si>
  <si>
    <t>Full Bull Nose 60mm</t>
  </si>
  <si>
    <t>hob splashback (90x80cm)</t>
  </si>
  <si>
    <t>Supply only</t>
  </si>
  <si>
    <t>Message:</t>
  </si>
  <si>
    <t xml:space="preserve">Instalation Date: </t>
  </si>
  <si>
    <t>Shape selected:</t>
  </si>
  <si>
    <t>Window sills:</t>
  </si>
  <si>
    <t>VAT @ 20%</t>
  </si>
  <si>
    <t xml:space="preserve"> </t>
  </si>
  <si>
    <t>EdgePrize</t>
  </si>
  <si>
    <t>Survey:</t>
  </si>
  <si>
    <t>WasShape:</t>
  </si>
  <si>
    <t>Unclear:</t>
  </si>
  <si>
    <t>WhichUnit:</t>
  </si>
  <si>
    <t>WhereDidYoyHear:</t>
  </si>
  <si>
    <t>Process:</t>
  </si>
  <si>
    <t>Comments:</t>
  </si>
  <si>
    <t>PENCIL-30mm</t>
  </si>
  <si>
    <t>WHITE ATTICA CAESARSTONE_QUARTZ</t>
  </si>
  <si>
    <t xml:space="preserve">V </t>
  </si>
  <si>
    <t>xanadian@gmail.com</t>
  </si>
  <si>
    <t>1/27/2020</t>
  </si>
  <si>
    <t>SINGLE-RUN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</si>
</sst>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0.00;[Red]\-[$£-809]#,##0.00"/>
    <numFmt numFmtId="165" formatCode="&quot;£&quot;#,##0.00"/>
  </numFmts>
  <fonts count="11" x14ac:knownFonts="1">
    <font>
      <sz val="10"/>
      <name val="Arial"/>
      <family val="2"/>
    </font>
    <font>
      <b/>
      <sz val="12"/>
      <name val="Times New Roman"/>
      <family val="1"/>
    </font>
    <font>
      <b/>
      <sz val="14"/>
      <name val="Times New Roman"/>
      <family val="1"/>
    </font>
    <font>
      <b/>
      <sz val="10"/>
      <name val="Arial"/>
      <family val="2"/>
    </font>
    <font>
      <b/>
      <sz val="10"/>
      <name val="Times New Roman"/>
      <family val="1"/>
    </font>
    <font>
      <sz val="10"/>
      <name val="Times New Roman"/>
      <family val="1"/>
    </font>
    <font>
      <u/>
      <sz val="10"/>
      <color indexed="12"/>
      <name val="Arial"/>
      <family val="2"/>
    </font>
    <font>
      <sz val="12"/>
      <name val="Arial"/>
      <family val="2"/>
    </font>
    <font>
      <sz val="8"/>
      <name val="Arial"/>
      <family val="2"/>
    </font>
    <font>
      <sz val="12"/>
      <name val="Arial Black"/>
      <family val="2"/>
    </font>
    <font>
      <sz val="10"/>
      <color rgb="FFA31515"/>
      <name val="Consolas"/>
      <family val="3"/>
      <charset val="238"/>
    </font>
  </fonts>
  <fills count="6">
    <fill>
      <patternFill patternType="none"/>
    </fill>
    <fill>
      <patternFill patternType="gray125"/>
    </fill>
    <fill>
      <patternFill patternType="solid">
        <fgColor theme="1"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theme="1" tint="0.499984740745262"/>
        <bgColor indexed="64"/>
      </patternFill>
    </fill>
  </fills>
  <borders count="36">
    <border>
      <left/>
      <right/>
      <top/>
      <bottom/>
      <diagonal/>
    </border>
    <border>
      <left/>
      <right/>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bottom style="hair">
        <color indexed="8"/>
      </bottom>
      <diagonal/>
    </border>
    <border>
      <left/>
      <right/>
      <top/>
      <bottom style="medium">
        <color indexed="8"/>
      </bottom>
      <diagonal/>
    </border>
    <border>
      <left/>
      <right/>
      <top/>
      <bottom style="hair">
        <color indexed="22"/>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thin">
        <color indexed="8"/>
      </bottom>
      <diagonal/>
    </border>
    <border>
      <left/>
      <right style="thin">
        <color indexed="8"/>
      </right>
      <top style="thin">
        <color indexed="8"/>
      </top>
      <bottom style="medium">
        <color indexed="8"/>
      </bottom>
      <diagonal/>
    </border>
    <border>
      <left/>
      <right style="thin">
        <color indexed="8"/>
      </right>
      <top/>
      <bottom style="thin">
        <color indexed="8"/>
      </bottom>
      <diagonal/>
    </border>
    <border>
      <left/>
      <right/>
      <top/>
      <bottom style="thin">
        <color indexed="8"/>
      </bottom>
      <diagonal/>
    </border>
    <border>
      <left/>
      <right/>
      <top style="thin">
        <color indexed="8"/>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style="thin">
        <color indexed="8"/>
      </top>
      <bottom style="medium">
        <color indexed="64"/>
      </bottom>
      <diagonal/>
    </border>
    <border>
      <left style="thin">
        <color indexed="8"/>
      </left>
      <right/>
      <top/>
      <bottom style="double">
        <color indexed="64"/>
      </bottom>
      <diagonal/>
    </border>
    <border>
      <left/>
      <right/>
      <top/>
      <bottom style="double">
        <color indexed="64"/>
      </bottom>
      <diagonal/>
    </border>
    <border>
      <left/>
      <right style="thin">
        <color indexed="8"/>
      </right>
      <top/>
      <bottom style="double">
        <color indexed="64"/>
      </bottom>
      <diagonal/>
    </border>
    <border>
      <left/>
      <right style="thin">
        <color indexed="8"/>
      </right>
      <top style="thin">
        <color indexed="8"/>
      </top>
      <bottom style="medium">
        <color indexed="64"/>
      </bottom>
      <diagonal/>
    </border>
    <border>
      <left style="thin">
        <color indexed="8"/>
      </left>
      <right/>
      <top style="double">
        <color indexed="64"/>
      </top>
      <bottom style="thin">
        <color indexed="8"/>
      </bottom>
      <diagonal/>
    </border>
    <border>
      <left/>
      <right style="thin">
        <color indexed="8"/>
      </right>
      <top style="double">
        <color indexed="64"/>
      </top>
      <bottom style="thin">
        <color indexed="8"/>
      </bottom>
      <diagonal/>
    </border>
    <border>
      <left/>
      <right/>
      <top style="hair">
        <color indexed="8"/>
      </top>
      <bottom style="medium">
        <color indexed="64"/>
      </bottom>
      <diagonal/>
    </border>
  </borders>
  <cellStyleXfs count="2">
    <xf numFmtId="0" fontId="0" fillId="0" borderId="0"/>
    <xf numFmtId="0" fontId="6" fillId="0" borderId="0" applyNumberFormat="0" applyFill="0" applyBorder="0" applyAlignment="0" applyProtection="0"/>
  </cellStyleXfs>
  <cellXfs count="136">
    <xf numFmtId="0" fontId="0" fillId="0" borderId="0" xfId="0"/>
    <xf numFmtId="0" fontId="0" fillId="0" borderId="0" xfId="0" applyBorder="1" applyAlignment="1"/>
    <xf numFmtId="0" fontId="0" fillId="0" borderId="0" xfId="0" applyBorder="1"/>
    <xf numFmtId="0" fontId="1" fillId="0" borderId="1" xfId="0" applyFont="1" applyBorder="1"/>
    <xf numFmtId="0" fontId="3" fillId="0" borderId="1" xfId="0" applyFont="1" applyBorder="1"/>
    <xf numFmtId="0" fontId="1" fillId="0" borderId="1" xfId="0" applyFont="1" applyBorder="1" applyAlignment="1">
      <alignment vertical="top" wrapText="1"/>
    </xf>
    <xf numFmtId="0" fontId="4" fillId="0" borderId="0" xfId="0" applyFont="1" applyBorder="1" applyAlignment="1">
      <alignment vertical="top" wrapText="1"/>
    </xf>
    <xf numFmtId="0" fontId="5" fillId="0" borderId="1" xfId="0" applyFont="1" applyBorder="1" applyAlignment="1">
      <alignment horizontal="left" vertical="top" wrapText="1"/>
    </xf>
    <xf numFmtId="0" fontId="4" fillId="0" borderId="1" xfId="0" applyFont="1" applyBorder="1" applyAlignment="1">
      <alignment horizontal="right" vertical="top" wrapText="1"/>
    </xf>
    <xf numFmtId="0" fontId="1" fillId="0" borderId="4" xfId="0" applyFont="1" applyBorder="1" applyAlignment="1">
      <alignment horizontal="right" vertical="top" wrapText="1"/>
    </xf>
    <xf numFmtId="0" fontId="1" fillId="0" borderId="0" xfId="0" applyFont="1" applyBorder="1" applyAlignment="1">
      <alignment horizontal="right" vertical="top" wrapText="1"/>
    </xf>
    <xf numFmtId="0" fontId="5" fillId="0" borderId="1" xfId="0" applyFont="1" applyBorder="1" applyAlignment="1">
      <alignment horizontal="right" vertical="top" wrapText="1"/>
    </xf>
    <xf numFmtId="0" fontId="7" fillId="0" borderId="0" xfId="0" applyFont="1" applyBorder="1" applyAlignment="1">
      <alignment horizontal="right" vertical="top" wrapText="1"/>
    </xf>
    <xf numFmtId="164" fontId="1" fillId="0" borderId="1" xfId="0" applyNumberFormat="1" applyFont="1" applyBorder="1" applyAlignment="1">
      <alignment horizontal="right" vertical="top" wrapText="1"/>
    </xf>
    <xf numFmtId="164" fontId="1" fillId="0" borderId="4" xfId="0" applyNumberFormat="1" applyFont="1" applyBorder="1" applyAlignment="1">
      <alignment horizontal="right" vertical="top" wrapText="1"/>
    </xf>
    <xf numFmtId="0" fontId="8" fillId="0" borderId="0" xfId="0" applyFont="1"/>
    <xf numFmtId="0" fontId="8" fillId="0" borderId="0" xfId="0" applyFont="1" applyBorder="1"/>
    <xf numFmtId="0" fontId="9" fillId="0" borderId="0" xfId="0" applyFont="1"/>
    <xf numFmtId="0" fontId="3" fillId="0" borderId="0" xfId="0" applyFont="1"/>
    <xf numFmtId="49" fontId="3" fillId="0" borderId="0" xfId="0" applyNumberFormat="1" applyFont="1"/>
    <xf numFmtId="0" fontId="2" fillId="0" borderId="6" xfId="0" applyFont="1" applyBorder="1" applyAlignment="1">
      <alignment vertical="top" wrapText="1"/>
    </xf>
    <xf numFmtId="0" fontId="4" fillId="0" borderId="8" xfId="0" applyFont="1" applyBorder="1" applyAlignment="1">
      <alignment vertical="top" wrapText="1"/>
    </xf>
    <xf numFmtId="0" fontId="4" fillId="0" borderId="7" xfId="0" applyFont="1" applyBorder="1" applyAlignment="1">
      <alignment vertical="top" wrapText="1"/>
    </xf>
    <xf numFmtId="0" fontId="5" fillId="0" borderId="8" xfId="0" applyFont="1" applyBorder="1" applyAlignment="1">
      <alignment horizontal="left" vertical="top" wrapText="1"/>
    </xf>
    <xf numFmtId="0" fontId="4" fillId="0" borderId="7" xfId="0" applyFont="1" applyBorder="1" applyAlignment="1">
      <alignment horizontal="right" vertical="top" wrapText="1"/>
    </xf>
    <xf numFmtId="164" fontId="1" fillId="0" borderId="11" xfId="0" applyNumberFormat="1" applyFont="1" applyBorder="1" applyAlignment="1">
      <alignment horizontal="right" vertical="top" wrapText="1"/>
    </xf>
    <xf numFmtId="164" fontId="5" fillId="0" borderId="12" xfId="0" applyNumberFormat="1" applyFont="1" applyBorder="1" applyAlignment="1">
      <alignment horizontal="right" vertical="top" wrapText="1"/>
    </xf>
    <xf numFmtId="164" fontId="5" fillId="0" borderId="7" xfId="0" applyNumberFormat="1" applyFont="1" applyBorder="1" applyAlignment="1">
      <alignment horizontal="right" vertical="top" wrapText="1"/>
    </xf>
    <xf numFmtId="164" fontId="1" fillId="0" borderId="10" xfId="0" applyNumberFormat="1" applyFont="1" applyBorder="1" applyAlignment="1">
      <alignment horizontal="right" vertical="top" wrapText="1"/>
    </xf>
    <xf numFmtId="164" fontId="1" fillId="0" borderId="9" xfId="0" applyNumberFormat="1" applyFont="1" applyBorder="1" applyAlignment="1">
      <alignment horizontal="right" vertical="top" wrapText="1"/>
    </xf>
    <xf numFmtId="0" fontId="0" fillId="0" borderId="13" xfId="0" applyBorder="1" applyAlignment="1"/>
    <xf numFmtId="0" fontId="0" fillId="0" borderId="0" xfId="0" applyAlignment="1">
      <alignment wrapText="1"/>
    </xf>
    <xf numFmtId="165" fontId="0" fillId="0" borderId="0" xfId="0" applyNumberFormat="1"/>
    <xf numFmtId="0" fontId="5" fillId="0" borderId="1" xfId="0" applyFont="1" applyBorder="1" applyAlignment="1">
      <alignment horizontal="right" vertical="top" wrapText="1"/>
    </xf>
    <xf numFmtId="0" fontId="4" fillId="0" borderId="1" xfId="0" applyFont="1" applyBorder="1" applyAlignment="1">
      <alignment horizontal="left"/>
    </xf>
    <xf numFmtId="0" fontId="0" fillId="2" borderId="15" xfId="0" applyFill="1" applyBorder="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22" xfId="0" applyFill="1" applyBorder="1"/>
    <xf numFmtId="0" fontId="0" fillId="2" borderId="16" xfId="0" applyFill="1" applyBorder="1"/>
    <xf numFmtId="0" fontId="0" fillId="2" borderId="0" xfId="0" applyFill="1" applyBorder="1"/>
    <xf numFmtId="0" fontId="0" fillId="2" borderId="21" xfId="0" applyFill="1" applyBorder="1"/>
    <xf numFmtId="0" fontId="0" fillId="3" borderId="0" xfId="0" applyFill="1"/>
    <xf numFmtId="0" fontId="0" fillId="0" borderId="0" xfId="0"/>
    <xf numFmtId="0" fontId="0" fillId="2" borderId="15" xfId="0" applyFill="1" applyBorder="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22" xfId="0" applyFill="1" applyBorder="1"/>
    <xf numFmtId="0" fontId="0" fillId="2" borderId="16" xfId="0" applyFill="1" applyBorder="1"/>
    <xf numFmtId="0" fontId="0" fillId="2" borderId="0" xfId="0" applyFill="1" applyBorder="1"/>
    <xf numFmtId="0" fontId="0" fillId="2" borderId="21" xfId="0" applyFill="1" applyBorder="1"/>
    <xf numFmtId="0" fontId="0" fillId="3" borderId="0" xfId="0" applyFill="1"/>
    <xf numFmtId="0" fontId="4" fillId="0" borderId="1" xfId="0" applyFont="1" applyBorder="1" applyAlignment="1">
      <alignment horizontal="right" vertical="top" wrapText="1"/>
    </xf>
    <xf numFmtId="0" fontId="5" fillId="0" borderId="1" xfId="0" applyFont="1" applyBorder="1" applyAlignment="1">
      <alignment horizontal="left" vertical="top" wrapText="1"/>
    </xf>
    <xf numFmtId="14" fontId="0" fillId="0" borderId="0" xfId="0" applyNumberFormat="1"/>
    <xf numFmtId="0" fontId="0" fillId="5" borderId="15" xfId="0" applyFill="1" applyBorder="1"/>
    <xf numFmtId="0" fontId="0" fillId="5" borderId="17" xfId="0" applyFill="1" applyBorder="1"/>
    <xf numFmtId="0" fontId="0" fillId="5" borderId="18" xfId="0" applyFill="1" applyBorder="1"/>
    <xf numFmtId="0" fontId="0" fillId="5" borderId="19" xfId="0" applyFill="1" applyBorder="1"/>
    <xf numFmtId="0" fontId="0" fillId="5" borderId="20" xfId="0" applyFill="1" applyBorder="1"/>
    <xf numFmtId="0" fontId="0" fillId="5" borderId="22" xfId="0" applyFill="1" applyBorder="1"/>
    <xf numFmtId="0" fontId="5" fillId="0" borderId="24" xfId="0" applyFont="1" applyBorder="1" applyAlignment="1">
      <alignment horizontal="left" vertical="top" wrapText="1"/>
    </xf>
    <xf numFmtId="0" fontId="4" fillId="0" borderId="25" xfId="0" applyFont="1" applyBorder="1" applyAlignment="1">
      <alignment horizontal="right" vertical="top" wrapText="1"/>
    </xf>
    <xf numFmtId="0" fontId="5" fillId="0" borderId="26" xfId="0" applyFont="1" applyBorder="1" applyAlignment="1">
      <alignment horizontal="left" vertical="top" wrapText="1"/>
    </xf>
    <xf numFmtId="0" fontId="4" fillId="0" borderId="27" xfId="0" applyFont="1" applyBorder="1" applyAlignment="1">
      <alignment horizontal="right" vertical="top" wrapText="1"/>
    </xf>
    <xf numFmtId="0" fontId="4" fillId="0" borderId="31" xfId="0" applyFont="1" applyBorder="1" applyAlignment="1">
      <alignment horizontal="right" vertical="top" wrapText="1"/>
    </xf>
    <xf numFmtId="0" fontId="5" fillId="0" borderId="28" xfId="0" applyFont="1" applyBorder="1" applyAlignment="1">
      <alignment horizontal="left" vertical="top" wrapText="1"/>
    </xf>
    <xf numFmtId="0" fontId="4" fillId="0" borderId="32" xfId="0" applyFont="1" applyBorder="1" applyAlignment="1">
      <alignment horizontal="right" vertical="top" wrapText="1"/>
    </xf>
    <xf numFmtId="0" fontId="0" fillId="0" borderId="0" xfId="0" applyBorder="1" applyAlignment="1"/>
    <xf numFmtId="0" fontId="10" fillId="0" borderId="0" xfId="0" applyFont="1" applyAlignment="1">
      <alignment vertical="center"/>
    </xf>
    <xf numFmtId="22" fontId="0" fillId="0" borderId="0" xfId="0" applyNumberFormat="1"/>
    <xf numFmtId="0" fontId="5" fillId="0" borderId="1" xfId="0" applyFont="1" applyBorder="1" applyAlignment="1">
      <alignment horizontal="left" vertical="top" wrapText="1"/>
    </xf>
    <xf numFmtId="0" fontId="1" fillId="0" borderId="35" xfId="0" applyFont="1" applyBorder="1" applyAlignment="1">
      <alignment vertical="top" wrapText="1"/>
    </xf>
    <xf numFmtId="0" fontId="4" fillId="0" borderId="1" xfId="0" applyFont="1" applyBorder="1" applyAlignment="1">
      <alignment horizontal="right" vertical="top" wrapText="1"/>
    </xf>
    <xf numFmtId="0" fontId="4" fillId="0" borderId="4" xfId="0" applyFont="1" applyBorder="1" applyAlignment="1">
      <alignment horizontal="right" vertical="top" wrapText="1"/>
    </xf>
    <xf numFmtId="0" fontId="8" fillId="0" borderId="5" xfId="0" applyFont="1" applyBorder="1"/>
    <xf numFmtId="0" fontId="5" fillId="0" borderId="1" xfId="0" applyFont="1" applyBorder="1" applyAlignment="1">
      <alignment vertical="top" wrapText="1"/>
    </xf>
    <xf numFmtId="0" fontId="5" fillId="0" borderId="1" xfId="0" applyFont="1" applyBorder="1" applyAlignment="1">
      <alignment horizontal="right" vertical="top" wrapText="1"/>
    </xf>
    <xf numFmtId="0" fontId="4" fillId="0" borderId="1" xfId="0" applyFont="1" applyBorder="1" applyAlignment="1">
      <alignment vertical="top" wrapText="1"/>
    </xf>
    <xf numFmtId="0" fontId="1" fillId="0" borderId="4" xfId="0" applyFont="1" applyBorder="1" applyAlignment="1">
      <alignment horizontal="right" vertical="top" wrapText="1"/>
    </xf>
    <xf numFmtId="0" fontId="2" fillId="0" borderId="0" xfId="0" applyFont="1" applyBorder="1" applyAlignment="1">
      <alignment vertical="top" wrapText="1"/>
    </xf>
    <xf numFmtId="0" fontId="4" fillId="0" borderId="0" xfId="0" applyFont="1" applyBorder="1" applyAlignment="1">
      <alignment vertical="top" wrapText="1"/>
    </xf>
    <xf numFmtId="0" fontId="0" fillId="0" borderId="0" xfId="0" applyBorder="1" applyAlignment="1"/>
    <xf numFmtId="0" fontId="2" fillId="0" borderId="1" xfId="0" applyFont="1" applyBorder="1" applyAlignment="1">
      <alignment horizontal="left"/>
    </xf>
    <xf numFmtId="0" fontId="2" fillId="0" borderId="1" xfId="0" applyFont="1" applyBorder="1" applyAlignment="1">
      <alignment vertical="top" wrapText="1"/>
    </xf>
    <xf numFmtId="0" fontId="1" fillId="0" borderId="0" xfId="0" applyFont="1" applyBorder="1" applyAlignment="1">
      <alignment vertical="top" wrapText="1"/>
    </xf>
    <xf numFmtId="0" fontId="4" fillId="0" borderId="2" xfId="0" applyFont="1" applyBorder="1" applyAlignment="1">
      <alignment vertical="top" wrapText="1"/>
    </xf>
    <xf numFmtId="0" fontId="5" fillId="0" borderId="3" xfId="0" applyFont="1" applyBorder="1" applyAlignment="1">
      <alignment vertical="top" wrapText="1"/>
    </xf>
    <xf numFmtId="0" fontId="6" fillId="0" borderId="3" xfId="1" applyNumberFormat="1" applyFont="1" applyFill="1" applyBorder="1" applyAlignment="1" applyProtection="1">
      <alignment vertical="top" wrapText="1"/>
    </xf>
    <xf numFmtId="0" fontId="4" fillId="0" borderId="29" xfId="0" applyFont="1" applyBorder="1" applyAlignment="1">
      <alignment horizontal="left" vertical="top" wrapText="1"/>
    </xf>
    <xf numFmtId="0" fontId="4" fillId="0" borderId="30" xfId="0" applyFont="1" applyBorder="1" applyAlignment="1">
      <alignment horizontal="left" vertical="top" wrapText="1"/>
    </xf>
    <xf numFmtId="0" fontId="4" fillId="0" borderId="31" xfId="0" applyFont="1" applyBorder="1" applyAlignment="1">
      <alignment horizontal="left" vertical="top" wrapText="1"/>
    </xf>
    <xf numFmtId="0" fontId="5" fillId="0" borderId="29" xfId="0" applyFont="1" applyBorder="1" applyAlignment="1">
      <alignment horizontal="center" vertical="top" wrapText="1"/>
    </xf>
    <xf numFmtId="0" fontId="5" fillId="0" borderId="31" xfId="0" applyFont="1" applyBorder="1" applyAlignment="1">
      <alignment horizontal="center" vertical="top" wrapText="1"/>
    </xf>
    <xf numFmtId="0" fontId="5" fillId="0" borderId="10" xfId="0" applyFont="1" applyBorder="1" applyAlignment="1">
      <alignment horizontal="right" vertical="top" wrapText="1"/>
    </xf>
    <xf numFmtId="0" fontId="5" fillId="0" borderId="8" xfId="0" applyFont="1" applyBorder="1" applyAlignment="1">
      <alignment horizontal="right" vertical="top" wrapText="1"/>
    </xf>
    <xf numFmtId="0" fontId="5" fillId="0" borderId="33" xfId="0" applyFont="1" applyBorder="1" applyAlignment="1">
      <alignment horizontal="right" vertical="top" wrapText="1"/>
    </xf>
    <xf numFmtId="0" fontId="5" fillId="0" borderId="34" xfId="0" applyFont="1" applyBorder="1" applyAlignment="1">
      <alignment horizontal="right" vertical="top" wrapText="1"/>
    </xf>
    <xf numFmtId="0" fontId="5" fillId="0" borderId="6" xfId="0" applyFont="1" applyBorder="1" applyAlignment="1">
      <alignment horizontal="right" vertical="top" wrapText="1"/>
    </xf>
    <xf numFmtId="0" fontId="5" fillId="0" borderId="7" xfId="0" applyFont="1" applyBorder="1" applyAlignment="1">
      <alignment horizontal="right" vertical="top" wrapText="1"/>
    </xf>
    <xf numFmtId="0" fontId="0" fillId="0" borderId="0" xfId="0" applyAlignment="1">
      <alignment horizontal="left"/>
    </xf>
    <xf numFmtId="0" fontId="4" fillId="0" borderId="10" xfId="0" applyFont="1" applyBorder="1" applyAlignment="1">
      <alignment horizontal="right" vertical="top" wrapText="1"/>
    </xf>
    <xf numFmtId="0" fontId="4" fillId="0" borderId="9" xfId="0" applyFont="1" applyBorder="1" applyAlignment="1">
      <alignment horizontal="right" vertical="top" wrapText="1"/>
    </xf>
    <xf numFmtId="0" fontId="5" fillId="0" borderId="8" xfId="0" applyFont="1" applyBorder="1" applyAlignment="1">
      <alignment vertical="top" wrapText="1"/>
    </xf>
    <xf numFmtId="0" fontId="1" fillId="0" borderId="9" xfId="0" applyFont="1" applyBorder="1" applyAlignment="1">
      <alignment horizontal="right" vertical="top" wrapText="1"/>
    </xf>
    <xf numFmtId="0" fontId="5" fillId="0" borderId="10" xfId="0" applyFont="1" applyBorder="1" applyAlignment="1">
      <alignment horizontal="left" vertical="top" wrapText="1"/>
    </xf>
    <xf numFmtId="0" fontId="5" fillId="0" borderId="28" xfId="0" applyFont="1" applyBorder="1" applyAlignment="1">
      <alignment horizontal="right" vertical="top" wrapText="1"/>
    </xf>
    <xf numFmtId="0" fontId="5" fillId="0" borderId="9" xfId="0" applyFont="1" applyBorder="1" applyAlignment="1">
      <alignment vertical="top" wrapText="1"/>
    </xf>
    <xf numFmtId="0" fontId="6" fillId="0" borderId="9" xfId="1" applyNumberFormat="1" applyFont="1" applyFill="1" applyBorder="1" applyAlignment="1" applyProtection="1">
      <alignment vertical="top" wrapText="1"/>
    </xf>
    <xf numFmtId="0" fontId="2" fillId="0" borderId="10" xfId="0" applyFont="1" applyBorder="1" applyAlignment="1">
      <alignment vertical="top" wrapText="1"/>
    </xf>
    <xf numFmtId="0" fontId="1" fillId="0" borderId="8" xfId="0" applyFont="1" applyBorder="1" applyAlignment="1">
      <alignment vertical="top" wrapText="1"/>
    </xf>
    <xf numFmtId="0" fontId="4" fillId="0" borderId="8" xfId="0" applyFont="1" applyBorder="1" applyAlignment="1">
      <alignment vertical="top" wrapText="1"/>
    </xf>
    <xf numFmtId="0" fontId="2" fillId="0" borderId="14" xfId="0" applyFont="1" applyBorder="1" applyAlignment="1">
      <alignment horizontal="center" vertical="top" wrapText="1"/>
    </xf>
    <xf numFmtId="0" fontId="2" fillId="0" borderId="7" xfId="0" applyFont="1" applyBorder="1" applyAlignment="1">
      <alignment horizontal="center" vertical="top" wrapText="1"/>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0" xfId="0"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0" borderId="21" xfId="0" applyBorder="1" applyAlignment="1">
      <alignment horizont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xf>
    <xf numFmtId="0" fontId="0" fillId="0" borderId="0" xfId="0" applyBorder="1" applyAlignment="1">
      <alignment horizontal="center" vertical="center"/>
    </xf>
    <xf numFmtId="0" fontId="0" fillId="0" borderId="23" xfId="0" applyBorder="1" applyAlignment="1">
      <alignment horizontal="center" vertical="center"/>
    </xf>
    <xf numFmtId="0" fontId="0" fillId="4" borderId="18" xfId="0" applyFill="1"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38101</xdr:colOff>
      <xdr:row>0</xdr:row>
      <xdr:rowOff>28575</xdr:rowOff>
    </xdr:from>
    <xdr:to>
      <xdr:col>5</xdr:col>
      <xdr:colOff>38100</xdr:colOff>
      <xdr:row>9</xdr:row>
      <xdr:rowOff>123826</xdr:rowOff>
    </xdr:to>
    <xdr:sp macro="" textlink="" fLocksText="0">
      <xdr:nvSpPr>
        <xdr:cNvPr id="1025" name="Text 1">
          <a:extLst>
            <a:ext uri="{FF2B5EF4-FFF2-40B4-BE49-F238E27FC236}">
              <a16:creationId xmlns:a16="http://schemas.microsoft.com/office/drawing/2014/main" id="{00000000-0008-0000-0000-000001040000}"/>
            </a:ext>
          </a:extLst>
        </xdr:cNvPr>
        <xdr:cNvSpPr txBox="1">
          <a:spLocks noChangeArrowheads="1"/>
        </xdr:cNvSpPr>
      </xdr:nvSpPr>
      <xdr:spPr bwMode="auto">
        <a:xfrm>
          <a:off x="1638301" y="28575"/>
          <a:ext cx="1381124" cy="714376"/>
        </a:xfrm>
        <a:prstGeom prst="rect">
          <a:avLst/>
        </a:prstGeom>
        <a:noFill/>
        <a:ln w="9525">
          <a:noFill/>
          <a:round/>
          <a:headEnd/>
          <a:tailEnd/>
        </a:ln>
        <a:effectLst/>
      </xdr:spPr>
      <xdr:txBody>
        <a:bodyPr vertOverflow="clip" wrap="square" lIns="36000" tIns="36000" rIns="36000" bIns="36000" anchor="t" upright="1"/>
        <a:lstStyle/>
        <a:p>
          <a:pPr algn="l" rtl="0">
            <a:defRPr sz="1000"/>
          </a:pPr>
          <a:r>
            <a:rPr lang="en-GB" sz="1000" b="0" i="0" strike="noStrike">
              <a:solidFill>
                <a:srgbClr val="000000"/>
              </a:solidFill>
              <a:latin typeface="Times New Roman"/>
              <a:cs typeface="Times New Roman"/>
            </a:rPr>
            <a:t>Polish Granite Ltd</a:t>
          </a:r>
        </a:p>
        <a:p>
          <a:pPr algn="l" rtl="0">
            <a:defRPr sz="1000"/>
          </a:pPr>
          <a:r>
            <a:rPr lang="en-GB" sz="1000" b="0" i="0" strike="noStrike">
              <a:solidFill>
                <a:srgbClr val="000000"/>
              </a:solidFill>
              <a:latin typeface="Times New Roman"/>
              <a:cs typeface="Times New Roman"/>
            </a:rPr>
            <a:t>Unit J4 Cassidy Court</a:t>
          </a:r>
        </a:p>
        <a:p>
          <a:pPr algn="l" rtl="0">
            <a:defRPr sz="1000"/>
          </a:pPr>
          <a:r>
            <a:rPr lang="en-GB" sz="1000" b="0" i="0" strike="noStrike">
              <a:solidFill>
                <a:srgbClr val="000000"/>
              </a:solidFill>
              <a:latin typeface="Times New Roman"/>
              <a:cs typeface="Times New Roman"/>
            </a:rPr>
            <a:t>Kansas Avenue, Salford</a:t>
          </a:r>
        </a:p>
        <a:p>
          <a:pPr algn="l" rtl="0">
            <a:defRPr sz="1000"/>
          </a:pPr>
          <a:r>
            <a:rPr lang="en-GB" sz="1000" b="0" i="0" strike="noStrike">
              <a:solidFill>
                <a:srgbClr val="000000"/>
              </a:solidFill>
              <a:latin typeface="Times New Roman"/>
              <a:cs typeface="Times New Roman"/>
            </a:rPr>
            <a:t>M50 2GE Manchester</a:t>
          </a:r>
        </a:p>
        <a:p>
          <a:pPr algn="l" rtl="0">
            <a:defRPr sz="1000"/>
          </a:pPr>
          <a:endParaRPr lang="en-GB" sz="1000" b="0" i="0" strike="noStrike">
            <a:solidFill>
              <a:srgbClr val="000000"/>
            </a:solidFill>
            <a:latin typeface="Times New Roman"/>
            <a:cs typeface="Times New Roman"/>
          </a:endParaRPr>
        </a:p>
      </xdr:txBody>
    </xdr:sp>
    <xdr:clientData/>
  </xdr:twoCellAnchor>
  <xdr:twoCellAnchor>
    <xdr:from>
      <xdr:col>5</xdr:col>
      <xdr:colOff>180976</xdr:colOff>
      <xdr:row>0</xdr:row>
      <xdr:rowOff>9525</xdr:rowOff>
    </xdr:from>
    <xdr:to>
      <xdr:col>8</xdr:col>
      <xdr:colOff>447675</xdr:colOff>
      <xdr:row>9</xdr:row>
      <xdr:rowOff>180975</xdr:rowOff>
    </xdr:to>
    <xdr:sp macro="" textlink="" fLocksText="0">
      <xdr:nvSpPr>
        <xdr:cNvPr id="1026" name="Text 2">
          <a:extLst>
            <a:ext uri="{FF2B5EF4-FFF2-40B4-BE49-F238E27FC236}">
              <a16:creationId xmlns:a16="http://schemas.microsoft.com/office/drawing/2014/main" id="{00000000-0008-0000-0000-000002040000}"/>
            </a:ext>
          </a:extLst>
        </xdr:cNvPr>
        <xdr:cNvSpPr txBox="1">
          <a:spLocks noChangeArrowheads="1"/>
        </xdr:cNvSpPr>
      </xdr:nvSpPr>
      <xdr:spPr bwMode="auto">
        <a:xfrm>
          <a:off x="3162301" y="9525"/>
          <a:ext cx="1924049" cy="790575"/>
        </a:xfrm>
        <a:prstGeom prst="rect">
          <a:avLst/>
        </a:prstGeom>
        <a:noFill/>
        <a:ln w="9525">
          <a:noFill/>
          <a:round/>
          <a:headEnd/>
          <a:tailEnd/>
        </a:ln>
        <a:effectLst/>
      </xdr:spPr>
      <xdr:txBody>
        <a:bodyPr vertOverflow="clip" wrap="square" lIns="36000" tIns="36000" rIns="36000" bIns="36000" anchor="t" upright="1"/>
        <a:lstStyle/>
        <a:p>
          <a:pPr algn="l" rtl="0">
            <a:defRPr sz="1000"/>
          </a:pPr>
          <a:r>
            <a:rPr lang="en-GB" sz="1000" b="0" i="0" strike="noStrike">
              <a:solidFill>
                <a:srgbClr val="000000"/>
              </a:solidFill>
              <a:latin typeface="Times New Roman"/>
              <a:cs typeface="Times New Roman"/>
            </a:rPr>
            <a:t>Tel. : 0161 877 8361</a:t>
          </a:r>
        </a:p>
        <a:p>
          <a:pPr algn="l" rtl="0">
            <a:defRPr sz="1000"/>
          </a:pPr>
          <a:r>
            <a:rPr lang="en-GB" sz="1000" b="0" i="0" strike="noStrike">
              <a:solidFill>
                <a:srgbClr val="000000"/>
              </a:solidFill>
              <a:latin typeface="Times New Roman"/>
              <a:cs typeface="Times New Roman"/>
            </a:rPr>
            <a:t>Fax : 0161 877 8371</a:t>
          </a:r>
        </a:p>
        <a:p>
          <a:pPr algn="l" rtl="0">
            <a:defRPr sz="1000"/>
          </a:pPr>
          <a:r>
            <a:rPr lang="en-GB" sz="1000" b="0" i="0" strike="noStrike">
              <a:solidFill>
                <a:srgbClr val="000000"/>
              </a:solidFill>
              <a:latin typeface="Times New Roman"/>
              <a:cs typeface="Times New Roman"/>
            </a:rPr>
            <a:t>Email: </a:t>
          </a:r>
          <a:r>
            <a:rPr lang="en-GB" sz="1000" b="0" i="0" strike="noStrike">
              <a:solidFill>
                <a:srgbClr val="0000FF"/>
              </a:solidFill>
              <a:latin typeface="Times New Roman"/>
              <a:cs typeface="Times New Roman"/>
            </a:rPr>
            <a:t>office@polishgranite.co.uk</a:t>
          </a:r>
        </a:p>
        <a:p>
          <a:pPr algn="l" rtl="0">
            <a:defRPr sz="1000"/>
          </a:pPr>
          <a:r>
            <a:rPr lang="en-GB" sz="1000" b="0" i="0" strike="noStrike">
              <a:solidFill>
                <a:srgbClr val="000000"/>
              </a:solidFill>
              <a:latin typeface="Times New Roman"/>
              <a:cs typeface="Times New Roman"/>
            </a:rPr>
            <a:t>Website: www.polishgranite.co.uk</a:t>
          </a:r>
        </a:p>
        <a:p>
          <a:pPr algn="l" rtl="0">
            <a:defRPr sz="1000"/>
          </a:pPr>
          <a:endParaRPr lang="en-GB" sz="1000" b="0" i="0" strike="noStrike">
            <a:solidFill>
              <a:srgbClr val="000000"/>
            </a:solidFill>
            <a:latin typeface="Times New Roman"/>
            <a:cs typeface="Times New Roman"/>
          </a:endParaRPr>
        </a:p>
      </xdr:txBody>
    </xdr:sp>
    <xdr:clientData/>
  </xdr:twoCellAnchor>
  <xdr:twoCellAnchor>
    <xdr:from>
      <xdr:col>1</xdr:col>
      <xdr:colOff>0</xdr:colOff>
      <xdr:row>0</xdr:row>
      <xdr:rowOff>0</xdr:rowOff>
    </xdr:from>
    <xdr:to>
      <xdr:col>2</xdr:col>
      <xdr:colOff>57150</xdr:colOff>
      <xdr:row>4</xdr:row>
      <xdr:rowOff>0</xdr:rowOff>
    </xdr:to>
    <xdr:pic>
      <xdr:nvPicPr>
        <xdr:cNvPr id="1027" name="Grafika 1">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76225" y="0"/>
          <a:ext cx="962025" cy="619125"/>
        </a:xfrm>
        <a:prstGeom prst="rect">
          <a:avLst/>
        </a:prstGeom>
        <a:noFill/>
        <a:ln w="9525">
          <a:noFill/>
          <a:round/>
          <a:headEnd/>
          <a:tailEnd/>
        </a:ln>
        <a:effectLst/>
      </xdr:spPr>
    </xdr:pic>
    <xdr:clientData/>
  </xdr:twoCellAnchor>
  <xdr:twoCellAnchor>
    <xdr:from>
      <xdr:col>0</xdr:col>
      <xdr:colOff>47627</xdr:colOff>
      <xdr:row>48</xdr:row>
      <xdr:rowOff>123825</xdr:rowOff>
    </xdr:from>
    <xdr:to>
      <xdr:col>9</xdr:col>
      <xdr:colOff>133350</xdr:colOff>
      <xdr:row>57</xdr:row>
      <xdr:rowOff>0</xdr:rowOff>
    </xdr:to>
    <xdr:sp macro="" textlink="" fLocksText="0">
      <xdr:nvSpPr>
        <xdr:cNvPr id="1028" name="Text 4">
          <a:extLst>
            <a:ext uri="{FF2B5EF4-FFF2-40B4-BE49-F238E27FC236}">
              <a16:creationId xmlns:a16="http://schemas.microsoft.com/office/drawing/2014/main" id="{00000000-0008-0000-0000-000004040000}"/>
            </a:ext>
          </a:extLst>
        </xdr:cNvPr>
        <xdr:cNvSpPr txBox="1">
          <a:spLocks noChangeArrowheads="1"/>
        </xdr:cNvSpPr>
      </xdr:nvSpPr>
      <xdr:spPr bwMode="auto">
        <a:xfrm>
          <a:off x="47627" y="8743950"/>
          <a:ext cx="5924548" cy="1419225"/>
        </a:xfrm>
        <a:prstGeom prst="rect">
          <a:avLst/>
        </a:prstGeom>
        <a:noFill/>
        <a:ln w="9525">
          <a:noFill/>
          <a:round/>
          <a:headEnd/>
          <a:tailEnd/>
        </a:ln>
        <a:effectLst/>
      </xdr:spPr>
      <xdr:txBody>
        <a:bodyPr vertOverflow="clip" wrap="square" lIns="20160" tIns="20160" rIns="20160" bIns="20160" anchor="t" upright="1"/>
        <a:lstStyle/>
        <a:p>
          <a:pPr rtl="0"/>
          <a:r>
            <a:rPr lang="en-GB" sz="850" b="0" i="0" strike="noStrike">
              <a:solidFill>
                <a:srgbClr val="000000"/>
              </a:solidFill>
              <a:latin typeface="Arial"/>
              <a:cs typeface="Arial"/>
            </a:rPr>
            <a:t>This quote is valid for </a:t>
          </a:r>
          <a:r>
            <a:rPr lang="en-GB" sz="850" b="1" i="0" strike="noStrike">
              <a:solidFill>
                <a:srgbClr val="000000"/>
              </a:solidFill>
              <a:latin typeface="Arial"/>
              <a:cs typeface="Arial"/>
            </a:rPr>
            <a:t>14</a:t>
          </a:r>
          <a:r>
            <a:rPr lang="en-GB" sz="850" b="0" i="0" strike="noStrike">
              <a:solidFill>
                <a:srgbClr val="000000"/>
              </a:solidFill>
              <a:latin typeface="Arial"/>
              <a:cs typeface="Arial"/>
            </a:rPr>
            <a:t> </a:t>
          </a:r>
          <a:r>
            <a:rPr lang="en-GB" sz="850" b="1" i="0" strike="noStrike">
              <a:solidFill>
                <a:srgbClr val="000000"/>
              </a:solidFill>
              <a:latin typeface="Arial"/>
              <a:cs typeface="Arial"/>
            </a:rPr>
            <a:t> days. </a:t>
          </a:r>
          <a:r>
            <a:rPr lang="en-GB" sz="850" b="0" i="0" strike="noStrike">
              <a:solidFill>
                <a:srgbClr val="000000"/>
              </a:solidFill>
              <a:latin typeface="Arial"/>
              <a:cs typeface="Arial"/>
            </a:rPr>
            <a:t>The calculat</a:t>
          </a:r>
          <a:r>
            <a:rPr lang="en-GB" sz="800" b="0" i="0" strike="noStrike">
              <a:solidFill>
                <a:srgbClr val="000000"/>
              </a:solidFill>
              <a:latin typeface="Arial"/>
              <a:cs typeface="Arial"/>
            </a:rPr>
            <a:t>ion above is only estimate. Any extra cost due to changes to the plan will be charged for. A </a:t>
          </a:r>
          <a:r>
            <a:rPr lang="en-GB" sz="800" b="1" i="0" strike="noStrike">
              <a:solidFill>
                <a:srgbClr val="000000"/>
              </a:solidFill>
              <a:latin typeface="Arial"/>
              <a:cs typeface="Arial"/>
            </a:rPr>
            <a:t>50% deposit</a:t>
          </a:r>
          <a:r>
            <a:rPr lang="en-GB" sz="800" b="0" i="0" strike="noStrike">
              <a:solidFill>
                <a:srgbClr val="000000"/>
              </a:solidFill>
              <a:latin typeface="Arial"/>
              <a:cs typeface="Arial"/>
            </a:rPr>
            <a:t> is payable on order. This can be made by cash, cheque or credit/debit Card (most major card accepted). Balance is payable on completion of work before we leave the site. Cash or credit/debit card are accepted.</a:t>
          </a:r>
          <a:r>
            <a:rPr lang="en-GB" sz="800" b="1" i="0" strike="noStrike">
              <a:solidFill>
                <a:srgbClr val="000000"/>
              </a:solidFill>
              <a:latin typeface="Arial"/>
              <a:cs typeface="Arial"/>
            </a:rPr>
            <a:t> </a:t>
          </a:r>
        </a:p>
        <a:p>
          <a:pPr rtl="0"/>
          <a:r>
            <a:rPr lang="en-GB" sz="800" b="1" i="0" strike="noStrike">
              <a:solidFill>
                <a:srgbClr val="000000"/>
              </a:solidFill>
              <a:latin typeface="Arial"/>
              <a:cs typeface="Arial"/>
            </a:rPr>
            <a:t>Customers presence or representative of customer  is required during the process of templating and installation, otherwise no templating or installation will be carried out. Customers or its representative presence is required for template acceptance and installation completion to finalise the payment right after the job has been done and approved by customer or its representative.</a:t>
          </a:r>
          <a:r>
            <a:rPr lang="en-GB" sz="900" b="1" i="0" strike="noStrike">
              <a:solidFill>
                <a:srgbClr val="000000"/>
              </a:solidFill>
              <a:latin typeface="Arial"/>
              <a:cs typeface="Arial"/>
            </a:rPr>
            <a:t> </a:t>
          </a:r>
          <a:r>
            <a:rPr lang="en-GB" sz="900" b="0" i="0">
              <a:latin typeface="+mn-lt"/>
              <a:ea typeface="+mn-ea"/>
              <a:cs typeface="+mn-cs"/>
            </a:rPr>
            <a:t>Granite is a natural material and we ae therefore unable to guarantee its colour or pattern. Natural  variations are intrinsic to the stone's character and are part of its beauty; they should not be seen as a fault. All materials supplied remain the property of Polish Granite Ltd until full payment has been finalized</a:t>
          </a:r>
          <a:endParaRPr lang="en-GB" sz="900"/>
        </a:p>
      </xdr:txBody>
    </xdr:sp>
    <xdr:clientData/>
  </xdr:twoCellAnchor>
  <xdr:twoCellAnchor>
    <xdr:from>
      <xdr:col>0</xdr:col>
      <xdr:colOff>0</xdr:colOff>
      <xdr:row>56</xdr:row>
      <xdr:rowOff>152400</xdr:rowOff>
    </xdr:from>
    <xdr:to>
      <xdr:col>9</xdr:col>
      <xdr:colOff>95250</xdr:colOff>
      <xdr:row>57</xdr:row>
      <xdr:rowOff>0</xdr:rowOff>
    </xdr:to>
    <xdr:sp macro="" textlink="" fLocksText="0">
      <xdr:nvSpPr>
        <xdr:cNvPr id="1029" name="Text 5">
          <a:extLst>
            <a:ext uri="{FF2B5EF4-FFF2-40B4-BE49-F238E27FC236}">
              <a16:creationId xmlns:a16="http://schemas.microsoft.com/office/drawing/2014/main" id="{00000000-0008-0000-0000-000005040000}"/>
            </a:ext>
          </a:extLst>
        </xdr:cNvPr>
        <xdr:cNvSpPr txBox="1">
          <a:spLocks noChangeArrowheads="1"/>
        </xdr:cNvSpPr>
      </xdr:nvSpPr>
      <xdr:spPr bwMode="auto">
        <a:xfrm>
          <a:off x="0" y="9486900"/>
          <a:ext cx="5934075" cy="219075"/>
        </a:xfrm>
        <a:prstGeom prst="rect">
          <a:avLst/>
        </a:prstGeom>
        <a:noFill/>
        <a:ln w="9525">
          <a:noFill/>
          <a:round/>
          <a:headEnd/>
          <a:tailEnd/>
        </a:ln>
        <a:effectLst/>
      </xdr:spPr>
      <xdr:txBody>
        <a:bodyPr vertOverflow="clip" wrap="square" lIns="20160" tIns="20160" rIns="20160" bIns="20160" anchor="t" upright="1"/>
        <a:lstStyle/>
        <a:p>
          <a:pPr algn="l" rtl="0">
            <a:defRPr sz="1000"/>
          </a:pPr>
          <a:endParaRPr lang="en-GB" sz="800" b="0" i="0" strike="noStrike">
            <a:solidFill>
              <a:srgbClr val="000000"/>
            </a:solidFill>
            <a:latin typeface="Arial"/>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212911</xdr:colOff>
      <xdr:row>1</xdr:row>
      <xdr:rowOff>134470</xdr:rowOff>
    </xdr:from>
    <xdr:to>
      <xdr:col>0</xdr:col>
      <xdr:colOff>224117</xdr:colOff>
      <xdr:row>14</xdr:row>
      <xdr:rowOff>22410</xdr:rowOff>
    </xdr:to>
    <xdr:cxnSp macro="">
      <xdr:nvCxnSpPr>
        <xdr:cNvPr id="3" name="Straight Arrow Connector 2">
          <a:extLst>
            <a:ext uri="{FF2B5EF4-FFF2-40B4-BE49-F238E27FC236}">
              <a16:creationId xmlns:a16="http://schemas.microsoft.com/office/drawing/2014/main" id="{00000000-0008-0000-0900-000003000000}"/>
            </a:ext>
          </a:extLst>
        </xdr:cNvPr>
        <xdr:cNvCxnSpPr/>
      </xdr:nvCxnSpPr>
      <xdr:spPr bwMode="auto">
        <a:xfrm rot="16200000" flipH="1">
          <a:off x="-762001" y="1266264"/>
          <a:ext cx="1961029"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0</xdr:col>
      <xdr:colOff>582706</xdr:colOff>
      <xdr:row>15</xdr:row>
      <xdr:rowOff>11206</xdr:rowOff>
    </xdr:from>
    <xdr:to>
      <xdr:col>3</xdr:col>
      <xdr:colOff>0</xdr:colOff>
      <xdr:row>15</xdr:row>
      <xdr:rowOff>22412</xdr:rowOff>
    </xdr:to>
    <xdr:cxnSp macro="">
      <xdr:nvCxnSpPr>
        <xdr:cNvPr id="5" name="Straight Arrow Connector 4">
          <a:extLst>
            <a:ext uri="{FF2B5EF4-FFF2-40B4-BE49-F238E27FC236}">
              <a16:creationId xmlns:a16="http://schemas.microsoft.com/office/drawing/2014/main" id="{00000000-0008-0000-0900-000005000000}"/>
            </a:ext>
          </a:extLst>
        </xdr:cNvPr>
        <xdr:cNvCxnSpPr/>
      </xdr:nvCxnSpPr>
      <xdr:spPr bwMode="auto">
        <a:xfrm flipV="1">
          <a:off x="582706" y="2398059"/>
          <a:ext cx="1232647"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112060</xdr:colOff>
      <xdr:row>2</xdr:row>
      <xdr:rowOff>145675</xdr:rowOff>
    </xdr:from>
    <xdr:to>
      <xdr:col>5</xdr:col>
      <xdr:colOff>123266</xdr:colOff>
      <xdr:row>7</xdr:row>
      <xdr:rowOff>22411</xdr:rowOff>
    </xdr:to>
    <xdr:cxnSp macro="">
      <xdr:nvCxnSpPr>
        <xdr:cNvPr id="7" name="Straight Arrow Connector 6">
          <a:extLst>
            <a:ext uri="{FF2B5EF4-FFF2-40B4-BE49-F238E27FC236}">
              <a16:creationId xmlns:a16="http://schemas.microsoft.com/office/drawing/2014/main" id="{00000000-0008-0000-0900-000007000000}"/>
            </a:ext>
          </a:extLst>
        </xdr:cNvPr>
        <xdr:cNvCxnSpPr/>
      </xdr:nvCxnSpPr>
      <xdr:spPr bwMode="auto">
        <a:xfrm rot="16200000" flipH="1">
          <a:off x="2409265" y="795617"/>
          <a:ext cx="661147"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4</xdr:col>
      <xdr:colOff>369794</xdr:colOff>
      <xdr:row>8</xdr:row>
      <xdr:rowOff>145676</xdr:rowOff>
    </xdr:from>
    <xdr:to>
      <xdr:col>9</xdr:col>
      <xdr:colOff>33618</xdr:colOff>
      <xdr:row>9</xdr:row>
      <xdr:rowOff>0</xdr:rowOff>
    </xdr:to>
    <xdr:cxnSp macro="">
      <xdr:nvCxnSpPr>
        <xdr:cNvPr id="9" name="Straight Arrow Connector 8">
          <a:extLst>
            <a:ext uri="{FF2B5EF4-FFF2-40B4-BE49-F238E27FC236}">
              <a16:creationId xmlns:a16="http://schemas.microsoft.com/office/drawing/2014/main" id="{00000000-0008-0000-0900-000009000000}"/>
            </a:ext>
          </a:extLst>
        </xdr:cNvPr>
        <xdr:cNvCxnSpPr/>
      </xdr:nvCxnSpPr>
      <xdr:spPr bwMode="auto">
        <a:xfrm>
          <a:off x="2588559" y="1423147"/>
          <a:ext cx="2487706"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13</xdr:col>
      <xdr:colOff>100853</xdr:colOff>
      <xdr:row>2</xdr:row>
      <xdr:rowOff>22411</xdr:rowOff>
    </xdr:from>
    <xdr:to>
      <xdr:col>13</xdr:col>
      <xdr:colOff>112059</xdr:colOff>
      <xdr:row>26</xdr:row>
      <xdr:rowOff>11205</xdr:rowOff>
    </xdr:to>
    <xdr:cxnSp macro="">
      <xdr:nvCxnSpPr>
        <xdr:cNvPr id="11" name="Straight Arrow Connector 10">
          <a:extLst>
            <a:ext uri="{FF2B5EF4-FFF2-40B4-BE49-F238E27FC236}">
              <a16:creationId xmlns:a16="http://schemas.microsoft.com/office/drawing/2014/main" id="{00000000-0008-0000-0900-00000B000000}"/>
            </a:ext>
          </a:extLst>
        </xdr:cNvPr>
        <xdr:cNvCxnSpPr/>
      </xdr:nvCxnSpPr>
      <xdr:spPr bwMode="auto">
        <a:xfrm rot="16200000" flipH="1">
          <a:off x="5154706" y="2241176"/>
          <a:ext cx="3798794"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11</xdr:col>
      <xdr:colOff>0</xdr:colOff>
      <xdr:row>1</xdr:row>
      <xdr:rowOff>0</xdr:rowOff>
    </xdr:from>
    <xdr:to>
      <xdr:col>13</xdr:col>
      <xdr:colOff>44824</xdr:colOff>
      <xdr:row>1</xdr:row>
      <xdr:rowOff>11206</xdr:rowOff>
    </xdr:to>
    <xdr:cxnSp macro="">
      <xdr:nvCxnSpPr>
        <xdr:cNvPr id="13" name="Straight Arrow Connector 12">
          <a:extLst>
            <a:ext uri="{FF2B5EF4-FFF2-40B4-BE49-F238E27FC236}">
              <a16:creationId xmlns:a16="http://schemas.microsoft.com/office/drawing/2014/main" id="{00000000-0008-0000-0900-00000D000000}"/>
            </a:ext>
          </a:extLst>
        </xdr:cNvPr>
        <xdr:cNvCxnSpPr/>
      </xdr:nvCxnSpPr>
      <xdr:spPr bwMode="auto">
        <a:xfrm>
          <a:off x="5737412" y="156882"/>
          <a:ext cx="1255059"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6</xdr:col>
      <xdr:colOff>11206</xdr:colOff>
      <xdr:row>17</xdr:row>
      <xdr:rowOff>145676</xdr:rowOff>
    </xdr:from>
    <xdr:to>
      <xdr:col>9</xdr:col>
      <xdr:colOff>33618</xdr:colOff>
      <xdr:row>18</xdr:row>
      <xdr:rowOff>0</xdr:rowOff>
    </xdr:to>
    <xdr:cxnSp macro="">
      <xdr:nvCxnSpPr>
        <xdr:cNvPr id="15" name="Straight Arrow Connector 14">
          <a:extLst>
            <a:ext uri="{FF2B5EF4-FFF2-40B4-BE49-F238E27FC236}">
              <a16:creationId xmlns:a16="http://schemas.microsoft.com/office/drawing/2014/main" id="{00000000-0008-0000-0900-00000F000000}"/>
            </a:ext>
          </a:extLst>
        </xdr:cNvPr>
        <xdr:cNvCxnSpPr/>
      </xdr:nvCxnSpPr>
      <xdr:spPr bwMode="auto">
        <a:xfrm>
          <a:off x="3238500" y="2846294"/>
          <a:ext cx="1837765"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201704</xdr:colOff>
      <xdr:row>18</xdr:row>
      <xdr:rowOff>145676</xdr:rowOff>
    </xdr:from>
    <xdr:to>
      <xdr:col>5</xdr:col>
      <xdr:colOff>212910</xdr:colOff>
      <xdr:row>26</xdr:row>
      <xdr:rowOff>22411</xdr:rowOff>
    </xdr:to>
    <xdr:cxnSp macro="">
      <xdr:nvCxnSpPr>
        <xdr:cNvPr id="17" name="Straight Arrow Connector 16">
          <a:extLst>
            <a:ext uri="{FF2B5EF4-FFF2-40B4-BE49-F238E27FC236}">
              <a16:creationId xmlns:a16="http://schemas.microsoft.com/office/drawing/2014/main" id="{00000000-0008-0000-0900-000011000000}"/>
            </a:ext>
          </a:extLst>
        </xdr:cNvPr>
        <xdr:cNvCxnSpPr/>
      </xdr:nvCxnSpPr>
      <xdr:spPr bwMode="auto">
        <a:xfrm rot="16200000" flipH="1">
          <a:off x="2252380" y="3574676"/>
          <a:ext cx="1154206"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0</xdr:col>
      <xdr:colOff>593912</xdr:colOff>
      <xdr:row>25</xdr:row>
      <xdr:rowOff>156883</xdr:rowOff>
    </xdr:from>
    <xdr:to>
      <xdr:col>4</xdr:col>
      <xdr:colOff>33617</xdr:colOff>
      <xdr:row>26</xdr:row>
      <xdr:rowOff>0</xdr:rowOff>
    </xdr:to>
    <xdr:cxnSp macro="">
      <xdr:nvCxnSpPr>
        <xdr:cNvPr id="19" name="Straight Arrow Connector 18">
          <a:extLst>
            <a:ext uri="{FF2B5EF4-FFF2-40B4-BE49-F238E27FC236}">
              <a16:creationId xmlns:a16="http://schemas.microsoft.com/office/drawing/2014/main" id="{00000000-0008-0000-0900-000013000000}"/>
            </a:ext>
          </a:extLst>
        </xdr:cNvPr>
        <xdr:cNvCxnSpPr/>
      </xdr:nvCxnSpPr>
      <xdr:spPr bwMode="auto">
        <a:xfrm flipV="1">
          <a:off x="593912" y="4123765"/>
          <a:ext cx="1658470"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0</xdr:col>
      <xdr:colOff>133677</xdr:colOff>
      <xdr:row>26</xdr:row>
      <xdr:rowOff>135264</xdr:rowOff>
    </xdr:from>
    <xdr:to>
      <xdr:col>0</xdr:col>
      <xdr:colOff>135265</xdr:colOff>
      <xdr:row>35</xdr:row>
      <xdr:rowOff>45617</xdr:rowOff>
    </xdr:to>
    <xdr:cxnSp macro="">
      <xdr:nvCxnSpPr>
        <xdr:cNvPr id="21" name="Straight Arrow Connector 20">
          <a:extLst>
            <a:ext uri="{FF2B5EF4-FFF2-40B4-BE49-F238E27FC236}">
              <a16:creationId xmlns:a16="http://schemas.microsoft.com/office/drawing/2014/main" id="{00000000-0008-0000-0900-000015000000}"/>
            </a:ext>
          </a:extLst>
        </xdr:cNvPr>
        <xdr:cNvCxnSpPr/>
      </xdr:nvCxnSpPr>
      <xdr:spPr bwMode="auto">
        <a:xfrm rot="5400000">
          <a:off x="-537882" y="4941794"/>
          <a:ext cx="1344706"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676275</xdr:colOff>
      <xdr:row>0</xdr:row>
      <xdr:rowOff>142875</xdr:rowOff>
    </xdr:from>
    <xdr:to>
      <xdr:col>6</xdr:col>
      <xdr:colOff>314325</xdr:colOff>
      <xdr:row>6</xdr:row>
      <xdr:rowOff>28575</xdr:rowOff>
    </xdr:to>
    <xdr:sp macro="" textlink="" fLocksText="0">
      <xdr:nvSpPr>
        <xdr:cNvPr id="2049" name="Text 1">
          <a:extLst>
            <a:ext uri="{FF2B5EF4-FFF2-40B4-BE49-F238E27FC236}">
              <a16:creationId xmlns:a16="http://schemas.microsoft.com/office/drawing/2014/main" id="{00000000-0008-0000-0100-000001080000}"/>
            </a:ext>
          </a:extLst>
        </xdr:cNvPr>
        <xdr:cNvSpPr txBox="1">
          <a:spLocks noChangeArrowheads="1"/>
        </xdr:cNvSpPr>
      </xdr:nvSpPr>
      <xdr:spPr bwMode="auto">
        <a:xfrm>
          <a:off x="2276475" y="142875"/>
          <a:ext cx="1524000" cy="857250"/>
        </a:xfrm>
        <a:prstGeom prst="rect">
          <a:avLst/>
        </a:prstGeom>
        <a:noFill/>
        <a:ln w="9525">
          <a:noFill/>
          <a:round/>
          <a:headEnd/>
          <a:tailEnd/>
        </a:ln>
        <a:effectLst/>
      </xdr:spPr>
      <xdr:txBody>
        <a:bodyPr vertOverflow="clip" wrap="square" lIns="36000" tIns="36000" rIns="36000" bIns="36000" anchor="t" upright="1"/>
        <a:lstStyle/>
        <a:p>
          <a:pPr algn="l" rtl="0">
            <a:defRPr sz="1000"/>
          </a:pPr>
          <a:r>
            <a:rPr lang="en-GB" sz="1000" b="0" i="0" strike="noStrike">
              <a:solidFill>
                <a:srgbClr val="000000"/>
              </a:solidFill>
              <a:latin typeface="Times New Roman"/>
              <a:cs typeface="Times New Roman"/>
            </a:rPr>
            <a:t>Polish Granite Ltd</a:t>
          </a:r>
        </a:p>
        <a:p>
          <a:pPr algn="l" rtl="0">
            <a:defRPr sz="1000"/>
          </a:pPr>
          <a:r>
            <a:rPr lang="en-GB" sz="1000" b="0" i="0" strike="noStrike">
              <a:solidFill>
                <a:srgbClr val="000000"/>
              </a:solidFill>
              <a:latin typeface="Times New Roman"/>
              <a:cs typeface="Times New Roman"/>
            </a:rPr>
            <a:t>Unit J4 Cassidy Court</a:t>
          </a:r>
        </a:p>
        <a:p>
          <a:pPr algn="l" rtl="0">
            <a:defRPr sz="1000"/>
          </a:pPr>
          <a:r>
            <a:rPr lang="en-GB" sz="1000" b="0" i="0" strike="noStrike">
              <a:solidFill>
                <a:srgbClr val="000000"/>
              </a:solidFill>
              <a:latin typeface="Times New Roman"/>
              <a:cs typeface="Times New Roman"/>
            </a:rPr>
            <a:t>Kansas Avenue, Salford</a:t>
          </a:r>
        </a:p>
        <a:p>
          <a:pPr algn="l" rtl="0">
            <a:defRPr sz="1000"/>
          </a:pPr>
          <a:r>
            <a:rPr lang="en-GB" sz="1000" b="0" i="0" strike="noStrike">
              <a:solidFill>
                <a:srgbClr val="000000"/>
              </a:solidFill>
              <a:latin typeface="Times New Roman"/>
              <a:cs typeface="Times New Roman"/>
            </a:rPr>
            <a:t>M50 2GE Manchester</a:t>
          </a:r>
        </a:p>
        <a:p>
          <a:pPr algn="l" rtl="0">
            <a:defRPr sz="1000"/>
          </a:pPr>
          <a:endParaRPr lang="en-GB" sz="1000" b="0" i="0" strike="noStrike">
            <a:solidFill>
              <a:srgbClr val="000000"/>
            </a:solidFill>
            <a:latin typeface="Times New Roman"/>
            <a:cs typeface="Times New Roman"/>
          </a:endParaRPr>
        </a:p>
      </xdr:txBody>
    </xdr:sp>
    <xdr:clientData/>
  </xdr:twoCellAnchor>
  <xdr:twoCellAnchor>
    <xdr:from>
      <xdr:col>6</xdr:col>
      <xdr:colOff>504825</xdr:colOff>
      <xdr:row>0</xdr:row>
      <xdr:rowOff>0</xdr:rowOff>
    </xdr:from>
    <xdr:to>
      <xdr:col>9</xdr:col>
      <xdr:colOff>142875</xdr:colOff>
      <xdr:row>6</xdr:row>
      <xdr:rowOff>57150</xdr:rowOff>
    </xdr:to>
    <xdr:sp macro="" textlink="" fLocksText="0">
      <xdr:nvSpPr>
        <xdr:cNvPr id="2050" name="Text 2">
          <a:extLst>
            <a:ext uri="{FF2B5EF4-FFF2-40B4-BE49-F238E27FC236}">
              <a16:creationId xmlns:a16="http://schemas.microsoft.com/office/drawing/2014/main" id="{00000000-0008-0000-0100-000002080000}"/>
            </a:ext>
          </a:extLst>
        </xdr:cNvPr>
        <xdr:cNvSpPr txBox="1">
          <a:spLocks noChangeArrowheads="1"/>
        </xdr:cNvSpPr>
      </xdr:nvSpPr>
      <xdr:spPr bwMode="auto">
        <a:xfrm>
          <a:off x="3990975" y="0"/>
          <a:ext cx="1990725" cy="1028700"/>
        </a:xfrm>
        <a:prstGeom prst="rect">
          <a:avLst/>
        </a:prstGeom>
        <a:noFill/>
        <a:ln w="9525">
          <a:noFill/>
          <a:round/>
          <a:headEnd/>
          <a:tailEnd/>
        </a:ln>
        <a:effectLst/>
      </xdr:spPr>
      <xdr:txBody>
        <a:bodyPr vertOverflow="clip" wrap="square" lIns="36000" tIns="36000" rIns="36000" bIns="36000" anchor="t" upright="1"/>
        <a:lstStyle/>
        <a:p>
          <a:pPr algn="l" rtl="0">
            <a:defRPr sz="1000"/>
          </a:pPr>
          <a:r>
            <a:rPr lang="en-GB" sz="1000" b="0" i="0" strike="noStrike">
              <a:solidFill>
                <a:srgbClr val="000000"/>
              </a:solidFill>
              <a:latin typeface="Times New Roman"/>
              <a:cs typeface="Times New Roman"/>
            </a:rPr>
            <a:t>Tel. : 0161 877 8361</a:t>
          </a:r>
        </a:p>
        <a:p>
          <a:pPr algn="l" rtl="0">
            <a:defRPr sz="1000"/>
          </a:pPr>
          <a:r>
            <a:rPr lang="en-GB" sz="1000" b="0" i="0" strike="noStrike">
              <a:solidFill>
                <a:srgbClr val="000000"/>
              </a:solidFill>
              <a:latin typeface="Times New Roman"/>
              <a:cs typeface="Times New Roman"/>
            </a:rPr>
            <a:t>Fax : 0161 877 8371</a:t>
          </a:r>
        </a:p>
        <a:p>
          <a:pPr algn="l" rtl="0">
            <a:defRPr sz="1000"/>
          </a:pPr>
          <a:endParaRPr lang="en-GB" sz="1000" b="0" i="0" strike="noStrike">
            <a:solidFill>
              <a:srgbClr val="000000"/>
            </a:solidFill>
            <a:latin typeface="Times New Roman"/>
            <a:cs typeface="Times New Roman"/>
          </a:endParaRPr>
        </a:p>
        <a:p>
          <a:pPr algn="l" rtl="0">
            <a:defRPr sz="1000"/>
          </a:pPr>
          <a:r>
            <a:rPr lang="en-GB" sz="1000" b="0" i="0" strike="noStrike">
              <a:solidFill>
                <a:srgbClr val="000000"/>
              </a:solidFill>
              <a:latin typeface="Times New Roman"/>
              <a:cs typeface="Times New Roman"/>
            </a:rPr>
            <a:t>Email: </a:t>
          </a:r>
          <a:r>
            <a:rPr lang="en-GB" sz="1000" b="0" i="0" strike="noStrike">
              <a:solidFill>
                <a:srgbClr val="0000FF"/>
              </a:solidFill>
              <a:latin typeface="Times New Roman"/>
              <a:cs typeface="Times New Roman"/>
            </a:rPr>
            <a:t>office@polishgranite.co.uk</a:t>
          </a:r>
        </a:p>
        <a:p>
          <a:pPr algn="l" rtl="0">
            <a:defRPr sz="1000"/>
          </a:pPr>
          <a:r>
            <a:rPr lang="en-GB" sz="1000" b="0" i="0" strike="noStrike">
              <a:solidFill>
                <a:srgbClr val="000000"/>
              </a:solidFill>
              <a:latin typeface="Times New Roman"/>
              <a:cs typeface="Times New Roman"/>
            </a:rPr>
            <a:t>Website: www.polishgranite.co.uk</a:t>
          </a:r>
        </a:p>
        <a:p>
          <a:pPr algn="l" rtl="0">
            <a:defRPr sz="1000"/>
          </a:pPr>
          <a:endParaRPr lang="en-GB" sz="1000" b="0" i="0" strike="noStrike">
            <a:solidFill>
              <a:srgbClr val="000000"/>
            </a:solidFill>
            <a:latin typeface="Times New Roman"/>
            <a:cs typeface="Times New Roman"/>
          </a:endParaRPr>
        </a:p>
      </xdr:txBody>
    </xdr:sp>
    <xdr:clientData/>
  </xdr:twoCellAnchor>
  <xdr:twoCellAnchor>
    <xdr:from>
      <xdr:col>1</xdr:col>
      <xdr:colOff>0</xdr:colOff>
      <xdr:row>0</xdr:row>
      <xdr:rowOff>0</xdr:rowOff>
    </xdr:from>
    <xdr:to>
      <xdr:col>2</xdr:col>
      <xdr:colOff>314325</xdr:colOff>
      <xdr:row>4</xdr:row>
      <xdr:rowOff>95250</xdr:rowOff>
    </xdr:to>
    <xdr:pic>
      <xdr:nvPicPr>
        <xdr:cNvPr id="2051" name="Grafika 1">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76225" y="0"/>
          <a:ext cx="1219200" cy="742950"/>
        </a:xfrm>
        <a:prstGeom prst="rect">
          <a:avLst/>
        </a:prstGeom>
        <a:noFill/>
        <a:ln w="9525">
          <a:noFill/>
          <a:round/>
          <a:headEnd/>
          <a:tailEnd/>
        </a:ln>
        <a:effectLst/>
      </xdr:spPr>
    </xdr:pic>
    <xdr:clientData/>
  </xdr:twoCellAnchor>
  <xdr:twoCellAnchor>
    <xdr:from>
      <xdr:col>0</xdr:col>
      <xdr:colOff>19050</xdr:colOff>
      <xdr:row>49</xdr:row>
      <xdr:rowOff>123826</xdr:rowOff>
    </xdr:from>
    <xdr:to>
      <xdr:col>9</xdr:col>
      <xdr:colOff>28575</xdr:colOff>
      <xdr:row>53</xdr:row>
      <xdr:rowOff>47625</xdr:rowOff>
    </xdr:to>
    <xdr:sp macro="" textlink="" fLocksText="0">
      <xdr:nvSpPr>
        <xdr:cNvPr id="2052" name="Text 4">
          <a:extLst>
            <a:ext uri="{FF2B5EF4-FFF2-40B4-BE49-F238E27FC236}">
              <a16:creationId xmlns:a16="http://schemas.microsoft.com/office/drawing/2014/main" id="{00000000-0008-0000-0100-000004080000}"/>
            </a:ext>
          </a:extLst>
        </xdr:cNvPr>
        <xdr:cNvSpPr txBox="1">
          <a:spLocks noChangeArrowheads="1"/>
        </xdr:cNvSpPr>
      </xdr:nvSpPr>
      <xdr:spPr bwMode="auto">
        <a:xfrm>
          <a:off x="19050" y="8943976"/>
          <a:ext cx="5848350" cy="571499"/>
        </a:xfrm>
        <a:prstGeom prst="rect">
          <a:avLst/>
        </a:prstGeom>
        <a:noFill/>
        <a:ln w="9525">
          <a:noFill/>
          <a:round/>
          <a:headEnd/>
          <a:tailEnd/>
        </a:ln>
        <a:effectLst/>
      </xdr:spPr>
      <xdr:txBody>
        <a:bodyPr vertOverflow="clip" wrap="square" lIns="20160" tIns="20160" rIns="20160" bIns="20160" anchor="t" upright="1"/>
        <a:lstStyle/>
        <a:p>
          <a:pPr algn="l" rtl="0">
            <a:defRPr sz="1000"/>
          </a:pPr>
          <a:r>
            <a:rPr lang="en-GB" sz="900" b="0" i="0" strike="noStrike">
              <a:solidFill>
                <a:srgbClr val="000000"/>
              </a:solidFill>
              <a:latin typeface="Arial"/>
              <a:cs typeface="Arial"/>
            </a:rPr>
            <a:t>The calculation above is only estimate. Any extra cost due to changes to the plan will be charged for. </a:t>
          </a:r>
        </a:p>
        <a:p>
          <a:pPr algn="l" rtl="0">
            <a:defRPr sz="1000"/>
          </a:pPr>
          <a:r>
            <a:rPr lang="en-GB" sz="900" b="0" i="0" strike="noStrike">
              <a:solidFill>
                <a:srgbClr val="000000"/>
              </a:solidFill>
              <a:latin typeface="Arial"/>
              <a:cs typeface="Arial"/>
            </a:rPr>
            <a:t>A </a:t>
          </a:r>
          <a:r>
            <a:rPr lang="en-GB" sz="900" b="1" i="0" strike="noStrike">
              <a:solidFill>
                <a:srgbClr val="000000"/>
              </a:solidFill>
              <a:latin typeface="Arial"/>
              <a:cs typeface="Arial"/>
            </a:rPr>
            <a:t>40% deposit</a:t>
          </a:r>
          <a:r>
            <a:rPr lang="en-GB" sz="900" b="0" i="0" strike="noStrike">
              <a:solidFill>
                <a:srgbClr val="000000"/>
              </a:solidFill>
              <a:latin typeface="Arial"/>
              <a:cs typeface="Arial"/>
            </a:rPr>
            <a:t> is payable on order. This can be made by cash, cheque or credit/debit Card (most major card accepted). Balance is payable on completion of work before we leave the site. Cash or credit/debit card are accepted.</a:t>
          </a:r>
        </a:p>
      </xdr:txBody>
    </xdr:sp>
    <xdr:clientData/>
  </xdr:twoCellAnchor>
  <xdr:twoCellAnchor>
    <xdr:from>
      <xdr:col>0</xdr:col>
      <xdr:colOff>9525</xdr:colOff>
      <xdr:row>53</xdr:row>
      <xdr:rowOff>0</xdr:rowOff>
    </xdr:from>
    <xdr:to>
      <xdr:col>9</xdr:col>
      <xdr:colOff>104775</xdr:colOff>
      <xdr:row>56</xdr:row>
      <xdr:rowOff>142875</xdr:rowOff>
    </xdr:to>
    <xdr:sp macro="" textlink="" fLocksText="0">
      <xdr:nvSpPr>
        <xdr:cNvPr id="2053" name="Text 5">
          <a:extLst>
            <a:ext uri="{FF2B5EF4-FFF2-40B4-BE49-F238E27FC236}">
              <a16:creationId xmlns:a16="http://schemas.microsoft.com/office/drawing/2014/main" id="{00000000-0008-0000-0100-000005080000}"/>
            </a:ext>
          </a:extLst>
        </xdr:cNvPr>
        <xdr:cNvSpPr txBox="1">
          <a:spLocks noChangeArrowheads="1"/>
        </xdr:cNvSpPr>
      </xdr:nvSpPr>
      <xdr:spPr bwMode="auto">
        <a:xfrm>
          <a:off x="9525" y="9467850"/>
          <a:ext cx="5934075" cy="628650"/>
        </a:xfrm>
        <a:prstGeom prst="rect">
          <a:avLst/>
        </a:prstGeom>
        <a:noFill/>
        <a:ln w="9525">
          <a:noFill/>
          <a:round/>
          <a:headEnd/>
          <a:tailEnd/>
        </a:ln>
        <a:effectLst/>
      </xdr:spPr>
      <xdr:txBody>
        <a:bodyPr vertOverflow="clip" wrap="square" lIns="20160" tIns="20160" rIns="20160" bIns="20160" anchor="t" upright="1"/>
        <a:lstStyle/>
        <a:p>
          <a:pPr algn="l" rtl="0">
            <a:defRPr sz="1000"/>
          </a:pPr>
          <a:r>
            <a:rPr lang="en-GB" sz="900" b="0" i="0" strike="noStrike">
              <a:solidFill>
                <a:srgbClr val="000000"/>
              </a:solidFill>
              <a:latin typeface="Arial"/>
              <a:cs typeface="Arial"/>
            </a:rPr>
            <a:t>Granite is a natural material and we ae therefore unable to guarantee its colour or pattern. Natural  variations are intrinsic to the stone's character and are part of its beauty; they should not be seen as a fault. All materials supplied remain the property of Polish Granite Ltd until full payment has been finalized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593912</xdr:colOff>
      <xdr:row>1</xdr:row>
      <xdr:rowOff>0</xdr:rowOff>
    </xdr:from>
    <xdr:to>
      <xdr:col>7</xdr:col>
      <xdr:colOff>11205</xdr:colOff>
      <xdr:row>1</xdr:row>
      <xdr:rowOff>1588</xdr:rowOff>
    </xdr:to>
    <xdr:cxnSp macro="">
      <xdr:nvCxnSpPr>
        <xdr:cNvPr id="13" name="Straight Arrow Connector 12">
          <a:extLst>
            <a:ext uri="{FF2B5EF4-FFF2-40B4-BE49-F238E27FC236}">
              <a16:creationId xmlns:a16="http://schemas.microsoft.com/office/drawing/2014/main" id="{00000000-0008-0000-0200-00000D000000}"/>
            </a:ext>
          </a:extLst>
        </xdr:cNvPr>
        <xdr:cNvCxnSpPr/>
      </xdr:nvCxnSpPr>
      <xdr:spPr bwMode="auto">
        <a:xfrm>
          <a:off x="593912" y="156882"/>
          <a:ext cx="3653117"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7</xdr:col>
      <xdr:colOff>123264</xdr:colOff>
      <xdr:row>1</xdr:row>
      <xdr:rowOff>145677</xdr:rowOff>
    </xdr:from>
    <xdr:to>
      <xdr:col>7</xdr:col>
      <xdr:colOff>134470</xdr:colOff>
      <xdr:row>9</xdr:row>
      <xdr:rowOff>11206</xdr:rowOff>
    </xdr:to>
    <xdr:cxnSp macro="">
      <xdr:nvCxnSpPr>
        <xdr:cNvPr id="15" name="Straight Arrow Connector 14">
          <a:extLst>
            <a:ext uri="{FF2B5EF4-FFF2-40B4-BE49-F238E27FC236}">
              <a16:creationId xmlns:a16="http://schemas.microsoft.com/office/drawing/2014/main" id="{00000000-0008-0000-0200-00000F000000}"/>
            </a:ext>
          </a:extLst>
        </xdr:cNvPr>
        <xdr:cNvCxnSpPr/>
      </xdr:nvCxnSpPr>
      <xdr:spPr bwMode="auto">
        <a:xfrm rot="16200000" flipH="1">
          <a:off x="3793191" y="868456"/>
          <a:ext cx="1143000"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212910</xdr:colOff>
      <xdr:row>2</xdr:row>
      <xdr:rowOff>-1</xdr:rowOff>
    </xdr:from>
    <xdr:to>
      <xdr:col>0</xdr:col>
      <xdr:colOff>224116</xdr:colOff>
      <xdr:row>17</xdr:row>
      <xdr:rowOff>156881</xdr:rowOff>
    </xdr:to>
    <xdr:cxnSp macro="">
      <xdr:nvCxnSpPr>
        <xdr:cNvPr id="3" name="Straight Arrow Connector 2">
          <a:extLst>
            <a:ext uri="{FF2B5EF4-FFF2-40B4-BE49-F238E27FC236}">
              <a16:creationId xmlns:a16="http://schemas.microsoft.com/office/drawing/2014/main" id="{00000000-0008-0000-0300-000003000000}"/>
            </a:ext>
          </a:extLst>
        </xdr:cNvPr>
        <xdr:cNvCxnSpPr/>
      </xdr:nvCxnSpPr>
      <xdr:spPr bwMode="auto">
        <a:xfrm rot="5400000">
          <a:off x="-1036546" y="1574426"/>
          <a:ext cx="2510117"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0</xdr:col>
      <xdr:colOff>571500</xdr:colOff>
      <xdr:row>1</xdr:row>
      <xdr:rowOff>0</xdr:rowOff>
    </xdr:from>
    <xdr:to>
      <xdr:col>3</xdr:col>
      <xdr:colOff>11206</xdr:colOff>
      <xdr:row>1</xdr:row>
      <xdr:rowOff>11206</xdr:rowOff>
    </xdr:to>
    <xdr:cxnSp macro="">
      <xdr:nvCxnSpPr>
        <xdr:cNvPr id="5" name="Straight Arrow Connector 4">
          <a:extLst>
            <a:ext uri="{FF2B5EF4-FFF2-40B4-BE49-F238E27FC236}">
              <a16:creationId xmlns:a16="http://schemas.microsoft.com/office/drawing/2014/main" id="{00000000-0008-0000-0300-000005000000}"/>
            </a:ext>
          </a:extLst>
        </xdr:cNvPr>
        <xdr:cNvCxnSpPr/>
      </xdr:nvCxnSpPr>
      <xdr:spPr bwMode="auto">
        <a:xfrm flipV="1">
          <a:off x="571500" y="156882"/>
          <a:ext cx="1255059"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11206</xdr:colOff>
      <xdr:row>0</xdr:row>
      <xdr:rowOff>145676</xdr:rowOff>
    </xdr:from>
    <xdr:to>
      <xdr:col>7</xdr:col>
      <xdr:colOff>44823</xdr:colOff>
      <xdr:row>0</xdr:row>
      <xdr:rowOff>147264</xdr:rowOff>
    </xdr:to>
    <xdr:cxnSp macro="">
      <xdr:nvCxnSpPr>
        <xdr:cNvPr id="7" name="Straight Arrow Connector 6">
          <a:extLst>
            <a:ext uri="{FF2B5EF4-FFF2-40B4-BE49-F238E27FC236}">
              <a16:creationId xmlns:a16="http://schemas.microsoft.com/office/drawing/2014/main" id="{00000000-0008-0000-0300-000007000000}"/>
            </a:ext>
          </a:extLst>
        </xdr:cNvPr>
        <xdr:cNvCxnSpPr/>
      </xdr:nvCxnSpPr>
      <xdr:spPr bwMode="auto">
        <a:xfrm>
          <a:off x="3036794" y="145676"/>
          <a:ext cx="1243853"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4</xdr:col>
      <xdr:colOff>144883</xdr:colOff>
      <xdr:row>1</xdr:row>
      <xdr:rowOff>157677</xdr:rowOff>
    </xdr:from>
    <xdr:to>
      <xdr:col>4</xdr:col>
      <xdr:colOff>146471</xdr:colOff>
      <xdr:row>18</xdr:row>
      <xdr:rowOff>79235</xdr:rowOff>
    </xdr:to>
    <xdr:cxnSp macro="">
      <xdr:nvCxnSpPr>
        <xdr:cNvPr id="9" name="Straight Arrow Connector 8">
          <a:extLst>
            <a:ext uri="{FF2B5EF4-FFF2-40B4-BE49-F238E27FC236}">
              <a16:creationId xmlns:a16="http://schemas.microsoft.com/office/drawing/2014/main" id="{00000000-0008-0000-0300-000009000000}"/>
            </a:ext>
          </a:extLst>
        </xdr:cNvPr>
        <xdr:cNvCxnSpPr/>
      </xdr:nvCxnSpPr>
      <xdr:spPr bwMode="auto">
        <a:xfrm rot="5400000">
          <a:off x="1266266" y="1613647"/>
          <a:ext cx="2599764"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223321</xdr:colOff>
      <xdr:row>1</xdr:row>
      <xdr:rowOff>23206</xdr:rowOff>
    </xdr:from>
    <xdr:to>
      <xdr:col>0</xdr:col>
      <xdr:colOff>224909</xdr:colOff>
      <xdr:row>8</xdr:row>
      <xdr:rowOff>23205</xdr:rowOff>
    </xdr:to>
    <xdr:cxnSp macro="">
      <xdr:nvCxnSpPr>
        <xdr:cNvPr id="3" name="Straight Arrow Connector 2">
          <a:extLst>
            <a:ext uri="{FF2B5EF4-FFF2-40B4-BE49-F238E27FC236}">
              <a16:creationId xmlns:a16="http://schemas.microsoft.com/office/drawing/2014/main" id="{00000000-0008-0000-0400-000003000000}"/>
            </a:ext>
          </a:extLst>
        </xdr:cNvPr>
        <xdr:cNvCxnSpPr/>
      </xdr:nvCxnSpPr>
      <xdr:spPr bwMode="auto">
        <a:xfrm rot="5400000">
          <a:off x="-330576" y="745191"/>
          <a:ext cx="1109382"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0</xdr:col>
      <xdr:colOff>593912</xdr:colOff>
      <xdr:row>9</xdr:row>
      <xdr:rowOff>0</xdr:rowOff>
    </xdr:from>
    <xdr:to>
      <xdr:col>6</xdr:col>
      <xdr:colOff>33618</xdr:colOff>
      <xdr:row>9</xdr:row>
      <xdr:rowOff>11206</xdr:rowOff>
    </xdr:to>
    <xdr:cxnSp macro="">
      <xdr:nvCxnSpPr>
        <xdr:cNvPr id="5" name="Straight Arrow Connector 4">
          <a:extLst>
            <a:ext uri="{FF2B5EF4-FFF2-40B4-BE49-F238E27FC236}">
              <a16:creationId xmlns:a16="http://schemas.microsoft.com/office/drawing/2014/main" id="{00000000-0008-0000-0400-000005000000}"/>
            </a:ext>
          </a:extLst>
        </xdr:cNvPr>
        <xdr:cNvCxnSpPr/>
      </xdr:nvCxnSpPr>
      <xdr:spPr bwMode="auto">
        <a:xfrm>
          <a:off x="593912" y="1434353"/>
          <a:ext cx="3070412"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9</xdr:col>
      <xdr:colOff>134471</xdr:colOff>
      <xdr:row>1</xdr:row>
      <xdr:rowOff>11205</xdr:rowOff>
    </xdr:from>
    <xdr:to>
      <xdr:col>9</xdr:col>
      <xdr:colOff>156883</xdr:colOff>
      <xdr:row>16</xdr:row>
      <xdr:rowOff>11205</xdr:rowOff>
    </xdr:to>
    <xdr:cxnSp macro="">
      <xdr:nvCxnSpPr>
        <xdr:cNvPr id="7" name="Straight Arrow Connector 6">
          <a:extLst>
            <a:ext uri="{FF2B5EF4-FFF2-40B4-BE49-F238E27FC236}">
              <a16:creationId xmlns:a16="http://schemas.microsoft.com/office/drawing/2014/main" id="{00000000-0008-0000-0400-000007000000}"/>
            </a:ext>
          </a:extLst>
        </xdr:cNvPr>
        <xdr:cNvCxnSpPr/>
      </xdr:nvCxnSpPr>
      <xdr:spPr bwMode="auto">
        <a:xfrm rot="16200000" flipH="1">
          <a:off x="4403912" y="1355911"/>
          <a:ext cx="2375647" cy="22412"/>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7</xdr:col>
      <xdr:colOff>22411</xdr:colOff>
      <xdr:row>17</xdr:row>
      <xdr:rowOff>0</xdr:rowOff>
    </xdr:from>
    <xdr:to>
      <xdr:col>9</xdr:col>
      <xdr:colOff>11206</xdr:colOff>
      <xdr:row>17</xdr:row>
      <xdr:rowOff>1588</xdr:rowOff>
    </xdr:to>
    <xdr:cxnSp macro="">
      <xdr:nvCxnSpPr>
        <xdr:cNvPr id="9" name="Straight Arrow Connector 8">
          <a:extLst>
            <a:ext uri="{FF2B5EF4-FFF2-40B4-BE49-F238E27FC236}">
              <a16:creationId xmlns:a16="http://schemas.microsoft.com/office/drawing/2014/main" id="{00000000-0008-0000-0400-000009000000}"/>
            </a:ext>
          </a:extLst>
        </xdr:cNvPr>
        <xdr:cNvCxnSpPr/>
      </xdr:nvCxnSpPr>
      <xdr:spPr bwMode="auto">
        <a:xfrm>
          <a:off x="4258235" y="2700618"/>
          <a:ext cx="1199030"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190498</xdr:colOff>
      <xdr:row>0</xdr:row>
      <xdr:rowOff>156882</xdr:rowOff>
    </xdr:from>
    <xdr:to>
      <xdr:col>0</xdr:col>
      <xdr:colOff>212910</xdr:colOff>
      <xdr:row>14</xdr:row>
      <xdr:rowOff>67235</xdr:rowOff>
    </xdr:to>
    <xdr:cxnSp macro="">
      <xdr:nvCxnSpPr>
        <xdr:cNvPr id="3" name="Straight Arrow Connector 2">
          <a:extLst>
            <a:ext uri="{FF2B5EF4-FFF2-40B4-BE49-F238E27FC236}">
              <a16:creationId xmlns:a16="http://schemas.microsoft.com/office/drawing/2014/main" id="{00000000-0008-0000-0500-000003000000}"/>
            </a:ext>
          </a:extLst>
        </xdr:cNvPr>
        <xdr:cNvCxnSpPr/>
      </xdr:nvCxnSpPr>
      <xdr:spPr bwMode="auto">
        <a:xfrm rot="16200000" flipH="1">
          <a:off x="-868458" y="1215838"/>
          <a:ext cx="2140324" cy="22412"/>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0</xdr:col>
      <xdr:colOff>593912</xdr:colOff>
      <xdr:row>15</xdr:row>
      <xdr:rowOff>11206</xdr:rowOff>
    </xdr:from>
    <xdr:to>
      <xdr:col>3</xdr:col>
      <xdr:colOff>33618</xdr:colOff>
      <xdr:row>15</xdr:row>
      <xdr:rowOff>12794</xdr:rowOff>
    </xdr:to>
    <xdr:cxnSp macro="">
      <xdr:nvCxnSpPr>
        <xdr:cNvPr id="5" name="Straight Arrow Connector 4">
          <a:extLst>
            <a:ext uri="{FF2B5EF4-FFF2-40B4-BE49-F238E27FC236}">
              <a16:creationId xmlns:a16="http://schemas.microsoft.com/office/drawing/2014/main" id="{00000000-0008-0000-0500-000005000000}"/>
            </a:ext>
          </a:extLst>
        </xdr:cNvPr>
        <xdr:cNvCxnSpPr/>
      </xdr:nvCxnSpPr>
      <xdr:spPr bwMode="auto">
        <a:xfrm>
          <a:off x="593912" y="2398059"/>
          <a:ext cx="1255059"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100853</xdr:colOff>
      <xdr:row>2</xdr:row>
      <xdr:rowOff>22411</xdr:rowOff>
    </xdr:from>
    <xdr:to>
      <xdr:col>5</xdr:col>
      <xdr:colOff>112059</xdr:colOff>
      <xdr:row>5</xdr:row>
      <xdr:rowOff>145676</xdr:rowOff>
    </xdr:to>
    <xdr:cxnSp macro="">
      <xdr:nvCxnSpPr>
        <xdr:cNvPr id="7" name="Straight Arrow Connector 6">
          <a:extLst>
            <a:ext uri="{FF2B5EF4-FFF2-40B4-BE49-F238E27FC236}">
              <a16:creationId xmlns:a16="http://schemas.microsoft.com/office/drawing/2014/main" id="{00000000-0008-0000-0500-000007000000}"/>
            </a:ext>
          </a:extLst>
        </xdr:cNvPr>
        <xdr:cNvCxnSpPr/>
      </xdr:nvCxnSpPr>
      <xdr:spPr bwMode="auto">
        <a:xfrm rot="5400000">
          <a:off x="2431676" y="638735"/>
          <a:ext cx="593912"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0</xdr:colOff>
      <xdr:row>7</xdr:row>
      <xdr:rowOff>145677</xdr:rowOff>
    </xdr:from>
    <xdr:to>
      <xdr:col>9</xdr:col>
      <xdr:colOff>44824</xdr:colOff>
      <xdr:row>8</xdr:row>
      <xdr:rowOff>0</xdr:rowOff>
    </xdr:to>
    <xdr:cxnSp macro="">
      <xdr:nvCxnSpPr>
        <xdr:cNvPr id="9" name="Straight Arrow Connector 8">
          <a:extLst>
            <a:ext uri="{FF2B5EF4-FFF2-40B4-BE49-F238E27FC236}">
              <a16:creationId xmlns:a16="http://schemas.microsoft.com/office/drawing/2014/main" id="{00000000-0008-0000-0500-000009000000}"/>
            </a:ext>
          </a:extLst>
        </xdr:cNvPr>
        <xdr:cNvCxnSpPr/>
      </xdr:nvCxnSpPr>
      <xdr:spPr bwMode="auto">
        <a:xfrm>
          <a:off x="2622176" y="1266265"/>
          <a:ext cx="2465295"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13</xdr:col>
      <xdr:colOff>78442</xdr:colOff>
      <xdr:row>1</xdr:row>
      <xdr:rowOff>33617</xdr:rowOff>
    </xdr:from>
    <xdr:to>
      <xdr:col>13</xdr:col>
      <xdr:colOff>89648</xdr:colOff>
      <xdr:row>14</xdr:row>
      <xdr:rowOff>-1</xdr:rowOff>
    </xdr:to>
    <xdr:cxnSp macro="">
      <xdr:nvCxnSpPr>
        <xdr:cNvPr id="11" name="Straight Arrow Connector 10">
          <a:extLst>
            <a:ext uri="{FF2B5EF4-FFF2-40B4-BE49-F238E27FC236}">
              <a16:creationId xmlns:a16="http://schemas.microsoft.com/office/drawing/2014/main" id="{00000000-0008-0000-0500-00000B000000}"/>
            </a:ext>
          </a:extLst>
        </xdr:cNvPr>
        <xdr:cNvCxnSpPr/>
      </xdr:nvCxnSpPr>
      <xdr:spPr bwMode="auto">
        <a:xfrm rot="16200000" flipH="1">
          <a:off x="6129618" y="1210235"/>
          <a:ext cx="2028265"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11</xdr:col>
      <xdr:colOff>22411</xdr:colOff>
      <xdr:row>14</xdr:row>
      <xdr:rowOff>145676</xdr:rowOff>
    </xdr:from>
    <xdr:to>
      <xdr:col>13</xdr:col>
      <xdr:colOff>22412</xdr:colOff>
      <xdr:row>15</xdr:row>
      <xdr:rowOff>0</xdr:rowOff>
    </xdr:to>
    <xdr:cxnSp macro="">
      <xdr:nvCxnSpPr>
        <xdr:cNvPr id="13" name="Straight Arrow Connector 12">
          <a:extLst>
            <a:ext uri="{FF2B5EF4-FFF2-40B4-BE49-F238E27FC236}">
              <a16:creationId xmlns:a16="http://schemas.microsoft.com/office/drawing/2014/main" id="{00000000-0008-0000-0500-00000D000000}"/>
            </a:ext>
          </a:extLst>
        </xdr:cNvPr>
        <xdr:cNvCxnSpPr/>
      </xdr:nvCxnSpPr>
      <xdr:spPr bwMode="auto">
        <a:xfrm flipV="1">
          <a:off x="5871882" y="2375647"/>
          <a:ext cx="1210236"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200910</xdr:colOff>
      <xdr:row>2</xdr:row>
      <xdr:rowOff>793</xdr:rowOff>
    </xdr:from>
    <xdr:to>
      <xdr:col>0</xdr:col>
      <xdr:colOff>202498</xdr:colOff>
      <xdr:row>14</xdr:row>
      <xdr:rowOff>23204</xdr:rowOff>
    </xdr:to>
    <xdr:cxnSp macro="">
      <xdr:nvCxnSpPr>
        <xdr:cNvPr id="3" name="Straight Arrow Connector 2">
          <a:extLst>
            <a:ext uri="{FF2B5EF4-FFF2-40B4-BE49-F238E27FC236}">
              <a16:creationId xmlns:a16="http://schemas.microsoft.com/office/drawing/2014/main" id="{00000000-0008-0000-0600-000003000000}"/>
            </a:ext>
          </a:extLst>
        </xdr:cNvPr>
        <xdr:cNvCxnSpPr/>
      </xdr:nvCxnSpPr>
      <xdr:spPr bwMode="auto">
        <a:xfrm rot="5400000">
          <a:off x="-762002" y="1288676"/>
          <a:ext cx="1927411"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xdr:col>
      <xdr:colOff>11206</xdr:colOff>
      <xdr:row>14</xdr:row>
      <xdr:rowOff>145676</xdr:rowOff>
    </xdr:from>
    <xdr:to>
      <xdr:col>3</xdr:col>
      <xdr:colOff>22412</xdr:colOff>
      <xdr:row>14</xdr:row>
      <xdr:rowOff>147264</xdr:rowOff>
    </xdr:to>
    <xdr:cxnSp macro="">
      <xdr:nvCxnSpPr>
        <xdr:cNvPr id="5" name="Straight Arrow Connector 4">
          <a:extLst>
            <a:ext uri="{FF2B5EF4-FFF2-40B4-BE49-F238E27FC236}">
              <a16:creationId xmlns:a16="http://schemas.microsoft.com/office/drawing/2014/main" id="{00000000-0008-0000-0600-000005000000}"/>
            </a:ext>
          </a:extLst>
        </xdr:cNvPr>
        <xdr:cNvCxnSpPr/>
      </xdr:nvCxnSpPr>
      <xdr:spPr bwMode="auto">
        <a:xfrm>
          <a:off x="616324" y="2375647"/>
          <a:ext cx="1221441"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89648</xdr:colOff>
      <xdr:row>3</xdr:row>
      <xdr:rowOff>33617</xdr:rowOff>
    </xdr:from>
    <xdr:to>
      <xdr:col>5</xdr:col>
      <xdr:colOff>100853</xdr:colOff>
      <xdr:row>6</xdr:row>
      <xdr:rowOff>145675</xdr:rowOff>
    </xdr:to>
    <xdr:cxnSp macro="">
      <xdr:nvCxnSpPr>
        <xdr:cNvPr id="7" name="Straight Arrow Connector 6">
          <a:extLst>
            <a:ext uri="{FF2B5EF4-FFF2-40B4-BE49-F238E27FC236}">
              <a16:creationId xmlns:a16="http://schemas.microsoft.com/office/drawing/2014/main" id="{00000000-0008-0000-0600-000007000000}"/>
            </a:ext>
          </a:extLst>
        </xdr:cNvPr>
        <xdr:cNvCxnSpPr/>
      </xdr:nvCxnSpPr>
      <xdr:spPr bwMode="auto">
        <a:xfrm rot="16200000" flipH="1">
          <a:off x="2426074" y="801220"/>
          <a:ext cx="582705" cy="11205"/>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4</xdr:col>
      <xdr:colOff>392206</xdr:colOff>
      <xdr:row>8</xdr:row>
      <xdr:rowOff>145676</xdr:rowOff>
    </xdr:from>
    <xdr:to>
      <xdr:col>9</xdr:col>
      <xdr:colOff>22412</xdr:colOff>
      <xdr:row>9</xdr:row>
      <xdr:rowOff>0</xdr:rowOff>
    </xdr:to>
    <xdr:cxnSp macro="">
      <xdr:nvCxnSpPr>
        <xdr:cNvPr id="9" name="Straight Arrow Connector 8">
          <a:extLst>
            <a:ext uri="{FF2B5EF4-FFF2-40B4-BE49-F238E27FC236}">
              <a16:creationId xmlns:a16="http://schemas.microsoft.com/office/drawing/2014/main" id="{00000000-0008-0000-0600-000009000000}"/>
            </a:ext>
          </a:extLst>
        </xdr:cNvPr>
        <xdr:cNvCxnSpPr/>
      </xdr:nvCxnSpPr>
      <xdr:spPr bwMode="auto">
        <a:xfrm>
          <a:off x="2610971" y="1423147"/>
          <a:ext cx="2454088"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582706</xdr:colOff>
      <xdr:row>18</xdr:row>
      <xdr:rowOff>11206</xdr:rowOff>
    </xdr:from>
    <xdr:to>
      <xdr:col>9</xdr:col>
      <xdr:colOff>11206</xdr:colOff>
      <xdr:row>18</xdr:row>
      <xdr:rowOff>12794</xdr:rowOff>
    </xdr:to>
    <xdr:cxnSp macro="">
      <xdr:nvCxnSpPr>
        <xdr:cNvPr id="11" name="Straight Arrow Connector 10">
          <a:extLst>
            <a:ext uri="{FF2B5EF4-FFF2-40B4-BE49-F238E27FC236}">
              <a16:creationId xmlns:a16="http://schemas.microsoft.com/office/drawing/2014/main" id="{00000000-0008-0000-0600-00000B000000}"/>
            </a:ext>
          </a:extLst>
        </xdr:cNvPr>
        <xdr:cNvCxnSpPr/>
      </xdr:nvCxnSpPr>
      <xdr:spPr bwMode="auto">
        <a:xfrm>
          <a:off x="3204882" y="2868706"/>
          <a:ext cx="1848971"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201704</xdr:colOff>
      <xdr:row>19</xdr:row>
      <xdr:rowOff>11206</xdr:rowOff>
    </xdr:from>
    <xdr:to>
      <xdr:col>5</xdr:col>
      <xdr:colOff>212910</xdr:colOff>
      <xdr:row>26</xdr:row>
      <xdr:rowOff>22411</xdr:rowOff>
    </xdr:to>
    <xdr:cxnSp macro="">
      <xdr:nvCxnSpPr>
        <xdr:cNvPr id="13" name="Straight Arrow Connector 12">
          <a:extLst>
            <a:ext uri="{FF2B5EF4-FFF2-40B4-BE49-F238E27FC236}">
              <a16:creationId xmlns:a16="http://schemas.microsoft.com/office/drawing/2014/main" id="{00000000-0008-0000-0600-00000D000000}"/>
            </a:ext>
          </a:extLst>
        </xdr:cNvPr>
        <xdr:cNvCxnSpPr/>
      </xdr:nvCxnSpPr>
      <xdr:spPr bwMode="auto">
        <a:xfrm rot="5400000">
          <a:off x="2269189" y="3591485"/>
          <a:ext cx="1120588"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13</xdr:col>
      <xdr:colOff>89647</xdr:colOff>
      <xdr:row>2</xdr:row>
      <xdr:rowOff>22411</xdr:rowOff>
    </xdr:from>
    <xdr:to>
      <xdr:col>13</xdr:col>
      <xdr:colOff>112059</xdr:colOff>
      <xdr:row>26</xdr:row>
      <xdr:rowOff>22411</xdr:rowOff>
    </xdr:to>
    <xdr:cxnSp macro="">
      <xdr:nvCxnSpPr>
        <xdr:cNvPr id="15" name="Straight Arrow Connector 14">
          <a:extLst>
            <a:ext uri="{FF2B5EF4-FFF2-40B4-BE49-F238E27FC236}">
              <a16:creationId xmlns:a16="http://schemas.microsoft.com/office/drawing/2014/main" id="{00000000-0008-0000-0600-00000F000000}"/>
            </a:ext>
          </a:extLst>
        </xdr:cNvPr>
        <xdr:cNvCxnSpPr/>
      </xdr:nvCxnSpPr>
      <xdr:spPr bwMode="auto">
        <a:xfrm rot="16200000" flipH="1">
          <a:off x="5143500" y="2241176"/>
          <a:ext cx="3810000" cy="22412"/>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10</xdr:col>
      <xdr:colOff>313765</xdr:colOff>
      <xdr:row>1</xdr:row>
      <xdr:rowOff>0</xdr:rowOff>
    </xdr:from>
    <xdr:to>
      <xdr:col>13</xdr:col>
      <xdr:colOff>33618</xdr:colOff>
      <xdr:row>1</xdr:row>
      <xdr:rowOff>11206</xdr:rowOff>
    </xdr:to>
    <xdr:cxnSp macro="">
      <xdr:nvCxnSpPr>
        <xdr:cNvPr id="17" name="Straight Arrow Connector 16">
          <a:extLst>
            <a:ext uri="{FF2B5EF4-FFF2-40B4-BE49-F238E27FC236}">
              <a16:creationId xmlns:a16="http://schemas.microsoft.com/office/drawing/2014/main" id="{00000000-0008-0000-0600-000011000000}"/>
            </a:ext>
          </a:extLst>
        </xdr:cNvPr>
        <xdr:cNvCxnSpPr/>
      </xdr:nvCxnSpPr>
      <xdr:spPr bwMode="auto">
        <a:xfrm flipV="1">
          <a:off x="5703794" y="156882"/>
          <a:ext cx="1277471"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234528</xdr:colOff>
      <xdr:row>1</xdr:row>
      <xdr:rowOff>794</xdr:rowOff>
    </xdr:from>
    <xdr:to>
      <xdr:col>0</xdr:col>
      <xdr:colOff>236116</xdr:colOff>
      <xdr:row>8</xdr:row>
      <xdr:rowOff>34411</xdr:rowOff>
    </xdr:to>
    <xdr:cxnSp macro="">
      <xdr:nvCxnSpPr>
        <xdr:cNvPr id="3" name="Straight Arrow Connector 2">
          <a:extLst>
            <a:ext uri="{FF2B5EF4-FFF2-40B4-BE49-F238E27FC236}">
              <a16:creationId xmlns:a16="http://schemas.microsoft.com/office/drawing/2014/main" id="{00000000-0008-0000-0700-000003000000}"/>
            </a:ext>
          </a:extLst>
        </xdr:cNvPr>
        <xdr:cNvCxnSpPr/>
      </xdr:nvCxnSpPr>
      <xdr:spPr bwMode="auto">
        <a:xfrm rot="5400000">
          <a:off x="-336178" y="739588"/>
          <a:ext cx="1143000"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xdr:col>
      <xdr:colOff>11206</xdr:colOff>
      <xdr:row>9</xdr:row>
      <xdr:rowOff>11206</xdr:rowOff>
    </xdr:from>
    <xdr:to>
      <xdr:col>6</xdr:col>
      <xdr:colOff>33618</xdr:colOff>
      <xdr:row>9</xdr:row>
      <xdr:rowOff>22412</xdr:rowOff>
    </xdr:to>
    <xdr:cxnSp macro="">
      <xdr:nvCxnSpPr>
        <xdr:cNvPr id="5" name="Straight Arrow Connector 4">
          <a:extLst>
            <a:ext uri="{FF2B5EF4-FFF2-40B4-BE49-F238E27FC236}">
              <a16:creationId xmlns:a16="http://schemas.microsoft.com/office/drawing/2014/main" id="{00000000-0008-0000-0700-000005000000}"/>
            </a:ext>
          </a:extLst>
        </xdr:cNvPr>
        <xdr:cNvCxnSpPr/>
      </xdr:nvCxnSpPr>
      <xdr:spPr bwMode="auto">
        <a:xfrm>
          <a:off x="616324" y="1445559"/>
          <a:ext cx="3048000"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10</xdr:col>
      <xdr:colOff>112059</xdr:colOff>
      <xdr:row>1</xdr:row>
      <xdr:rowOff>11205</xdr:rowOff>
    </xdr:from>
    <xdr:to>
      <xdr:col>10</xdr:col>
      <xdr:colOff>134470</xdr:colOff>
      <xdr:row>15</xdr:row>
      <xdr:rowOff>156881</xdr:rowOff>
    </xdr:to>
    <xdr:cxnSp macro="">
      <xdr:nvCxnSpPr>
        <xdr:cNvPr id="7" name="Straight Arrow Connector 6">
          <a:extLst>
            <a:ext uri="{FF2B5EF4-FFF2-40B4-BE49-F238E27FC236}">
              <a16:creationId xmlns:a16="http://schemas.microsoft.com/office/drawing/2014/main" id="{00000000-0008-0000-0700-000007000000}"/>
            </a:ext>
          </a:extLst>
        </xdr:cNvPr>
        <xdr:cNvCxnSpPr/>
      </xdr:nvCxnSpPr>
      <xdr:spPr bwMode="auto">
        <a:xfrm rot="16200000" flipH="1">
          <a:off x="4482353" y="1344705"/>
          <a:ext cx="2353235" cy="22411"/>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8</xdr:col>
      <xdr:colOff>22411</xdr:colOff>
      <xdr:row>16</xdr:row>
      <xdr:rowOff>145677</xdr:rowOff>
    </xdr:from>
    <xdr:to>
      <xdr:col>10</xdr:col>
      <xdr:colOff>33618</xdr:colOff>
      <xdr:row>16</xdr:row>
      <xdr:rowOff>147265</xdr:rowOff>
    </xdr:to>
    <xdr:cxnSp macro="">
      <xdr:nvCxnSpPr>
        <xdr:cNvPr id="9" name="Straight Arrow Connector 8">
          <a:extLst>
            <a:ext uri="{FF2B5EF4-FFF2-40B4-BE49-F238E27FC236}">
              <a16:creationId xmlns:a16="http://schemas.microsoft.com/office/drawing/2014/main" id="{00000000-0008-0000-0700-000009000000}"/>
            </a:ext>
          </a:extLst>
        </xdr:cNvPr>
        <xdr:cNvCxnSpPr/>
      </xdr:nvCxnSpPr>
      <xdr:spPr bwMode="auto">
        <a:xfrm>
          <a:off x="4347882" y="2689412"/>
          <a:ext cx="1221442"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0</xdr:col>
      <xdr:colOff>212909</xdr:colOff>
      <xdr:row>18</xdr:row>
      <xdr:rowOff>11206</xdr:rowOff>
    </xdr:from>
    <xdr:to>
      <xdr:col>0</xdr:col>
      <xdr:colOff>224114</xdr:colOff>
      <xdr:row>24</xdr:row>
      <xdr:rowOff>22412</xdr:rowOff>
    </xdr:to>
    <xdr:cxnSp macro="">
      <xdr:nvCxnSpPr>
        <xdr:cNvPr id="11" name="Straight Arrow Connector 10">
          <a:extLst>
            <a:ext uri="{FF2B5EF4-FFF2-40B4-BE49-F238E27FC236}">
              <a16:creationId xmlns:a16="http://schemas.microsoft.com/office/drawing/2014/main" id="{00000000-0008-0000-0700-00000B000000}"/>
            </a:ext>
          </a:extLst>
        </xdr:cNvPr>
        <xdr:cNvCxnSpPr/>
      </xdr:nvCxnSpPr>
      <xdr:spPr bwMode="auto">
        <a:xfrm rot="16200000" flipH="1">
          <a:off x="-263341" y="3356162"/>
          <a:ext cx="963706" cy="11205"/>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xdr:col>
      <xdr:colOff>22411</xdr:colOff>
      <xdr:row>16</xdr:row>
      <xdr:rowOff>145677</xdr:rowOff>
    </xdr:from>
    <xdr:to>
      <xdr:col>4</xdr:col>
      <xdr:colOff>582705</xdr:colOff>
      <xdr:row>16</xdr:row>
      <xdr:rowOff>147265</xdr:rowOff>
    </xdr:to>
    <xdr:cxnSp macro="">
      <xdr:nvCxnSpPr>
        <xdr:cNvPr id="13" name="Straight Arrow Connector 12">
          <a:extLst>
            <a:ext uri="{FF2B5EF4-FFF2-40B4-BE49-F238E27FC236}">
              <a16:creationId xmlns:a16="http://schemas.microsoft.com/office/drawing/2014/main" id="{00000000-0008-0000-0700-00000D000000}"/>
            </a:ext>
          </a:extLst>
        </xdr:cNvPr>
        <xdr:cNvCxnSpPr/>
      </xdr:nvCxnSpPr>
      <xdr:spPr bwMode="auto">
        <a:xfrm>
          <a:off x="627529" y="2689412"/>
          <a:ext cx="2375647"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201703</xdr:colOff>
      <xdr:row>1</xdr:row>
      <xdr:rowOff>156883</xdr:rowOff>
    </xdr:from>
    <xdr:to>
      <xdr:col>0</xdr:col>
      <xdr:colOff>224114</xdr:colOff>
      <xdr:row>15</xdr:row>
      <xdr:rowOff>33618</xdr:rowOff>
    </xdr:to>
    <xdr:cxnSp macro="">
      <xdr:nvCxnSpPr>
        <xdr:cNvPr id="3" name="Straight Arrow Connector 2">
          <a:extLst>
            <a:ext uri="{FF2B5EF4-FFF2-40B4-BE49-F238E27FC236}">
              <a16:creationId xmlns:a16="http://schemas.microsoft.com/office/drawing/2014/main" id="{00000000-0008-0000-0800-000003000000}"/>
            </a:ext>
          </a:extLst>
        </xdr:cNvPr>
        <xdr:cNvCxnSpPr/>
      </xdr:nvCxnSpPr>
      <xdr:spPr bwMode="auto">
        <a:xfrm rot="16200000" flipH="1">
          <a:off x="-840444" y="1355912"/>
          <a:ext cx="2106706" cy="22411"/>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123266</xdr:colOff>
      <xdr:row>3</xdr:row>
      <xdr:rowOff>11205</xdr:rowOff>
    </xdr:from>
    <xdr:to>
      <xdr:col>5</xdr:col>
      <xdr:colOff>134472</xdr:colOff>
      <xdr:row>6</xdr:row>
      <xdr:rowOff>156881</xdr:rowOff>
    </xdr:to>
    <xdr:cxnSp macro="">
      <xdr:nvCxnSpPr>
        <xdr:cNvPr id="5" name="Straight Arrow Connector 4">
          <a:extLst>
            <a:ext uri="{FF2B5EF4-FFF2-40B4-BE49-F238E27FC236}">
              <a16:creationId xmlns:a16="http://schemas.microsoft.com/office/drawing/2014/main" id="{00000000-0008-0000-0800-000005000000}"/>
            </a:ext>
          </a:extLst>
        </xdr:cNvPr>
        <xdr:cNvCxnSpPr/>
      </xdr:nvCxnSpPr>
      <xdr:spPr bwMode="auto">
        <a:xfrm rot="16200000" flipH="1">
          <a:off x="2442883" y="795617"/>
          <a:ext cx="616323"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0</xdr:col>
      <xdr:colOff>593912</xdr:colOff>
      <xdr:row>15</xdr:row>
      <xdr:rowOff>134471</xdr:rowOff>
    </xdr:from>
    <xdr:to>
      <xdr:col>3</xdr:col>
      <xdr:colOff>33618</xdr:colOff>
      <xdr:row>15</xdr:row>
      <xdr:rowOff>145676</xdr:rowOff>
    </xdr:to>
    <xdr:cxnSp macro="">
      <xdr:nvCxnSpPr>
        <xdr:cNvPr id="7" name="Straight Arrow Connector 6">
          <a:extLst>
            <a:ext uri="{FF2B5EF4-FFF2-40B4-BE49-F238E27FC236}">
              <a16:creationId xmlns:a16="http://schemas.microsoft.com/office/drawing/2014/main" id="{00000000-0008-0000-0800-000007000000}"/>
            </a:ext>
          </a:extLst>
        </xdr:cNvPr>
        <xdr:cNvCxnSpPr/>
      </xdr:nvCxnSpPr>
      <xdr:spPr bwMode="auto">
        <a:xfrm>
          <a:off x="593912" y="2521324"/>
          <a:ext cx="1255059" cy="11205"/>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4</xdr:col>
      <xdr:colOff>392206</xdr:colOff>
      <xdr:row>9</xdr:row>
      <xdr:rowOff>11206</xdr:rowOff>
    </xdr:from>
    <xdr:to>
      <xdr:col>9</xdr:col>
      <xdr:colOff>0</xdr:colOff>
      <xdr:row>9</xdr:row>
      <xdr:rowOff>12794</xdr:rowOff>
    </xdr:to>
    <xdr:cxnSp macro="">
      <xdr:nvCxnSpPr>
        <xdr:cNvPr id="9" name="Straight Arrow Connector 8">
          <a:extLst>
            <a:ext uri="{FF2B5EF4-FFF2-40B4-BE49-F238E27FC236}">
              <a16:creationId xmlns:a16="http://schemas.microsoft.com/office/drawing/2014/main" id="{00000000-0008-0000-0800-000009000000}"/>
            </a:ext>
          </a:extLst>
        </xdr:cNvPr>
        <xdr:cNvCxnSpPr/>
      </xdr:nvCxnSpPr>
      <xdr:spPr bwMode="auto">
        <a:xfrm>
          <a:off x="2610971" y="1445559"/>
          <a:ext cx="2431676"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10</xdr:col>
      <xdr:colOff>381000</xdr:colOff>
      <xdr:row>16</xdr:row>
      <xdr:rowOff>0</xdr:rowOff>
    </xdr:from>
    <xdr:to>
      <xdr:col>13</xdr:col>
      <xdr:colOff>22412</xdr:colOff>
      <xdr:row>16</xdr:row>
      <xdr:rowOff>11206</xdr:rowOff>
    </xdr:to>
    <xdr:cxnSp macro="">
      <xdr:nvCxnSpPr>
        <xdr:cNvPr id="11" name="Straight Arrow Connector 10">
          <a:extLst>
            <a:ext uri="{FF2B5EF4-FFF2-40B4-BE49-F238E27FC236}">
              <a16:creationId xmlns:a16="http://schemas.microsoft.com/office/drawing/2014/main" id="{00000000-0008-0000-0800-00000B000000}"/>
            </a:ext>
          </a:extLst>
        </xdr:cNvPr>
        <xdr:cNvCxnSpPr/>
      </xdr:nvCxnSpPr>
      <xdr:spPr bwMode="auto">
        <a:xfrm flipV="1">
          <a:off x="5827059" y="2543735"/>
          <a:ext cx="1255059"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13</xdr:col>
      <xdr:colOff>112058</xdr:colOff>
      <xdr:row>2</xdr:row>
      <xdr:rowOff>0</xdr:rowOff>
    </xdr:from>
    <xdr:to>
      <xdr:col>13</xdr:col>
      <xdr:colOff>145675</xdr:colOff>
      <xdr:row>15</xdr:row>
      <xdr:rowOff>0</xdr:rowOff>
    </xdr:to>
    <xdr:cxnSp macro="">
      <xdr:nvCxnSpPr>
        <xdr:cNvPr id="13" name="Straight Arrow Connector 12">
          <a:extLst>
            <a:ext uri="{FF2B5EF4-FFF2-40B4-BE49-F238E27FC236}">
              <a16:creationId xmlns:a16="http://schemas.microsoft.com/office/drawing/2014/main" id="{00000000-0008-0000-0800-00000D000000}"/>
            </a:ext>
          </a:extLst>
        </xdr:cNvPr>
        <xdr:cNvCxnSpPr/>
      </xdr:nvCxnSpPr>
      <xdr:spPr bwMode="auto">
        <a:xfrm rot="16200000" flipH="1">
          <a:off x="6157632" y="1339103"/>
          <a:ext cx="2061882" cy="33617"/>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11206</xdr:colOff>
      <xdr:row>18</xdr:row>
      <xdr:rowOff>145676</xdr:rowOff>
    </xdr:from>
    <xdr:to>
      <xdr:col>9</xdr:col>
      <xdr:colOff>44824</xdr:colOff>
      <xdr:row>19</xdr:row>
      <xdr:rowOff>0</xdr:rowOff>
    </xdr:to>
    <xdr:cxnSp macro="">
      <xdr:nvCxnSpPr>
        <xdr:cNvPr id="15" name="Straight Arrow Connector 14">
          <a:extLst>
            <a:ext uri="{FF2B5EF4-FFF2-40B4-BE49-F238E27FC236}">
              <a16:creationId xmlns:a16="http://schemas.microsoft.com/office/drawing/2014/main" id="{00000000-0008-0000-0800-00000F000000}"/>
            </a:ext>
          </a:extLst>
        </xdr:cNvPr>
        <xdr:cNvCxnSpPr/>
      </xdr:nvCxnSpPr>
      <xdr:spPr bwMode="auto">
        <a:xfrm flipV="1">
          <a:off x="2633382" y="3003176"/>
          <a:ext cx="2454089"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3</xdr:col>
      <xdr:colOff>324175</xdr:colOff>
      <xdr:row>19</xdr:row>
      <xdr:rowOff>157676</xdr:rowOff>
    </xdr:from>
    <xdr:to>
      <xdr:col>3</xdr:col>
      <xdr:colOff>325763</xdr:colOff>
      <xdr:row>30</xdr:row>
      <xdr:rowOff>34411</xdr:rowOff>
    </xdr:to>
    <xdr:cxnSp macro="">
      <xdr:nvCxnSpPr>
        <xdr:cNvPr id="17" name="Straight Arrow Connector 16">
          <a:extLst>
            <a:ext uri="{FF2B5EF4-FFF2-40B4-BE49-F238E27FC236}">
              <a16:creationId xmlns:a16="http://schemas.microsoft.com/office/drawing/2014/main" id="{00000000-0008-0000-0800-000011000000}"/>
            </a:ext>
          </a:extLst>
        </xdr:cNvPr>
        <xdr:cNvCxnSpPr/>
      </xdr:nvCxnSpPr>
      <xdr:spPr bwMode="auto">
        <a:xfrm rot="5400000">
          <a:off x="1327895" y="3983691"/>
          <a:ext cx="1624853"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2"/>
  <sheetViews>
    <sheetView view="pageBreakPreview" topLeftCell="A13" zoomScaleSheetLayoutView="100" workbookViewId="0">
      <selection activeCell="H62" sqref="H62"/>
    </sheetView>
  </sheetViews>
  <sheetFormatPr defaultRowHeight="12.75" x14ac:dyDescent="0.2"/>
  <cols>
    <col min="1" max="1" width="4.140625" customWidth="1"/>
    <col min="2" max="2" width="13.5703125" customWidth="1"/>
    <col min="3" max="3" width="6.28515625" customWidth="1"/>
    <col min="4" max="4" width="10.42578125" customWidth="1"/>
    <col min="5" max="5" width="10.28515625" customWidth="1"/>
    <col min="6" max="6" width="7.5703125" customWidth="1"/>
    <col min="7" max="7" width="10.140625" customWidth="1"/>
    <col min="8" max="8" width="7.140625" customWidth="1"/>
    <col min="9" max="9" width="18" customWidth="1"/>
    <col min="10" max="10" width="7.42578125" customWidth="1"/>
  </cols>
  <sheetData>
    <row r="1" spans="1:13" x14ac:dyDescent="0.2">
      <c r="A1" s="86"/>
      <c r="B1" s="86"/>
      <c r="C1" s="86"/>
      <c r="D1" s="86"/>
      <c r="E1" s="86"/>
      <c r="F1" s="86"/>
      <c r="G1" s="86"/>
      <c r="H1" s="86"/>
      <c r="I1" s="86"/>
    </row>
    <row r="2" spans="1:13" x14ac:dyDescent="0.2">
      <c r="A2" s="86"/>
      <c r="B2" s="86"/>
      <c r="C2" s="86"/>
      <c r="D2" s="86"/>
      <c r="E2" s="86"/>
      <c r="F2" s="86"/>
      <c r="G2" s="86"/>
      <c r="H2" s="86"/>
      <c r="I2" s="86"/>
    </row>
    <row r="3" spans="1:13" x14ac:dyDescent="0.2">
      <c r="A3" s="86"/>
      <c r="B3" s="86"/>
      <c r="C3" s="86"/>
      <c r="D3" s="86"/>
      <c r="E3" s="86"/>
      <c r="F3" s="86"/>
      <c r="G3" s="86"/>
      <c r="H3" s="86"/>
      <c r="I3" s="86"/>
    </row>
    <row r="4" spans="1:13" ht="10.5" customHeight="1" x14ac:dyDescent="0.2">
      <c r="A4" s="86"/>
      <c r="B4" s="86"/>
      <c r="C4" s="86"/>
      <c r="D4" s="86"/>
      <c r="E4" s="86"/>
      <c r="F4" s="86"/>
      <c r="G4" s="86"/>
      <c r="H4" s="86"/>
      <c r="I4" s="86"/>
    </row>
    <row r="5" spans="1:13" ht="20.25" hidden="1" customHeight="1" x14ac:dyDescent="0.2">
      <c r="A5" s="86"/>
      <c r="B5" s="86"/>
      <c r="C5" s="86"/>
      <c r="D5" s="86"/>
      <c r="E5" s="86"/>
      <c r="F5" s="86"/>
      <c r="G5" s="86"/>
      <c r="H5" s="86"/>
      <c r="I5" s="86"/>
      <c r="J5" s="2"/>
    </row>
    <row r="6" spans="1:13" s="45" customFormat="1" ht="20.25" customHeight="1" x14ac:dyDescent="0.2">
      <c r="A6" s="72"/>
      <c r="B6" s="72"/>
      <c r="C6" s="72"/>
      <c r="D6" s="72"/>
      <c r="E6" s="72"/>
      <c r="F6" s="72"/>
      <c r="G6" s="72"/>
      <c r="H6" s="72"/>
      <c r="I6" s="72"/>
      <c r="J6" s="2"/>
    </row>
    <row r="7" spans="1:13" s="45" customFormat="1" ht="20.25" customHeight="1" x14ac:dyDescent="0.2">
      <c r="A7" s="72"/>
      <c r="B7" s="72"/>
      <c r="C7" s="72"/>
      <c r="D7" s="72"/>
      <c r="E7" s="72"/>
      <c r="F7" s="72"/>
      <c r="G7" s="72"/>
      <c r="H7" s="72"/>
      <c r="I7" s="72"/>
      <c r="J7" s="2"/>
    </row>
    <row r="8" spans="1:13" s="45" customFormat="1" ht="20.25" customHeight="1" x14ac:dyDescent="0.2">
      <c r="A8" s="72"/>
      <c r="B8" s="72"/>
      <c r="C8" s="72"/>
      <c r="D8" s="72"/>
      <c r="E8" s="72"/>
      <c r="F8" s="72"/>
      <c r="G8" s="72"/>
      <c r="H8" s="72"/>
      <c r="I8" s="72"/>
      <c r="J8" s="2"/>
    </row>
    <row r="9" spans="1:13" s="45" customFormat="1" ht="20.25" customHeight="1" x14ac:dyDescent="0.2">
      <c r="A9" s="72"/>
      <c r="B9" s="72"/>
      <c r="C9" s="72"/>
      <c r="D9" s="72"/>
      <c r="E9" s="72"/>
      <c r="F9" s="72"/>
      <c r="G9" s="72"/>
      <c r="H9" s="72"/>
      <c r="I9" s="72"/>
      <c r="J9" s="2"/>
    </row>
    <row r="10" spans="1:13" ht="17.25" customHeight="1" x14ac:dyDescent="0.2">
      <c r="L10" s="86"/>
      <c r="M10" s="86"/>
    </row>
    <row r="11" spans="1:13" ht="17.25" customHeight="1" x14ac:dyDescent="0.3">
      <c r="B11" s="3" t="s">
        <v>0</v>
      </c>
      <c r="C11" s="87">
        <f>IF(Detailed!C7="","",Detailed!C7)</f>
        <v>5534</v>
      </c>
      <c r="D11" s="87"/>
      <c r="E11" s="87"/>
      <c r="F11" s="87"/>
      <c r="G11" s="87"/>
      <c r="H11" s="4" t="s">
        <v>1</v>
      </c>
      <c r="I11" s="34" t="str">
        <f>IF(Detailed!I7="","",Detailed!I7)</f>
        <v>1/27/2020</v>
      </c>
    </row>
    <row r="12" spans="1:13" ht="17.100000000000001" customHeight="1" x14ac:dyDescent="0.2">
      <c r="B12" s="5" t="s">
        <v>2</v>
      </c>
      <c r="C12" s="88" t="str">
        <f>IF(Detailed!C8="","",Detailed!C8)</f>
        <v>WHITE ATTICA CAESARSTONE_QUARTZ</v>
      </c>
      <c r="D12" s="88"/>
      <c r="E12" s="88"/>
      <c r="F12" s="88"/>
      <c r="G12" s="88"/>
      <c r="H12" s="88"/>
      <c r="I12" s="88"/>
    </row>
    <row r="13" spans="1:13" ht="14.85" customHeight="1" x14ac:dyDescent="0.2">
      <c r="B13" s="89" t="s">
        <v>3</v>
      </c>
      <c r="C13" s="89"/>
      <c r="D13" s="89"/>
      <c r="E13" s="89"/>
      <c r="F13" s="89"/>
      <c r="G13" s="89"/>
      <c r="H13" s="89"/>
      <c r="I13" s="89"/>
      <c r="L13" s="86"/>
      <c r="M13" s="86"/>
    </row>
    <row r="14" spans="1:13" ht="12.95" customHeight="1" x14ac:dyDescent="0.2">
      <c r="B14" s="90" t="s">
        <v>4</v>
      </c>
      <c r="C14" s="90"/>
      <c r="D14" s="90" t="s">
        <v>5</v>
      </c>
      <c r="E14" s="90"/>
      <c r="F14" s="90" t="s">
        <v>6</v>
      </c>
      <c r="G14" s="90"/>
      <c r="H14" s="90" t="s">
        <v>7</v>
      </c>
      <c r="I14" s="90"/>
    </row>
    <row r="15" spans="1:13" ht="40.5" customHeight="1" x14ac:dyDescent="0.2">
      <c r="B15" s="91" t="str">
        <f>IF(Detailed!B11="","",Detailed!B11)</f>
        <v xml:space="preserve">V </v>
      </c>
      <c r="C15" s="91"/>
      <c r="D15" s="91" t="str">
        <f>IF(Detailed!D11="","",Detailed!D11)</f>
        <v/>
      </c>
      <c r="E15" s="91"/>
      <c r="F15" s="91">
        <f>IF(Detailed!F11="","",Detailed!F11)</f>
        <v>7576272139</v>
      </c>
      <c r="G15" s="91"/>
      <c r="H15" s="92" t="str">
        <f>IF(Detailed!H11="","",Detailed!H11)</f>
        <v>xanadian@gmail.com</v>
      </c>
      <c r="I15" s="92"/>
    </row>
    <row r="16" spans="1:13" ht="17.850000000000001" customHeight="1" x14ac:dyDescent="0.2">
      <c r="B16" s="84" t="s">
        <v>8</v>
      </c>
      <c r="C16" s="84"/>
      <c r="D16" s="84"/>
      <c r="E16" s="84"/>
      <c r="F16" s="84"/>
      <c r="G16" s="84"/>
      <c r="H16" s="84"/>
      <c r="I16" s="84"/>
    </row>
    <row r="17" spans="2:10" ht="12.95" customHeight="1" x14ac:dyDescent="0.2">
      <c r="B17" s="6" t="s">
        <v>9</v>
      </c>
      <c r="C17" s="85" t="s">
        <v>10</v>
      </c>
      <c r="D17" s="85"/>
      <c r="E17" s="85" t="s">
        <v>11</v>
      </c>
      <c r="F17" s="85"/>
      <c r="G17" s="85"/>
      <c r="H17" s="85"/>
      <c r="I17" s="85" t="s">
        <v>12</v>
      </c>
      <c r="J17" s="85"/>
    </row>
    <row r="18" spans="2:10" ht="15.6" customHeight="1" x14ac:dyDescent="0.2">
      <c r="B18" s="7">
        <f>Detailed!B14</f>
        <v>1</v>
      </c>
      <c r="C18" s="75">
        <f>IF(Detailed!C14="","",Detailed!C14)</f>
        <v>0.6</v>
      </c>
      <c r="D18" s="75"/>
      <c r="E18" s="75">
        <f>IF(Detailed!E14="","",Detailed!E14)</f>
        <v>5</v>
      </c>
      <c r="F18" s="75"/>
      <c r="G18" s="75"/>
      <c r="H18" s="75"/>
      <c r="I18" s="8">
        <f>Detailed!G14</f>
        <v>3</v>
      </c>
    </row>
    <row r="19" spans="2:10" ht="14.1" customHeight="1" x14ac:dyDescent="0.2">
      <c r="B19" s="7">
        <f>Detailed!B15</f>
        <v>2</v>
      </c>
      <c r="C19" s="75">
        <f>IF(Detailed!C15="","",Detailed!C15)</f>
        <v>0</v>
      </c>
      <c r="D19" s="75"/>
      <c r="E19" s="75">
        <f>IF(Detailed!E15="","",Detailed!E15)</f>
        <v>0</v>
      </c>
      <c r="F19" s="75"/>
      <c r="G19" s="75"/>
      <c r="H19" s="75"/>
      <c r="I19" s="8">
        <f>Detailed!G15</f>
        <v>0</v>
      </c>
    </row>
    <row r="20" spans="2:10" ht="14.1" customHeight="1" x14ac:dyDescent="0.2">
      <c r="B20" s="7">
        <f>Detailed!B16</f>
        <v>3</v>
      </c>
      <c r="C20" s="75">
        <f>IF(Detailed!C16="","",Detailed!C16)</f>
        <v>0</v>
      </c>
      <c r="D20" s="75"/>
      <c r="E20" s="75">
        <f>IF(Detailed!E16="","",Detailed!E16)</f>
        <v>0</v>
      </c>
      <c r="F20" s="75"/>
      <c r="G20" s="75"/>
      <c r="H20" s="75"/>
      <c r="I20" s="8">
        <f>Detailed!G16</f>
        <v>0</v>
      </c>
    </row>
    <row r="21" spans="2:10" ht="14.1" customHeight="1" x14ac:dyDescent="0.2">
      <c r="B21" s="7">
        <f>Detailed!B17</f>
        <v>4</v>
      </c>
      <c r="C21" s="75">
        <f>IF(Detailed!C17="","",Detailed!C17)</f>
        <v>0</v>
      </c>
      <c r="D21" s="75"/>
      <c r="E21" s="75">
        <f>IF(Detailed!E17="","",Detailed!E17)</f>
        <v>0</v>
      </c>
      <c r="F21" s="75"/>
      <c r="G21" s="75"/>
      <c r="H21" s="75"/>
      <c r="I21" s="8">
        <f>Detailed!G17</f>
        <v>0</v>
      </c>
    </row>
    <row r="22" spans="2:10" ht="14.1" customHeight="1" x14ac:dyDescent="0.2">
      <c r="B22" s="7">
        <f>Detailed!B18</f>
        <v>5</v>
      </c>
      <c r="C22" s="75">
        <f>IF(Detailed!C18="","",Detailed!C18)</f>
        <v>0</v>
      </c>
      <c r="D22" s="75"/>
      <c r="E22" s="75">
        <f>IF(Detailed!E18="","",Detailed!E18)</f>
        <v>0</v>
      </c>
      <c r="F22" s="75"/>
      <c r="G22" s="75"/>
      <c r="H22" s="75"/>
      <c r="I22" s="8">
        <f>Detailed!G18</f>
        <v>0</v>
      </c>
    </row>
    <row r="23" spans="2:10" ht="14.1" customHeight="1" x14ac:dyDescent="0.2">
      <c r="B23" s="7">
        <f>Detailed!B19</f>
        <v>6</v>
      </c>
      <c r="C23" s="75">
        <f>IF(Detailed!C19="","",Detailed!C19)</f>
        <v>0</v>
      </c>
      <c r="D23" s="75"/>
      <c r="E23" s="75">
        <f>IF(Detailed!E19="","",Detailed!E19)</f>
        <v>0</v>
      </c>
      <c r="F23" s="75"/>
      <c r="G23" s="75"/>
      <c r="H23" s="75"/>
      <c r="I23" s="8">
        <f>Detailed!G19</f>
        <v>0</v>
      </c>
    </row>
    <row r="24" spans="2:10" ht="14.1" customHeight="1" x14ac:dyDescent="0.2">
      <c r="B24" s="7">
        <f>Detailed!B20</f>
        <v>7</v>
      </c>
      <c r="C24" s="75">
        <f>IF(Detailed!C20="","",Detailed!C20)</f>
        <v>0</v>
      </c>
      <c r="D24" s="75"/>
      <c r="E24" s="75">
        <f>IF(Detailed!E20="","",Detailed!E20)</f>
        <v>0</v>
      </c>
      <c r="F24" s="75"/>
      <c r="G24" s="75"/>
      <c r="H24" s="75"/>
      <c r="I24" s="8">
        <f>Detailed!G20</f>
        <v>0</v>
      </c>
    </row>
    <row r="25" spans="2:10" ht="14.1" customHeight="1" x14ac:dyDescent="0.2">
      <c r="B25" s="7">
        <f>Detailed!B21</f>
        <v>8</v>
      </c>
      <c r="C25" s="75">
        <f>IF(Detailed!C21="","",Detailed!C21)</f>
        <v>0</v>
      </c>
      <c r="D25" s="75"/>
      <c r="E25" s="75">
        <f>IF(Detailed!E21="","",Detailed!E21)</f>
        <v>0</v>
      </c>
      <c r="F25" s="75"/>
      <c r="G25" s="75"/>
      <c r="H25" s="75"/>
      <c r="I25" s="8">
        <f>Detailed!G21</f>
        <v>0</v>
      </c>
    </row>
    <row r="26" spans="2:10" ht="14.1" customHeight="1" x14ac:dyDescent="0.2">
      <c r="B26" s="7">
        <f>Detailed!B22</f>
        <v>9</v>
      </c>
      <c r="C26" s="75">
        <f>IF(Detailed!C22="","",Detailed!C22)</f>
        <v>0</v>
      </c>
      <c r="D26" s="75"/>
      <c r="E26" s="75">
        <f>IF(Detailed!E22="","",Detailed!E22)</f>
        <v>0</v>
      </c>
      <c r="F26" s="75"/>
      <c r="G26" s="75"/>
      <c r="H26" s="75"/>
      <c r="I26" s="8">
        <f>Detailed!G22</f>
        <v>0</v>
      </c>
    </row>
    <row r="27" spans="2:10" ht="14.1" customHeight="1" x14ac:dyDescent="0.2">
      <c r="B27" s="7">
        <f>Detailed!B23</f>
        <v>10</v>
      </c>
      <c r="C27" s="75">
        <f>IF(Detailed!C23="","",Detailed!C23)</f>
        <v>0</v>
      </c>
      <c r="D27" s="75"/>
      <c r="E27" s="75">
        <f>IF(Detailed!E23="","",Detailed!E23)</f>
        <v>0</v>
      </c>
      <c r="F27" s="75"/>
      <c r="G27" s="75"/>
      <c r="H27" s="75"/>
      <c r="I27" s="8">
        <f>Detailed!G23</f>
        <v>0</v>
      </c>
    </row>
    <row r="28" spans="2:10" s="45" customFormat="1" ht="14.25" customHeight="1" thickBot="1" x14ac:dyDescent="0.25">
      <c r="B28" s="76" t="s">
        <v>136</v>
      </c>
      <c r="C28" s="76"/>
      <c r="D28" s="76"/>
      <c r="E28" s="76"/>
      <c r="F28" s="76"/>
      <c r="G28" s="76"/>
      <c r="H28" s="76"/>
      <c r="I28" s="76"/>
    </row>
    <row r="29" spans="2:10" s="45" customFormat="1" ht="14.1" customHeight="1" x14ac:dyDescent="0.2">
      <c r="B29" s="57">
        <v>1</v>
      </c>
      <c r="C29" s="75">
        <f>Detailed!C25</f>
        <v>0</v>
      </c>
      <c r="D29" s="75"/>
      <c r="E29" s="75">
        <f>Detailed!E25</f>
        <v>0</v>
      </c>
      <c r="F29" s="75"/>
      <c r="G29" s="75"/>
      <c r="H29" s="75"/>
      <c r="I29" s="56">
        <f>Detailed!G25</f>
        <v>0</v>
      </c>
    </row>
    <row r="30" spans="2:10" s="45" customFormat="1" ht="14.1" customHeight="1" x14ac:dyDescent="0.2">
      <c r="B30" s="57">
        <v>2</v>
      </c>
      <c r="C30" s="75">
        <f>Detailed!C26</f>
        <v>0</v>
      </c>
      <c r="D30" s="75"/>
      <c r="E30" s="75">
        <f>Detailed!E26</f>
        <v>0</v>
      </c>
      <c r="F30" s="75"/>
      <c r="G30" s="75"/>
      <c r="H30" s="75"/>
      <c r="I30" s="56">
        <f>Detailed!G26</f>
        <v>0</v>
      </c>
    </row>
    <row r="31" spans="2:10" s="45" customFormat="1" ht="14.1" customHeight="1" x14ac:dyDescent="0.2">
      <c r="B31" s="57">
        <v>3</v>
      </c>
      <c r="C31" s="75">
        <f>Detailed!C27</f>
        <v>0</v>
      </c>
      <c r="D31" s="75"/>
      <c r="E31" s="75">
        <f>Detailed!E27</f>
        <v>0</v>
      </c>
      <c r="F31" s="75"/>
      <c r="G31" s="75"/>
      <c r="H31" s="75"/>
      <c r="I31" s="56">
        <f>Detailed!G27</f>
        <v>0</v>
      </c>
    </row>
    <row r="32" spans="2:10" ht="15.75" customHeight="1" thickBot="1" x14ac:dyDescent="0.25">
      <c r="B32" s="83"/>
      <c r="C32" s="83"/>
      <c r="D32" s="83"/>
      <c r="E32" s="83"/>
      <c r="F32" s="83"/>
      <c r="G32" s="83" t="s">
        <v>13</v>
      </c>
      <c r="H32" s="83"/>
      <c r="I32" s="9">
        <f>Detailed!G28</f>
        <v>3</v>
      </c>
    </row>
    <row r="33" spans="2:9" ht="14.1" customHeight="1" x14ac:dyDescent="0.2">
      <c r="B33" s="75" t="str">
        <f>Detailed!B29</f>
        <v>PENCIL-30mm</v>
      </c>
      <c r="C33" s="75"/>
      <c r="D33" s="75"/>
      <c r="E33" s="75"/>
      <c r="F33" s="75"/>
      <c r="G33" s="81"/>
      <c r="H33" s="81"/>
      <c r="I33" s="11">
        <f>Detailed!G29</f>
        <v>11.2</v>
      </c>
    </row>
    <row r="34" spans="2:9" ht="14.1" customHeight="1" x14ac:dyDescent="0.2">
      <c r="B34" s="80" t="str">
        <f>Detailed!B30</f>
        <v>rounded corners</v>
      </c>
      <c r="C34" s="80"/>
      <c r="D34" s="80"/>
      <c r="E34" s="80"/>
      <c r="F34" s="80"/>
      <c r="G34" s="81"/>
      <c r="H34" s="81"/>
      <c r="I34" s="11">
        <f>Detailed!G30</f>
        <v>0</v>
      </c>
    </row>
    <row r="35" spans="2:9" ht="14.1" customHeight="1" x14ac:dyDescent="0.2">
      <c r="B35" s="80" t="str">
        <f>Detailed!B31</f>
        <v>hob splashback (90x80cm)</v>
      </c>
      <c r="C35" s="80"/>
      <c r="D35" s="80"/>
      <c r="E35" s="80"/>
      <c r="F35" s="80"/>
      <c r="G35" s="81"/>
      <c r="H35" s="81"/>
      <c r="I35" s="33">
        <f>Detailed!G31</f>
        <v>1</v>
      </c>
    </row>
    <row r="36" spans="2:9" ht="14.1" customHeight="1" x14ac:dyDescent="0.2">
      <c r="B36" s="80" t="str">
        <f>Detailed!B32</f>
        <v>unpolished cut-out for sink (over mounted)</v>
      </c>
      <c r="C36" s="80"/>
      <c r="D36" s="80"/>
      <c r="E36" s="80"/>
      <c r="F36" s="80"/>
      <c r="G36" s="81"/>
      <c r="H36" s="81"/>
      <c r="I36" s="11">
        <f>Detailed!G32</f>
        <v>0</v>
      </c>
    </row>
    <row r="37" spans="2:9" ht="14.1" customHeight="1" x14ac:dyDescent="0.2">
      <c r="B37" s="80" t="str">
        <f>Detailed!B33</f>
        <v>polished cut-out (under-mounted)</v>
      </c>
      <c r="C37" s="80"/>
      <c r="D37" s="80"/>
      <c r="E37" s="80"/>
      <c r="F37" s="80"/>
      <c r="G37" s="81"/>
      <c r="H37" s="81"/>
      <c r="I37" s="11">
        <f>Detailed!G33</f>
        <v>1</v>
      </c>
    </row>
    <row r="38" spans="2:9" ht="14.1" customHeight="1" x14ac:dyDescent="0.2">
      <c r="B38" s="80" t="str">
        <f>Detailed!B34</f>
        <v>draining grooves (set of 5)</v>
      </c>
      <c r="C38" s="80"/>
      <c r="D38" s="80"/>
      <c r="E38" s="80"/>
      <c r="F38" s="80"/>
      <c r="G38" s="81"/>
      <c r="H38" s="81"/>
      <c r="I38" s="11">
        <f>Detailed!G34</f>
        <v>1</v>
      </c>
    </row>
    <row r="39" spans="2:9" ht="14.1" customHeight="1" x14ac:dyDescent="0.2">
      <c r="B39" s="80" t="str">
        <f>Detailed!B35</f>
        <v>recessed sink/drainer area/large</v>
      </c>
      <c r="C39" s="80"/>
      <c r="D39" s="80"/>
      <c r="E39" s="80"/>
      <c r="F39" s="80"/>
      <c r="G39" s="81"/>
      <c r="H39" s="81"/>
      <c r="I39" s="11">
        <f>Detailed!G35</f>
        <v>0</v>
      </c>
    </row>
    <row r="40" spans="2:9" ht="14.1" customHeight="1" x14ac:dyDescent="0.2">
      <c r="B40" s="80" t="str">
        <f>Detailed!B36</f>
        <v>tap switch hole</v>
      </c>
      <c r="C40" s="80"/>
      <c r="D40" s="80"/>
      <c r="E40" s="80"/>
      <c r="F40" s="80"/>
      <c r="G40" s="81"/>
      <c r="H40" s="81"/>
      <c r="I40" s="11">
        <f>Detailed!G36</f>
        <v>1</v>
      </c>
    </row>
    <row r="41" spans="2:9" ht="14.1" customHeight="1" x14ac:dyDescent="0.2">
      <c r="B41" s="80" t="str">
        <f>Detailed!B37</f>
        <v>cut -out for hob</v>
      </c>
      <c r="C41" s="80"/>
      <c r="D41" s="80"/>
      <c r="E41" s="80"/>
      <c r="F41" s="80"/>
      <c r="G41" s="81"/>
      <c r="H41" s="81"/>
      <c r="I41" s="11">
        <f>Detailed!G37</f>
        <v>1</v>
      </c>
    </row>
    <row r="42" spans="2:9" ht="14.1" customHeight="1" x14ac:dyDescent="0.2">
      <c r="B42" s="80" t="str">
        <f>Detailed!B38</f>
        <v>upstands (100mm height)</v>
      </c>
      <c r="C42" s="80"/>
      <c r="D42" s="80"/>
      <c r="E42" s="80"/>
      <c r="F42" s="80"/>
      <c r="G42" s="81"/>
      <c r="H42" s="81"/>
      <c r="I42" s="11">
        <f>Detailed!G38</f>
        <v>5</v>
      </c>
    </row>
    <row r="43" spans="2:9" ht="14.25" customHeight="1" x14ac:dyDescent="0.2">
      <c r="B43" s="82" t="str">
        <f>Detailed!B39</f>
        <v>TEMPLATE AND INSTALATION</v>
      </c>
      <c r="C43" s="82"/>
      <c r="D43" s="82"/>
      <c r="E43" s="82"/>
      <c r="F43" s="82"/>
      <c r="G43" s="81"/>
      <c r="H43" s="81"/>
      <c r="I43" s="11" t="str">
        <f>Detailed!G39</f>
        <v>Essex</v>
      </c>
    </row>
    <row r="44" spans="2:9" ht="2.25" customHeight="1" x14ac:dyDescent="0.2">
      <c r="B44" s="10"/>
      <c r="C44" s="12"/>
      <c r="D44" s="12"/>
      <c r="E44" s="12"/>
      <c r="F44" s="12"/>
    </row>
    <row r="45" spans="2:9" ht="1.5" customHeight="1" x14ac:dyDescent="0.2">
      <c r="B45" s="10"/>
      <c r="C45" s="12"/>
      <c r="D45" s="12"/>
      <c r="E45" s="12"/>
      <c r="F45" s="12"/>
    </row>
    <row r="46" spans="2:9" ht="12.75" customHeight="1" x14ac:dyDescent="0.2">
      <c r="G46" s="77" t="s">
        <v>14</v>
      </c>
      <c r="H46" s="77"/>
      <c r="I46" s="13">
        <f>Detailed!I40</f>
        <v>3660</v>
      </c>
    </row>
    <row r="47" spans="2:9" ht="13.5" customHeight="1" x14ac:dyDescent="0.2">
      <c r="B47" s="2"/>
      <c r="C47" s="2"/>
      <c r="D47" s="2"/>
      <c r="E47" s="2"/>
      <c r="F47" s="2"/>
      <c r="G47" s="77" t="s">
        <v>137</v>
      </c>
      <c r="H47" s="77"/>
      <c r="I47" s="13">
        <f>Detailed!I41</f>
        <v>732</v>
      </c>
    </row>
    <row r="48" spans="2:9" ht="14.25" customHeight="1" x14ac:dyDescent="0.2">
      <c r="B48" s="2"/>
      <c r="C48" s="2"/>
      <c r="D48" s="2"/>
      <c r="E48" s="2"/>
      <c r="F48" s="2"/>
      <c r="G48" s="78" t="s">
        <v>15</v>
      </c>
      <c r="H48" s="78"/>
      <c r="I48" s="14">
        <f>Detailed!I42</f>
        <v>4392</v>
      </c>
    </row>
    <row r="49" spans="1:9" x14ac:dyDescent="0.2">
      <c r="B49" s="2"/>
      <c r="C49" s="2"/>
      <c r="D49" s="2"/>
      <c r="E49" s="2"/>
      <c r="F49" s="2"/>
      <c r="G49" s="2"/>
      <c r="H49" s="2"/>
      <c r="I49" s="2"/>
    </row>
    <row r="50" spans="1:9" x14ac:dyDescent="0.2">
      <c r="A50" s="15"/>
      <c r="B50" s="16"/>
      <c r="C50" s="16"/>
      <c r="D50" s="16"/>
      <c r="E50" s="16"/>
      <c r="F50" s="16"/>
      <c r="G50" s="16"/>
      <c r="H50" s="16"/>
      <c r="I50" s="16"/>
    </row>
    <row r="51" spans="1:9" x14ac:dyDescent="0.2">
      <c r="A51" s="15"/>
      <c r="B51" s="16"/>
      <c r="C51" s="16"/>
      <c r="D51" s="16"/>
      <c r="E51" s="16"/>
      <c r="F51" s="16"/>
      <c r="G51" s="16"/>
      <c r="H51" s="16"/>
      <c r="I51" s="16"/>
    </row>
    <row r="52" spans="1:9" x14ac:dyDescent="0.2">
      <c r="A52" s="15"/>
      <c r="B52" s="16"/>
      <c r="C52" s="16"/>
      <c r="D52" s="16"/>
      <c r="E52" s="16"/>
      <c r="F52" s="16"/>
      <c r="G52" s="16"/>
      <c r="H52" s="16"/>
      <c r="I52" s="16"/>
    </row>
    <row r="53" spans="1:9" x14ac:dyDescent="0.2">
      <c r="A53" s="15"/>
      <c r="B53" s="16"/>
      <c r="C53" s="16"/>
      <c r="D53" s="16"/>
      <c r="E53" s="16"/>
      <c r="F53" s="16"/>
      <c r="G53" s="16"/>
      <c r="H53" s="16"/>
      <c r="I53" s="16"/>
    </row>
    <row r="54" spans="1:9" x14ac:dyDescent="0.2">
      <c r="A54" s="15"/>
      <c r="B54" s="16"/>
      <c r="C54" s="16"/>
      <c r="D54" s="16"/>
      <c r="E54" s="16"/>
      <c r="F54" s="16"/>
      <c r="G54" s="16"/>
      <c r="H54" s="16"/>
      <c r="I54" s="16"/>
    </row>
    <row r="55" spans="1:9" x14ac:dyDescent="0.2">
      <c r="A55" s="79"/>
      <c r="B55" s="79"/>
      <c r="C55" s="79"/>
      <c r="D55" s="79"/>
      <c r="E55" s="79"/>
      <c r="F55" s="79"/>
      <c r="G55" s="79"/>
      <c r="H55" s="79"/>
      <c r="I55" s="79"/>
    </row>
    <row r="56" spans="1:9" x14ac:dyDescent="0.2">
      <c r="A56" s="15"/>
      <c r="B56" s="16"/>
      <c r="C56" s="16"/>
      <c r="D56" s="16"/>
      <c r="E56" s="16"/>
      <c r="F56" s="16"/>
      <c r="G56" s="16"/>
      <c r="H56" s="16"/>
      <c r="I56" s="16"/>
    </row>
    <row r="57" spans="1:9" x14ac:dyDescent="0.2">
      <c r="A57" s="15"/>
      <c r="B57" s="16"/>
      <c r="C57" s="16"/>
      <c r="D57" s="16"/>
      <c r="E57" s="16"/>
      <c r="F57" s="16"/>
      <c r="G57" s="16"/>
      <c r="H57" s="16"/>
      <c r="I57" s="16"/>
    </row>
    <row r="58" spans="1:9" x14ac:dyDescent="0.2">
      <c r="B58" s="2"/>
      <c r="C58" s="2"/>
      <c r="D58" s="2"/>
      <c r="E58" s="2"/>
      <c r="F58" s="2"/>
      <c r="G58" s="2"/>
      <c r="H58" s="2"/>
      <c r="I58" s="2"/>
    </row>
    <row r="59" spans="1:9" x14ac:dyDescent="0.2">
      <c r="B59" s="2"/>
      <c r="C59" s="2"/>
      <c r="D59" s="2"/>
      <c r="E59" s="2"/>
      <c r="F59" s="2"/>
      <c r="G59" s="2"/>
      <c r="H59" s="2"/>
      <c r="I59" s="2"/>
    </row>
    <row r="60" spans="1:9" x14ac:dyDescent="0.2">
      <c r="B60" s="2"/>
      <c r="C60" s="2"/>
      <c r="D60" s="2"/>
      <c r="E60" s="2"/>
      <c r="F60" s="2"/>
      <c r="G60" s="2"/>
      <c r="H60" s="2"/>
      <c r="I60" s="2"/>
    </row>
    <row r="61" spans="1:9" x14ac:dyDescent="0.2">
      <c r="B61" s="2"/>
      <c r="C61" s="2"/>
      <c r="D61" s="2"/>
      <c r="E61" s="2"/>
      <c r="F61" s="2"/>
      <c r="G61" s="2"/>
      <c r="H61" s="2"/>
      <c r="I61" s="2"/>
    </row>
    <row r="62" spans="1:9" x14ac:dyDescent="0.2">
      <c r="B62" s="2"/>
      <c r="C62" s="2"/>
      <c r="D62" s="2"/>
      <c r="E62" s="2"/>
      <c r="F62" s="2"/>
      <c r="G62" s="2"/>
      <c r="H62" s="2"/>
      <c r="I62" s="2"/>
    </row>
    <row r="63" spans="1:9" x14ac:dyDescent="0.2">
      <c r="B63" s="2"/>
      <c r="C63" s="2"/>
      <c r="D63" s="2"/>
      <c r="E63" s="2"/>
      <c r="F63" s="2"/>
      <c r="G63" s="2"/>
      <c r="H63" s="2"/>
      <c r="I63" s="2"/>
    </row>
    <row r="64" spans="1:9" x14ac:dyDescent="0.2">
      <c r="B64" s="2"/>
      <c r="C64" s="2"/>
      <c r="D64" s="2"/>
      <c r="E64" s="2"/>
      <c r="F64" s="2"/>
      <c r="G64" s="2"/>
      <c r="H64" s="2"/>
      <c r="I64" s="2"/>
    </row>
    <row r="65" spans="2:9" x14ac:dyDescent="0.2">
      <c r="B65" s="2"/>
      <c r="C65" s="2"/>
      <c r="D65" s="2"/>
      <c r="E65" s="2"/>
      <c r="F65" s="2"/>
      <c r="G65" s="2"/>
      <c r="H65" s="2"/>
      <c r="I65" s="2"/>
    </row>
    <row r="66" spans="2:9" x14ac:dyDescent="0.2">
      <c r="B66" s="2"/>
      <c r="C66" s="2"/>
      <c r="D66" s="2"/>
      <c r="E66" s="2"/>
      <c r="F66" s="2"/>
      <c r="G66" s="2"/>
      <c r="H66" s="2"/>
      <c r="I66" s="2"/>
    </row>
    <row r="67" spans="2:9" x14ac:dyDescent="0.2">
      <c r="B67" s="2"/>
      <c r="C67" s="2"/>
      <c r="D67" s="2"/>
      <c r="E67" s="2"/>
      <c r="F67" s="2"/>
      <c r="G67" s="2"/>
      <c r="H67" s="2"/>
      <c r="I67" s="2"/>
    </row>
    <row r="68" spans="2:9" x14ac:dyDescent="0.2">
      <c r="B68" s="2"/>
      <c r="C68" s="2"/>
      <c r="D68" s="2"/>
      <c r="E68" s="2"/>
      <c r="F68" s="2"/>
      <c r="G68" s="2"/>
      <c r="H68" s="2"/>
      <c r="I68" s="2"/>
    </row>
    <row r="69" spans="2:9" x14ac:dyDescent="0.2">
      <c r="B69" s="2"/>
      <c r="C69" s="2"/>
      <c r="D69" s="2"/>
      <c r="E69" s="2"/>
      <c r="F69" s="2"/>
      <c r="G69" s="2"/>
      <c r="H69" s="2"/>
      <c r="I69" s="2"/>
    </row>
    <row r="70" spans="2:9" x14ac:dyDescent="0.2">
      <c r="B70" s="2"/>
      <c r="C70" s="2"/>
      <c r="D70" s="2"/>
      <c r="E70" s="2"/>
      <c r="F70" s="2"/>
      <c r="G70" s="2"/>
      <c r="H70" s="2"/>
      <c r="I70" s="2"/>
    </row>
    <row r="71" spans="2:9" x14ac:dyDescent="0.2">
      <c r="B71" s="2"/>
      <c r="C71" s="2"/>
      <c r="D71" s="2"/>
      <c r="E71" s="2"/>
      <c r="F71" s="2"/>
      <c r="G71" s="2"/>
      <c r="H71" s="2"/>
      <c r="I71" s="2"/>
    </row>
    <row r="72" spans="2:9" x14ac:dyDescent="0.2">
      <c r="B72" s="2"/>
      <c r="C72" s="2"/>
      <c r="D72" s="2"/>
      <c r="E72" s="2"/>
      <c r="F72" s="2"/>
      <c r="G72" s="2"/>
      <c r="H72" s="2"/>
      <c r="I72" s="2"/>
    </row>
    <row r="73" spans="2:9" x14ac:dyDescent="0.2">
      <c r="B73" s="2"/>
      <c r="C73" s="2"/>
      <c r="D73" s="2"/>
      <c r="E73" s="2"/>
      <c r="F73" s="2"/>
      <c r="G73" s="2"/>
      <c r="H73" s="2"/>
      <c r="I73" s="2"/>
    </row>
    <row r="74" spans="2:9" x14ac:dyDescent="0.2">
      <c r="B74" s="2"/>
      <c r="C74" s="2"/>
      <c r="D74" s="2"/>
      <c r="E74" s="2"/>
      <c r="F74" s="2"/>
      <c r="G74" s="2"/>
      <c r="H74" s="2"/>
      <c r="I74" s="2"/>
    </row>
    <row r="75" spans="2:9" x14ac:dyDescent="0.2">
      <c r="B75" s="2"/>
      <c r="C75" s="2"/>
      <c r="D75" s="2"/>
      <c r="E75" s="2"/>
      <c r="F75" s="2"/>
      <c r="G75" s="2"/>
      <c r="H75" s="2"/>
      <c r="I75" s="2"/>
    </row>
    <row r="76" spans="2:9" x14ac:dyDescent="0.2">
      <c r="B76" s="2"/>
      <c r="C76" s="2"/>
      <c r="D76" s="2"/>
      <c r="E76" s="2"/>
      <c r="F76" s="2"/>
      <c r="G76" s="2"/>
      <c r="H76" s="2"/>
      <c r="I76" s="2"/>
    </row>
    <row r="77" spans="2:9" x14ac:dyDescent="0.2">
      <c r="B77" s="2"/>
      <c r="C77" s="2"/>
      <c r="D77" s="2"/>
      <c r="E77" s="2"/>
      <c r="F77" s="2"/>
      <c r="G77" s="2"/>
      <c r="H77" s="2"/>
      <c r="I77" s="2"/>
    </row>
    <row r="78" spans="2:9" x14ac:dyDescent="0.2">
      <c r="B78" s="2"/>
      <c r="C78" s="2"/>
      <c r="D78" s="2"/>
      <c r="E78" s="2"/>
      <c r="F78" s="2"/>
      <c r="G78" s="2"/>
      <c r="H78" s="2"/>
      <c r="I78" s="2"/>
    </row>
    <row r="79" spans="2:9" x14ac:dyDescent="0.2">
      <c r="B79" s="2"/>
      <c r="C79" s="2"/>
      <c r="D79" s="2"/>
      <c r="E79" s="2"/>
      <c r="F79" s="2"/>
      <c r="G79" s="2"/>
      <c r="H79" s="2"/>
      <c r="I79" s="2"/>
    </row>
    <row r="80" spans="2:9" x14ac:dyDescent="0.2">
      <c r="B80" s="2"/>
      <c r="C80" s="2"/>
      <c r="D80" s="2"/>
      <c r="E80" s="2"/>
      <c r="F80" s="2"/>
      <c r="G80" s="2"/>
      <c r="H80" s="2"/>
      <c r="I80" s="2"/>
    </row>
    <row r="81" spans="2:9" x14ac:dyDescent="0.2">
      <c r="B81" s="2"/>
      <c r="C81" s="2"/>
      <c r="D81" s="2"/>
      <c r="E81" s="2"/>
      <c r="F81" s="2"/>
      <c r="G81" s="2"/>
      <c r="H81" s="2"/>
      <c r="I81" s="2"/>
    </row>
    <row r="82" spans="2:9" x14ac:dyDescent="0.2">
      <c r="B82" s="2"/>
      <c r="C82" s="2"/>
      <c r="D82" s="2"/>
      <c r="E82" s="2"/>
      <c r="F82" s="2"/>
      <c r="G82" s="2"/>
      <c r="H82" s="2"/>
      <c r="I82" s="2"/>
    </row>
    <row r="83" spans="2:9" x14ac:dyDescent="0.2">
      <c r="B83" s="2"/>
      <c r="C83" s="2"/>
      <c r="D83" s="2"/>
      <c r="E83" s="2"/>
      <c r="F83" s="2"/>
      <c r="G83" s="2"/>
      <c r="H83" s="2"/>
      <c r="I83" s="2"/>
    </row>
    <row r="84" spans="2:9" x14ac:dyDescent="0.2">
      <c r="B84" s="2"/>
      <c r="C84" s="2"/>
      <c r="D84" s="2"/>
      <c r="E84" s="2"/>
      <c r="F84" s="2"/>
      <c r="G84" s="2"/>
      <c r="H84" s="2"/>
      <c r="I84" s="2"/>
    </row>
    <row r="85" spans="2:9" x14ac:dyDescent="0.2">
      <c r="B85" s="2"/>
      <c r="C85" s="2"/>
      <c r="D85" s="2"/>
      <c r="E85" s="2"/>
      <c r="F85" s="2"/>
      <c r="G85" s="2"/>
      <c r="H85" s="2"/>
      <c r="I85" s="2"/>
    </row>
    <row r="86" spans="2:9" x14ac:dyDescent="0.2">
      <c r="B86" s="2"/>
      <c r="C86" s="2"/>
      <c r="D86" s="2"/>
      <c r="E86" s="2"/>
      <c r="F86" s="2"/>
      <c r="G86" s="2"/>
      <c r="H86" s="2"/>
      <c r="I86" s="2"/>
    </row>
    <row r="87" spans="2:9" x14ac:dyDescent="0.2">
      <c r="B87" s="2"/>
      <c r="C87" s="2"/>
      <c r="D87" s="2"/>
      <c r="E87" s="2"/>
      <c r="F87" s="2"/>
      <c r="G87" s="2"/>
      <c r="H87" s="2"/>
      <c r="I87" s="2"/>
    </row>
    <row r="88" spans="2:9" x14ac:dyDescent="0.2">
      <c r="B88" s="2"/>
      <c r="C88" s="2"/>
      <c r="D88" s="2"/>
      <c r="E88" s="2"/>
      <c r="F88" s="2"/>
      <c r="G88" s="2"/>
      <c r="H88" s="2"/>
      <c r="I88" s="2"/>
    </row>
    <row r="89" spans="2:9" x14ac:dyDescent="0.2">
      <c r="B89" s="2"/>
      <c r="C89" s="2"/>
      <c r="D89" s="2"/>
      <c r="E89" s="2"/>
      <c r="F89" s="2"/>
      <c r="G89" s="2"/>
      <c r="H89" s="2"/>
      <c r="I89" s="2"/>
    </row>
    <row r="90" spans="2:9" x14ac:dyDescent="0.2">
      <c r="B90" s="2"/>
      <c r="C90" s="2"/>
      <c r="D90" s="2"/>
      <c r="E90" s="2"/>
      <c r="F90" s="2"/>
      <c r="G90" s="2"/>
      <c r="H90" s="2"/>
      <c r="I90" s="2"/>
    </row>
    <row r="91" spans="2:9" x14ac:dyDescent="0.2">
      <c r="B91" s="2"/>
      <c r="C91" s="2"/>
      <c r="D91" s="2"/>
      <c r="E91" s="2"/>
      <c r="F91" s="2"/>
      <c r="G91" s="2"/>
      <c r="H91" s="2"/>
      <c r="I91" s="2"/>
    </row>
    <row r="92" spans="2:9" x14ac:dyDescent="0.2">
      <c r="B92" s="2"/>
      <c r="C92" s="2"/>
      <c r="D92" s="2"/>
      <c r="E92" s="2"/>
      <c r="F92" s="2"/>
      <c r="G92" s="2"/>
      <c r="H92" s="2"/>
      <c r="I92" s="2"/>
    </row>
    <row r="93" spans="2:9" x14ac:dyDescent="0.2">
      <c r="B93" s="2"/>
      <c r="C93" s="2"/>
      <c r="D93" s="2"/>
      <c r="E93" s="2"/>
      <c r="F93" s="2"/>
      <c r="G93" s="2"/>
      <c r="H93" s="2"/>
      <c r="I93" s="2"/>
    </row>
    <row r="94" spans="2:9" x14ac:dyDescent="0.2">
      <c r="B94" s="2"/>
      <c r="C94" s="2"/>
      <c r="D94" s="2"/>
      <c r="E94" s="2"/>
      <c r="F94" s="2"/>
      <c r="G94" s="2"/>
      <c r="H94" s="2"/>
      <c r="I94" s="2"/>
    </row>
    <row r="95" spans="2:9" x14ac:dyDescent="0.2">
      <c r="B95" s="2"/>
      <c r="C95" s="2"/>
      <c r="D95" s="2"/>
      <c r="E95" s="2"/>
      <c r="F95" s="2"/>
      <c r="G95" s="2"/>
      <c r="H95" s="2"/>
      <c r="I95" s="2"/>
    </row>
    <row r="96" spans="2:9" x14ac:dyDescent="0.2">
      <c r="B96" s="2"/>
      <c r="C96" s="2"/>
      <c r="D96" s="2"/>
      <c r="E96" s="2"/>
      <c r="F96" s="2"/>
      <c r="G96" s="2"/>
      <c r="H96" s="2"/>
      <c r="I96" s="2"/>
    </row>
    <row r="97" spans="2:9" x14ac:dyDescent="0.2">
      <c r="B97" s="2"/>
      <c r="C97" s="2"/>
      <c r="D97" s="2"/>
      <c r="E97" s="2"/>
      <c r="F97" s="2"/>
      <c r="G97" s="2"/>
      <c r="H97" s="2"/>
      <c r="I97" s="2"/>
    </row>
    <row r="98" spans="2:9" x14ac:dyDescent="0.2">
      <c r="B98" s="2"/>
      <c r="C98" s="2"/>
      <c r="D98" s="2"/>
      <c r="E98" s="2"/>
      <c r="F98" s="2"/>
      <c r="G98" s="2"/>
      <c r="H98" s="2"/>
      <c r="I98" s="2"/>
    </row>
    <row r="99" spans="2:9" x14ac:dyDescent="0.2">
      <c r="B99" s="2"/>
      <c r="C99" s="2"/>
      <c r="D99" s="2"/>
      <c r="E99" s="2"/>
      <c r="F99" s="2"/>
      <c r="G99" s="2"/>
      <c r="H99" s="2"/>
      <c r="I99" s="2"/>
    </row>
    <row r="100" spans="2:9" x14ac:dyDescent="0.2">
      <c r="B100" s="2"/>
      <c r="C100" s="2"/>
      <c r="D100" s="2"/>
      <c r="E100" s="2"/>
      <c r="F100" s="2"/>
      <c r="G100" s="2"/>
      <c r="H100" s="2"/>
      <c r="I100" s="2"/>
    </row>
    <row r="101" spans="2:9" x14ac:dyDescent="0.2">
      <c r="B101" s="2"/>
      <c r="C101" s="2"/>
      <c r="D101" s="2"/>
      <c r="E101" s="2"/>
      <c r="F101" s="2"/>
      <c r="G101" s="2"/>
      <c r="H101" s="2"/>
      <c r="I101" s="2"/>
    </row>
    <row r="102" spans="2:9" x14ac:dyDescent="0.2">
      <c r="B102" s="2"/>
      <c r="C102" s="2"/>
      <c r="D102" s="2"/>
      <c r="E102" s="2"/>
      <c r="F102" s="2"/>
      <c r="G102" s="2"/>
      <c r="H102" s="2"/>
      <c r="I102" s="2"/>
    </row>
    <row r="103" spans="2:9" x14ac:dyDescent="0.2">
      <c r="B103" s="2"/>
      <c r="C103" s="2"/>
      <c r="D103" s="2"/>
      <c r="E103" s="2"/>
      <c r="F103" s="2"/>
      <c r="G103" s="2"/>
      <c r="H103" s="2"/>
      <c r="I103" s="2"/>
    </row>
    <row r="104" spans="2:9" x14ac:dyDescent="0.2">
      <c r="B104" s="2"/>
      <c r="C104" s="2"/>
      <c r="D104" s="2"/>
      <c r="E104" s="2"/>
      <c r="F104" s="2"/>
      <c r="G104" s="2"/>
      <c r="H104" s="2"/>
      <c r="I104" s="2"/>
    </row>
    <row r="105" spans="2:9" x14ac:dyDescent="0.2">
      <c r="B105" s="2"/>
      <c r="C105" s="2"/>
      <c r="D105" s="2"/>
      <c r="E105" s="2"/>
      <c r="F105" s="2"/>
      <c r="G105" s="2"/>
      <c r="H105" s="2"/>
      <c r="I105" s="2"/>
    </row>
    <row r="106" spans="2:9" x14ac:dyDescent="0.2">
      <c r="B106" s="2"/>
      <c r="C106" s="2"/>
      <c r="D106" s="2"/>
      <c r="E106" s="2"/>
      <c r="F106" s="2"/>
      <c r="G106" s="2"/>
      <c r="H106" s="2"/>
      <c r="I106" s="2"/>
    </row>
    <row r="107" spans="2:9" x14ac:dyDescent="0.2">
      <c r="B107" s="2"/>
      <c r="C107" s="2"/>
      <c r="D107" s="2"/>
      <c r="E107" s="2"/>
      <c r="F107" s="2"/>
      <c r="G107" s="2"/>
      <c r="H107" s="2"/>
      <c r="I107" s="2"/>
    </row>
    <row r="108" spans="2:9" x14ac:dyDescent="0.2">
      <c r="B108" s="2"/>
      <c r="C108" s="2"/>
      <c r="D108" s="2"/>
      <c r="E108" s="2"/>
      <c r="F108" s="2"/>
      <c r="G108" s="2"/>
      <c r="H108" s="2"/>
      <c r="I108" s="2"/>
    </row>
    <row r="109" spans="2:9" x14ac:dyDescent="0.2">
      <c r="B109" s="2"/>
      <c r="C109" s="2"/>
      <c r="D109" s="2"/>
      <c r="E109" s="2"/>
      <c r="F109" s="2"/>
      <c r="G109" s="2"/>
      <c r="H109" s="2"/>
      <c r="I109" s="2"/>
    </row>
    <row r="110" spans="2:9" x14ac:dyDescent="0.2">
      <c r="B110" s="2"/>
      <c r="C110" s="2"/>
      <c r="D110" s="2"/>
      <c r="E110" s="2"/>
      <c r="F110" s="2"/>
      <c r="G110" s="2"/>
      <c r="H110" s="2"/>
      <c r="I110" s="2"/>
    </row>
    <row r="111" spans="2:9" x14ac:dyDescent="0.2">
      <c r="B111" s="2"/>
      <c r="C111" s="2"/>
      <c r="D111" s="2"/>
      <c r="E111" s="2"/>
      <c r="F111" s="2"/>
      <c r="G111" s="2"/>
      <c r="H111" s="2"/>
      <c r="I111" s="2"/>
    </row>
    <row r="112" spans="2:9" x14ac:dyDescent="0.2">
      <c r="B112" s="2"/>
      <c r="C112" s="2"/>
      <c r="D112" s="2"/>
      <c r="E112" s="2"/>
      <c r="F112" s="2"/>
      <c r="G112" s="2"/>
      <c r="H112" s="2"/>
      <c r="I112" s="2"/>
    </row>
    <row r="113" spans="2:9" x14ac:dyDescent="0.2">
      <c r="B113" s="2"/>
      <c r="C113" s="2"/>
      <c r="D113" s="2"/>
      <c r="E113" s="2"/>
      <c r="F113" s="2"/>
      <c r="G113" s="2"/>
      <c r="H113" s="2"/>
      <c r="I113" s="2"/>
    </row>
    <row r="114" spans="2:9" x14ac:dyDescent="0.2">
      <c r="B114" s="2"/>
      <c r="C114" s="2"/>
      <c r="D114" s="2"/>
      <c r="E114" s="2"/>
      <c r="F114" s="2"/>
      <c r="G114" s="2"/>
      <c r="H114" s="2"/>
      <c r="I114" s="2"/>
    </row>
    <row r="115" spans="2:9" x14ac:dyDescent="0.2">
      <c r="B115" s="2"/>
      <c r="C115" s="2"/>
      <c r="D115" s="2"/>
      <c r="E115" s="2"/>
      <c r="F115" s="2"/>
      <c r="G115" s="2"/>
      <c r="H115" s="2"/>
      <c r="I115" s="2"/>
    </row>
    <row r="116" spans="2:9" x14ac:dyDescent="0.2">
      <c r="B116" s="2"/>
      <c r="C116" s="2"/>
      <c r="D116" s="2"/>
      <c r="E116" s="2"/>
      <c r="F116" s="2"/>
      <c r="G116" s="2"/>
      <c r="H116" s="2"/>
      <c r="I116" s="2"/>
    </row>
    <row r="117" spans="2:9" x14ac:dyDescent="0.2">
      <c r="B117" s="2"/>
      <c r="C117" s="2"/>
      <c r="D117" s="2"/>
      <c r="E117" s="2"/>
      <c r="F117" s="2"/>
      <c r="G117" s="2"/>
      <c r="H117" s="2"/>
      <c r="I117" s="2"/>
    </row>
    <row r="118" spans="2:9" x14ac:dyDescent="0.2">
      <c r="B118" s="2"/>
      <c r="C118" s="2"/>
      <c r="D118" s="2"/>
      <c r="E118" s="2"/>
      <c r="F118" s="2"/>
      <c r="G118" s="2"/>
      <c r="H118" s="2"/>
      <c r="I118" s="2"/>
    </row>
    <row r="119" spans="2:9" x14ac:dyDescent="0.2">
      <c r="B119" s="2"/>
      <c r="C119" s="2"/>
      <c r="D119" s="2"/>
      <c r="E119" s="2"/>
      <c r="F119" s="2"/>
      <c r="G119" s="2"/>
      <c r="H119" s="2"/>
      <c r="I119" s="2"/>
    </row>
    <row r="120" spans="2:9" x14ac:dyDescent="0.2">
      <c r="B120" s="2"/>
      <c r="C120" s="2"/>
      <c r="D120" s="2"/>
      <c r="E120" s="2"/>
      <c r="F120" s="2"/>
      <c r="G120" s="2"/>
      <c r="H120" s="2"/>
      <c r="I120" s="2"/>
    </row>
    <row r="121" spans="2:9" x14ac:dyDescent="0.2">
      <c r="B121" s="2"/>
      <c r="C121" s="2"/>
      <c r="D121" s="2"/>
      <c r="E121" s="2"/>
      <c r="F121" s="2"/>
      <c r="G121" s="2"/>
      <c r="H121" s="2"/>
      <c r="I121" s="2"/>
    </row>
    <row r="122" spans="2:9" x14ac:dyDescent="0.2">
      <c r="B122" s="2"/>
      <c r="C122" s="2"/>
      <c r="D122" s="2"/>
      <c r="E122" s="2"/>
      <c r="F122" s="2"/>
      <c r="G122" s="2"/>
      <c r="H122" s="2"/>
      <c r="I122" s="2"/>
    </row>
    <row r="123" spans="2:9" x14ac:dyDescent="0.2">
      <c r="B123" s="2"/>
      <c r="C123" s="2"/>
      <c r="D123" s="2"/>
      <c r="E123" s="2"/>
      <c r="F123" s="2"/>
      <c r="G123" s="2"/>
      <c r="H123" s="2"/>
      <c r="I123" s="2"/>
    </row>
    <row r="124" spans="2:9" x14ac:dyDescent="0.2">
      <c r="B124" s="2"/>
      <c r="C124" s="2"/>
      <c r="D124" s="2"/>
      <c r="E124" s="2"/>
      <c r="F124" s="2"/>
      <c r="G124" s="2"/>
      <c r="H124" s="2"/>
      <c r="I124" s="2"/>
    </row>
    <row r="125" spans="2:9" x14ac:dyDescent="0.2">
      <c r="B125" s="2"/>
      <c r="C125" s="2"/>
      <c r="D125" s="2"/>
      <c r="E125" s="2"/>
      <c r="F125" s="2"/>
      <c r="G125" s="2"/>
      <c r="H125" s="2"/>
      <c r="I125" s="2"/>
    </row>
    <row r="126" spans="2:9" x14ac:dyDescent="0.2">
      <c r="B126" s="2"/>
      <c r="C126" s="2"/>
      <c r="D126" s="2"/>
      <c r="E126" s="2"/>
      <c r="F126" s="2"/>
      <c r="G126" s="2"/>
      <c r="H126" s="2"/>
      <c r="I126" s="2"/>
    </row>
    <row r="127" spans="2:9" x14ac:dyDescent="0.2">
      <c r="B127" s="2"/>
      <c r="C127" s="2"/>
      <c r="D127" s="2"/>
      <c r="E127" s="2"/>
      <c r="F127" s="2"/>
      <c r="G127" s="2"/>
      <c r="H127" s="2"/>
      <c r="I127" s="2"/>
    </row>
    <row r="128" spans="2:9" x14ac:dyDescent="0.2">
      <c r="B128" s="2"/>
      <c r="C128" s="2"/>
      <c r="D128" s="2"/>
      <c r="E128" s="2"/>
      <c r="F128" s="2"/>
      <c r="G128" s="2"/>
      <c r="H128" s="2"/>
      <c r="I128" s="2"/>
    </row>
    <row r="129" spans="2:9" x14ac:dyDescent="0.2">
      <c r="B129" s="2"/>
      <c r="C129" s="2"/>
      <c r="D129" s="2"/>
      <c r="E129" s="2"/>
      <c r="F129" s="2"/>
      <c r="G129" s="2"/>
      <c r="H129" s="2"/>
      <c r="I129" s="2"/>
    </row>
    <row r="130" spans="2:9" x14ac:dyDescent="0.2">
      <c r="B130" s="2"/>
      <c r="C130" s="2"/>
      <c r="D130" s="2"/>
      <c r="E130" s="2"/>
      <c r="F130" s="2"/>
      <c r="G130" s="2"/>
      <c r="H130" s="2"/>
      <c r="I130" s="2"/>
    </row>
    <row r="131" spans="2:9" x14ac:dyDescent="0.2">
      <c r="B131" s="2"/>
      <c r="C131" s="2"/>
      <c r="D131" s="2"/>
      <c r="E131" s="2"/>
      <c r="F131" s="2"/>
      <c r="G131" s="2"/>
      <c r="H131" s="2"/>
      <c r="I131" s="2"/>
    </row>
    <row r="132" spans="2:9" x14ac:dyDescent="0.2">
      <c r="B132" s="2"/>
      <c r="C132" s="2"/>
      <c r="D132" s="2"/>
      <c r="E132" s="2"/>
      <c r="F132" s="2"/>
      <c r="G132" s="2"/>
      <c r="H132" s="2"/>
      <c r="I132" s="2"/>
    </row>
    <row r="133" spans="2:9" x14ac:dyDescent="0.2">
      <c r="B133" s="2"/>
      <c r="C133" s="2"/>
      <c r="D133" s="2"/>
      <c r="E133" s="2"/>
      <c r="F133" s="2"/>
      <c r="G133" s="2"/>
      <c r="H133" s="2"/>
      <c r="I133" s="2"/>
    </row>
    <row r="134" spans="2:9" x14ac:dyDescent="0.2">
      <c r="B134" s="2"/>
      <c r="C134" s="2"/>
      <c r="D134" s="2"/>
      <c r="E134" s="2"/>
      <c r="F134" s="2"/>
      <c r="G134" s="2"/>
      <c r="H134" s="2"/>
      <c r="I134" s="2"/>
    </row>
    <row r="135" spans="2:9" x14ac:dyDescent="0.2">
      <c r="B135" s="2"/>
      <c r="C135" s="2"/>
      <c r="D135" s="2"/>
      <c r="E135" s="2"/>
      <c r="F135" s="2"/>
      <c r="G135" s="2"/>
      <c r="H135" s="2"/>
      <c r="I135" s="2"/>
    </row>
    <row r="136" spans="2:9" x14ac:dyDescent="0.2">
      <c r="B136" s="2"/>
      <c r="C136" s="2"/>
      <c r="D136" s="2"/>
      <c r="E136" s="2"/>
      <c r="F136" s="2"/>
      <c r="G136" s="2"/>
      <c r="H136" s="2"/>
      <c r="I136" s="2"/>
    </row>
    <row r="137" spans="2:9" x14ac:dyDescent="0.2">
      <c r="B137" s="2"/>
      <c r="C137" s="2"/>
      <c r="D137" s="2"/>
      <c r="E137" s="2"/>
      <c r="F137" s="2"/>
      <c r="G137" s="2"/>
      <c r="H137" s="2"/>
      <c r="I137" s="2"/>
    </row>
    <row r="138" spans="2:9" x14ac:dyDescent="0.2">
      <c r="B138" s="2"/>
      <c r="C138" s="2"/>
      <c r="D138" s="2"/>
      <c r="E138" s="2"/>
      <c r="F138" s="2"/>
      <c r="G138" s="2"/>
      <c r="H138" s="2"/>
      <c r="I138" s="2"/>
    </row>
    <row r="139" spans="2:9" x14ac:dyDescent="0.2">
      <c r="B139" s="2"/>
      <c r="C139" s="2"/>
      <c r="D139" s="2"/>
      <c r="E139" s="2"/>
      <c r="F139" s="2"/>
      <c r="G139" s="2"/>
      <c r="H139" s="2"/>
      <c r="I139" s="2"/>
    </row>
    <row r="140" spans="2:9" x14ac:dyDescent="0.2">
      <c r="B140" s="2"/>
      <c r="C140" s="2"/>
      <c r="D140" s="2"/>
      <c r="E140" s="2"/>
      <c r="F140" s="2"/>
      <c r="G140" s="2"/>
      <c r="H140" s="2"/>
      <c r="I140" s="2"/>
    </row>
    <row r="141" spans="2:9" x14ac:dyDescent="0.2">
      <c r="B141" s="2"/>
      <c r="C141" s="2"/>
      <c r="D141" s="2"/>
      <c r="E141" s="2"/>
      <c r="F141" s="2"/>
      <c r="G141" s="2"/>
      <c r="H141" s="2"/>
      <c r="I141" s="2"/>
    </row>
    <row r="142" spans="2:9" x14ac:dyDescent="0.2">
      <c r="B142" s="2"/>
      <c r="C142" s="2"/>
      <c r="D142" s="2"/>
      <c r="E142" s="2"/>
      <c r="F142" s="2"/>
      <c r="G142" s="2"/>
      <c r="H142" s="2"/>
      <c r="I142" s="2"/>
    </row>
    <row r="143" spans="2:9" x14ac:dyDescent="0.2">
      <c r="B143" s="2"/>
      <c r="C143" s="2"/>
      <c r="D143" s="2"/>
      <c r="E143" s="2"/>
      <c r="F143" s="2"/>
      <c r="G143" s="2"/>
      <c r="H143" s="2"/>
      <c r="I143" s="2"/>
    </row>
    <row r="144" spans="2:9" x14ac:dyDescent="0.2">
      <c r="B144" s="2"/>
      <c r="C144" s="2"/>
      <c r="D144" s="2"/>
      <c r="E144" s="2"/>
      <c r="F144" s="2"/>
      <c r="G144" s="2"/>
      <c r="H144" s="2"/>
      <c r="I144" s="2"/>
    </row>
    <row r="145" spans="2:9" x14ac:dyDescent="0.2">
      <c r="B145" s="2"/>
      <c r="C145" s="2"/>
      <c r="D145" s="2"/>
      <c r="E145" s="2"/>
      <c r="F145" s="2"/>
      <c r="G145" s="2"/>
      <c r="H145" s="2"/>
      <c r="I145" s="2"/>
    </row>
    <row r="146" spans="2:9" x14ac:dyDescent="0.2">
      <c r="B146" s="2"/>
      <c r="C146" s="2"/>
      <c r="D146" s="2"/>
      <c r="E146" s="2"/>
      <c r="F146" s="2"/>
      <c r="G146" s="2"/>
      <c r="H146" s="2"/>
      <c r="I146" s="2"/>
    </row>
    <row r="147" spans="2:9" x14ac:dyDescent="0.2">
      <c r="B147" s="2"/>
      <c r="C147" s="2"/>
      <c r="D147" s="2"/>
      <c r="E147" s="2"/>
      <c r="F147" s="2"/>
      <c r="G147" s="2"/>
      <c r="H147" s="2"/>
      <c r="I147" s="2"/>
    </row>
    <row r="148" spans="2:9" x14ac:dyDescent="0.2">
      <c r="B148" s="2"/>
      <c r="C148" s="2"/>
      <c r="D148" s="2"/>
      <c r="E148" s="2"/>
      <c r="F148" s="2"/>
      <c r="G148" s="2"/>
      <c r="H148" s="2"/>
      <c r="I148" s="2"/>
    </row>
    <row r="149" spans="2:9" x14ac:dyDescent="0.2">
      <c r="B149" s="2"/>
      <c r="C149" s="2"/>
      <c r="D149" s="2"/>
      <c r="E149" s="2"/>
      <c r="F149" s="2"/>
      <c r="G149" s="2"/>
      <c r="H149" s="2"/>
      <c r="I149" s="2"/>
    </row>
    <row r="150" spans="2:9" x14ac:dyDescent="0.2">
      <c r="B150" s="2"/>
      <c r="C150" s="2"/>
      <c r="D150" s="2"/>
      <c r="E150" s="2"/>
      <c r="F150" s="2"/>
      <c r="G150" s="2"/>
      <c r="H150" s="2"/>
      <c r="I150" s="2"/>
    </row>
    <row r="151" spans="2:9" x14ac:dyDescent="0.2">
      <c r="B151" s="2"/>
      <c r="C151" s="2"/>
      <c r="D151" s="2"/>
      <c r="E151" s="2"/>
      <c r="F151" s="2"/>
      <c r="G151" s="2"/>
      <c r="H151" s="2"/>
      <c r="I151" s="2"/>
    </row>
    <row r="152" spans="2:9" x14ac:dyDescent="0.2">
      <c r="B152" s="2"/>
      <c r="C152" s="2"/>
      <c r="D152" s="2"/>
      <c r="E152" s="2"/>
      <c r="F152" s="2"/>
      <c r="G152" s="2"/>
      <c r="H152" s="2"/>
      <c r="I152" s="2"/>
    </row>
    <row r="153" spans="2:9" x14ac:dyDescent="0.2">
      <c r="B153" s="2"/>
      <c r="C153" s="2"/>
      <c r="D153" s="2"/>
      <c r="E153" s="2"/>
      <c r="F153" s="2"/>
      <c r="G153" s="2"/>
      <c r="H153" s="2"/>
      <c r="I153" s="2"/>
    </row>
    <row r="154" spans="2:9" x14ac:dyDescent="0.2">
      <c r="B154" s="2"/>
      <c r="C154" s="2"/>
      <c r="D154" s="2"/>
      <c r="E154" s="2"/>
      <c r="F154" s="2"/>
      <c r="G154" s="2"/>
      <c r="H154" s="2"/>
      <c r="I154" s="2"/>
    </row>
    <row r="155" spans="2:9" x14ac:dyDescent="0.2">
      <c r="B155" s="2"/>
      <c r="C155" s="2"/>
      <c r="D155" s="2"/>
      <c r="E155" s="2"/>
      <c r="F155" s="2"/>
      <c r="G155" s="2"/>
      <c r="H155" s="2"/>
      <c r="I155" s="2"/>
    </row>
    <row r="156" spans="2:9" x14ac:dyDescent="0.2">
      <c r="B156" s="2"/>
      <c r="C156" s="2"/>
      <c r="D156" s="2"/>
      <c r="E156" s="2"/>
      <c r="F156" s="2"/>
      <c r="G156" s="2"/>
      <c r="H156" s="2"/>
      <c r="I156" s="2"/>
    </row>
    <row r="157" spans="2:9" x14ac:dyDescent="0.2">
      <c r="B157" s="2"/>
      <c r="C157" s="2"/>
      <c r="D157" s="2"/>
      <c r="E157" s="2"/>
      <c r="F157" s="2"/>
      <c r="G157" s="2"/>
      <c r="H157" s="2"/>
      <c r="I157" s="2"/>
    </row>
    <row r="158" spans="2:9" x14ac:dyDescent="0.2">
      <c r="B158" s="2"/>
      <c r="C158" s="2"/>
      <c r="D158" s="2"/>
      <c r="E158" s="2"/>
      <c r="F158" s="2"/>
      <c r="G158" s="2"/>
      <c r="H158" s="2"/>
      <c r="I158" s="2"/>
    </row>
    <row r="159" spans="2:9" x14ac:dyDescent="0.2">
      <c r="B159" s="2"/>
      <c r="C159" s="2"/>
      <c r="D159" s="2"/>
      <c r="E159" s="2"/>
      <c r="F159" s="2"/>
      <c r="G159" s="2"/>
      <c r="H159" s="2"/>
      <c r="I159" s="2"/>
    </row>
    <row r="160" spans="2:9" x14ac:dyDescent="0.2">
      <c r="B160" s="2"/>
      <c r="C160" s="2"/>
      <c r="D160" s="2"/>
      <c r="E160" s="2"/>
      <c r="F160" s="2"/>
      <c r="G160" s="2"/>
      <c r="H160" s="2"/>
      <c r="I160" s="2"/>
    </row>
    <row r="161" spans="2:9" x14ac:dyDescent="0.2">
      <c r="B161" s="2"/>
      <c r="C161" s="2"/>
      <c r="D161" s="2"/>
      <c r="E161" s="2"/>
      <c r="F161" s="2"/>
      <c r="G161" s="2"/>
      <c r="H161" s="2"/>
      <c r="I161" s="2"/>
    </row>
    <row r="162" spans="2:9" x14ac:dyDescent="0.2">
      <c r="B162" s="2"/>
      <c r="C162" s="2"/>
      <c r="D162" s="2"/>
      <c r="E162" s="2"/>
      <c r="F162" s="2"/>
      <c r="G162" s="2"/>
      <c r="H162" s="2"/>
      <c r="I162" s="2"/>
    </row>
  </sheetData>
  <sheetProtection selectLockedCells="1" selectUnlockedCells="1"/>
  <mergeCells count="73">
    <mergeCell ref="B35:F35"/>
    <mergeCell ref="G35:H35"/>
    <mergeCell ref="A1:I5"/>
    <mergeCell ref="L10:M10"/>
    <mergeCell ref="C11:G11"/>
    <mergeCell ref="C12:I12"/>
    <mergeCell ref="B13:I13"/>
    <mergeCell ref="L13:M13"/>
    <mergeCell ref="B14:C14"/>
    <mergeCell ref="D14:E14"/>
    <mergeCell ref="F14:G14"/>
    <mergeCell ref="H14:I14"/>
    <mergeCell ref="B15:C15"/>
    <mergeCell ref="D15:E15"/>
    <mergeCell ref="F15:G15"/>
    <mergeCell ref="H15:I15"/>
    <mergeCell ref="B16:I16"/>
    <mergeCell ref="C17:D17"/>
    <mergeCell ref="E17:H17"/>
    <mergeCell ref="I17:J17"/>
    <mergeCell ref="C18:D18"/>
    <mergeCell ref="E18:H18"/>
    <mergeCell ref="C19:D19"/>
    <mergeCell ref="E19:H19"/>
    <mergeCell ref="C20:D20"/>
    <mergeCell ref="E20:H20"/>
    <mergeCell ref="C21:D21"/>
    <mergeCell ref="E21:H21"/>
    <mergeCell ref="C22:D22"/>
    <mergeCell ref="E22:H22"/>
    <mergeCell ref="C23:D23"/>
    <mergeCell ref="E23:H23"/>
    <mergeCell ref="C24:D24"/>
    <mergeCell ref="E24:H24"/>
    <mergeCell ref="C25:D25"/>
    <mergeCell ref="E25:H25"/>
    <mergeCell ref="C26:D26"/>
    <mergeCell ref="E26:H26"/>
    <mergeCell ref="C27:D27"/>
    <mergeCell ref="E27:H27"/>
    <mergeCell ref="B32:F32"/>
    <mergeCell ref="G32:H32"/>
    <mergeCell ref="B33:F33"/>
    <mergeCell ref="G33:H33"/>
    <mergeCell ref="B34:F34"/>
    <mergeCell ref="G34:H34"/>
    <mergeCell ref="B36:F36"/>
    <mergeCell ref="G36:H36"/>
    <mergeCell ref="B37:F37"/>
    <mergeCell ref="G37:H37"/>
    <mergeCell ref="B38:F38"/>
    <mergeCell ref="G38:H38"/>
    <mergeCell ref="B39:F39"/>
    <mergeCell ref="G39:H39"/>
    <mergeCell ref="B40:F40"/>
    <mergeCell ref="G40:H40"/>
    <mergeCell ref="B41:F41"/>
    <mergeCell ref="G41:H41"/>
    <mergeCell ref="G46:H46"/>
    <mergeCell ref="G47:H47"/>
    <mergeCell ref="G48:H48"/>
    <mergeCell ref="A55:I55"/>
    <mergeCell ref="B42:F42"/>
    <mergeCell ref="G42:H42"/>
    <mergeCell ref="B43:F43"/>
    <mergeCell ref="G43:H43"/>
    <mergeCell ref="C31:D31"/>
    <mergeCell ref="E31:H31"/>
    <mergeCell ref="B28:I28"/>
    <mergeCell ref="C29:D29"/>
    <mergeCell ref="E29:H29"/>
    <mergeCell ref="C30:D30"/>
    <mergeCell ref="E30:H30"/>
  </mergeCells>
  <pageMargins left="0.59027777777777779" right="0.59027777777777779" top="0.59027777777777779" bottom="0.39374999999999999" header="0.51180555555555551" footer="0.51180555555555551"/>
  <pageSetup paperSize="9" scale="95" firstPageNumber="0" orientation="portrait" horizontalDpi="300"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N35"/>
  <sheetViews>
    <sheetView zoomScale="85" zoomScaleNormal="85" workbookViewId="0"/>
  </sheetViews>
  <sheetFormatPr defaultColWidth="9.140625" defaultRowHeight="12.75" x14ac:dyDescent="0.2"/>
  <cols>
    <col min="1" max="3" width="9.140625" style="45"/>
    <col min="4" max="5" width="6" style="45" customWidth="1"/>
    <col min="6" max="9" width="9.140625" style="45"/>
    <col min="10" max="11" width="5.140625" style="45" customWidth="1"/>
    <col min="12" max="16384" width="9.140625" style="45"/>
  </cols>
  <sheetData>
    <row r="2" spans="1:14" ht="13.5" thickBot="1" x14ac:dyDescent="0.25">
      <c r="L2" s="127">
        <f>Detailed!C16</f>
        <v>0</v>
      </c>
      <c r="M2" s="127"/>
    </row>
    <row r="3" spans="1:14" x14ac:dyDescent="0.2">
      <c r="A3" s="129">
        <f>Detailed!C14</f>
        <v>0.6</v>
      </c>
      <c r="B3" s="46"/>
      <c r="C3" s="47"/>
      <c r="D3" s="55"/>
      <c r="E3" s="55"/>
      <c r="F3" s="46"/>
      <c r="G3" s="52"/>
      <c r="H3" s="52"/>
      <c r="I3" s="47"/>
      <c r="J3" s="55"/>
      <c r="K3" s="55"/>
      <c r="L3" s="46"/>
      <c r="M3" s="47"/>
      <c r="N3" s="128">
        <f>Detailed!E16</f>
        <v>0</v>
      </c>
    </row>
    <row r="4" spans="1:14" x14ac:dyDescent="0.2">
      <c r="A4" s="129"/>
      <c r="B4" s="48"/>
      <c r="C4" s="49"/>
      <c r="D4" s="55"/>
      <c r="E4" s="55"/>
      <c r="F4" s="133">
        <f>Detailed!C15</f>
        <v>0</v>
      </c>
      <c r="G4" s="53"/>
      <c r="H4" s="53"/>
      <c r="I4" s="49"/>
      <c r="J4" s="55"/>
      <c r="K4" s="55"/>
      <c r="L4" s="48"/>
      <c r="M4" s="49"/>
      <c r="N4" s="128"/>
    </row>
    <row r="5" spans="1:14" x14ac:dyDescent="0.2">
      <c r="A5" s="129"/>
      <c r="B5" s="48"/>
      <c r="C5" s="49"/>
      <c r="D5" s="55"/>
      <c r="E5" s="55"/>
      <c r="F5" s="133"/>
      <c r="G5" s="53"/>
      <c r="H5" s="53"/>
      <c r="I5" s="49"/>
      <c r="J5" s="55"/>
      <c r="K5" s="55"/>
      <c r="L5" s="48"/>
      <c r="M5" s="49"/>
      <c r="N5" s="128"/>
    </row>
    <row r="6" spans="1:14" x14ac:dyDescent="0.2">
      <c r="A6" s="129"/>
      <c r="B6" s="48"/>
      <c r="C6" s="49"/>
      <c r="D6" s="55"/>
      <c r="E6" s="55"/>
      <c r="F6" s="133"/>
      <c r="G6" s="53"/>
      <c r="H6" s="53"/>
      <c r="I6" s="49"/>
      <c r="J6" s="55"/>
      <c r="K6" s="55"/>
      <c r="L6" s="48"/>
      <c r="M6" s="49"/>
      <c r="N6" s="128"/>
    </row>
    <row r="7" spans="1:14" x14ac:dyDescent="0.2">
      <c r="A7" s="129"/>
      <c r="B7" s="48"/>
      <c r="C7" s="49"/>
      <c r="D7" s="55"/>
      <c r="E7" s="55"/>
      <c r="F7" s="133"/>
      <c r="G7" s="53"/>
      <c r="H7" s="53"/>
      <c r="I7" s="49"/>
      <c r="J7" s="55"/>
      <c r="K7" s="55"/>
      <c r="L7" s="48"/>
      <c r="M7" s="49"/>
      <c r="N7" s="128"/>
    </row>
    <row r="8" spans="1:14" ht="13.5" thickBot="1" x14ac:dyDescent="0.25">
      <c r="A8" s="129"/>
      <c r="B8" s="48"/>
      <c r="C8" s="49"/>
      <c r="D8" s="55"/>
      <c r="E8" s="55"/>
      <c r="F8" s="50"/>
      <c r="G8" s="54"/>
      <c r="H8" s="54"/>
      <c r="I8" s="51"/>
      <c r="J8" s="55"/>
      <c r="K8" s="55"/>
      <c r="L8" s="48"/>
      <c r="M8" s="49"/>
      <c r="N8" s="128"/>
    </row>
    <row r="9" spans="1:14" x14ac:dyDescent="0.2">
      <c r="A9" s="129"/>
      <c r="B9" s="48"/>
      <c r="C9" s="49"/>
      <c r="F9" s="130">
        <f>Detailed!E15</f>
        <v>0</v>
      </c>
      <c r="G9" s="130"/>
      <c r="H9" s="130"/>
      <c r="I9" s="130"/>
      <c r="L9" s="48"/>
      <c r="M9" s="49"/>
      <c r="N9" s="128"/>
    </row>
    <row r="10" spans="1:14" x14ac:dyDescent="0.2">
      <c r="A10" s="129"/>
      <c r="B10" s="48"/>
      <c r="C10" s="49"/>
      <c r="L10" s="48"/>
      <c r="M10" s="49"/>
      <c r="N10" s="128"/>
    </row>
    <row r="11" spans="1:14" x14ac:dyDescent="0.2">
      <c r="A11" s="129"/>
      <c r="B11" s="48"/>
      <c r="C11" s="49"/>
      <c r="L11" s="48"/>
      <c r="M11" s="49"/>
      <c r="N11" s="128"/>
    </row>
    <row r="12" spans="1:14" x14ac:dyDescent="0.2">
      <c r="A12" s="129"/>
      <c r="B12" s="48"/>
      <c r="C12" s="49"/>
      <c r="L12" s="48"/>
      <c r="M12" s="49"/>
      <c r="N12" s="128"/>
    </row>
    <row r="13" spans="1:14" x14ac:dyDescent="0.2">
      <c r="A13" s="129"/>
      <c r="B13" s="48"/>
      <c r="C13" s="49"/>
      <c r="L13" s="48"/>
      <c r="M13" s="49"/>
      <c r="N13" s="128"/>
    </row>
    <row r="14" spans="1:14" ht="13.5" thickBot="1" x14ac:dyDescent="0.25">
      <c r="A14" s="129"/>
      <c r="B14" s="50"/>
      <c r="C14" s="51"/>
      <c r="L14" s="48"/>
      <c r="M14" s="49"/>
      <c r="N14" s="128"/>
    </row>
    <row r="15" spans="1:14" x14ac:dyDescent="0.2">
      <c r="B15" s="130">
        <f>Detailed!E14</f>
        <v>5</v>
      </c>
      <c r="C15" s="130"/>
      <c r="L15" s="48"/>
      <c r="M15" s="49"/>
      <c r="N15" s="128"/>
    </row>
    <row r="16" spans="1:14" x14ac:dyDescent="0.2">
      <c r="L16" s="48"/>
      <c r="M16" s="49"/>
      <c r="N16" s="128"/>
    </row>
    <row r="17" spans="1:14" x14ac:dyDescent="0.2">
      <c r="L17" s="48"/>
      <c r="M17" s="49"/>
      <c r="N17" s="128"/>
    </row>
    <row r="18" spans="1:14" x14ac:dyDescent="0.2">
      <c r="L18" s="48"/>
      <c r="M18" s="49"/>
      <c r="N18" s="128"/>
    </row>
    <row r="19" spans="1:14" ht="13.5" thickBot="1" x14ac:dyDescent="0.25">
      <c r="G19" s="127">
        <f>Detailed!E17</f>
        <v>0</v>
      </c>
      <c r="H19" s="127"/>
      <c r="I19" s="127"/>
      <c r="L19" s="48"/>
      <c r="M19" s="49"/>
      <c r="N19" s="128"/>
    </row>
    <row r="20" spans="1:14" x14ac:dyDescent="0.2">
      <c r="F20" s="129">
        <f>Detailed!C17</f>
        <v>0</v>
      </c>
      <c r="G20" s="46"/>
      <c r="H20" s="52"/>
      <c r="I20" s="47"/>
      <c r="J20" s="55"/>
      <c r="K20" s="55"/>
      <c r="L20" s="48"/>
      <c r="M20" s="49"/>
      <c r="N20" s="128"/>
    </row>
    <row r="21" spans="1:14" x14ac:dyDescent="0.2">
      <c r="F21" s="129"/>
      <c r="G21" s="48"/>
      <c r="H21" s="53"/>
      <c r="I21" s="49"/>
      <c r="J21" s="55"/>
      <c r="K21" s="55"/>
      <c r="L21" s="48"/>
      <c r="M21" s="49"/>
      <c r="N21" s="128"/>
    </row>
    <row r="22" spans="1:14" x14ac:dyDescent="0.2">
      <c r="F22" s="129"/>
      <c r="G22" s="48"/>
      <c r="H22" s="53"/>
      <c r="I22" s="49"/>
      <c r="J22" s="55"/>
      <c r="K22" s="55"/>
      <c r="L22" s="48"/>
      <c r="M22" s="49"/>
      <c r="N22" s="128"/>
    </row>
    <row r="23" spans="1:14" x14ac:dyDescent="0.2">
      <c r="F23" s="129"/>
      <c r="G23" s="48"/>
      <c r="H23" s="53"/>
      <c r="I23" s="49"/>
      <c r="J23" s="55"/>
      <c r="K23" s="55"/>
      <c r="L23" s="48"/>
      <c r="M23" s="49"/>
      <c r="N23" s="128"/>
    </row>
    <row r="24" spans="1:14" x14ac:dyDescent="0.2">
      <c r="F24" s="129"/>
      <c r="G24" s="48"/>
      <c r="H24" s="53"/>
      <c r="I24" s="49"/>
      <c r="J24" s="55"/>
      <c r="K24" s="55"/>
      <c r="L24" s="48"/>
      <c r="M24" s="49"/>
      <c r="N24" s="128"/>
    </row>
    <row r="25" spans="1:14" x14ac:dyDescent="0.2">
      <c r="F25" s="129"/>
      <c r="G25" s="48"/>
      <c r="H25" s="53"/>
      <c r="I25" s="49"/>
      <c r="J25" s="55"/>
      <c r="K25" s="55"/>
      <c r="L25" s="48"/>
      <c r="M25" s="49"/>
      <c r="N25" s="128"/>
    </row>
    <row r="26" spans="1:14" ht="13.5" thickBot="1" x14ac:dyDescent="0.25">
      <c r="F26" s="129"/>
      <c r="G26" s="50"/>
      <c r="H26" s="54"/>
      <c r="I26" s="51"/>
      <c r="J26" s="55"/>
      <c r="K26" s="55"/>
      <c r="L26" s="50"/>
      <c r="M26" s="51"/>
      <c r="N26" s="128"/>
    </row>
    <row r="27" spans="1:14" ht="13.5" thickBot="1" x14ac:dyDescent="0.25">
      <c r="B27" s="127">
        <f>Detailed!E18</f>
        <v>0</v>
      </c>
      <c r="C27" s="127"/>
      <c r="D27" s="127"/>
    </row>
    <row r="28" spans="1:14" x14ac:dyDescent="0.2">
      <c r="A28" s="129">
        <f>Detailed!E18</f>
        <v>0</v>
      </c>
      <c r="B28" s="46"/>
      <c r="C28" s="52"/>
      <c r="D28" s="47"/>
    </row>
    <row r="29" spans="1:14" x14ac:dyDescent="0.2">
      <c r="A29" s="129"/>
      <c r="B29" s="48"/>
      <c r="C29" s="53"/>
      <c r="D29" s="49"/>
    </row>
    <row r="30" spans="1:14" x14ac:dyDescent="0.2">
      <c r="A30" s="129"/>
      <c r="B30" s="48"/>
      <c r="C30" s="53"/>
      <c r="D30" s="49"/>
    </row>
    <row r="31" spans="1:14" x14ac:dyDescent="0.2">
      <c r="A31" s="129"/>
      <c r="B31" s="48"/>
      <c r="C31" s="53"/>
      <c r="D31" s="49"/>
    </row>
    <row r="32" spans="1:14" x14ac:dyDescent="0.2">
      <c r="A32" s="129"/>
      <c r="B32" s="48"/>
      <c r="C32" s="53"/>
      <c r="D32" s="49"/>
    </row>
    <row r="33" spans="1:4" x14ac:dyDescent="0.2">
      <c r="A33" s="129"/>
      <c r="B33" s="48"/>
      <c r="C33" s="53"/>
      <c r="D33" s="49"/>
    </row>
    <row r="34" spans="1:4" x14ac:dyDescent="0.2">
      <c r="A34" s="129"/>
      <c r="B34" s="48"/>
      <c r="C34" s="53"/>
      <c r="D34" s="49"/>
    </row>
    <row r="35" spans="1:4" ht="13.5" thickBot="1" x14ac:dyDescent="0.25">
      <c r="A35" s="129"/>
      <c r="B35" s="50"/>
      <c r="C35" s="54"/>
      <c r="D35" s="51"/>
    </row>
  </sheetData>
  <mergeCells count="10">
    <mergeCell ref="L2:M2"/>
    <mergeCell ref="A3:A14"/>
    <mergeCell ref="F4:F7"/>
    <mergeCell ref="N3:N26"/>
    <mergeCell ref="G19:I19"/>
    <mergeCell ref="F20:F26"/>
    <mergeCell ref="B27:D27"/>
    <mergeCell ref="A28:A35"/>
    <mergeCell ref="F9:I9"/>
    <mergeCell ref="B15:C1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6"/>
  <sheetViews>
    <sheetView workbookViewId="0">
      <selection activeCell="B9" sqref="B9"/>
    </sheetView>
  </sheetViews>
  <sheetFormatPr defaultRowHeight="12.75" x14ac:dyDescent="0.2"/>
  <cols>
    <col min="1" max="1" width="3" bestFit="1" customWidth="1"/>
    <col min="2" max="2" width="26.5703125" bestFit="1" customWidth="1"/>
    <col min="3" max="3" width="4" bestFit="1" customWidth="1"/>
  </cols>
  <sheetData>
    <row r="1" spans="1:3" ht="14.25" customHeight="1" x14ac:dyDescent="0.2">
      <c r="A1" s="31">
        <v>1</v>
      </c>
      <c r="B1" s="31" t="s">
        <v>115</v>
      </c>
      <c r="C1" s="31">
        <v>25</v>
      </c>
    </row>
    <row r="2" spans="1:3" ht="14.25" customHeight="1" x14ac:dyDescent="0.2">
      <c r="A2" s="31">
        <v>2</v>
      </c>
      <c r="B2" s="31" t="s">
        <v>116</v>
      </c>
      <c r="C2" s="31">
        <v>25</v>
      </c>
    </row>
    <row r="3" spans="1:3" ht="14.25" customHeight="1" x14ac:dyDescent="0.2">
      <c r="A3" s="31">
        <v>3</v>
      </c>
      <c r="B3" s="31" t="s">
        <v>117</v>
      </c>
      <c r="C3" s="31">
        <v>35</v>
      </c>
    </row>
    <row r="4" spans="1:3" ht="14.25" customHeight="1" x14ac:dyDescent="0.2">
      <c r="A4" s="31">
        <v>4</v>
      </c>
      <c r="B4" s="31" t="s">
        <v>118</v>
      </c>
      <c r="C4" s="31">
        <v>35</v>
      </c>
    </row>
    <row r="5" spans="1:3" ht="14.25" customHeight="1" x14ac:dyDescent="0.2">
      <c r="A5" s="31">
        <v>5</v>
      </c>
      <c r="B5" s="31" t="s">
        <v>119</v>
      </c>
      <c r="C5" s="31">
        <v>35</v>
      </c>
    </row>
    <row r="6" spans="1:3" ht="14.25" customHeight="1" x14ac:dyDescent="0.2">
      <c r="A6" s="31">
        <v>6</v>
      </c>
      <c r="B6" s="31" t="s">
        <v>120</v>
      </c>
      <c r="C6" s="31">
        <v>40</v>
      </c>
    </row>
    <row r="7" spans="1:3" ht="14.25" customHeight="1" x14ac:dyDescent="0.2">
      <c r="A7" s="31">
        <v>7</v>
      </c>
      <c r="B7" s="31" t="s">
        <v>121</v>
      </c>
      <c r="C7" s="31">
        <v>45</v>
      </c>
    </row>
    <row r="8" spans="1:3" ht="14.25" customHeight="1" x14ac:dyDescent="0.2">
      <c r="A8" s="31">
        <v>8</v>
      </c>
      <c r="B8" s="31" t="s">
        <v>122</v>
      </c>
      <c r="C8" s="31">
        <v>60</v>
      </c>
    </row>
    <row r="9" spans="1:3" ht="14.25" customHeight="1" x14ac:dyDescent="0.2">
      <c r="A9" s="31">
        <v>9</v>
      </c>
      <c r="B9" s="31" t="s">
        <v>123</v>
      </c>
      <c r="C9" s="31">
        <v>65</v>
      </c>
    </row>
    <row r="10" spans="1:3" ht="14.25" customHeight="1" x14ac:dyDescent="0.2">
      <c r="A10" s="31">
        <v>10</v>
      </c>
      <c r="B10" s="31" t="s">
        <v>124</v>
      </c>
      <c r="C10" s="31">
        <v>50</v>
      </c>
    </row>
    <row r="11" spans="1:3" ht="14.25" customHeight="1" x14ac:dyDescent="0.2">
      <c r="A11" s="31">
        <v>11</v>
      </c>
      <c r="B11" s="31" t="s">
        <v>125</v>
      </c>
      <c r="C11" s="31">
        <v>100</v>
      </c>
    </row>
    <row r="12" spans="1:3" ht="14.25" customHeight="1" x14ac:dyDescent="0.2">
      <c r="A12" s="31">
        <v>12</v>
      </c>
      <c r="B12" s="31" t="s">
        <v>126</v>
      </c>
      <c r="C12" s="31">
        <v>80</v>
      </c>
    </row>
    <row r="13" spans="1:3" ht="14.25" customHeight="1" x14ac:dyDescent="0.2">
      <c r="A13" s="31">
        <v>13</v>
      </c>
      <c r="B13" s="31" t="s">
        <v>127</v>
      </c>
      <c r="C13" s="31">
        <v>80</v>
      </c>
    </row>
    <row r="14" spans="1:3" ht="14.25" customHeight="1" x14ac:dyDescent="0.2">
      <c r="A14" s="31">
        <v>14</v>
      </c>
      <c r="B14" s="31" t="s">
        <v>128</v>
      </c>
      <c r="C14" s="31">
        <v>90</v>
      </c>
    </row>
    <row r="15" spans="1:3" ht="14.25" customHeight="1" x14ac:dyDescent="0.2">
      <c r="A15" s="31">
        <v>15</v>
      </c>
      <c r="B15" s="31" t="s">
        <v>129</v>
      </c>
      <c r="C15" s="31">
        <v>90</v>
      </c>
    </row>
    <row r="16" spans="1:3" ht="14.25" customHeight="1" x14ac:dyDescent="0.2">
      <c r="A16" s="31">
        <v>16</v>
      </c>
      <c r="B16" s="31" t="s">
        <v>130</v>
      </c>
      <c r="C16" s="31">
        <v>110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89"/>
  <sheetViews>
    <sheetView topLeftCell="A67" workbookViewId="0">
      <selection activeCell="B90" sqref="B90"/>
    </sheetView>
  </sheetViews>
  <sheetFormatPr defaultRowHeight="12.75" x14ac:dyDescent="0.2"/>
  <sheetData>
    <row r="1" spans="1:2" x14ac:dyDescent="0.2">
      <c r="A1" t="s">
        <v>27</v>
      </c>
      <c r="B1" s="32">
        <v>500</v>
      </c>
    </row>
    <row r="2" spans="1:2" x14ac:dyDescent="0.2">
      <c r="A2" t="s">
        <v>28</v>
      </c>
      <c r="B2" s="32">
        <v>550</v>
      </c>
    </row>
    <row r="3" spans="1:2" x14ac:dyDescent="0.2">
      <c r="A3" t="s">
        <v>29</v>
      </c>
      <c r="B3" s="32">
        <v>500</v>
      </c>
    </row>
    <row r="4" spans="1:2" x14ac:dyDescent="0.2">
      <c r="A4" t="s">
        <v>30</v>
      </c>
      <c r="B4" s="32">
        <v>500</v>
      </c>
    </row>
    <row r="5" spans="1:2" x14ac:dyDescent="0.2">
      <c r="A5" t="s">
        <v>31</v>
      </c>
      <c r="B5" s="32">
        <v>400</v>
      </c>
    </row>
    <row r="6" spans="1:2" x14ac:dyDescent="0.2">
      <c r="A6" t="s">
        <v>32</v>
      </c>
      <c r="B6" s="32">
        <v>600</v>
      </c>
    </row>
    <row r="7" spans="1:2" x14ac:dyDescent="0.2">
      <c r="A7" t="s">
        <v>33</v>
      </c>
      <c r="B7" s="32">
        <v>450</v>
      </c>
    </row>
    <row r="8" spans="1:2" x14ac:dyDescent="0.2">
      <c r="A8" t="s">
        <v>34</v>
      </c>
      <c r="B8" s="32">
        <v>450</v>
      </c>
    </row>
    <row r="9" spans="1:2" x14ac:dyDescent="0.2">
      <c r="A9" t="s">
        <v>35</v>
      </c>
      <c r="B9" s="32">
        <v>600</v>
      </c>
    </row>
    <row r="10" spans="1:2" x14ac:dyDescent="0.2">
      <c r="A10" t="s">
        <v>36</v>
      </c>
      <c r="B10" s="32">
        <v>550</v>
      </c>
    </row>
    <row r="11" spans="1:2" x14ac:dyDescent="0.2">
      <c r="A11" t="s">
        <v>37</v>
      </c>
      <c r="B11" s="32">
        <v>500</v>
      </c>
    </row>
    <row r="12" spans="1:2" x14ac:dyDescent="0.2">
      <c r="A12" t="s">
        <v>38</v>
      </c>
      <c r="B12" s="32">
        <v>550</v>
      </c>
    </row>
    <row r="13" spans="1:2" x14ac:dyDescent="0.2">
      <c r="A13" t="s">
        <v>39</v>
      </c>
      <c r="B13" s="32">
        <v>450</v>
      </c>
    </row>
    <row r="14" spans="1:2" x14ac:dyDescent="0.2">
      <c r="A14" t="s">
        <v>40</v>
      </c>
      <c r="B14" s="32">
        <v>550</v>
      </c>
    </row>
    <row r="15" spans="1:2" x14ac:dyDescent="0.2">
      <c r="A15" t="s">
        <v>41</v>
      </c>
      <c r="B15" s="32">
        <v>550</v>
      </c>
    </row>
    <row r="16" spans="1:2" x14ac:dyDescent="0.2">
      <c r="A16" t="s">
        <v>42</v>
      </c>
      <c r="B16" s="32">
        <v>500</v>
      </c>
    </row>
    <row r="17" spans="1:2" x14ac:dyDescent="0.2">
      <c r="A17" t="s">
        <v>43</v>
      </c>
      <c r="B17" s="32">
        <v>600</v>
      </c>
    </row>
    <row r="18" spans="1:2" x14ac:dyDescent="0.2">
      <c r="A18" t="s">
        <v>44</v>
      </c>
      <c r="B18" s="32">
        <v>400</v>
      </c>
    </row>
    <row r="19" spans="1:2" x14ac:dyDescent="0.2">
      <c r="A19" t="s">
        <v>45</v>
      </c>
      <c r="B19" s="32">
        <v>500</v>
      </c>
    </row>
    <row r="20" spans="1:2" x14ac:dyDescent="0.2">
      <c r="A20" t="s">
        <v>46</v>
      </c>
      <c r="B20" s="32">
        <v>500</v>
      </c>
    </row>
    <row r="21" spans="1:2" x14ac:dyDescent="0.2">
      <c r="A21" t="s">
        <v>47</v>
      </c>
      <c r="B21" s="32">
        <v>550</v>
      </c>
    </row>
    <row r="22" spans="1:2" x14ac:dyDescent="0.2">
      <c r="A22" t="s">
        <v>48</v>
      </c>
      <c r="B22" s="32">
        <v>500</v>
      </c>
    </row>
    <row r="23" spans="1:2" x14ac:dyDescent="0.2">
      <c r="A23" t="s">
        <v>49</v>
      </c>
      <c r="B23" s="32">
        <v>500</v>
      </c>
    </row>
    <row r="24" spans="1:2" x14ac:dyDescent="0.2">
      <c r="A24" t="s">
        <v>50</v>
      </c>
      <c r="B24" s="32">
        <v>450</v>
      </c>
    </row>
    <row r="25" spans="1:2" x14ac:dyDescent="0.2">
      <c r="A25" t="s">
        <v>51</v>
      </c>
      <c r="B25" s="32">
        <v>500</v>
      </c>
    </row>
    <row r="26" spans="1:2" x14ac:dyDescent="0.2">
      <c r="A26" t="s">
        <v>52</v>
      </c>
      <c r="B26" s="32">
        <v>500</v>
      </c>
    </row>
    <row r="27" spans="1:2" x14ac:dyDescent="0.2">
      <c r="A27" t="s">
        <v>53</v>
      </c>
      <c r="B27" s="32">
        <v>450</v>
      </c>
    </row>
    <row r="28" spans="1:2" x14ac:dyDescent="0.2">
      <c r="A28" t="s">
        <v>54</v>
      </c>
      <c r="B28" s="32">
        <v>550</v>
      </c>
    </row>
    <row r="29" spans="1:2" x14ac:dyDescent="0.2">
      <c r="A29" t="s">
        <v>55</v>
      </c>
      <c r="B29" s="32">
        <v>450</v>
      </c>
    </row>
    <row r="30" spans="1:2" x14ac:dyDescent="0.2">
      <c r="A30" t="s">
        <v>56</v>
      </c>
      <c r="B30" s="32">
        <v>550</v>
      </c>
    </row>
    <row r="31" spans="1:2" x14ac:dyDescent="0.2">
      <c r="A31" t="s">
        <v>57</v>
      </c>
      <c r="B31" s="32">
        <v>550</v>
      </c>
    </row>
    <row r="32" spans="1:2" x14ac:dyDescent="0.2">
      <c r="A32" t="s">
        <v>58</v>
      </c>
      <c r="B32" s="32">
        <v>600</v>
      </c>
    </row>
    <row r="33" spans="1:2" x14ac:dyDescent="0.2">
      <c r="A33" t="s">
        <v>59</v>
      </c>
      <c r="B33" s="32">
        <v>450</v>
      </c>
    </row>
    <row r="34" spans="1:2" x14ac:dyDescent="0.2">
      <c r="A34" t="s">
        <v>60</v>
      </c>
      <c r="B34" s="32">
        <v>550</v>
      </c>
    </row>
    <row r="35" spans="1:2" x14ac:dyDescent="0.2">
      <c r="A35" t="s">
        <v>61</v>
      </c>
      <c r="B35" s="32">
        <v>500</v>
      </c>
    </row>
    <row r="36" spans="1:2" x14ac:dyDescent="0.2">
      <c r="A36" t="s">
        <v>62</v>
      </c>
      <c r="B36" s="32">
        <v>500</v>
      </c>
    </row>
    <row r="37" spans="1:2" x14ac:dyDescent="0.2">
      <c r="A37" t="s">
        <v>63</v>
      </c>
      <c r="B37" s="32">
        <v>550</v>
      </c>
    </row>
    <row r="38" spans="1:2" x14ac:dyDescent="0.2">
      <c r="A38" t="s">
        <v>64</v>
      </c>
      <c r="B38" s="32">
        <v>600</v>
      </c>
    </row>
    <row r="39" spans="1:2" x14ac:dyDescent="0.2">
      <c r="A39" t="s">
        <v>65</v>
      </c>
      <c r="B39" s="32">
        <v>600</v>
      </c>
    </row>
    <row r="40" spans="1:2" x14ac:dyDescent="0.2">
      <c r="A40" t="s">
        <v>66</v>
      </c>
      <c r="B40" s="32">
        <v>600</v>
      </c>
    </row>
    <row r="41" spans="1:2" x14ac:dyDescent="0.2">
      <c r="A41" t="s">
        <v>67</v>
      </c>
      <c r="B41" s="32">
        <v>550</v>
      </c>
    </row>
    <row r="42" spans="1:2" x14ac:dyDescent="0.2">
      <c r="A42" t="s">
        <v>68</v>
      </c>
      <c r="B42" s="32">
        <v>600</v>
      </c>
    </row>
    <row r="43" spans="1:2" x14ac:dyDescent="0.2">
      <c r="A43" t="s">
        <v>69</v>
      </c>
      <c r="B43" s="32">
        <v>550</v>
      </c>
    </row>
    <row r="44" spans="1:2" x14ac:dyDescent="0.2">
      <c r="A44" t="s">
        <v>70</v>
      </c>
      <c r="B44" s="32">
        <v>600</v>
      </c>
    </row>
    <row r="45" spans="1:2" x14ac:dyDescent="0.2">
      <c r="A45" t="s">
        <v>71</v>
      </c>
      <c r="B45" s="32">
        <v>600</v>
      </c>
    </row>
    <row r="46" spans="1:2" x14ac:dyDescent="0.2">
      <c r="A46" t="s">
        <v>72</v>
      </c>
      <c r="B46" s="32">
        <v>600</v>
      </c>
    </row>
    <row r="47" spans="1:2" x14ac:dyDescent="0.2">
      <c r="A47" t="s">
        <v>73</v>
      </c>
      <c r="B47" s="32">
        <v>600</v>
      </c>
    </row>
    <row r="48" spans="1:2" x14ac:dyDescent="0.2">
      <c r="A48" t="s">
        <v>74</v>
      </c>
      <c r="B48" s="32">
        <v>550</v>
      </c>
    </row>
    <row r="49" spans="1:2" x14ac:dyDescent="0.2">
      <c r="A49" t="s">
        <v>75</v>
      </c>
      <c r="B49" s="32">
        <v>550</v>
      </c>
    </row>
    <row r="50" spans="1:2" x14ac:dyDescent="0.2">
      <c r="A50" t="s">
        <v>76</v>
      </c>
      <c r="B50" s="32">
        <v>600</v>
      </c>
    </row>
    <row r="51" spans="1:2" x14ac:dyDescent="0.2">
      <c r="A51" t="s">
        <v>77</v>
      </c>
      <c r="B51" s="32">
        <v>600</v>
      </c>
    </row>
    <row r="52" spans="1:2" x14ac:dyDescent="0.2">
      <c r="A52" t="s">
        <v>78</v>
      </c>
      <c r="B52" s="32">
        <v>600</v>
      </c>
    </row>
    <row r="53" spans="1:2" x14ac:dyDescent="0.2">
      <c r="A53" t="s">
        <v>79</v>
      </c>
      <c r="B53" s="32">
        <v>550</v>
      </c>
    </row>
    <row r="54" spans="1:2" x14ac:dyDescent="0.2">
      <c r="A54" t="s">
        <v>80</v>
      </c>
      <c r="B54" s="32">
        <v>550</v>
      </c>
    </row>
    <row r="55" spans="1:2" x14ac:dyDescent="0.2">
      <c r="A55" t="s">
        <v>81</v>
      </c>
      <c r="B55" s="32">
        <v>600</v>
      </c>
    </row>
    <row r="56" spans="1:2" x14ac:dyDescent="0.2">
      <c r="A56" t="s">
        <v>82</v>
      </c>
      <c r="B56" s="32">
        <v>600</v>
      </c>
    </row>
    <row r="57" spans="1:2" x14ac:dyDescent="0.2">
      <c r="A57" t="s">
        <v>83</v>
      </c>
      <c r="B57" s="32">
        <v>550</v>
      </c>
    </row>
    <row r="58" spans="1:2" x14ac:dyDescent="0.2">
      <c r="A58" t="s">
        <v>84</v>
      </c>
      <c r="B58" s="32">
        <v>600</v>
      </c>
    </row>
    <row r="59" spans="1:2" x14ac:dyDescent="0.2">
      <c r="A59" t="s">
        <v>85</v>
      </c>
      <c r="B59" s="32">
        <v>600</v>
      </c>
    </row>
    <row r="60" spans="1:2" x14ac:dyDescent="0.2">
      <c r="A60" t="s">
        <v>86</v>
      </c>
      <c r="B60" s="32">
        <v>600</v>
      </c>
    </row>
    <row r="61" spans="1:2" x14ac:dyDescent="0.2">
      <c r="A61" t="s">
        <v>87</v>
      </c>
      <c r="B61" s="32">
        <v>550</v>
      </c>
    </row>
    <row r="62" spans="1:2" x14ac:dyDescent="0.2">
      <c r="A62" t="s">
        <v>88</v>
      </c>
      <c r="B62" s="32">
        <v>550</v>
      </c>
    </row>
    <row r="63" spans="1:2" x14ac:dyDescent="0.2">
      <c r="A63" t="s">
        <v>89</v>
      </c>
      <c r="B63" s="32">
        <v>600</v>
      </c>
    </row>
    <row r="64" spans="1:2" x14ac:dyDescent="0.2">
      <c r="A64" t="s">
        <v>90</v>
      </c>
      <c r="B64" s="32">
        <v>600</v>
      </c>
    </row>
    <row r="65" spans="1:2" x14ac:dyDescent="0.2">
      <c r="A65" t="s">
        <v>91</v>
      </c>
      <c r="B65" s="32">
        <v>600</v>
      </c>
    </row>
    <row r="66" spans="1:2" x14ac:dyDescent="0.2">
      <c r="A66" t="s">
        <v>92</v>
      </c>
      <c r="B66" s="32">
        <v>550</v>
      </c>
    </row>
    <row r="67" spans="1:2" x14ac:dyDescent="0.2">
      <c r="A67" t="s">
        <v>93</v>
      </c>
      <c r="B67" s="32">
        <v>650</v>
      </c>
    </row>
    <row r="68" spans="1:2" x14ac:dyDescent="0.2">
      <c r="A68" t="s">
        <v>94</v>
      </c>
      <c r="B68" s="32">
        <v>650</v>
      </c>
    </row>
    <row r="69" spans="1:2" x14ac:dyDescent="0.2">
      <c r="A69" t="s">
        <v>95</v>
      </c>
      <c r="B69" s="32">
        <v>650</v>
      </c>
    </row>
    <row r="70" spans="1:2" x14ac:dyDescent="0.2">
      <c r="A70" t="s">
        <v>96</v>
      </c>
      <c r="B70" s="32">
        <v>650</v>
      </c>
    </row>
    <row r="71" spans="1:2" x14ac:dyDescent="0.2">
      <c r="A71" t="s">
        <v>97</v>
      </c>
      <c r="B71" s="32">
        <v>650</v>
      </c>
    </row>
    <row r="72" spans="1:2" x14ac:dyDescent="0.2">
      <c r="A72" t="s">
        <v>98</v>
      </c>
      <c r="B72" s="32">
        <v>650</v>
      </c>
    </row>
    <row r="73" spans="1:2" x14ac:dyDescent="0.2">
      <c r="A73" t="s">
        <v>99</v>
      </c>
      <c r="B73" s="32">
        <v>500</v>
      </c>
    </row>
    <row r="74" spans="1:2" x14ac:dyDescent="0.2">
      <c r="A74" t="s">
        <v>100</v>
      </c>
      <c r="B74" s="32">
        <v>500</v>
      </c>
    </row>
    <row r="75" spans="1:2" x14ac:dyDescent="0.2">
      <c r="A75" t="s">
        <v>101</v>
      </c>
      <c r="B75" s="32">
        <v>500</v>
      </c>
    </row>
    <row r="76" spans="1:2" x14ac:dyDescent="0.2">
      <c r="A76" t="s">
        <v>102</v>
      </c>
      <c r="B76" s="32">
        <v>500</v>
      </c>
    </row>
    <row r="77" spans="1:2" x14ac:dyDescent="0.2">
      <c r="A77" t="s">
        <v>103</v>
      </c>
      <c r="B77" s="32">
        <v>500</v>
      </c>
    </row>
    <row r="78" spans="1:2" x14ac:dyDescent="0.2">
      <c r="A78" t="s">
        <v>104</v>
      </c>
      <c r="B78" s="32">
        <v>650</v>
      </c>
    </row>
    <row r="79" spans="1:2" x14ac:dyDescent="0.2">
      <c r="A79" t="s">
        <v>105</v>
      </c>
      <c r="B79" s="32">
        <v>650</v>
      </c>
    </row>
    <row r="80" spans="1:2" x14ac:dyDescent="0.2">
      <c r="A80" t="s">
        <v>106</v>
      </c>
      <c r="B80" s="32">
        <v>650</v>
      </c>
    </row>
    <row r="81" spans="1:2" x14ac:dyDescent="0.2">
      <c r="A81" t="s">
        <v>107</v>
      </c>
      <c r="B81" s="32">
        <v>650</v>
      </c>
    </row>
    <row r="82" spans="1:2" x14ac:dyDescent="0.2">
      <c r="A82" t="s">
        <v>108</v>
      </c>
      <c r="B82" s="32">
        <v>650</v>
      </c>
    </row>
    <row r="83" spans="1:2" x14ac:dyDescent="0.2">
      <c r="A83" t="s">
        <v>109</v>
      </c>
      <c r="B83" s="32">
        <v>650</v>
      </c>
    </row>
    <row r="84" spans="1:2" x14ac:dyDescent="0.2">
      <c r="A84" t="s">
        <v>110</v>
      </c>
      <c r="B84" s="32">
        <v>650</v>
      </c>
    </row>
    <row r="85" spans="1:2" x14ac:dyDescent="0.2">
      <c r="A85" t="s">
        <v>111</v>
      </c>
      <c r="B85" s="32">
        <v>650</v>
      </c>
    </row>
    <row r="86" spans="1:2" x14ac:dyDescent="0.2">
      <c r="A86" t="s">
        <v>112</v>
      </c>
      <c r="B86" s="32">
        <v>650</v>
      </c>
    </row>
    <row r="87" spans="1:2" x14ac:dyDescent="0.2">
      <c r="A87" t="s">
        <v>113</v>
      </c>
      <c r="B87" s="32">
        <v>650</v>
      </c>
    </row>
    <row r="88" spans="1:2" x14ac:dyDescent="0.2">
      <c r="A88" t="s">
        <v>114</v>
      </c>
      <c r="B88" s="32">
        <v>500</v>
      </c>
    </row>
    <row r="89" spans="1:2" x14ac:dyDescent="0.2">
      <c r="A89" t="s">
        <v>132</v>
      </c>
      <c r="B89" s="32">
        <v>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66"/>
  <sheetViews>
    <sheetView tabSelected="1" view="pageBreakPreview" zoomScaleSheetLayoutView="100" workbookViewId="0">
      <selection activeCell="G14" sqref="G14:H14"/>
    </sheetView>
  </sheetViews>
  <sheetFormatPr defaultRowHeight="12.75" x14ac:dyDescent="0.2"/>
  <cols>
    <col min="1" max="1" width="4.140625" customWidth="1"/>
    <col min="2" max="2" width="13.5703125" customWidth="1"/>
    <col min="3" max="3" width="6.28515625" customWidth="1"/>
    <col min="4" max="4" width="10.42578125" customWidth="1"/>
    <col min="5" max="5" width="10.28515625" customWidth="1"/>
    <col min="6" max="6" width="7.5703125" customWidth="1"/>
    <col min="7" max="7" width="10.140625" customWidth="1"/>
    <col min="8" max="8" width="7.140625" customWidth="1"/>
    <col min="9" max="9" width="18" customWidth="1"/>
    <col min="12" max="12" width="9.140625" hidden="1" customWidth="1"/>
    <col min="13" max="13" width="21.28515625" customWidth="1"/>
    <col min="14" max="14" width="35.5703125" customWidth="1"/>
  </cols>
  <sheetData>
    <row r="1" spans="1:19" x14ac:dyDescent="0.2">
      <c r="A1" s="86"/>
      <c r="B1" s="86"/>
      <c r="C1" s="86"/>
      <c r="D1" s="86"/>
      <c r="E1" s="86"/>
      <c r="F1" s="86"/>
      <c r="G1" s="86"/>
      <c r="H1" s="86"/>
      <c r="I1" s="86"/>
      <c r="S1">
        <v>695</v>
      </c>
    </row>
    <row r="2" spans="1:19" x14ac:dyDescent="0.2">
      <c r="A2" s="86"/>
      <c r="B2" s="86"/>
      <c r="C2" s="86"/>
      <c r="D2" s="86"/>
      <c r="E2" s="86"/>
      <c r="F2" s="86"/>
      <c r="G2" s="86"/>
      <c r="H2" s="86"/>
      <c r="I2" s="86"/>
      <c r="R2" t="s">
        <v>139</v>
      </c>
      <c r="S2">
        <v>25</v>
      </c>
    </row>
    <row r="3" spans="1:19" x14ac:dyDescent="0.2">
      <c r="A3" s="86"/>
      <c r="B3" s="86"/>
      <c r="C3" s="86"/>
      <c r="D3" s="86"/>
      <c r="E3" s="86"/>
      <c r="F3" s="86"/>
      <c r="G3" s="86"/>
      <c r="H3" s="86"/>
      <c r="I3" s="86"/>
    </row>
    <row r="4" spans="1:19" x14ac:dyDescent="0.2">
      <c r="A4" s="86"/>
      <c r="B4" s="86"/>
      <c r="C4" s="86"/>
      <c r="D4" s="86"/>
      <c r="E4" s="86"/>
      <c r="F4" s="86"/>
      <c r="G4" s="86"/>
      <c r="H4" s="86"/>
      <c r="I4" s="86"/>
    </row>
    <row r="5" spans="1:19" x14ac:dyDescent="0.2">
      <c r="A5" s="86"/>
      <c r="B5" s="86"/>
      <c r="C5" s="86"/>
      <c r="D5" s="86"/>
      <c r="E5" s="86"/>
      <c r="F5" s="86"/>
      <c r="G5" s="86"/>
      <c r="H5" s="86"/>
      <c r="I5" s="86"/>
    </row>
    <row r="6" spans="1:19" x14ac:dyDescent="0.2">
      <c r="K6" s="1"/>
    </row>
    <row r="7" spans="1:19" ht="19.5" x14ac:dyDescent="0.4">
      <c r="B7" s="17" t="s">
        <v>0</v>
      </c>
      <c r="C7" s="30">
        <v>5534</v>
      </c>
      <c r="D7" s="30"/>
      <c r="E7" s="30"/>
      <c r="F7" s="30"/>
      <c r="G7" s="30"/>
      <c r="H7" s="18" t="s">
        <v>1</v>
      </c>
      <c r="I7" s="19" t="s">
        <v>151</v>
      </c>
    </row>
    <row r="8" spans="1:19" ht="18.75" x14ac:dyDescent="0.2">
      <c r="B8" s="20" t="s">
        <v>2</v>
      </c>
      <c r="C8" s="116" t="s">
        <v>148</v>
      </c>
      <c r="D8" s="116"/>
      <c r="E8" s="116"/>
      <c r="F8" s="116"/>
      <c r="G8" s="116"/>
      <c r="H8" s="116"/>
      <c r="I8" s="117"/>
      <c r="M8" t="s">
        <v>133</v>
      </c>
    </row>
    <row r="9" spans="1:19" ht="15.6" customHeight="1" x14ac:dyDescent="0.2">
      <c r="B9" s="114" t="s">
        <v>3</v>
      </c>
      <c r="C9" s="114"/>
      <c r="D9" s="114"/>
      <c r="E9" s="114"/>
      <c r="F9" s="114"/>
      <c r="G9" s="114"/>
      <c r="H9" s="114"/>
      <c r="I9" s="114"/>
      <c r="K9" s="1"/>
      <c r="M9" s="104"/>
      <c r="N9" s="104"/>
      <c r="O9" s="104"/>
      <c r="P9" s="104"/>
      <c r="Q9" s="104"/>
    </row>
    <row r="10" spans="1:19" ht="12.95" customHeight="1" x14ac:dyDescent="0.2">
      <c r="B10" s="115" t="s">
        <v>4</v>
      </c>
      <c r="C10" s="115"/>
      <c r="D10" s="115" t="s">
        <v>5</v>
      </c>
      <c r="E10" s="115"/>
      <c r="F10" s="115" t="s">
        <v>6</v>
      </c>
      <c r="G10" s="115"/>
      <c r="H10" s="115" t="s">
        <v>7</v>
      </c>
      <c r="I10" s="115"/>
      <c r="M10" s="104"/>
      <c r="N10" s="104"/>
      <c r="O10" s="104"/>
      <c r="P10" s="104"/>
      <c r="Q10" s="104"/>
    </row>
    <row r="11" spans="1:19" ht="51.75" customHeight="1" x14ac:dyDescent="0.2">
      <c r="B11" s="111" t="s">
        <v>149</v>
      </c>
      <c r="C11" s="111"/>
      <c r="D11" s="111"/>
      <c r="E11" s="111"/>
      <c r="F11" s="111">
        <v>7576272139</v>
      </c>
      <c r="G11" s="111"/>
      <c r="H11" s="112" t="s">
        <v>150</v>
      </c>
      <c r="I11" s="112"/>
      <c r="M11" s="104"/>
      <c r="N11" s="104"/>
      <c r="O11" s="104"/>
      <c r="P11" s="104"/>
      <c r="Q11" s="104"/>
    </row>
    <row r="12" spans="1:19" ht="17.850000000000001" customHeight="1" x14ac:dyDescent="0.2">
      <c r="B12" s="113" t="s">
        <v>8</v>
      </c>
      <c r="C12" s="113"/>
      <c r="D12" s="113"/>
      <c r="E12" s="113"/>
      <c r="F12" s="113"/>
      <c r="G12" s="113"/>
      <c r="H12" s="113"/>
      <c r="I12" s="113"/>
      <c r="M12" s="104"/>
      <c r="N12" s="104"/>
      <c r="O12" s="104"/>
      <c r="P12" s="104"/>
      <c r="Q12" s="104"/>
    </row>
    <row r="13" spans="1:19" ht="12.95" customHeight="1" x14ac:dyDescent="0.2">
      <c r="B13" s="21" t="s">
        <v>9</v>
      </c>
      <c r="C13" s="115" t="s">
        <v>10</v>
      </c>
      <c r="D13" s="115"/>
      <c r="E13" s="115" t="s">
        <v>11</v>
      </c>
      <c r="F13" s="115"/>
      <c r="G13" s="115" t="s">
        <v>12</v>
      </c>
      <c r="H13" s="115"/>
      <c r="I13" s="22" t="s">
        <v>16</v>
      </c>
      <c r="M13" s="104"/>
      <c r="N13" s="104"/>
      <c r="O13" s="104"/>
      <c r="P13" s="104"/>
      <c r="Q13" s="104"/>
    </row>
    <row r="14" spans="1:19" x14ac:dyDescent="0.2">
      <c r="B14" s="23">
        <v>1</v>
      </c>
      <c r="C14" s="99">
        <v>0.6</v>
      </c>
      <c r="D14" s="99"/>
      <c r="E14" s="99">
        <v>5</v>
      </c>
      <c r="F14" s="99"/>
      <c r="G14" s="99">
        <f t="shared" ref="G14:G23" si="0">C14*E14</f>
        <v>3</v>
      </c>
      <c r="H14" s="99"/>
      <c r="I14" s="24"/>
      <c r="M14" s="104"/>
      <c r="N14" s="104"/>
      <c r="O14" s="104"/>
      <c r="P14" s="104"/>
      <c r="Q14" s="104"/>
    </row>
    <row r="15" spans="1:19" x14ac:dyDescent="0.2">
      <c r="B15" s="23">
        <v>2</v>
      </c>
      <c r="C15" s="99">
        <v>0</v>
      </c>
      <c r="D15" s="99"/>
      <c r="E15" s="99">
        <v>0</v>
      </c>
      <c r="F15" s="99"/>
      <c r="G15" s="99">
        <f t="shared" si="0"/>
        <v>0</v>
      </c>
      <c r="H15" s="99"/>
      <c r="I15" s="24"/>
      <c r="M15" s="104"/>
      <c r="N15" s="104"/>
      <c r="O15" s="104"/>
      <c r="P15" s="104"/>
      <c r="Q15" s="104"/>
    </row>
    <row r="16" spans="1:19" x14ac:dyDescent="0.2">
      <c r="B16" s="23">
        <v>3</v>
      </c>
      <c r="C16" s="99">
        <v>0</v>
      </c>
      <c r="D16" s="99"/>
      <c r="E16" s="99">
        <v>0</v>
      </c>
      <c r="F16" s="99"/>
      <c r="G16" s="99">
        <f t="shared" si="0"/>
        <v>0</v>
      </c>
      <c r="H16" s="99"/>
      <c r="I16" s="24"/>
      <c r="M16" s="104"/>
      <c r="N16" s="104"/>
      <c r="O16" s="104"/>
      <c r="P16" s="104"/>
      <c r="Q16" s="104"/>
    </row>
    <row r="17" spans="2:17" x14ac:dyDescent="0.2">
      <c r="B17" s="23">
        <v>4</v>
      </c>
      <c r="C17" s="99">
        <v>0</v>
      </c>
      <c r="D17" s="99"/>
      <c r="E17" s="99">
        <v>0</v>
      </c>
      <c r="F17" s="99"/>
      <c r="G17" s="99">
        <f t="shared" si="0"/>
        <v>0</v>
      </c>
      <c r="H17" s="99"/>
      <c r="I17" s="24"/>
      <c r="M17" s="104"/>
      <c r="N17" s="104"/>
      <c r="O17" s="104"/>
      <c r="P17" s="104"/>
      <c r="Q17" s="104"/>
    </row>
    <row r="18" spans="2:17" x14ac:dyDescent="0.2">
      <c r="B18" s="23">
        <v>5</v>
      </c>
      <c r="C18" s="99">
        <v>0</v>
      </c>
      <c r="D18" s="99"/>
      <c r="E18" s="99">
        <v>0</v>
      </c>
      <c r="F18" s="99"/>
      <c r="G18" s="99">
        <f t="shared" si="0"/>
        <v>0</v>
      </c>
      <c r="H18" s="99"/>
      <c r="I18" s="24"/>
      <c r="M18" s="104"/>
      <c r="N18" s="104"/>
      <c r="O18" s="104"/>
      <c r="P18" s="104"/>
      <c r="Q18" s="104"/>
    </row>
    <row r="19" spans="2:17" x14ac:dyDescent="0.2">
      <c r="B19" s="23">
        <v>6</v>
      </c>
      <c r="C19" s="99">
        <v>0</v>
      </c>
      <c r="D19" s="99"/>
      <c r="E19" s="99">
        <v>0</v>
      </c>
      <c r="F19" s="99"/>
      <c r="G19" s="99">
        <f t="shared" si="0"/>
        <v>0</v>
      </c>
      <c r="H19" s="99"/>
      <c r="I19" s="24"/>
      <c r="M19" s="104"/>
      <c r="N19" s="104"/>
      <c r="O19" s="104"/>
      <c r="P19" s="104"/>
      <c r="Q19" s="104"/>
    </row>
    <row r="20" spans="2:17" x14ac:dyDescent="0.2">
      <c r="B20" s="23">
        <v>7</v>
      </c>
      <c r="C20" s="99">
        <v>0</v>
      </c>
      <c r="D20" s="99"/>
      <c r="E20" s="99">
        <v>0</v>
      </c>
      <c r="F20" s="99"/>
      <c r="G20" s="99">
        <f t="shared" si="0"/>
        <v>0</v>
      </c>
      <c r="H20" s="99"/>
      <c r="I20" s="24"/>
      <c r="M20" s="104"/>
      <c r="N20" s="104"/>
      <c r="O20" s="104"/>
      <c r="P20" s="104"/>
      <c r="Q20" s="104"/>
    </row>
    <row r="21" spans="2:17" x14ac:dyDescent="0.2">
      <c r="B21" s="23">
        <v>8</v>
      </c>
      <c r="C21" s="99">
        <v>0</v>
      </c>
      <c r="D21" s="99"/>
      <c r="E21" s="99">
        <v>0</v>
      </c>
      <c r="F21" s="99"/>
      <c r="G21" s="99">
        <f t="shared" si="0"/>
        <v>0</v>
      </c>
      <c r="H21" s="99"/>
      <c r="I21" s="24"/>
      <c r="M21" s="104"/>
      <c r="N21" s="104"/>
      <c r="O21" s="104"/>
      <c r="P21" s="104"/>
      <c r="Q21" s="104"/>
    </row>
    <row r="22" spans="2:17" x14ac:dyDescent="0.2">
      <c r="B22" s="23">
        <v>9</v>
      </c>
      <c r="C22" s="99">
        <v>0</v>
      </c>
      <c r="D22" s="99"/>
      <c r="E22" s="99">
        <v>0</v>
      </c>
      <c r="F22" s="99"/>
      <c r="G22" s="99">
        <f t="shared" si="0"/>
        <v>0</v>
      </c>
      <c r="H22" s="99"/>
      <c r="I22" s="24"/>
      <c r="M22" t="s">
        <v>134</v>
      </c>
    </row>
    <row r="23" spans="2:17" ht="13.5" thickBot="1" x14ac:dyDescent="0.25">
      <c r="B23" s="70">
        <v>10</v>
      </c>
      <c r="C23" s="110">
        <v>0</v>
      </c>
      <c r="D23" s="110"/>
      <c r="E23" s="110">
        <v>0</v>
      </c>
      <c r="F23" s="110"/>
      <c r="G23" s="110">
        <f t="shared" si="0"/>
        <v>0</v>
      </c>
      <c r="H23" s="110"/>
      <c r="I23" s="71"/>
      <c r="M23" s="74"/>
    </row>
    <row r="24" spans="2:17" s="45" customFormat="1" ht="13.5" thickBot="1" x14ac:dyDescent="0.25">
      <c r="B24" s="93" t="s">
        <v>136</v>
      </c>
      <c r="C24" s="94"/>
      <c r="D24" s="94"/>
      <c r="E24" s="94"/>
      <c r="F24" s="95"/>
      <c r="G24" s="96"/>
      <c r="H24" s="97"/>
      <c r="I24" s="69"/>
      <c r="M24" t="s">
        <v>135</v>
      </c>
    </row>
    <row r="25" spans="2:17" s="45" customFormat="1" ht="13.5" thickTop="1" x14ac:dyDescent="0.2">
      <c r="B25" s="67">
        <v>1</v>
      </c>
      <c r="C25" s="98">
        <v>0</v>
      </c>
      <c r="D25" s="98"/>
      <c r="E25" s="98">
        <v>0</v>
      </c>
      <c r="F25" s="98"/>
      <c r="G25" s="100">
        <f t="shared" ref="G25:G27" si="1">C25*E25</f>
        <v>0</v>
      </c>
      <c r="H25" s="101"/>
      <c r="I25" s="68"/>
      <c r="M25" s="58" t="s">
        <v>152</v>
      </c>
    </row>
    <row r="26" spans="2:17" s="45" customFormat="1" x14ac:dyDescent="0.2">
      <c r="B26" s="65">
        <v>2</v>
      </c>
      <c r="C26" s="99">
        <v>0</v>
      </c>
      <c r="D26" s="99"/>
      <c r="E26" s="99">
        <v>0</v>
      </c>
      <c r="F26" s="99"/>
      <c r="G26" s="102">
        <f t="shared" si="1"/>
        <v>0</v>
      </c>
      <c r="H26" s="103"/>
      <c r="I26" s="66"/>
      <c r="M26" s="58"/>
    </row>
    <row r="27" spans="2:17" s="45" customFormat="1" x14ac:dyDescent="0.2">
      <c r="B27" s="65">
        <v>3</v>
      </c>
      <c r="C27" s="99">
        <v>0</v>
      </c>
      <c r="D27" s="99"/>
      <c r="E27" s="99">
        <v>0</v>
      </c>
      <c r="F27" s="99"/>
      <c r="G27" s="102">
        <f t="shared" si="1"/>
        <v>0</v>
      </c>
      <c r="H27" s="103"/>
      <c r="I27" s="66"/>
      <c r="M27" s="58"/>
    </row>
    <row r="28" spans="2:17" ht="15.6" customHeight="1" thickBot="1" x14ac:dyDescent="0.25">
      <c r="B28" s="108" t="s">
        <v>17</v>
      </c>
      <c r="C28" s="108"/>
      <c r="D28" s="108"/>
      <c r="E28" s="108"/>
      <c r="F28" s="108"/>
      <c r="G28" s="108">
        <f>ROUND(SUM(G14:H27),2)</f>
        <v>3</v>
      </c>
      <c r="H28" s="108"/>
      <c r="I28" s="25">
        <f>G28*S1</f>
        <v>2085</v>
      </c>
      <c r="M28" s="73"/>
    </row>
    <row r="29" spans="2:17" ht="12.95" customHeight="1" x14ac:dyDescent="0.2">
      <c r="B29" s="109" t="s">
        <v>147</v>
      </c>
      <c r="C29" s="109"/>
      <c r="D29" s="109"/>
      <c r="E29" s="109"/>
      <c r="F29" s="109"/>
      <c r="G29" s="98">
        <v>11.2</v>
      </c>
      <c r="H29" s="98"/>
      <c r="I29" s="26">
        <f>(G29+MAX(C25,E25)+MAX(C26,E26)+MAX(C27,E27))*S2</f>
        <v>280</v>
      </c>
      <c r="L29">
        <v>1</v>
      </c>
      <c r="M29" s="45"/>
    </row>
    <row r="30" spans="2:17" ht="12.95" customHeight="1" x14ac:dyDescent="0.2">
      <c r="B30" s="107" t="s">
        <v>18</v>
      </c>
      <c r="C30" s="107"/>
      <c r="D30" s="107"/>
      <c r="E30" s="107"/>
      <c r="F30" s="107"/>
      <c r="G30" s="99">
        <v>0</v>
      </c>
      <c r="H30" s="99"/>
      <c r="I30" s="27">
        <f>G30*20</f>
        <v>0</v>
      </c>
    </row>
    <row r="31" spans="2:17" ht="12.95" customHeight="1" x14ac:dyDescent="0.2">
      <c r="B31" s="107" t="s">
        <v>131</v>
      </c>
      <c r="C31" s="107"/>
      <c r="D31" s="107"/>
      <c r="E31" s="107"/>
      <c r="F31" s="107"/>
      <c r="G31" s="99">
        <v>1</v>
      </c>
      <c r="H31" s="99"/>
      <c r="I31" s="27">
        <f>G31*120</f>
        <v>120</v>
      </c>
      <c r="M31" t="s">
        <v>140</v>
      </c>
    </row>
    <row r="32" spans="2:17" ht="12.95" customHeight="1" x14ac:dyDescent="0.2">
      <c r="B32" s="107" t="s">
        <v>19</v>
      </c>
      <c r="C32" s="107"/>
      <c r="D32" s="107"/>
      <c r="E32" s="107"/>
      <c r="F32" s="107"/>
      <c r="G32" s="99">
        <v>0</v>
      </c>
      <c r="H32" s="99"/>
      <c r="I32" s="27">
        <f>G32*80</f>
        <v>0</v>
      </c>
      <c r="M32" t="s">
        <v>141</v>
      </c>
      <c r="N32" t="str">
        <f>IF(R32=0,"NO",IF(R32=1,"YES",""))</f>
        <v>NO</v>
      </c>
    </row>
    <row r="33" spans="2:14" ht="12.95" customHeight="1" x14ac:dyDescent="0.2">
      <c r="B33" s="107" t="s">
        <v>20</v>
      </c>
      <c r="C33" s="107"/>
      <c r="D33" s="107"/>
      <c r="E33" s="107"/>
      <c r="F33" s="107"/>
      <c r="G33" s="99">
        <v>1</v>
      </c>
      <c r="H33" s="99"/>
      <c r="I33" s="27">
        <f>G33*150</f>
        <v>150</v>
      </c>
      <c r="M33" t="s">
        <v>142</v>
      </c>
    </row>
    <row r="34" spans="2:14" ht="12.95" customHeight="1" x14ac:dyDescent="0.2">
      <c r="B34" s="107" t="s">
        <v>21</v>
      </c>
      <c r="C34" s="107"/>
      <c r="D34" s="107"/>
      <c r="E34" s="107"/>
      <c r="F34" s="107"/>
      <c r="G34" s="99">
        <v>1</v>
      </c>
      <c r="H34" s="99"/>
      <c r="I34" s="27">
        <f>G34*80</f>
        <v>80</v>
      </c>
      <c r="M34" t="s">
        <v>143</v>
      </c>
      <c r="N34" t="str">
        <f>IF(R34=0,"",IF(R34=1,"Milimeters",IF(R34=2,"Centimeters",IF(R34=3,"Metres",IF(R34=4,"Inches","")))))</f>
        <v/>
      </c>
    </row>
    <row r="35" spans="2:14" ht="12.95" customHeight="1" x14ac:dyDescent="0.2">
      <c r="B35" s="107" t="s">
        <v>22</v>
      </c>
      <c r="C35" s="107"/>
      <c r="D35" s="107"/>
      <c r="E35" s="107"/>
      <c r="F35" s="107"/>
      <c r="G35" s="99">
        <v>0</v>
      </c>
      <c r="H35" s="99"/>
      <c r="I35" s="27">
        <f>G35*250</f>
        <v>0</v>
      </c>
      <c r="M35" t="s">
        <v>144</v>
      </c>
      <c r="N35" t="str">
        <f>IF(R35=0,"Google",IF(R35=1,"Yell.com",IF(R35=2,"Thomas Directories",IF(R35=3,"News Paper",IF(R35=4,"Recommendation","")))))</f>
        <v>Google</v>
      </c>
    </row>
    <row r="36" spans="2:14" ht="12.95" customHeight="1" x14ac:dyDescent="0.2">
      <c r="B36" s="107" t="s">
        <v>23</v>
      </c>
      <c r="C36" s="107"/>
      <c r="D36" s="107"/>
      <c r="E36" s="107"/>
      <c r="F36" s="107"/>
      <c r="G36" s="99">
        <v>1</v>
      </c>
      <c r="H36" s="99"/>
      <c r="I36" s="27">
        <f>G36*15</f>
        <v>15</v>
      </c>
      <c r="M36" t="s">
        <v>146</v>
      </c>
    </row>
    <row r="37" spans="2:14" ht="12.95" customHeight="1" x14ac:dyDescent="0.2">
      <c r="B37" s="107" t="s">
        <v>24</v>
      </c>
      <c r="C37" s="107"/>
      <c r="D37" s="107"/>
      <c r="E37" s="107"/>
      <c r="F37" s="107"/>
      <c r="G37" s="99">
        <v>1</v>
      </c>
      <c r="H37" s="99"/>
      <c r="I37" s="27">
        <f>G37*80</f>
        <v>80</v>
      </c>
      <c r="M37" t="s">
        <v>145</v>
      </c>
    </row>
    <row r="38" spans="2:14" ht="12.95" customHeight="1" x14ac:dyDescent="0.2">
      <c r="B38" s="107" t="s">
        <v>25</v>
      </c>
      <c r="C38" s="107"/>
      <c r="D38" s="107"/>
      <c r="E38" s="107"/>
      <c r="F38" s="107"/>
      <c r="G38" s="99">
        <v>5</v>
      </c>
      <c r="H38" s="99"/>
      <c r="I38" s="27">
        <f>G38*40</f>
        <v>200</v>
      </c>
    </row>
    <row r="39" spans="2:14" ht="12.95" customHeight="1" x14ac:dyDescent="0.2">
      <c r="B39" s="107" t="s">
        <v>26</v>
      </c>
      <c r="C39" s="107"/>
      <c r="D39" s="107"/>
      <c r="E39" s="107"/>
      <c r="F39" s="107"/>
      <c r="G39" s="99" t="s">
        <v>38</v>
      </c>
      <c r="H39" s="99"/>
      <c r="I39" s="27">
        <v>650</v>
      </c>
    </row>
    <row r="40" spans="2:14" ht="15.6" customHeight="1" x14ac:dyDescent="0.2">
      <c r="B40" s="10"/>
      <c r="C40" s="12"/>
      <c r="D40" s="12"/>
      <c r="E40" s="12"/>
      <c r="F40" s="12"/>
      <c r="G40" s="105" t="s">
        <v>14</v>
      </c>
      <c r="H40" s="105"/>
      <c r="I40" s="28">
        <f>SUM(I28:J39)</f>
        <v>3660</v>
      </c>
    </row>
    <row r="41" spans="2:14" ht="15.6" customHeight="1" x14ac:dyDescent="0.2">
      <c r="B41" s="10"/>
      <c r="C41" s="12"/>
      <c r="D41" s="12"/>
      <c r="E41" s="12"/>
      <c r="F41" s="12"/>
      <c r="G41" s="106" t="s">
        <v>137</v>
      </c>
      <c r="H41" s="106"/>
      <c r="I41" s="29">
        <f>ROUND(I40*0.2,1)</f>
        <v>732</v>
      </c>
    </row>
    <row r="42" spans="2:14" ht="15.6" customHeight="1" x14ac:dyDescent="0.2">
      <c r="B42" s="10"/>
      <c r="C42" s="12"/>
      <c r="D42" s="12"/>
      <c r="E42" s="12"/>
      <c r="F42" s="12"/>
      <c r="G42" s="105" t="s">
        <v>15</v>
      </c>
      <c r="H42" s="105"/>
      <c r="I42" s="28">
        <f>ROUND(SUM(I40:I41),2)</f>
        <v>4392</v>
      </c>
    </row>
    <row r="44" spans="2:14" x14ac:dyDescent="0.2">
      <c r="B44" s="2"/>
      <c r="C44" s="2" t="s">
        <v>138</v>
      </c>
      <c r="D44" s="2"/>
      <c r="E44" s="2"/>
      <c r="F44" s="2"/>
      <c r="G44" s="2"/>
      <c r="H44" s="2"/>
      <c r="I44" s="2"/>
    </row>
    <row r="45" spans="2:14" x14ac:dyDescent="0.2">
      <c r="B45" s="2"/>
      <c r="C45" s="2"/>
      <c r="D45" s="2"/>
      <c r="E45" s="2"/>
      <c r="F45" s="2"/>
      <c r="G45" s="2"/>
      <c r="H45" s="2"/>
      <c r="I45" s="2"/>
    </row>
    <row r="46" spans="2:14" x14ac:dyDescent="0.2">
      <c r="B46" s="2"/>
      <c r="C46" s="2"/>
      <c r="D46" s="2"/>
      <c r="E46" s="2"/>
      <c r="F46" s="2"/>
      <c r="G46" s="2"/>
      <c r="H46" s="2"/>
      <c r="I46" s="2"/>
    </row>
    <row r="47" spans="2:14" x14ac:dyDescent="0.2">
      <c r="B47" s="2"/>
      <c r="C47" s="2"/>
      <c r="D47" s="2"/>
      <c r="E47" s="2"/>
      <c r="F47" s="2"/>
      <c r="G47" s="2"/>
      <c r="H47" s="2"/>
      <c r="I47" s="2"/>
    </row>
    <row r="48" spans="2:14" x14ac:dyDescent="0.2">
      <c r="C48" s="2"/>
      <c r="D48" s="2"/>
      <c r="E48" s="2"/>
      <c r="F48" s="2"/>
      <c r="G48" s="2"/>
      <c r="H48" s="2"/>
      <c r="I48" s="2"/>
    </row>
    <row r="49" spans="2:9" x14ac:dyDescent="0.2">
      <c r="B49" s="2"/>
      <c r="C49" s="2"/>
      <c r="D49" s="2"/>
      <c r="E49" s="2"/>
      <c r="F49" s="2"/>
      <c r="G49" s="2"/>
      <c r="H49" s="2"/>
      <c r="I49" s="2"/>
    </row>
    <row r="50" spans="2:9" x14ac:dyDescent="0.2">
      <c r="B50" s="2"/>
      <c r="C50" s="2"/>
      <c r="D50" s="2"/>
      <c r="E50" s="2"/>
      <c r="F50" s="2"/>
      <c r="G50" s="2"/>
      <c r="H50" s="2"/>
      <c r="I50" s="2"/>
    </row>
    <row r="51" spans="2:9" x14ac:dyDescent="0.2">
      <c r="B51" s="2"/>
      <c r="C51" s="2"/>
      <c r="D51" s="2"/>
      <c r="E51" s="2"/>
      <c r="F51" s="2"/>
      <c r="G51" s="2"/>
      <c r="H51" s="2"/>
      <c r="I51" s="2"/>
    </row>
    <row r="52" spans="2:9" x14ac:dyDescent="0.2">
      <c r="B52" s="2"/>
      <c r="C52" s="2"/>
      <c r="D52" s="2"/>
      <c r="E52" s="2"/>
      <c r="F52" s="2"/>
      <c r="G52" s="2"/>
      <c r="H52" s="2"/>
      <c r="I52" s="2"/>
    </row>
    <row r="57" spans="2:9" x14ac:dyDescent="0.2">
      <c r="B57" s="2"/>
      <c r="C57" s="2"/>
      <c r="D57" s="2"/>
      <c r="E57" s="2"/>
      <c r="F57" s="2"/>
      <c r="G57" s="2"/>
      <c r="H57" s="2"/>
      <c r="I57" s="2"/>
    </row>
    <row r="58" spans="2:9" x14ac:dyDescent="0.2">
      <c r="B58" s="2"/>
      <c r="C58" s="2"/>
      <c r="D58" s="2"/>
      <c r="E58" s="2"/>
      <c r="F58" s="2"/>
      <c r="G58" s="2"/>
      <c r="H58" s="2"/>
      <c r="I58" s="2"/>
    </row>
    <row r="59" spans="2:9" x14ac:dyDescent="0.2">
      <c r="B59" s="2"/>
      <c r="C59" s="2"/>
      <c r="D59" s="2"/>
      <c r="E59" s="2"/>
      <c r="F59" s="2"/>
      <c r="G59" s="2"/>
      <c r="H59" s="2"/>
      <c r="I59" s="2"/>
    </row>
    <row r="60" spans="2:9" x14ac:dyDescent="0.2">
      <c r="B60" s="2"/>
      <c r="C60" s="2"/>
      <c r="D60" s="2"/>
      <c r="E60" s="2"/>
      <c r="F60" s="2"/>
      <c r="G60" s="2"/>
      <c r="H60" s="2"/>
      <c r="I60" s="2"/>
    </row>
    <row r="61" spans="2:9" x14ac:dyDescent="0.2">
      <c r="B61" s="2"/>
      <c r="C61" s="2"/>
      <c r="D61" s="2"/>
      <c r="E61" s="2"/>
      <c r="F61" s="2"/>
      <c r="G61" s="2"/>
      <c r="H61" s="2"/>
      <c r="I61" s="2"/>
    </row>
    <row r="62" spans="2:9" x14ac:dyDescent="0.2">
      <c r="B62" s="2"/>
      <c r="C62" s="2"/>
      <c r="D62" s="2"/>
      <c r="E62" s="2"/>
      <c r="F62" s="2"/>
      <c r="G62" s="2"/>
      <c r="H62" s="2"/>
      <c r="I62" s="2"/>
    </row>
    <row r="63" spans="2:9" x14ac:dyDescent="0.2">
      <c r="B63" s="2"/>
      <c r="C63" s="2"/>
      <c r="D63" s="2"/>
      <c r="E63" s="2"/>
      <c r="F63" s="2"/>
      <c r="G63" s="2"/>
      <c r="H63" s="2"/>
      <c r="I63" s="2"/>
    </row>
    <row r="64" spans="2:9" x14ac:dyDescent="0.2">
      <c r="B64" s="2"/>
      <c r="C64" s="2"/>
      <c r="D64" s="2"/>
      <c r="E64" s="2"/>
      <c r="F64" s="2"/>
      <c r="G64" s="2"/>
      <c r="H64" s="2"/>
      <c r="I64" s="2"/>
    </row>
    <row r="65" spans="2:9" x14ac:dyDescent="0.2">
      <c r="B65" s="2"/>
      <c r="C65" s="2"/>
      <c r="D65" s="2"/>
      <c r="E65" s="2"/>
      <c r="F65" s="2"/>
      <c r="G65" s="2"/>
      <c r="H65" s="2"/>
      <c r="I65" s="2"/>
    </row>
    <row r="66" spans="2:9" x14ac:dyDescent="0.2">
      <c r="B66" s="2"/>
      <c r="C66" s="2"/>
      <c r="D66" s="2"/>
      <c r="E66" s="2"/>
      <c r="F66" s="2"/>
      <c r="G66" s="2"/>
      <c r="H66" s="2"/>
      <c r="I66" s="2"/>
    </row>
    <row r="67" spans="2:9" x14ac:dyDescent="0.2">
      <c r="B67" s="2"/>
      <c r="C67" s="2"/>
      <c r="D67" s="2"/>
      <c r="E67" s="2"/>
      <c r="F67" s="2"/>
      <c r="G67" s="2"/>
      <c r="H67" s="2"/>
      <c r="I67" s="2"/>
    </row>
    <row r="68" spans="2:9" x14ac:dyDescent="0.2">
      <c r="B68" s="2"/>
      <c r="C68" s="2"/>
      <c r="D68" s="2"/>
      <c r="E68" s="2"/>
      <c r="F68" s="2"/>
      <c r="G68" s="2"/>
      <c r="H68" s="2"/>
      <c r="I68" s="2"/>
    </row>
    <row r="69" spans="2:9" x14ac:dyDescent="0.2">
      <c r="B69" s="2"/>
      <c r="C69" s="2"/>
      <c r="D69" s="2"/>
      <c r="E69" s="2"/>
      <c r="F69" s="2"/>
      <c r="G69" s="2"/>
      <c r="H69" s="2"/>
      <c r="I69" s="2"/>
    </row>
    <row r="70" spans="2:9" x14ac:dyDescent="0.2">
      <c r="B70" s="2"/>
      <c r="C70" s="2"/>
      <c r="D70" s="2"/>
      <c r="E70" s="2"/>
      <c r="F70" s="2"/>
      <c r="G70" s="2"/>
      <c r="H70" s="2"/>
      <c r="I70" s="2"/>
    </row>
    <row r="71" spans="2:9" x14ac:dyDescent="0.2">
      <c r="B71" s="2"/>
      <c r="C71" s="2"/>
      <c r="D71" s="2"/>
      <c r="E71" s="2"/>
      <c r="F71" s="2"/>
      <c r="G71" s="2"/>
      <c r="H71" s="2"/>
      <c r="I71" s="2"/>
    </row>
    <row r="72" spans="2:9" x14ac:dyDescent="0.2">
      <c r="B72" s="2"/>
      <c r="C72" s="2"/>
      <c r="D72" s="2"/>
      <c r="E72" s="2"/>
      <c r="F72" s="2"/>
      <c r="G72" s="2"/>
      <c r="H72" s="2"/>
      <c r="I72" s="2"/>
    </row>
    <row r="73" spans="2:9" x14ac:dyDescent="0.2">
      <c r="B73" s="2"/>
      <c r="C73" s="2"/>
      <c r="D73" s="2"/>
      <c r="E73" s="2"/>
      <c r="F73" s="2"/>
      <c r="G73" s="2"/>
      <c r="H73" s="2"/>
      <c r="I73" s="2"/>
    </row>
    <row r="74" spans="2:9" x14ac:dyDescent="0.2">
      <c r="B74" s="2"/>
      <c r="C74" s="2"/>
      <c r="D74" s="2"/>
      <c r="E74" s="2"/>
      <c r="F74" s="2"/>
      <c r="G74" s="2"/>
      <c r="H74" s="2"/>
      <c r="I74" s="2"/>
    </row>
    <row r="75" spans="2:9" x14ac:dyDescent="0.2">
      <c r="B75" s="2"/>
      <c r="C75" s="2"/>
      <c r="D75" s="2"/>
      <c r="E75" s="2"/>
      <c r="F75" s="2"/>
      <c r="G75" s="2"/>
      <c r="H75" s="2"/>
      <c r="I75" s="2"/>
    </row>
    <row r="76" spans="2:9" x14ac:dyDescent="0.2">
      <c r="B76" s="2"/>
      <c r="C76" s="2"/>
      <c r="D76" s="2"/>
      <c r="E76" s="2"/>
      <c r="F76" s="2"/>
      <c r="G76" s="2"/>
      <c r="H76" s="2"/>
      <c r="I76" s="2"/>
    </row>
    <row r="77" spans="2:9" x14ac:dyDescent="0.2">
      <c r="B77" s="2"/>
      <c r="C77" s="2"/>
      <c r="D77" s="2"/>
      <c r="E77" s="2"/>
      <c r="F77" s="2"/>
      <c r="G77" s="2"/>
      <c r="H77" s="2"/>
      <c r="I77" s="2"/>
    </row>
    <row r="78" spans="2:9" x14ac:dyDescent="0.2">
      <c r="B78" s="2"/>
      <c r="C78" s="2"/>
      <c r="D78" s="2"/>
      <c r="E78" s="2"/>
      <c r="F78" s="2"/>
      <c r="G78" s="2"/>
      <c r="H78" s="2"/>
      <c r="I78" s="2"/>
    </row>
    <row r="79" spans="2:9" x14ac:dyDescent="0.2">
      <c r="B79" s="2"/>
      <c r="C79" s="2"/>
      <c r="D79" s="2"/>
      <c r="E79" s="2"/>
      <c r="F79" s="2"/>
      <c r="G79" s="2"/>
      <c r="H79" s="2"/>
      <c r="I79" s="2"/>
    </row>
    <row r="80" spans="2:9" x14ac:dyDescent="0.2">
      <c r="B80" s="2"/>
      <c r="C80" s="2"/>
      <c r="D80" s="2"/>
      <c r="E80" s="2"/>
      <c r="F80" s="2"/>
      <c r="G80" s="2"/>
      <c r="H80" s="2"/>
      <c r="I80" s="2"/>
    </row>
    <row r="81" spans="2:9" x14ac:dyDescent="0.2">
      <c r="B81" s="2"/>
      <c r="C81" s="2"/>
      <c r="D81" s="2"/>
      <c r="E81" s="2"/>
      <c r="F81" s="2"/>
      <c r="G81" s="2"/>
      <c r="H81" s="2"/>
      <c r="I81" s="2"/>
    </row>
    <row r="82" spans="2:9" x14ac:dyDescent="0.2">
      <c r="B82" s="2"/>
      <c r="C82" s="2"/>
      <c r="D82" s="2"/>
      <c r="E82" s="2"/>
      <c r="F82" s="2"/>
      <c r="G82" s="2"/>
      <c r="H82" s="2"/>
      <c r="I82" s="2"/>
    </row>
    <row r="83" spans="2:9" x14ac:dyDescent="0.2">
      <c r="B83" s="2"/>
      <c r="C83" s="2"/>
      <c r="D83" s="2"/>
      <c r="E83" s="2"/>
      <c r="F83" s="2"/>
      <c r="G83" s="2"/>
      <c r="H83" s="2"/>
      <c r="I83" s="2"/>
    </row>
    <row r="84" spans="2:9" x14ac:dyDescent="0.2">
      <c r="B84" s="2"/>
      <c r="C84" s="2"/>
      <c r="D84" s="2"/>
      <c r="E84" s="2"/>
      <c r="F84" s="2"/>
      <c r="G84" s="2"/>
      <c r="H84" s="2"/>
      <c r="I84" s="2"/>
    </row>
    <row r="85" spans="2:9" x14ac:dyDescent="0.2">
      <c r="B85" s="2"/>
      <c r="C85" s="2"/>
      <c r="D85" s="2"/>
      <c r="E85" s="2"/>
      <c r="F85" s="2"/>
      <c r="G85" s="2"/>
      <c r="H85" s="2"/>
      <c r="I85" s="2"/>
    </row>
    <row r="86" spans="2:9" x14ac:dyDescent="0.2">
      <c r="B86" s="2"/>
      <c r="C86" s="2"/>
      <c r="D86" s="2"/>
      <c r="E86" s="2"/>
      <c r="F86" s="2"/>
      <c r="G86" s="2"/>
      <c r="H86" s="2"/>
      <c r="I86" s="2"/>
    </row>
    <row r="87" spans="2:9" x14ac:dyDescent="0.2">
      <c r="B87" s="2"/>
      <c r="C87" s="2"/>
      <c r="D87" s="2"/>
      <c r="E87" s="2"/>
      <c r="F87" s="2"/>
      <c r="G87" s="2"/>
      <c r="H87" s="2"/>
      <c r="I87" s="2"/>
    </row>
    <row r="88" spans="2:9" x14ac:dyDescent="0.2">
      <c r="B88" s="2"/>
      <c r="C88" s="2"/>
      <c r="D88" s="2"/>
      <c r="E88" s="2"/>
      <c r="F88" s="2"/>
      <c r="G88" s="2"/>
      <c r="H88" s="2"/>
      <c r="I88" s="2"/>
    </row>
    <row r="89" spans="2:9" x14ac:dyDescent="0.2">
      <c r="B89" s="2"/>
      <c r="C89" s="2"/>
      <c r="D89" s="2"/>
      <c r="E89" s="2"/>
      <c r="F89" s="2"/>
      <c r="G89" s="2"/>
      <c r="H89" s="2"/>
      <c r="I89" s="2"/>
    </row>
    <row r="90" spans="2:9" x14ac:dyDescent="0.2">
      <c r="B90" s="2"/>
      <c r="C90" s="2"/>
      <c r="D90" s="2"/>
      <c r="E90" s="2"/>
      <c r="F90" s="2"/>
      <c r="G90" s="2"/>
      <c r="H90" s="2"/>
      <c r="I90" s="2"/>
    </row>
    <row r="91" spans="2:9" x14ac:dyDescent="0.2">
      <c r="B91" s="2"/>
      <c r="C91" s="2"/>
      <c r="D91" s="2"/>
      <c r="E91" s="2"/>
      <c r="F91" s="2"/>
      <c r="G91" s="2"/>
      <c r="H91" s="2"/>
      <c r="I91" s="2"/>
    </row>
    <row r="92" spans="2:9" x14ac:dyDescent="0.2">
      <c r="B92" s="2"/>
      <c r="C92" s="2"/>
      <c r="D92" s="2"/>
      <c r="E92" s="2"/>
      <c r="F92" s="2"/>
      <c r="G92" s="2"/>
      <c r="H92" s="2"/>
      <c r="I92" s="2"/>
    </row>
    <row r="93" spans="2:9" x14ac:dyDescent="0.2">
      <c r="B93" s="2"/>
      <c r="C93" s="2"/>
      <c r="D93" s="2"/>
      <c r="E93" s="2"/>
      <c r="F93" s="2"/>
      <c r="G93" s="2"/>
      <c r="H93" s="2"/>
      <c r="I93" s="2"/>
    </row>
    <row r="94" spans="2:9" x14ac:dyDescent="0.2">
      <c r="B94" s="2"/>
      <c r="C94" s="2"/>
      <c r="D94" s="2"/>
      <c r="E94" s="2"/>
      <c r="F94" s="2"/>
      <c r="G94" s="2"/>
      <c r="H94" s="2"/>
      <c r="I94" s="2"/>
    </row>
    <row r="95" spans="2:9" x14ac:dyDescent="0.2">
      <c r="B95" s="2"/>
      <c r="C95" s="2"/>
      <c r="D95" s="2"/>
      <c r="E95" s="2"/>
      <c r="F95" s="2"/>
      <c r="G95" s="2"/>
      <c r="H95" s="2"/>
      <c r="I95" s="2"/>
    </row>
    <row r="96" spans="2:9" x14ac:dyDescent="0.2">
      <c r="B96" s="2"/>
      <c r="C96" s="2"/>
      <c r="D96" s="2"/>
      <c r="E96" s="2"/>
      <c r="F96" s="2"/>
      <c r="G96" s="2"/>
      <c r="H96" s="2"/>
      <c r="I96" s="2"/>
    </row>
    <row r="97" spans="2:9" x14ac:dyDescent="0.2">
      <c r="B97" s="2"/>
      <c r="C97" s="2"/>
      <c r="D97" s="2"/>
      <c r="E97" s="2"/>
      <c r="F97" s="2"/>
      <c r="G97" s="2"/>
      <c r="H97" s="2"/>
      <c r="I97" s="2"/>
    </row>
    <row r="98" spans="2:9" x14ac:dyDescent="0.2">
      <c r="B98" s="2"/>
      <c r="C98" s="2"/>
      <c r="D98" s="2"/>
      <c r="E98" s="2"/>
      <c r="F98" s="2"/>
      <c r="G98" s="2"/>
      <c r="H98" s="2"/>
      <c r="I98" s="2"/>
    </row>
    <row r="99" spans="2:9" x14ac:dyDescent="0.2">
      <c r="B99" s="2"/>
      <c r="C99" s="2"/>
      <c r="D99" s="2"/>
      <c r="E99" s="2"/>
      <c r="F99" s="2"/>
      <c r="G99" s="2"/>
      <c r="H99" s="2"/>
      <c r="I99" s="2"/>
    </row>
    <row r="100" spans="2:9" x14ac:dyDescent="0.2">
      <c r="B100" s="2"/>
      <c r="C100" s="2"/>
      <c r="D100" s="2"/>
      <c r="E100" s="2"/>
      <c r="F100" s="2"/>
      <c r="G100" s="2"/>
      <c r="H100" s="2"/>
      <c r="I100" s="2"/>
    </row>
    <row r="101" spans="2:9" x14ac:dyDescent="0.2">
      <c r="B101" s="2"/>
      <c r="C101" s="2"/>
      <c r="D101" s="2"/>
      <c r="E101" s="2"/>
      <c r="F101" s="2"/>
      <c r="G101" s="2"/>
      <c r="H101" s="2"/>
      <c r="I101" s="2"/>
    </row>
    <row r="102" spans="2:9" x14ac:dyDescent="0.2">
      <c r="B102" s="2"/>
      <c r="C102" s="2"/>
      <c r="D102" s="2"/>
      <c r="E102" s="2"/>
      <c r="F102" s="2"/>
      <c r="G102" s="2"/>
      <c r="H102" s="2"/>
      <c r="I102" s="2"/>
    </row>
    <row r="103" spans="2:9" x14ac:dyDescent="0.2">
      <c r="B103" s="2"/>
      <c r="C103" s="2"/>
      <c r="D103" s="2"/>
      <c r="E103" s="2"/>
      <c r="F103" s="2"/>
      <c r="G103" s="2"/>
      <c r="H103" s="2"/>
      <c r="I103" s="2"/>
    </row>
    <row r="104" spans="2:9" x14ac:dyDescent="0.2">
      <c r="B104" s="2"/>
      <c r="C104" s="2"/>
      <c r="D104" s="2"/>
      <c r="E104" s="2"/>
      <c r="F104" s="2"/>
      <c r="G104" s="2"/>
      <c r="H104" s="2"/>
      <c r="I104" s="2"/>
    </row>
    <row r="105" spans="2:9" x14ac:dyDescent="0.2">
      <c r="B105" s="2"/>
      <c r="C105" s="2"/>
      <c r="D105" s="2"/>
      <c r="E105" s="2"/>
      <c r="F105" s="2"/>
      <c r="G105" s="2"/>
      <c r="H105" s="2"/>
      <c r="I105" s="2"/>
    </row>
    <row r="106" spans="2:9" x14ac:dyDescent="0.2">
      <c r="B106" s="2"/>
      <c r="C106" s="2"/>
      <c r="D106" s="2"/>
      <c r="E106" s="2"/>
      <c r="F106" s="2"/>
      <c r="G106" s="2"/>
      <c r="H106" s="2"/>
      <c r="I106" s="2"/>
    </row>
    <row r="107" spans="2:9" x14ac:dyDescent="0.2">
      <c r="B107" s="2"/>
      <c r="C107" s="2"/>
      <c r="D107" s="2"/>
      <c r="E107" s="2"/>
      <c r="F107" s="2"/>
      <c r="G107" s="2"/>
      <c r="H107" s="2"/>
      <c r="I107" s="2"/>
    </row>
    <row r="108" spans="2:9" x14ac:dyDescent="0.2">
      <c r="B108" s="2"/>
      <c r="C108" s="2"/>
      <c r="D108" s="2"/>
      <c r="E108" s="2"/>
      <c r="F108" s="2"/>
      <c r="G108" s="2"/>
      <c r="H108" s="2"/>
      <c r="I108" s="2"/>
    </row>
    <row r="109" spans="2:9" x14ac:dyDescent="0.2">
      <c r="B109" s="2"/>
      <c r="C109" s="2"/>
      <c r="D109" s="2"/>
      <c r="E109" s="2"/>
      <c r="F109" s="2"/>
      <c r="G109" s="2"/>
      <c r="H109" s="2"/>
      <c r="I109" s="2"/>
    </row>
    <row r="110" spans="2:9" x14ac:dyDescent="0.2">
      <c r="B110" s="2"/>
      <c r="C110" s="2"/>
      <c r="D110" s="2"/>
      <c r="E110" s="2"/>
      <c r="F110" s="2"/>
      <c r="G110" s="2"/>
      <c r="H110" s="2"/>
      <c r="I110" s="2"/>
    </row>
    <row r="111" spans="2:9" x14ac:dyDescent="0.2">
      <c r="B111" s="2"/>
      <c r="C111" s="2"/>
      <c r="D111" s="2"/>
      <c r="E111" s="2"/>
      <c r="F111" s="2"/>
      <c r="G111" s="2"/>
      <c r="H111" s="2"/>
      <c r="I111" s="2"/>
    </row>
    <row r="112" spans="2:9" x14ac:dyDescent="0.2">
      <c r="B112" s="2"/>
      <c r="C112" s="2"/>
      <c r="D112" s="2"/>
      <c r="E112" s="2"/>
      <c r="F112" s="2"/>
      <c r="G112" s="2"/>
      <c r="H112" s="2"/>
      <c r="I112" s="2"/>
    </row>
    <row r="113" spans="2:9" x14ac:dyDescent="0.2">
      <c r="B113" s="2"/>
      <c r="C113" s="2"/>
      <c r="D113" s="2"/>
      <c r="E113" s="2"/>
      <c r="F113" s="2"/>
      <c r="G113" s="2"/>
      <c r="H113" s="2"/>
      <c r="I113" s="2"/>
    </row>
    <row r="114" spans="2:9" x14ac:dyDescent="0.2">
      <c r="B114" s="2"/>
      <c r="C114" s="2"/>
      <c r="D114" s="2"/>
      <c r="E114" s="2"/>
      <c r="F114" s="2"/>
      <c r="G114" s="2"/>
      <c r="H114" s="2"/>
      <c r="I114" s="2"/>
    </row>
    <row r="115" spans="2:9" x14ac:dyDescent="0.2">
      <c r="B115" s="2"/>
      <c r="C115" s="2"/>
      <c r="D115" s="2"/>
      <c r="E115" s="2"/>
      <c r="F115" s="2"/>
      <c r="G115" s="2"/>
      <c r="H115" s="2"/>
      <c r="I115" s="2"/>
    </row>
    <row r="116" spans="2:9" x14ac:dyDescent="0.2">
      <c r="B116" s="2"/>
      <c r="C116" s="2"/>
      <c r="D116" s="2"/>
      <c r="E116" s="2"/>
      <c r="F116" s="2"/>
      <c r="G116" s="2"/>
      <c r="H116" s="2"/>
      <c r="I116" s="2"/>
    </row>
    <row r="117" spans="2:9" x14ac:dyDescent="0.2">
      <c r="B117" s="2"/>
      <c r="C117" s="2"/>
      <c r="D117" s="2"/>
      <c r="E117" s="2"/>
      <c r="F117" s="2"/>
      <c r="G117" s="2"/>
      <c r="H117" s="2"/>
      <c r="I117" s="2"/>
    </row>
    <row r="118" spans="2:9" x14ac:dyDescent="0.2">
      <c r="B118" s="2"/>
      <c r="C118" s="2"/>
      <c r="D118" s="2"/>
      <c r="E118" s="2"/>
      <c r="F118" s="2"/>
      <c r="G118" s="2"/>
      <c r="H118" s="2"/>
      <c r="I118" s="2"/>
    </row>
    <row r="119" spans="2:9" x14ac:dyDescent="0.2">
      <c r="B119" s="2"/>
      <c r="C119" s="2"/>
      <c r="D119" s="2"/>
      <c r="E119" s="2"/>
      <c r="F119" s="2"/>
      <c r="G119" s="2"/>
      <c r="H119" s="2"/>
      <c r="I119" s="2"/>
    </row>
    <row r="120" spans="2:9" x14ac:dyDescent="0.2">
      <c r="B120" s="2"/>
      <c r="C120" s="2"/>
      <c r="D120" s="2"/>
      <c r="E120" s="2"/>
      <c r="F120" s="2"/>
      <c r="G120" s="2"/>
      <c r="H120" s="2"/>
      <c r="I120" s="2"/>
    </row>
    <row r="121" spans="2:9" x14ac:dyDescent="0.2">
      <c r="B121" s="2"/>
      <c r="C121" s="2"/>
      <c r="D121" s="2"/>
      <c r="E121" s="2"/>
      <c r="F121" s="2"/>
      <c r="G121" s="2"/>
      <c r="H121" s="2"/>
      <c r="I121" s="2"/>
    </row>
    <row r="122" spans="2:9" x14ac:dyDescent="0.2">
      <c r="B122" s="2"/>
      <c r="C122" s="2"/>
      <c r="D122" s="2"/>
      <c r="E122" s="2"/>
      <c r="F122" s="2"/>
      <c r="G122" s="2"/>
      <c r="H122" s="2"/>
      <c r="I122" s="2"/>
    </row>
    <row r="123" spans="2:9" x14ac:dyDescent="0.2">
      <c r="B123" s="2"/>
      <c r="C123" s="2"/>
      <c r="D123" s="2"/>
      <c r="E123" s="2"/>
      <c r="F123" s="2"/>
      <c r="G123" s="2"/>
      <c r="H123" s="2"/>
      <c r="I123" s="2"/>
    </row>
    <row r="124" spans="2:9" x14ac:dyDescent="0.2">
      <c r="B124" s="2"/>
      <c r="C124" s="2"/>
      <c r="D124" s="2"/>
      <c r="E124" s="2"/>
      <c r="F124" s="2"/>
      <c r="G124" s="2"/>
      <c r="H124" s="2"/>
      <c r="I124" s="2"/>
    </row>
    <row r="125" spans="2:9" x14ac:dyDescent="0.2">
      <c r="B125" s="2"/>
      <c r="C125" s="2"/>
      <c r="D125" s="2"/>
      <c r="E125" s="2"/>
      <c r="F125" s="2"/>
      <c r="G125" s="2"/>
      <c r="H125" s="2"/>
      <c r="I125" s="2"/>
    </row>
    <row r="126" spans="2:9" x14ac:dyDescent="0.2">
      <c r="B126" s="2"/>
      <c r="C126" s="2"/>
      <c r="D126" s="2"/>
      <c r="E126" s="2"/>
      <c r="F126" s="2"/>
      <c r="G126" s="2"/>
      <c r="H126" s="2"/>
      <c r="I126" s="2"/>
    </row>
    <row r="127" spans="2:9" x14ac:dyDescent="0.2">
      <c r="B127" s="2"/>
      <c r="C127" s="2"/>
      <c r="D127" s="2"/>
      <c r="E127" s="2"/>
      <c r="F127" s="2"/>
      <c r="G127" s="2"/>
      <c r="H127" s="2"/>
      <c r="I127" s="2"/>
    </row>
    <row r="128" spans="2:9" x14ac:dyDescent="0.2">
      <c r="B128" s="2"/>
      <c r="C128" s="2"/>
      <c r="D128" s="2"/>
      <c r="E128" s="2"/>
      <c r="F128" s="2"/>
      <c r="G128" s="2"/>
      <c r="H128" s="2"/>
      <c r="I128" s="2"/>
    </row>
    <row r="129" spans="2:9" x14ac:dyDescent="0.2">
      <c r="B129" s="2"/>
      <c r="C129" s="2"/>
      <c r="D129" s="2"/>
      <c r="E129" s="2"/>
      <c r="F129" s="2"/>
      <c r="G129" s="2"/>
      <c r="H129" s="2"/>
      <c r="I129" s="2"/>
    </row>
    <row r="130" spans="2:9" x14ac:dyDescent="0.2">
      <c r="B130" s="2"/>
      <c r="C130" s="2"/>
      <c r="D130" s="2"/>
      <c r="E130" s="2"/>
      <c r="F130" s="2"/>
      <c r="G130" s="2"/>
      <c r="H130" s="2"/>
      <c r="I130" s="2"/>
    </row>
    <row r="131" spans="2:9" x14ac:dyDescent="0.2">
      <c r="B131" s="2"/>
      <c r="C131" s="2"/>
      <c r="D131" s="2"/>
      <c r="E131" s="2"/>
      <c r="F131" s="2"/>
      <c r="G131" s="2"/>
      <c r="H131" s="2"/>
      <c r="I131" s="2"/>
    </row>
    <row r="132" spans="2:9" x14ac:dyDescent="0.2">
      <c r="B132" s="2"/>
      <c r="C132" s="2"/>
      <c r="D132" s="2"/>
      <c r="E132" s="2"/>
      <c r="F132" s="2"/>
      <c r="G132" s="2"/>
      <c r="H132" s="2"/>
      <c r="I132" s="2"/>
    </row>
    <row r="133" spans="2:9" x14ac:dyDescent="0.2">
      <c r="B133" s="2"/>
      <c r="C133" s="2"/>
      <c r="D133" s="2"/>
      <c r="E133" s="2"/>
      <c r="F133" s="2"/>
      <c r="G133" s="2"/>
      <c r="H133" s="2"/>
      <c r="I133" s="2"/>
    </row>
    <row r="134" spans="2:9" x14ac:dyDescent="0.2">
      <c r="B134" s="2"/>
      <c r="C134" s="2"/>
      <c r="D134" s="2"/>
      <c r="E134" s="2"/>
      <c r="F134" s="2"/>
      <c r="G134" s="2"/>
      <c r="H134" s="2"/>
      <c r="I134" s="2"/>
    </row>
    <row r="135" spans="2:9" x14ac:dyDescent="0.2">
      <c r="B135" s="2"/>
      <c r="C135" s="2"/>
      <c r="D135" s="2"/>
      <c r="E135" s="2"/>
      <c r="F135" s="2"/>
      <c r="G135" s="2"/>
      <c r="H135" s="2"/>
      <c r="I135" s="2"/>
    </row>
    <row r="136" spans="2:9" x14ac:dyDescent="0.2">
      <c r="B136" s="2"/>
      <c r="C136" s="2"/>
      <c r="D136" s="2"/>
      <c r="E136" s="2"/>
      <c r="F136" s="2"/>
      <c r="G136" s="2"/>
      <c r="H136" s="2"/>
      <c r="I136" s="2"/>
    </row>
    <row r="137" spans="2:9" x14ac:dyDescent="0.2">
      <c r="B137" s="2"/>
      <c r="C137" s="2"/>
      <c r="D137" s="2"/>
      <c r="E137" s="2"/>
      <c r="F137" s="2"/>
      <c r="G137" s="2"/>
      <c r="H137" s="2"/>
      <c r="I137" s="2"/>
    </row>
    <row r="138" spans="2:9" x14ac:dyDescent="0.2">
      <c r="B138" s="2"/>
      <c r="C138" s="2"/>
      <c r="D138" s="2"/>
      <c r="E138" s="2"/>
      <c r="F138" s="2"/>
      <c r="G138" s="2"/>
      <c r="H138" s="2"/>
      <c r="I138" s="2"/>
    </row>
    <row r="139" spans="2:9" x14ac:dyDescent="0.2">
      <c r="B139" s="2"/>
      <c r="C139" s="2"/>
      <c r="D139" s="2"/>
      <c r="E139" s="2"/>
      <c r="F139" s="2"/>
      <c r="G139" s="2"/>
      <c r="H139" s="2"/>
      <c r="I139" s="2"/>
    </row>
    <row r="140" spans="2:9" x14ac:dyDescent="0.2">
      <c r="B140" s="2"/>
      <c r="C140" s="2"/>
      <c r="D140" s="2"/>
      <c r="E140" s="2"/>
      <c r="F140" s="2"/>
      <c r="G140" s="2"/>
      <c r="H140" s="2"/>
      <c r="I140" s="2"/>
    </row>
    <row r="141" spans="2:9" x14ac:dyDescent="0.2">
      <c r="B141" s="2"/>
      <c r="C141" s="2"/>
      <c r="D141" s="2"/>
      <c r="E141" s="2"/>
      <c r="F141" s="2"/>
      <c r="G141" s="2"/>
      <c r="H141" s="2"/>
      <c r="I141" s="2"/>
    </row>
    <row r="142" spans="2:9" x14ac:dyDescent="0.2">
      <c r="B142" s="2"/>
      <c r="C142" s="2"/>
      <c r="D142" s="2"/>
      <c r="E142" s="2"/>
      <c r="F142" s="2"/>
      <c r="G142" s="2"/>
      <c r="H142" s="2"/>
      <c r="I142" s="2"/>
    </row>
    <row r="143" spans="2:9" x14ac:dyDescent="0.2">
      <c r="B143" s="2"/>
      <c r="C143" s="2"/>
      <c r="D143" s="2"/>
      <c r="E143" s="2"/>
      <c r="F143" s="2"/>
      <c r="G143" s="2"/>
      <c r="H143" s="2"/>
      <c r="I143" s="2"/>
    </row>
    <row r="144" spans="2:9" x14ac:dyDescent="0.2">
      <c r="B144" s="2"/>
      <c r="C144" s="2"/>
      <c r="D144" s="2"/>
      <c r="E144" s="2"/>
      <c r="F144" s="2"/>
      <c r="G144" s="2"/>
      <c r="H144" s="2"/>
      <c r="I144" s="2"/>
    </row>
    <row r="145" spans="2:9" x14ac:dyDescent="0.2">
      <c r="B145" s="2"/>
      <c r="C145" s="2"/>
      <c r="D145" s="2"/>
      <c r="E145" s="2"/>
      <c r="F145" s="2"/>
      <c r="G145" s="2"/>
      <c r="H145" s="2"/>
      <c r="I145" s="2"/>
    </row>
    <row r="146" spans="2:9" x14ac:dyDescent="0.2">
      <c r="B146" s="2"/>
      <c r="C146" s="2"/>
      <c r="D146" s="2"/>
      <c r="E146" s="2"/>
      <c r="F146" s="2"/>
      <c r="G146" s="2"/>
      <c r="H146" s="2"/>
      <c r="I146" s="2"/>
    </row>
    <row r="147" spans="2:9" x14ac:dyDescent="0.2">
      <c r="B147" s="2"/>
      <c r="C147" s="2"/>
      <c r="D147" s="2"/>
      <c r="E147" s="2"/>
      <c r="F147" s="2"/>
      <c r="G147" s="2"/>
      <c r="H147" s="2"/>
      <c r="I147" s="2"/>
    </row>
    <row r="148" spans="2:9" x14ac:dyDescent="0.2">
      <c r="B148" s="2"/>
      <c r="C148" s="2"/>
      <c r="D148" s="2"/>
      <c r="E148" s="2"/>
      <c r="F148" s="2"/>
      <c r="G148" s="2"/>
      <c r="H148" s="2"/>
      <c r="I148" s="2"/>
    </row>
    <row r="149" spans="2:9" x14ac:dyDescent="0.2">
      <c r="B149" s="2"/>
      <c r="C149" s="2"/>
      <c r="D149" s="2"/>
      <c r="E149" s="2"/>
      <c r="F149" s="2"/>
      <c r="G149" s="2"/>
      <c r="H149" s="2"/>
      <c r="I149" s="2"/>
    </row>
    <row r="150" spans="2:9" x14ac:dyDescent="0.2">
      <c r="B150" s="2"/>
      <c r="C150" s="2"/>
      <c r="D150" s="2"/>
      <c r="E150" s="2"/>
      <c r="F150" s="2"/>
      <c r="G150" s="2"/>
      <c r="H150" s="2"/>
      <c r="I150" s="2"/>
    </row>
    <row r="151" spans="2:9" x14ac:dyDescent="0.2">
      <c r="B151" s="2"/>
      <c r="C151" s="2"/>
      <c r="D151" s="2"/>
      <c r="E151" s="2"/>
      <c r="F151" s="2"/>
      <c r="G151" s="2"/>
      <c r="H151" s="2"/>
      <c r="I151" s="2"/>
    </row>
    <row r="152" spans="2:9" x14ac:dyDescent="0.2">
      <c r="B152" s="2"/>
      <c r="C152" s="2"/>
      <c r="D152" s="2"/>
      <c r="E152" s="2"/>
      <c r="F152" s="2"/>
      <c r="G152" s="2"/>
      <c r="H152" s="2"/>
      <c r="I152" s="2"/>
    </row>
    <row r="153" spans="2:9" x14ac:dyDescent="0.2">
      <c r="B153" s="2"/>
      <c r="C153" s="2"/>
      <c r="D153" s="2"/>
      <c r="E153" s="2"/>
      <c r="F153" s="2"/>
      <c r="G153" s="2"/>
      <c r="H153" s="2"/>
      <c r="I153" s="2"/>
    </row>
    <row r="154" spans="2:9" x14ac:dyDescent="0.2">
      <c r="B154" s="2"/>
      <c r="C154" s="2"/>
      <c r="D154" s="2"/>
      <c r="E154" s="2"/>
      <c r="F154" s="2"/>
      <c r="G154" s="2"/>
      <c r="H154" s="2"/>
      <c r="I154" s="2"/>
    </row>
    <row r="155" spans="2:9" x14ac:dyDescent="0.2">
      <c r="B155" s="2"/>
      <c r="C155" s="2"/>
      <c r="D155" s="2"/>
      <c r="E155" s="2"/>
      <c r="F155" s="2"/>
      <c r="G155" s="2"/>
      <c r="H155" s="2"/>
      <c r="I155" s="2"/>
    </row>
    <row r="156" spans="2:9" x14ac:dyDescent="0.2">
      <c r="B156" s="2"/>
      <c r="C156" s="2"/>
      <c r="D156" s="2"/>
      <c r="E156" s="2"/>
      <c r="F156" s="2"/>
      <c r="G156" s="2"/>
      <c r="H156" s="2"/>
      <c r="I156" s="2"/>
    </row>
    <row r="157" spans="2:9" x14ac:dyDescent="0.2">
      <c r="B157" s="2"/>
      <c r="C157" s="2"/>
      <c r="D157" s="2"/>
      <c r="E157" s="2"/>
      <c r="F157" s="2"/>
      <c r="G157" s="2"/>
      <c r="H157" s="2"/>
      <c r="I157" s="2"/>
    </row>
    <row r="158" spans="2:9" x14ac:dyDescent="0.2">
      <c r="B158" s="2"/>
      <c r="C158" s="2"/>
      <c r="D158" s="2"/>
      <c r="E158" s="2"/>
      <c r="F158" s="2"/>
      <c r="G158" s="2"/>
      <c r="H158" s="2"/>
      <c r="I158" s="2"/>
    </row>
    <row r="159" spans="2:9" x14ac:dyDescent="0.2">
      <c r="B159" s="2"/>
      <c r="C159" s="2"/>
      <c r="D159" s="2"/>
      <c r="E159" s="2"/>
      <c r="F159" s="2"/>
      <c r="G159" s="2"/>
      <c r="H159" s="2"/>
      <c r="I159" s="2"/>
    </row>
    <row r="160" spans="2:9" x14ac:dyDescent="0.2">
      <c r="B160" s="2"/>
      <c r="C160" s="2"/>
      <c r="D160" s="2"/>
      <c r="E160" s="2"/>
      <c r="F160" s="2"/>
      <c r="G160" s="2"/>
      <c r="H160" s="2"/>
      <c r="I160" s="2"/>
    </row>
    <row r="161" spans="2:9" x14ac:dyDescent="0.2">
      <c r="B161" s="2"/>
      <c r="C161" s="2"/>
      <c r="D161" s="2"/>
      <c r="E161" s="2"/>
      <c r="F161" s="2"/>
      <c r="G161" s="2"/>
      <c r="H161" s="2"/>
      <c r="I161" s="2"/>
    </row>
    <row r="162" spans="2:9" x14ac:dyDescent="0.2">
      <c r="B162" s="2"/>
      <c r="C162" s="2"/>
      <c r="D162" s="2"/>
      <c r="E162" s="2"/>
      <c r="F162" s="2"/>
      <c r="G162" s="2"/>
      <c r="H162" s="2"/>
      <c r="I162" s="2"/>
    </row>
    <row r="163" spans="2:9" x14ac:dyDescent="0.2">
      <c r="B163" s="2"/>
      <c r="C163" s="2"/>
      <c r="D163" s="2"/>
      <c r="E163" s="2"/>
      <c r="F163" s="2"/>
      <c r="G163" s="2"/>
      <c r="H163" s="2"/>
      <c r="I163" s="2"/>
    </row>
    <row r="164" spans="2:9" x14ac:dyDescent="0.2">
      <c r="B164" s="2"/>
      <c r="C164" s="2"/>
      <c r="D164" s="2"/>
      <c r="E164" s="2"/>
      <c r="F164" s="2"/>
      <c r="G164" s="2"/>
      <c r="H164" s="2"/>
      <c r="I164" s="2"/>
    </row>
    <row r="165" spans="2:9" x14ac:dyDescent="0.2">
      <c r="B165" s="2"/>
      <c r="C165" s="2"/>
      <c r="D165" s="2"/>
      <c r="E165" s="2"/>
      <c r="F165" s="2"/>
      <c r="G165" s="2"/>
      <c r="H165" s="2"/>
      <c r="I165" s="2"/>
    </row>
    <row r="166" spans="2:9" x14ac:dyDescent="0.2">
      <c r="B166" s="2"/>
      <c r="C166" s="2"/>
      <c r="D166" s="2"/>
      <c r="E166" s="2"/>
      <c r="F166" s="2"/>
      <c r="G166" s="2"/>
      <c r="H166" s="2"/>
      <c r="I166" s="2"/>
    </row>
  </sheetData>
  <sheetProtection selectLockedCells="1" selectUnlockedCells="1"/>
  <mergeCells count="84">
    <mergeCell ref="C15:D15"/>
    <mergeCell ref="E15:F15"/>
    <mergeCell ref="G15:H15"/>
    <mergeCell ref="C16:D16"/>
    <mergeCell ref="E16:F16"/>
    <mergeCell ref="G16:H16"/>
    <mergeCell ref="C13:D13"/>
    <mergeCell ref="E13:F13"/>
    <mergeCell ref="G13:H13"/>
    <mergeCell ref="C14:D14"/>
    <mergeCell ref="E14:F14"/>
    <mergeCell ref="G14:H14"/>
    <mergeCell ref="A1:I5"/>
    <mergeCell ref="B9:I9"/>
    <mergeCell ref="B10:C10"/>
    <mergeCell ref="D10:E10"/>
    <mergeCell ref="F10:G10"/>
    <mergeCell ref="H10:I10"/>
    <mergeCell ref="C8:I8"/>
    <mergeCell ref="B11:C11"/>
    <mergeCell ref="D11:E11"/>
    <mergeCell ref="F11:G11"/>
    <mergeCell ref="H11:I11"/>
    <mergeCell ref="B12:I12"/>
    <mergeCell ref="G17:H17"/>
    <mergeCell ref="C18:D18"/>
    <mergeCell ref="E18:F18"/>
    <mergeCell ref="G18:H18"/>
    <mergeCell ref="C19:D19"/>
    <mergeCell ref="E19:F19"/>
    <mergeCell ref="G19:H19"/>
    <mergeCell ref="C17:D17"/>
    <mergeCell ref="E17:F17"/>
    <mergeCell ref="C20:D20"/>
    <mergeCell ref="E20:F20"/>
    <mergeCell ref="G20:H20"/>
    <mergeCell ref="C21:D21"/>
    <mergeCell ref="E21:F21"/>
    <mergeCell ref="G21:H21"/>
    <mergeCell ref="C22:D22"/>
    <mergeCell ref="E22:F22"/>
    <mergeCell ref="G22:H22"/>
    <mergeCell ref="C23:D23"/>
    <mergeCell ref="E23:F23"/>
    <mergeCell ref="G23:H23"/>
    <mergeCell ref="B33:F33"/>
    <mergeCell ref="G33:H33"/>
    <mergeCell ref="B34:F34"/>
    <mergeCell ref="G34:H34"/>
    <mergeCell ref="B28:F28"/>
    <mergeCell ref="G28:H28"/>
    <mergeCell ref="B29:F29"/>
    <mergeCell ref="G29:H29"/>
    <mergeCell ref="B30:F30"/>
    <mergeCell ref="G30:H30"/>
    <mergeCell ref="B31:F31"/>
    <mergeCell ref="G31:H31"/>
    <mergeCell ref="M9:Q21"/>
    <mergeCell ref="G40:H40"/>
    <mergeCell ref="G41:H41"/>
    <mergeCell ref="G42:H42"/>
    <mergeCell ref="B38:F38"/>
    <mergeCell ref="G38:H38"/>
    <mergeCell ref="B39:F39"/>
    <mergeCell ref="G39:H39"/>
    <mergeCell ref="B35:F35"/>
    <mergeCell ref="G35:H35"/>
    <mergeCell ref="B36:F36"/>
    <mergeCell ref="G36:H36"/>
    <mergeCell ref="B37:F37"/>
    <mergeCell ref="G37:H37"/>
    <mergeCell ref="B32:F32"/>
    <mergeCell ref="G32:H32"/>
    <mergeCell ref="B24:F24"/>
    <mergeCell ref="G24:H24"/>
    <mergeCell ref="C25:D25"/>
    <mergeCell ref="C26:D26"/>
    <mergeCell ref="C27:D27"/>
    <mergeCell ref="E25:F25"/>
    <mergeCell ref="G25:H25"/>
    <mergeCell ref="E26:F26"/>
    <mergeCell ref="G26:H26"/>
    <mergeCell ref="E27:F27"/>
    <mergeCell ref="G27:H27"/>
  </mergeCells>
  <pageMargins left="0.6958333333333333" right="0.49583333333333335" top="0.78749999999999998" bottom="0.78749999999999998" header="0.51180555555555551" footer="0.51180555555555551"/>
  <pageSetup paperSize="9" scale="91" firstPageNumber="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9"/>
  <sheetViews>
    <sheetView zoomScale="85" zoomScaleNormal="85" workbookViewId="0">
      <selection activeCell="G21" sqref="G21"/>
    </sheetView>
  </sheetViews>
  <sheetFormatPr defaultRowHeight="12.75" x14ac:dyDescent="0.2"/>
  <cols>
    <col min="1" max="1" width="5.28515625" customWidth="1"/>
  </cols>
  <sheetData>
    <row r="2" spans="2:8" ht="13.5" thickBot="1" x14ac:dyDescent="0.25">
      <c r="B2" s="127">
        <f>Detailed!E14</f>
        <v>5</v>
      </c>
      <c r="C2" s="127"/>
      <c r="D2" s="127"/>
      <c r="E2" s="127"/>
      <c r="F2" s="127"/>
      <c r="G2" s="127"/>
    </row>
    <row r="3" spans="2:8" x14ac:dyDescent="0.2">
      <c r="B3" s="118"/>
      <c r="C3" s="119"/>
      <c r="D3" s="119"/>
      <c r="E3" s="119"/>
      <c r="F3" s="119"/>
      <c r="G3" s="120"/>
      <c r="H3" s="128">
        <f>Detailed!C14</f>
        <v>0.6</v>
      </c>
    </row>
    <row r="4" spans="2:8" x14ac:dyDescent="0.2">
      <c r="B4" s="121"/>
      <c r="C4" s="122"/>
      <c r="D4" s="122"/>
      <c r="E4" s="122"/>
      <c r="F4" s="122"/>
      <c r="G4" s="123"/>
      <c r="H4" s="128"/>
    </row>
    <row r="5" spans="2:8" x14ac:dyDescent="0.2">
      <c r="B5" s="121"/>
      <c r="C5" s="122"/>
      <c r="D5" s="122"/>
      <c r="E5" s="122"/>
      <c r="F5" s="122"/>
      <c r="G5" s="123"/>
      <c r="H5" s="128"/>
    </row>
    <row r="6" spans="2:8" x14ac:dyDescent="0.2">
      <c r="B6" s="121"/>
      <c r="C6" s="122"/>
      <c r="D6" s="122"/>
      <c r="E6" s="122"/>
      <c r="F6" s="122"/>
      <c r="G6" s="123"/>
      <c r="H6" s="128"/>
    </row>
    <row r="7" spans="2:8" x14ac:dyDescent="0.2">
      <c r="B7" s="121"/>
      <c r="C7" s="122"/>
      <c r="D7" s="122"/>
      <c r="E7" s="122"/>
      <c r="F7" s="122"/>
      <c r="G7" s="123"/>
      <c r="H7" s="128"/>
    </row>
    <row r="8" spans="2:8" x14ac:dyDescent="0.2">
      <c r="B8" s="121"/>
      <c r="C8" s="122"/>
      <c r="D8" s="122"/>
      <c r="E8" s="122"/>
      <c r="F8" s="122"/>
      <c r="G8" s="123"/>
      <c r="H8" s="128"/>
    </row>
    <row r="9" spans="2:8" ht="13.5" thickBot="1" x14ac:dyDescent="0.25">
      <c r="B9" s="124"/>
      <c r="C9" s="125"/>
      <c r="D9" s="125"/>
      <c r="E9" s="125"/>
      <c r="F9" s="125"/>
      <c r="G9" s="126"/>
      <c r="H9" s="128"/>
    </row>
  </sheetData>
  <mergeCells count="3">
    <mergeCell ref="B3:G9"/>
    <mergeCell ref="B2:G2"/>
    <mergeCell ref="H3:H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32"/>
  <sheetViews>
    <sheetView zoomScale="85" zoomScaleNormal="85" workbookViewId="0">
      <selection activeCell="B35" sqref="B35"/>
    </sheetView>
  </sheetViews>
  <sheetFormatPr defaultRowHeight="12.75" x14ac:dyDescent="0.2"/>
  <sheetData>
    <row r="2" spans="1:9" ht="13.5" thickBot="1" x14ac:dyDescent="0.25">
      <c r="A2" s="45"/>
      <c r="B2" s="127">
        <f>Detailed!C14</f>
        <v>0.6</v>
      </c>
      <c r="C2" s="127"/>
      <c r="D2" s="45"/>
      <c r="E2" s="45"/>
      <c r="F2" s="127">
        <f>Detailed!C15</f>
        <v>0</v>
      </c>
      <c r="G2" s="127"/>
      <c r="H2" s="45"/>
      <c r="I2" s="45"/>
    </row>
    <row r="3" spans="1:9" x14ac:dyDescent="0.2">
      <c r="A3" s="129">
        <f>Detailed!E14</f>
        <v>5</v>
      </c>
      <c r="B3" s="59"/>
      <c r="C3" s="60"/>
      <c r="D3" s="45"/>
      <c r="E3" s="129">
        <f>Detailed!E15</f>
        <v>0</v>
      </c>
      <c r="F3" s="59"/>
      <c r="G3" s="60"/>
      <c r="H3" s="45"/>
      <c r="I3" s="45"/>
    </row>
    <row r="4" spans="1:9" x14ac:dyDescent="0.2">
      <c r="A4" s="129"/>
      <c r="B4" s="61"/>
      <c r="C4" s="62"/>
      <c r="D4" s="45"/>
      <c r="E4" s="129"/>
      <c r="F4" s="61"/>
      <c r="G4" s="62"/>
      <c r="H4" s="45"/>
      <c r="I4" s="45"/>
    </row>
    <row r="5" spans="1:9" x14ac:dyDescent="0.2">
      <c r="A5" s="129"/>
      <c r="B5" s="61"/>
      <c r="C5" s="62"/>
      <c r="D5" s="45"/>
      <c r="E5" s="129"/>
      <c r="F5" s="61"/>
      <c r="G5" s="62"/>
      <c r="H5" s="45"/>
      <c r="I5" s="45"/>
    </row>
    <row r="6" spans="1:9" x14ac:dyDescent="0.2">
      <c r="A6" s="129"/>
      <c r="B6" s="61"/>
      <c r="C6" s="62"/>
      <c r="D6" s="45"/>
      <c r="E6" s="129"/>
      <c r="F6" s="61"/>
      <c r="G6" s="62"/>
      <c r="H6" s="45"/>
      <c r="I6" s="45"/>
    </row>
    <row r="7" spans="1:9" x14ac:dyDescent="0.2">
      <c r="A7" s="129"/>
      <c r="B7" s="61"/>
      <c r="C7" s="62"/>
      <c r="D7" s="45"/>
      <c r="E7" s="129"/>
      <c r="F7" s="61"/>
      <c r="G7" s="62"/>
      <c r="H7" s="45"/>
      <c r="I7" s="45"/>
    </row>
    <row r="8" spans="1:9" ht="12" customHeight="1" x14ac:dyDescent="0.2">
      <c r="A8" s="129"/>
      <c r="B8" s="61"/>
      <c r="C8" s="62"/>
      <c r="D8" s="45"/>
      <c r="E8" s="129"/>
      <c r="F8" s="61"/>
      <c r="G8" s="62"/>
    </row>
    <row r="9" spans="1:9" s="45" customFormat="1" ht="12" customHeight="1" x14ac:dyDescent="0.2">
      <c r="A9" s="129"/>
      <c r="B9" s="61"/>
      <c r="C9" s="62"/>
      <c r="E9" s="129"/>
      <c r="F9" s="61"/>
      <c r="G9" s="62"/>
    </row>
    <row r="10" spans="1:9" s="45" customFormat="1" ht="12" customHeight="1" x14ac:dyDescent="0.2">
      <c r="A10" s="129"/>
      <c r="B10" s="61"/>
      <c r="C10" s="62"/>
      <c r="E10" s="129"/>
      <c r="F10" s="61"/>
      <c r="G10" s="62"/>
    </row>
    <row r="11" spans="1:9" s="45" customFormat="1" ht="12" customHeight="1" x14ac:dyDescent="0.2">
      <c r="A11" s="129"/>
      <c r="B11" s="61"/>
      <c r="C11" s="62"/>
      <c r="E11" s="129"/>
      <c r="F11" s="61"/>
      <c r="G11" s="62"/>
    </row>
    <row r="12" spans="1:9" s="45" customFormat="1" ht="12" customHeight="1" x14ac:dyDescent="0.2">
      <c r="A12" s="129"/>
      <c r="B12" s="61"/>
      <c r="C12" s="62"/>
      <c r="E12" s="129"/>
      <c r="F12" s="61"/>
      <c r="G12" s="62"/>
    </row>
    <row r="13" spans="1:9" s="45" customFormat="1" ht="12" customHeight="1" x14ac:dyDescent="0.2">
      <c r="A13" s="129"/>
      <c r="B13" s="61"/>
      <c r="C13" s="62"/>
      <c r="E13" s="129"/>
      <c r="F13" s="61"/>
      <c r="G13" s="62"/>
    </row>
    <row r="14" spans="1:9" s="45" customFormat="1" ht="12" customHeight="1" x14ac:dyDescent="0.2">
      <c r="A14" s="129"/>
      <c r="B14" s="61"/>
      <c r="C14" s="62"/>
      <c r="E14" s="129"/>
      <c r="F14" s="61"/>
      <c r="G14" s="62"/>
    </row>
    <row r="15" spans="1:9" s="45" customFormat="1" ht="12" customHeight="1" x14ac:dyDescent="0.2">
      <c r="A15" s="129"/>
      <c r="B15" s="61"/>
      <c r="C15" s="62"/>
      <c r="E15" s="129"/>
      <c r="F15" s="61"/>
      <c r="G15" s="62"/>
    </row>
    <row r="16" spans="1:9" s="45" customFormat="1" ht="12" customHeight="1" x14ac:dyDescent="0.2">
      <c r="A16" s="129"/>
      <c r="B16" s="61"/>
      <c r="C16" s="62"/>
      <c r="E16" s="129"/>
      <c r="F16" s="61"/>
      <c r="G16" s="62"/>
    </row>
    <row r="17" spans="1:7" s="45" customFormat="1" ht="12" customHeight="1" x14ac:dyDescent="0.2">
      <c r="A17" s="129"/>
      <c r="B17" s="61"/>
      <c r="C17" s="62"/>
      <c r="E17" s="129"/>
      <c r="F17" s="61"/>
      <c r="G17" s="62"/>
    </row>
    <row r="18" spans="1:7" s="45" customFormat="1" ht="12" customHeight="1" thickBot="1" x14ac:dyDescent="0.25">
      <c r="A18" s="129"/>
      <c r="B18" s="63"/>
      <c r="C18" s="64"/>
      <c r="E18" s="129"/>
      <c r="F18" s="63"/>
      <c r="G18" s="64"/>
    </row>
    <row r="19" spans="1:7" x14ac:dyDescent="0.2">
      <c r="A19" s="45"/>
      <c r="B19" s="45"/>
      <c r="C19" s="45"/>
      <c r="D19" s="45"/>
      <c r="E19" s="45"/>
    </row>
    <row r="20" spans="1:7" x14ac:dyDescent="0.2">
      <c r="A20" s="45"/>
      <c r="B20" s="45"/>
      <c r="C20" s="45"/>
      <c r="D20" s="45"/>
      <c r="E20" s="45"/>
    </row>
    <row r="21" spans="1:7" x14ac:dyDescent="0.2">
      <c r="A21" s="45"/>
      <c r="B21" s="45"/>
      <c r="C21" s="45"/>
      <c r="D21" s="45"/>
      <c r="E21" s="45"/>
    </row>
    <row r="26" spans="1:7" x14ac:dyDescent="0.2">
      <c r="A26" s="45"/>
      <c r="B26" s="45"/>
      <c r="C26" s="45"/>
      <c r="D26" s="45"/>
      <c r="E26" s="45"/>
    </row>
    <row r="27" spans="1:7" x14ac:dyDescent="0.2">
      <c r="A27" s="45"/>
      <c r="B27" s="45"/>
      <c r="C27" s="45"/>
      <c r="D27" s="45"/>
      <c r="E27" s="45"/>
    </row>
    <row r="28" spans="1:7" x14ac:dyDescent="0.2">
      <c r="A28" s="45"/>
      <c r="B28" s="45"/>
      <c r="C28" s="45"/>
      <c r="D28" s="45"/>
      <c r="E28" s="45"/>
    </row>
    <row r="29" spans="1:7" x14ac:dyDescent="0.2">
      <c r="A29" s="45"/>
      <c r="B29" s="45"/>
      <c r="C29" s="45"/>
      <c r="D29" s="45"/>
      <c r="E29" s="45"/>
    </row>
    <row r="30" spans="1:7" x14ac:dyDescent="0.2">
      <c r="A30" s="45"/>
      <c r="B30" s="45"/>
      <c r="C30" s="45"/>
      <c r="D30" s="45"/>
      <c r="E30" s="45"/>
    </row>
    <row r="31" spans="1:7" x14ac:dyDescent="0.2">
      <c r="A31" s="45"/>
      <c r="B31" s="45"/>
      <c r="C31" s="45"/>
      <c r="D31" s="45"/>
      <c r="E31" s="45"/>
    </row>
    <row r="32" spans="1:7" x14ac:dyDescent="0.2">
      <c r="A32" s="45"/>
      <c r="B32" s="45"/>
      <c r="C32" s="45"/>
      <c r="D32" s="45"/>
      <c r="E32" s="45"/>
    </row>
  </sheetData>
  <mergeCells count="4">
    <mergeCell ref="A3:A18"/>
    <mergeCell ref="E3:E18"/>
    <mergeCell ref="B2:C2"/>
    <mergeCell ref="F2:G2"/>
  </mergeCells>
  <pageMargins left="0.7" right="0.7" top="0.75" bottom="0.75" header="0.3" footer="0.3"/>
  <pageSetup paperSize="9"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7"/>
  <sheetViews>
    <sheetView zoomScale="85" zoomScaleNormal="85" workbookViewId="0">
      <selection activeCell="E20" sqref="E20"/>
    </sheetView>
  </sheetViews>
  <sheetFormatPr defaultRowHeight="12.75" x14ac:dyDescent="0.2"/>
  <sheetData>
    <row r="1" spans="1:11" ht="13.5" thickBot="1" x14ac:dyDescent="0.25"/>
    <row r="2" spans="1:11" x14ac:dyDescent="0.2">
      <c r="A2" s="129">
        <f>Detailed!C14</f>
        <v>0.6</v>
      </c>
      <c r="B2" s="35"/>
      <c r="C2" s="41"/>
      <c r="D2" s="41"/>
      <c r="E2" s="41"/>
      <c r="F2" s="36"/>
      <c r="G2" s="44"/>
      <c r="H2" s="35"/>
      <c r="I2" s="36"/>
      <c r="J2" s="128">
        <f>Detailed!E15</f>
        <v>0</v>
      </c>
      <c r="K2" s="2"/>
    </row>
    <row r="3" spans="1:11" x14ac:dyDescent="0.2">
      <c r="A3" s="129"/>
      <c r="B3" s="37"/>
      <c r="C3" s="42"/>
      <c r="D3" s="42"/>
      <c r="E3" s="42"/>
      <c r="F3" s="38"/>
      <c r="G3" s="44"/>
      <c r="H3" s="37"/>
      <c r="I3" s="38"/>
      <c r="J3" s="128"/>
      <c r="K3" s="2"/>
    </row>
    <row r="4" spans="1:11" x14ac:dyDescent="0.2">
      <c r="A4" s="129"/>
      <c r="B4" s="37"/>
      <c r="C4" s="42"/>
      <c r="D4" s="42"/>
      <c r="E4" s="42"/>
      <c r="F4" s="38"/>
      <c r="G4" s="44"/>
      <c r="H4" s="37"/>
      <c r="I4" s="38"/>
      <c r="J4" s="128"/>
      <c r="K4" s="2"/>
    </row>
    <row r="5" spans="1:11" x14ac:dyDescent="0.2">
      <c r="A5" s="129"/>
      <c r="B5" s="37"/>
      <c r="C5" s="42"/>
      <c r="D5" s="42"/>
      <c r="E5" s="42"/>
      <c r="F5" s="38"/>
      <c r="G5" s="44"/>
      <c r="H5" s="37"/>
      <c r="I5" s="38"/>
      <c r="J5" s="128"/>
      <c r="K5" s="2"/>
    </row>
    <row r="6" spans="1:11" x14ac:dyDescent="0.2">
      <c r="A6" s="129"/>
      <c r="B6" s="37"/>
      <c r="C6" s="42"/>
      <c r="D6" s="42"/>
      <c r="E6" s="42"/>
      <c r="F6" s="38"/>
      <c r="G6" s="44"/>
      <c r="H6" s="37"/>
      <c r="I6" s="38"/>
      <c r="J6" s="128"/>
      <c r="K6" s="2"/>
    </row>
    <row r="7" spans="1:11" x14ac:dyDescent="0.2">
      <c r="A7" s="129"/>
      <c r="B7" s="37"/>
      <c r="C7" s="42"/>
      <c r="D7" s="42"/>
      <c r="E7" s="42"/>
      <c r="F7" s="38"/>
      <c r="G7" s="44"/>
      <c r="H7" s="37"/>
      <c r="I7" s="38"/>
      <c r="J7" s="128"/>
      <c r="K7" s="2"/>
    </row>
    <row r="8" spans="1:11" ht="13.5" thickBot="1" x14ac:dyDescent="0.25">
      <c r="A8" s="129"/>
      <c r="B8" s="39"/>
      <c r="C8" s="43"/>
      <c r="D8" s="43"/>
      <c r="E8" s="43"/>
      <c r="F8" s="40"/>
      <c r="G8" s="44"/>
      <c r="H8" s="37"/>
      <c r="I8" s="38"/>
      <c r="J8" s="128"/>
      <c r="K8" s="2"/>
    </row>
    <row r="9" spans="1:11" x14ac:dyDescent="0.2">
      <c r="B9" s="130">
        <f>Detailed!E14</f>
        <v>5</v>
      </c>
      <c r="C9" s="130"/>
      <c r="D9" s="130"/>
      <c r="E9" s="130"/>
      <c r="F9" s="130"/>
      <c r="H9" s="37"/>
      <c r="I9" s="38"/>
      <c r="J9" s="128"/>
      <c r="K9" s="2"/>
    </row>
    <row r="10" spans="1:11" x14ac:dyDescent="0.2">
      <c r="H10" s="37"/>
      <c r="I10" s="38"/>
      <c r="J10" s="128"/>
      <c r="K10" s="2"/>
    </row>
    <row r="11" spans="1:11" x14ac:dyDescent="0.2">
      <c r="H11" s="37"/>
      <c r="I11" s="38"/>
      <c r="J11" s="128"/>
      <c r="K11" s="2"/>
    </row>
    <row r="12" spans="1:11" x14ac:dyDescent="0.2">
      <c r="H12" s="37"/>
      <c r="I12" s="38"/>
      <c r="J12" s="128"/>
      <c r="K12" s="2"/>
    </row>
    <row r="13" spans="1:11" x14ac:dyDescent="0.2">
      <c r="H13" s="37"/>
      <c r="I13" s="38"/>
      <c r="J13" s="128"/>
      <c r="K13" s="2"/>
    </row>
    <row r="14" spans="1:11" x14ac:dyDescent="0.2">
      <c r="H14" s="37"/>
      <c r="I14" s="38"/>
      <c r="J14" s="128"/>
      <c r="K14" s="2"/>
    </row>
    <row r="15" spans="1:11" x14ac:dyDescent="0.2">
      <c r="H15" s="37"/>
      <c r="I15" s="38"/>
      <c r="J15" s="128"/>
      <c r="K15" s="2"/>
    </row>
    <row r="16" spans="1:11" ht="13.5" thickBot="1" x14ac:dyDescent="0.25">
      <c r="H16" s="39"/>
      <c r="I16" s="40"/>
      <c r="J16" s="128"/>
      <c r="K16" s="2"/>
    </row>
    <row r="17" spans="8:9" x14ac:dyDescent="0.2">
      <c r="H17" s="130">
        <f>Detailed!C15</f>
        <v>0</v>
      </c>
      <c r="I17" s="130"/>
    </row>
  </sheetData>
  <mergeCells count="4">
    <mergeCell ref="H17:I17"/>
    <mergeCell ref="A2:A8"/>
    <mergeCell ref="B9:F9"/>
    <mergeCell ref="J2:J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5"/>
  <sheetViews>
    <sheetView zoomScale="85" zoomScaleNormal="85" workbookViewId="0">
      <selection activeCell="H16" sqref="H16"/>
    </sheetView>
  </sheetViews>
  <sheetFormatPr defaultRowHeight="12.75" x14ac:dyDescent="0.2"/>
  <cols>
    <col min="4" max="5" width="6" customWidth="1"/>
    <col min="10" max="11" width="6" customWidth="1"/>
  </cols>
  <sheetData>
    <row r="1" spans="1:15" ht="13.5" thickBot="1" x14ac:dyDescent="0.25"/>
    <row r="2" spans="1:15" x14ac:dyDescent="0.2">
      <c r="A2" s="129">
        <f>Detailed!E14</f>
        <v>5</v>
      </c>
      <c r="B2" s="35"/>
      <c r="C2" s="36"/>
      <c r="D2" s="44"/>
      <c r="E2" s="44"/>
      <c r="F2" s="46"/>
      <c r="G2" s="52"/>
      <c r="H2" s="52"/>
      <c r="I2" s="47"/>
      <c r="J2" s="44"/>
      <c r="K2" s="44"/>
      <c r="L2" s="35"/>
      <c r="M2" s="36"/>
      <c r="N2" s="131">
        <f>Detailed!E16</f>
        <v>0</v>
      </c>
      <c r="O2" s="2"/>
    </row>
    <row r="3" spans="1:15" x14ac:dyDescent="0.2">
      <c r="A3" s="129"/>
      <c r="B3" s="37"/>
      <c r="C3" s="38"/>
      <c r="D3" s="44"/>
      <c r="E3" s="44"/>
      <c r="F3" s="132">
        <f>Detailed!C15</f>
        <v>0</v>
      </c>
      <c r="G3" s="53"/>
      <c r="H3" s="53"/>
      <c r="I3" s="49"/>
      <c r="J3" s="44"/>
      <c r="K3" s="44"/>
      <c r="L3" s="37"/>
      <c r="M3" s="38"/>
      <c r="N3" s="131"/>
      <c r="O3" s="2"/>
    </row>
    <row r="4" spans="1:15" x14ac:dyDescent="0.2">
      <c r="A4" s="129"/>
      <c r="B4" s="37"/>
      <c r="C4" s="38"/>
      <c r="D4" s="44"/>
      <c r="E4" s="44"/>
      <c r="F4" s="132"/>
      <c r="G4" s="53"/>
      <c r="H4" s="53"/>
      <c r="I4" s="49"/>
      <c r="J4" s="44"/>
      <c r="K4" s="44"/>
      <c r="L4" s="37"/>
      <c r="M4" s="38"/>
      <c r="N4" s="131"/>
      <c r="O4" s="2"/>
    </row>
    <row r="5" spans="1:15" x14ac:dyDescent="0.2">
      <c r="A5" s="129"/>
      <c r="B5" s="37"/>
      <c r="C5" s="38"/>
      <c r="D5" s="44"/>
      <c r="E5" s="44"/>
      <c r="F5" s="132"/>
      <c r="G5" s="53"/>
      <c r="H5" s="53"/>
      <c r="I5" s="49"/>
      <c r="J5" s="44"/>
      <c r="K5" s="44"/>
      <c r="L5" s="37"/>
      <c r="M5" s="38"/>
      <c r="N5" s="131"/>
      <c r="O5" s="2"/>
    </row>
    <row r="6" spans="1:15" x14ac:dyDescent="0.2">
      <c r="A6" s="129"/>
      <c r="B6" s="37"/>
      <c r="C6" s="38"/>
      <c r="D6" s="44"/>
      <c r="E6" s="44"/>
      <c r="F6" s="132"/>
      <c r="G6" s="53"/>
      <c r="H6" s="53"/>
      <c r="I6" s="49"/>
      <c r="J6" s="44"/>
      <c r="K6" s="44"/>
      <c r="L6" s="37"/>
      <c r="M6" s="38"/>
      <c r="N6" s="131"/>
      <c r="O6" s="2"/>
    </row>
    <row r="7" spans="1:15" ht="13.5" thickBot="1" x14ac:dyDescent="0.25">
      <c r="A7" s="129"/>
      <c r="B7" s="37"/>
      <c r="C7" s="38"/>
      <c r="D7" s="44"/>
      <c r="E7" s="44"/>
      <c r="F7" s="50"/>
      <c r="G7" s="54"/>
      <c r="H7" s="54"/>
      <c r="I7" s="51"/>
      <c r="J7" s="44"/>
      <c r="K7" s="44"/>
      <c r="L7" s="37"/>
      <c r="M7" s="38"/>
      <c r="N7" s="131"/>
      <c r="O7" s="2"/>
    </row>
    <row r="8" spans="1:15" x14ac:dyDescent="0.2">
      <c r="A8" s="129"/>
      <c r="B8" s="37"/>
      <c r="C8" s="38"/>
      <c r="F8" s="130">
        <f>Detailed!E15</f>
        <v>0</v>
      </c>
      <c r="G8" s="130"/>
      <c r="H8" s="130"/>
      <c r="I8" s="130"/>
      <c r="L8" s="37"/>
      <c r="M8" s="38"/>
      <c r="N8" s="131"/>
      <c r="O8" s="2"/>
    </row>
    <row r="9" spans="1:15" x14ac:dyDescent="0.2">
      <c r="A9" s="129"/>
      <c r="B9" s="37"/>
      <c r="C9" s="38"/>
      <c r="L9" s="37"/>
      <c r="M9" s="38"/>
      <c r="N9" s="131"/>
      <c r="O9" s="2"/>
    </row>
    <row r="10" spans="1:15" x14ac:dyDescent="0.2">
      <c r="A10" s="129"/>
      <c r="B10" s="37"/>
      <c r="C10" s="38"/>
      <c r="L10" s="37"/>
      <c r="M10" s="38"/>
      <c r="N10" s="131"/>
      <c r="O10" s="2"/>
    </row>
    <row r="11" spans="1:15" x14ac:dyDescent="0.2">
      <c r="A11" s="129"/>
      <c r="B11" s="37"/>
      <c r="C11" s="38"/>
      <c r="L11" s="37"/>
      <c r="M11" s="38"/>
      <c r="N11" s="131"/>
      <c r="O11" s="2"/>
    </row>
    <row r="12" spans="1:15" x14ac:dyDescent="0.2">
      <c r="A12" s="129"/>
      <c r="B12" s="37"/>
      <c r="C12" s="38"/>
      <c r="L12" s="37"/>
      <c r="M12" s="38"/>
      <c r="N12" s="131"/>
      <c r="O12" s="2"/>
    </row>
    <row r="13" spans="1:15" x14ac:dyDescent="0.2">
      <c r="A13" s="129"/>
      <c r="B13" s="37"/>
      <c r="C13" s="38"/>
      <c r="L13" s="37"/>
      <c r="M13" s="38"/>
      <c r="N13" s="131"/>
      <c r="O13" s="2"/>
    </row>
    <row r="14" spans="1:15" ht="13.5" thickBot="1" x14ac:dyDescent="0.25">
      <c r="A14" s="129"/>
      <c r="B14" s="39"/>
      <c r="C14" s="40"/>
      <c r="L14" s="39"/>
      <c r="M14" s="40"/>
      <c r="N14" s="131"/>
      <c r="O14" s="2"/>
    </row>
    <row r="15" spans="1:15" x14ac:dyDescent="0.2">
      <c r="B15" s="130">
        <f>Detailed!C14</f>
        <v>0.6</v>
      </c>
      <c r="C15" s="130"/>
      <c r="L15" s="130">
        <f>Detailed!C16</f>
        <v>0</v>
      </c>
      <c r="M15" s="130"/>
      <c r="O15" s="2"/>
    </row>
  </sheetData>
  <mergeCells count="6">
    <mergeCell ref="N2:N14"/>
    <mergeCell ref="B15:C15"/>
    <mergeCell ref="L15:M15"/>
    <mergeCell ref="A2:A14"/>
    <mergeCell ref="F8:I8"/>
    <mergeCell ref="F3:F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26"/>
  <sheetViews>
    <sheetView zoomScale="85" zoomScaleNormal="85" workbookViewId="0">
      <selection activeCell="H15" sqref="H15"/>
    </sheetView>
  </sheetViews>
  <sheetFormatPr defaultRowHeight="12.75" x14ac:dyDescent="0.2"/>
  <cols>
    <col min="4" max="5" width="6" customWidth="1"/>
    <col min="10" max="11" width="5.140625" customWidth="1"/>
  </cols>
  <sheetData>
    <row r="2" spans="1:14" ht="13.5" thickBot="1" x14ac:dyDescent="0.25">
      <c r="L2" s="127">
        <f>Detailed!C16</f>
        <v>0</v>
      </c>
      <c r="M2" s="127"/>
    </row>
    <row r="3" spans="1:14" x14ac:dyDescent="0.2">
      <c r="A3" s="129">
        <f>Detailed!E14</f>
        <v>5</v>
      </c>
      <c r="B3" s="35"/>
      <c r="C3" s="36"/>
      <c r="D3" s="44"/>
      <c r="E3" s="44"/>
      <c r="F3" s="35"/>
      <c r="G3" s="41"/>
      <c r="H3" s="41"/>
      <c r="I3" s="36"/>
      <c r="J3" s="44"/>
      <c r="K3" s="44"/>
      <c r="L3" s="35"/>
      <c r="M3" s="36"/>
      <c r="N3" s="128">
        <f>Detailed!E16</f>
        <v>0</v>
      </c>
    </row>
    <row r="4" spans="1:14" x14ac:dyDescent="0.2">
      <c r="A4" s="129"/>
      <c r="B4" s="37"/>
      <c r="C4" s="38"/>
      <c r="D4" s="44"/>
      <c r="E4" s="44"/>
      <c r="F4" s="133">
        <f>Detailed!C15</f>
        <v>0</v>
      </c>
      <c r="G4" s="42"/>
      <c r="H4" s="42"/>
      <c r="I4" s="38"/>
      <c r="J4" s="44"/>
      <c r="K4" s="44"/>
      <c r="L4" s="37"/>
      <c r="M4" s="38"/>
      <c r="N4" s="128"/>
    </row>
    <row r="5" spans="1:14" x14ac:dyDescent="0.2">
      <c r="A5" s="129"/>
      <c r="B5" s="37"/>
      <c r="C5" s="38"/>
      <c r="D5" s="44"/>
      <c r="E5" s="44"/>
      <c r="F5" s="133"/>
      <c r="G5" s="42"/>
      <c r="H5" s="42"/>
      <c r="I5" s="38"/>
      <c r="J5" s="44"/>
      <c r="K5" s="44"/>
      <c r="L5" s="37"/>
      <c r="M5" s="38"/>
      <c r="N5" s="128"/>
    </row>
    <row r="6" spans="1:14" x14ac:dyDescent="0.2">
      <c r="A6" s="129"/>
      <c r="B6" s="37"/>
      <c r="C6" s="38"/>
      <c r="D6" s="44"/>
      <c r="E6" s="44"/>
      <c r="F6" s="133"/>
      <c r="G6" s="42"/>
      <c r="H6" s="42"/>
      <c r="I6" s="38"/>
      <c r="J6" s="44"/>
      <c r="K6" s="44"/>
      <c r="L6" s="37"/>
      <c r="M6" s="38"/>
      <c r="N6" s="128"/>
    </row>
    <row r="7" spans="1:14" x14ac:dyDescent="0.2">
      <c r="A7" s="129"/>
      <c r="B7" s="37"/>
      <c r="C7" s="38"/>
      <c r="D7" s="44"/>
      <c r="E7" s="44"/>
      <c r="F7" s="133"/>
      <c r="G7" s="42"/>
      <c r="H7" s="42"/>
      <c r="I7" s="38"/>
      <c r="J7" s="44"/>
      <c r="K7" s="44"/>
      <c r="L7" s="37"/>
      <c r="M7" s="38"/>
      <c r="N7" s="128"/>
    </row>
    <row r="8" spans="1:14" ht="13.5" thickBot="1" x14ac:dyDescent="0.25">
      <c r="A8" s="129"/>
      <c r="B8" s="37"/>
      <c r="C8" s="38"/>
      <c r="D8" s="44"/>
      <c r="E8" s="44"/>
      <c r="F8" s="39"/>
      <c r="G8" s="43"/>
      <c r="H8" s="43"/>
      <c r="I8" s="40"/>
      <c r="J8" s="44"/>
      <c r="K8" s="44"/>
      <c r="L8" s="37"/>
      <c r="M8" s="38"/>
      <c r="N8" s="128"/>
    </row>
    <row r="9" spans="1:14" x14ac:dyDescent="0.2">
      <c r="A9" s="129"/>
      <c r="B9" s="37"/>
      <c r="C9" s="38"/>
      <c r="F9" s="130">
        <f>Detailed!E15</f>
        <v>0</v>
      </c>
      <c r="G9" s="130"/>
      <c r="H9" s="130"/>
      <c r="I9" s="130"/>
      <c r="L9" s="37"/>
      <c r="M9" s="38"/>
      <c r="N9" s="128"/>
    </row>
    <row r="10" spans="1:14" x14ac:dyDescent="0.2">
      <c r="A10" s="129"/>
      <c r="B10" s="37"/>
      <c r="C10" s="38"/>
      <c r="L10" s="37"/>
      <c r="M10" s="38"/>
      <c r="N10" s="128"/>
    </row>
    <row r="11" spans="1:14" x14ac:dyDescent="0.2">
      <c r="A11" s="129"/>
      <c r="B11" s="37"/>
      <c r="C11" s="38"/>
      <c r="L11" s="37"/>
      <c r="M11" s="38"/>
      <c r="N11" s="128"/>
    </row>
    <row r="12" spans="1:14" x14ac:dyDescent="0.2">
      <c r="A12" s="129"/>
      <c r="B12" s="37"/>
      <c r="C12" s="38"/>
      <c r="L12" s="37"/>
      <c r="M12" s="38"/>
      <c r="N12" s="128"/>
    </row>
    <row r="13" spans="1:14" x14ac:dyDescent="0.2">
      <c r="A13" s="129"/>
      <c r="B13" s="37"/>
      <c r="C13" s="38"/>
      <c r="L13" s="37"/>
      <c r="M13" s="38"/>
      <c r="N13" s="128"/>
    </row>
    <row r="14" spans="1:14" ht="13.5" thickBot="1" x14ac:dyDescent="0.25">
      <c r="A14" s="129"/>
      <c r="B14" s="39"/>
      <c r="C14" s="40"/>
      <c r="L14" s="37"/>
      <c r="M14" s="38"/>
      <c r="N14" s="128"/>
    </row>
    <row r="15" spans="1:14" x14ac:dyDescent="0.2">
      <c r="B15" s="130">
        <f>Detailed!C14</f>
        <v>0.6</v>
      </c>
      <c r="C15" s="130"/>
      <c r="L15" s="37"/>
      <c r="M15" s="38"/>
      <c r="N15" s="128"/>
    </row>
    <row r="16" spans="1:14" x14ac:dyDescent="0.2">
      <c r="L16" s="37"/>
      <c r="M16" s="38"/>
      <c r="N16" s="128"/>
    </row>
    <row r="17" spans="6:14" x14ac:dyDescent="0.2">
      <c r="L17" s="37"/>
      <c r="M17" s="38"/>
      <c r="N17" s="128"/>
    </row>
    <row r="18" spans="6:14" x14ac:dyDescent="0.2">
      <c r="L18" s="37"/>
      <c r="M18" s="38"/>
      <c r="N18" s="128"/>
    </row>
    <row r="19" spans="6:14" ht="13.5" thickBot="1" x14ac:dyDescent="0.25">
      <c r="G19" s="127">
        <f>Detailed!E17</f>
        <v>0</v>
      </c>
      <c r="H19" s="127"/>
      <c r="I19" s="127"/>
      <c r="L19" s="37"/>
      <c r="M19" s="38"/>
      <c r="N19" s="128"/>
    </row>
    <row r="20" spans="6:14" x14ac:dyDescent="0.2">
      <c r="F20" s="129">
        <f>Detailed!C17</f>
        <v>0</v>
      </c>
      <c r="G20" s="35"/>
      <c r="H20" s="41"/>
      <c r="I20" s="36"/>
      <c r="J20" s="44"/>
      <c r="K20" s="44"/>
      <c r="L20" s="37"/>
      <c r="M20" s="38"/>
      <c r="N20" s="128"/>
    </row>
    <row r="21" spans="6:14" x14ac:dyDescent="0.2">
      <c r="F21" s="129"/>
      <c r="G21" s="37"/>
      <c r="H21" s="42"/>
      <c r="I21" s="38"/>
      <c r="J21" s="44"/>
      <c r="K21" s="44"/>
      <c r="L21" s="37"/>
      <c r="M21" s="38"/>
      <c r="N21" s="128"/>
    </row>
    <row r="22" spans="6:14" x14ac:dyDescent="0.2">
      <c r="F22" s="129"/>
      <c r="G22" s="37"/>
      <c r="H22" s="42"/>
      <c r="I22" s="38"/>
      <c r="J22" s="44"/>
      <c r="K22" s="44"/>
      <c r="L22" s="37"/>
      <c r="M22" s="38"/>
      <c r="N22" s="128"/>
    </row>
    <row r="23" spans="6:14" x14ac:dyDescent="0.2">
      <c r="F23" s="129"/>
      <c r="G23" s="37"/>
      <c r="H23" s="42"/>
      <c r="I23" s="38"/>
      <c r="J23" s="44"/>
      <c r="K23" s="44"/>
      <c r="L23" s="37"/>
      <c r="M23" s="38"/>
      <c r="N23" s="128"/>
    </row>
    <row r="24" spans="6:14" x14ac:dyDescent="0.2">
      <c r="F24" s="129"/>
      <c r="G24" s="37"/>
      <c r="H24" s="42"/>
      <c r="I24" s="38"/>
      <c r="J24" s="44"/>
      <c r="K24" s="44"/>
      <c r="L24" s="37"/>
      <c r="M24" s="38"/>
      <c r="N24" s="128"/>
    </row>
    <row r="25" spans="6:14" x14ac:dyDescent="0.2">
      <c r="F25" s="129"/>
      <c r="G25" s="37"/>
      <c r="H25" s="42"/>
      <c r="I25" s="38"/>
      <c r="J25" s="44"/>
      <c r="K25" s="44"/>
      <c r="L25" s="37"/>
      <c r="M25" s="38"/>
      <c r="N25" s="128"/>
    </row>
    <row r="26" spans="6:14" ht="13.5" thickBot="1" x14ac:dyDescent="0.25">
      <c r="F26" s="129"/>
      <c r="G26" s="39"/>
      <c r="H26" s="43"/>
      <c r="I26" s="40"/>
      <c r="J26" s="44"/>
      <c r="K26" s="44"/>
      <c r="L26" s="39"/>
      <c r="M26" s="40"/>
      <c r="N26" s="128"/>
    </row>
  </sheetData>
  <mergeCells count="8">
    <mergeCell ref="N3:N26"/>
    <mergeCell ref="L2:M2"/>
    <mergeCell ref="B15:C15"/>
    <mergeCell ref="A3:A14"/>
    <mergeCell ref="F9:I9"/>
    <mergeCell ref="F4:F7"/>
    <mergeCell ref="G19:I19"/>
    <mergeCell ref="F20:F2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4"/>
  <sheetViews>
    <sheetView zoomScale="85" zoomScaleNormal="85" workbookViewId="0">
      <selection activeCell="A28" sqref="A28"/>
    </sheetView>
  </sheetViews>
  <sheetFormatPr defaultRowHeight="12.75" x14ac:dyDescent="0.2"/>
  <cols>
    <col min="7" max="8" width="5.140625" customWidth="1"/>
  </cols>
  <sheetData>
    <row r="1" spans="1:11" ht="13.5" thickBot="1" x14ac:dyDescent="0.25"/>
    <row r="2" spans="1:11" x14ac:dyDescent="0.2">
      <c r="A2" s="129">
        <f>Detailed!C14</f>
        <v>0.6</v>
      </c>
      <c r="B2" s="35"/>
      <c r="C2" s="41"/>
      <c r="D2" s="41"/>
      <c r="E2" s="41"/>
      <c r="F2" s="36"/>
      <c r="G2" s="44"/>
      <c r="H2" s="44"/>
      <c r="I2" s="35"/>
      <c r="J2" s="36"/>
      <c r="K2" s="128">
        <f>Detailed!E15</f>
        <v>0</v>
      </c>
    </row>
    <row r="3" spans="1:11" x14ac:dyDescent="0.2">
      <c r="A3" s="129"/>
      <c r="B3" s="37"/>
      <c r="C3" s="42"/>
      <c r="D3" s="42"/>
      <c r="E3" s="42"/>
      <c r="F3" s="38"/>
      <c r="G3" s="44"/>
      <c r="H3" s="44"/>
      <c r="I3" s="37"/>
      <c r="J3" s="38"/>
      <c r="K3" s="128"/>
    </row>
    <row r="4" spans="1:11" x14ac:dyDescent="0.2">
      <c r="A4" s="129"/>
      <c r="B4" s="37"/>
      <c r="C4" s="42"/>
      <c r="D4" s="42"/>
      <c r="E4" s="42"/>
      <c r="F4" s="38"/>
      <c r="G4" s="44"/>
      <c r="H4" s="44"/>
      <c r="I4" s="37"/>
      <c r="J4" s="38"/>
      <c r="K4" s="128"/>
    </row>
    <row r="5" spans="1:11" x14ac:dyDescent="0.2">
      <c r="A5" s="129"/>
      <c r="B5" s="37"/>
      <c r="C5" s="42"/>
      <c r="D5" s="42"/>
      <c r="E5" s="42"/>
      <c r="F5" s="38"/>
      <c r="G5" s="44"/>
      <c r="H5" s="44"/>
      <c r="I5" s="37"/>
      <c r="J5" s="38"/>
      <c r="K5" s="128"/>
    </row>
    <row r="6" spans="1:11" x14ac:dyDescent="0.2">
      <c r="A6" s="129"/>
      <c r="B6" s="37"/>
      <c r="C6" s="42"/>
      <c r="D6" s="42"/>
      <c r="E6" s="42"/>
      <c r="F6" s="38"/>
      <c r="G6" s="44"/>
      <c r="H6" s="44"/>
      <c r="I6" s="37"/>
      <c r="J6" s="38"/>
      <c r="K6" s="128"/>
    </row>
    <row r="7" spans="1:11" x14ac:dyDescent="0.2">
      <c r="A7" s="129"/>
      <c r="B7" s="37"/>
      <c r="C7" s="42"/>
      <c r="D7" s="42"/>
      <c r="E7" s="42"/>
      <c r="F7" s="38"/>
      <c r="G7" s="44"/>
      <c r="H7" s="44"/>
      <c r="I7" s="37"/>
      <c r="J7" s="38"/>
      <c r="K7" s="128"/>
    </row>
    <row r="8" spans="1:11" ht="13.5" thickBot="1" x14ac:dyDescent="0.25">
      <c r="A8" s="129"/>
      <c r="B8" s="39"/>
      <c r="C8" s="43"/>
      <c r="D8" s="43"/>
      <c r="E8" s="43"/>
      <c r="F8" s="40"/>
      <c r="G8" s="44"/>
      <c r="H8" s="44"/>
      <c r="I8" s="37"/>
      <c r="J8" s="38"/>
      <c r="K8" s="128"/>
    </row>
    <row r="9" spans="1:11" x14ac:dyDescent="0.2">
      <c r="B9" s="130">
        <f>Detailed!E14</f>
        <v>5</v>
      </c>
      <c r="C9" s="130"/>
      <c r="D9" s="130"/>
      <c r="E9" s="130"/>
      <c r="F9" s="130"/>
      <c r="I9" s="37"/>
      <c r="J9" s="38"/>
      <c r="K9" s="128"/>
    </row>
    <row r="10" spans="1:11" x14ac:dyDescent="0.2">
      <c r="I10" s="37"/>
      <c r="J10" s="38"/>
      <c r="K10" s="128"/>
    </row>
    <row r="11" spans="1:11" x14ac:dyDescent="0.2">
      <c r="I11" s="37"/>
      <c r="J11" s="38"/>
      <c r="K11" s="128"/>
    </row>
    <row r="12" spans="1:11" x14ac:dyDescent="0.2">
      <c r="I12" s="37"/>
      <c r="J12" s="38"/>
      <c r="K12" s="128"/>
    </row>
    <row r="13" spans="1:11" x14ac:dyDescent="0.2">
      <c r="I13" s="37"/>
      <c r="J13" s="38"/>
      <c r="K13" s="128"/>
    </row>
    <row r="14" spans="1:11" x14ac:dyDescent="0.2">
      <c r="I14" s="37"/>
      <c r="J14" s="38"/>
      <c r="K14" s="128"/>
    </row>
    <row r="15" spans="1:11" x14ac:dyDescent="0.2">
      <c r="I15" s="37"/>
      <c r="J15" s="38"/>
      <c r="K15" s="128"/>
    </row>
    <row r="16" spans="1:11" ht="13.5" thickBot="1" x14ac:dyDescent="0.25">
      <c r="I16" s="39"/>
      <c r="J16" s="40"/>
      <c r="K16" s="128"/>
    </row>
    <row r="17" spans="1:10" x14ac:dyDescent="0.2">
      <c r="I17" s="130">
        <f>Detailed!C15</f>
        <v>0</v>
      </c>
      <c r="J17" s="130"/>
    </row>
    <row r="18" spans="1:10" ht="13.5" thickBot="1" x14ac:dyDescent="0.25">
      <c r="B18" s="134">
        <f>Detailed!E16</f>
        <v>0</v>
      </c>
      <c r="C18" s="134"/>
      <c r="D18" s="134"/>
      <c r="E18" s="134"/>
    </row>
    <row r="19" spans="1:10" x14ac:dyDescent="0.2">
      <c r="A19" s="129">
        <f>Detailed!C16</f>
        <v>0</v>
      </c>
      <c r="B19" s="35"/>
      <c r="C19" s="41"/>
      <c r="D19" s="41"/>
      <c r="E19" s="36"/>
    </row>
    <row r="20" spans="1:10" x14ac:dyDescent="0.2">
      <c r="A20" s="129"/>
      <c r="B20" s="37"/>
      <c r="C20" s="42"/>
      <c r="D20" s="42"/>
      <c r="E20" s="38"/>
    </row>
    <row r="21" spans="1:10" x14ac:dyDescent="0.2">
      <c r="A21" s="129"/>
      <c r="B21" s="37"/>
      <c r="C21" s="42"/>
      <c r="D21" s="42"/>
      <c r="E21" s="38"/>
    </row>
    <row r="22" spans="1:10" x14ac:dyDescent="0.2">
      <c r="A22" s="129"/>
      <c r="B22" s="37"/>
      <c r="C22" s="42"/>
      <c r="D22" s="42"/>
      <c r="E22" s="38"/>
    </row>
    <row r="23" spans="1:10" x14ac:dyDescent="0.2">
      <c r="A23" s="129"/>
      <c r="B23" s="37"/>
      <c r="C23" s="42"/>
      <c r="D23" s="42"/>
      <c r="E23" s="38"/>
    </row>
    <row r="24" spans="1:10" ht="13.5" thickBot="1" x14ac:dyDescent="0.25">
      <c r="A24" s="129"/>
      <c r="B24" s="39"/>
      <c r="C24" s="43"/>
      <c r="D24" s="43"/>
      <c r="E24" s="40"/>
    </row>
  </sheetData>
  <mergeCells count="6">
    <mergeCell ref="K2:K16"/>
    <mergeCell ref="A19:A24"/>
    <mergeCell ref="B18:E18"/>
    <mergeCell ref="I17:J17"/>
    <mergeCell ref="A2:A8"/>
    <mergeCell ref="B9:F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N30"/>
  <sheetViews>
    <sheetView zoomScale="85" zoomScaleNormal="85" workbookViewId="0">
      <selection activeCell="F11" sqref="F11"/>
    </sheetView>
  </sheetViews>
  <sheetFormatPr defaultRowHeight="12.75" x14ac:dyDescent="0.2"/>
  <cols>
    <col min="4" max="5" width="6" customWidth="1"/>
    <col min="10" max="11" width="6" customWidth="1"/>
  </cols>
  <sheetData>
    <row r="2" spans="1:14" ht="13.5" thickBot="1" x14ac:dyDescent="0.25"/>
    <row r="3" spans="1:14" x14ac:dyDescent="0.2">
      <c r="A3" s="129">
        <f>Detailed!E14</f>
        <v>5</v>
      </c>
      <c r="B3" s="35"/>
      <c r="C3" s="36"/>
      <c r="D3" s="44"/>
      <c r="E3" s="44"/>
      <c r="F3" s="35"/>
      <c r="G3" s="41"/>
      <c r="H3" s="41"/>
      <c r="I3" s="36"/>
      <c r="J3" s="44"/>
      <c r="K3" s="44"/>
      <c r="L3" s="35"/>
      <c r="M3" s="36"/>
      <c r="N3" s="128">
        <f>Detailed!E16</f>
        <v>0</v>
      </c>
    </row>
    <row r="4" spans="1:14" x14ac:dyDescent="0.2">
      <c r="A4" s="129"/>
      <c r="B4" s="37"/>
      <c r="C4" s="38"/>
      <c r="D4" s="44"/>
      <c r="E4" s="44"/>
      <c r="F4" s="133">
        <f>Detailed!C15</f>
        <v>0</v>
      </c>
      <c r="G4" s="42"/>
      <c r="H4" s="42"/>
      <c r="I4" s="38"/>
      <c r="J4" s="44"/>
      <c r="K4" s="44"/>
      <c r="L4" s="37"/>
      <c r="M4" s="38"/>
      <c r="N4" s="128"/>
    </row>
    <row r="5" spans="1:14" x14ac:dyDescent="0.2">
      <c r="A5" s="129"/>
      <c r="B5" s="37"/>
      <c r="C5" s="38"/>
      <c r="D5" s="44"/>
      <c r="E5" s="44"/>
      <c r="F5" s="133"/>
      <c r="G5" s="42"/>
      <c r="H5" s="42"/>
      <c r="I5" s="38"/>
      <c r="J5" s="44"/>
      <c r="K5" s="44"/>
      <c r="L5" s="37"/>
      <c r="M5" s="38"/>
      <c r="N5" s="128"/>
    </row>
    <row r="6" spans="1:14" x14ac:dyDescent="0.2">
      <c r="A6" s="129"/>
      <c r="B6" s="37"/>
      <c r="C6" s="38"/>
      <c r="D6" s="44"/>
      <c r="E6" s="44"/>
      <c r="F6" s="133"/>
      <c r="G6" s="42"/>
      <c r="H6" s="42"/>
      <c r="I6" s="38"/>
      <c r="J6" s="44"/>
      <c r="K6" s="44"/>
      <c r="L6" s="37"/>
      <c r="M6" s="38"/>
      <c r="N6" s="128"/>
    </row>
    <row r="7" spans="1:14" x14ac:dyDescent="0.2">
      <c r="A7" s="129"/>
      <c r="B7" s="37"/>
      <c r="C7" s="38"/>
      <c r="D7" s="44"/>
      <c r="E7" s="44"/>
      <c r="F7" s="133"/>
      <c r="G7" s="42"/>
      <c r="H7" s="42"/>
      <c r="I7" s="38"/>
      <c r="J7" s="44"/>
      <c r="K7" s="44"/>
      <c r="L7" s="37"/>
      <c r="M7" s="38"/>
      <c r="N7" s="128"/>
    </row>
    <row r="8" spans="1:14" ht="13.5" thickBot="1" x14ac:dyDescent="0.25">
      <c r="A8" s="129"/>
      <c r="B8" s="37"/>
      <c r="C8" s="38"/>
      <c r="D8" s="44"/>
      <c r="E8" s="44"/>
      <c r="F8" s="39"/>
      <c r="G8" s="43"/>
      <c r="H8" s="43"/>
      <c r="I8" s="40"/>
      <c r="J8" s="44"/>
      <c r="K8" s="44"/>
      <c r="L8" s="37"/>
      <c r="M8" s="38"/>
      <c r="N8" s="128"/>
    </row>
    <row r="9" spans="1:14" x14ac:dyDescent="0.2">
      <c r="A9" s="129"/>
      <c r="B9" s="37"/>
      <c r="C9" s="38"/>
      <c r="F9" s="130">
        <f>Detailed!E15</f>
        <v>0</v>
      </c>
      <c r="G9" s="130"/>
      <c r="H9" s="130"/>
      <c r="I9" s="130"/>
      <c r="L9" s="37"/>
      <c r="M9" s="38"/>
      <c r="N9" s="128"/>
    </row>
    <row r="10" spans="1:14" x14ac:dyDescent="0.2">
      <c r="A10" s="129"/>
      <c r="B10" s="37"/>
      <c r="C10" s="38"/>
      <c r="L10" s="37"/>
      <c r="M10" s="38"/>
      <c r="N10" s="128"/>
    </row>
    <row r="11" spans="1:14" x14ac:dyDescent="0.2">
      <c r="A11" s="129"/>
      <c r="B11" s="37"/>
      <c r="C11" s="38"/>
      <c r="L11" s="37"/>
      <c r="M11" s="38"/>
      <c r="N11" s="128"/>
    </row>
    <row r="12" spans="1:14" x14ac:dyDescent="0.2">
      <c r="A12" s="129"/>
      <c r="B12" s="37"/>
      <c r="C12" s="38"/>
      <c r="L12" s="37"/>
      <c r="M12" s="38"/>
      <c r="N12" s="128"/>
    </row>
    <row r="13" spans="1:14" x14ac:dyDescent="0.2">
      <c r="A13" s="129"/>
      <c r="B13" s="37"/>
      <c r="C13" s="38"/>
      <c r="L13" s="37"/>
      <c r="M13" s="38"/>
      <c r="N13" s="128"/>
    </row>
    <row r="14" spans="1:14" x14ac:dyDescent="0.2">
      <c r="A14" s="129"/>
      <c r="B14" s="37"/>
      <c r="C14" s="38"/>
      <c r="L14" s="37"/>
      <c r="M14" s="38"/>
      <c r="N14" s="128"/>
    </row>
    <row r="15" spans="1:14" ht="13.5" thickBot="1" x14ac:dyDescent="0.25">
      <c r="A15" s="129"/>
      <c r="B15" s="39"/>
      <c r="C15" s="40"/>
      <c r="L15" s="39"/>
      <c r="M15" s="40"/>
      <c r="N15" s="128"/>
    </row>
    <row r="16" spans="1:14" x14ac:dyDescent="0.2">
      <c r="B16" s="130">
        <f>Detailed!C14</f>
        <v>0.6</v>
      </c>
      <c r="C16" s="130"/>
      <c r="L16" s="130">
        <f>Detailed!C16</f>
        <v>0</v>
      </c>
      <c r="M16" s="130"/>
    </row>
    <row r="20" spans="4:9" ht="13.5" thickBot="1" x14ac:dyDescent="0.25">
      <c r="F20" s="127">
        <f>Detailed!E17</f>
        <v>0</v>
      </c>
      <c r="G20" s="127"/>
      <c r="H20" s="127"/>
      <c r="I20" s="127"/>
    </row>
    <row r="21" spans="4:9" x14ac:dyDescent="0.2">
      <c r="D21" s="135">
        <f>Detailed!C17</f>
        <v>0</v>
      </c>
      <c r="E21" s="129"/>
      <c r="F21" s="35"/>
      <c r="G21" s="41"/>
      <c r="H21" s="41"/>
      <c r="I21" s="36"/>
    </row>
    <row r="22" spans="4:9" x14ac:dyDescent="0.2">
      <c r="D22" s="135"/>
      <c r="E22" s="129"/>
      <c r="F22" s="37"/>
      <c r="G22" s="42"/>
      <c r="H22" s="42"/>
      <c r="I22" s="38"/>
    </row>
    <row r="23" spans="4:9" x14ac:dyDescent="0.2">
      <c r="D23" s="135"/>
      <c r="E23" s="129"/>
      <c r="F23" s="37"/>
      <c r="G23" s="42"/>
      <c r="H23" s="42"/>
      <c r="I23" s="38"/>
    </row>
    <row r="24" spans="4:9" x14ac:dyDescent="0.2">
      <c r="D24" s="135"/>
      <c r="E24" s="129"/>
      <c r="F24" s="37"/>
      <c r="G24" s="42"/>
      <c r="H24" s="42"/>
      <c r="I24" s="38"/>
    </row>
    <row r="25" spans="4:9" x14ac:dyDescent="0.2">
      <c r="D25" s="135"/>
      <c r="E25" s="129"/>
      <c r="F25" s="37"/>
      <c r="G25" s="42"/>
      <c r="H25" s="42"/>
      <c r="I25" s="38"/>
    </row>
    <row r="26" spans="4:9" x14ac:dyDescent="0.2">
      <c r="D26" s="135"/>
      <c r="E26" s="129"/>
      <c r="F26" s="37"/>
      <c r="G26" s="42"/>
      <c r="H26" s="42"/>
      <c r="I26" s="38"/>
    </row>
    <row r="27" spans="4:9" x14ac:dyDescent="0.2">
      <c r="D27" s="135"/>
      <c r="E27" s="129"/>
      <c r="F27" s="37"/>
      <c r="G27" s="42"/>
      <c r="H27" s="42"/>
      <c r="I27" s="38"/>
    </row>
    <row r="28" spans="4:9" x14ac:dyDescent="0.2">
      <c r="D28" s="135"/>
      <c r="E28" s="129"/>
      <c r="F28" s="37"/>
      <c r="G28" s="42"/>
      <c r="H28" s="42"/>
      <c r="I28" s="38"/>
    </row>
    <row r="29" spans="4:9" x14ac:dyDescent="0.2">
      <c r="D29" s="135"/>
      <c r="E29" s="129"/>
      <c r="F29" s="37"/>
      <c r="G29" s="42"/>
      <c r="H29" s="42"/>
      <c r="I29" s="38"/>
    </row>
    <row r="30" spans="4:9" ht="13.5" thickBot="1" x14ac:dyDescent="0.25">
      <c r="D30" s="135"/>
      <c r="E30" s="129"/>
      <c r="F30" s="39"/>
      <c r="G30" s="43"/>
      <c r="H30" s="43"/>
      <c r="I30" s="40"/>
    </row>
  </sheetData>
  <mergeCells count="8">
    <mergeCell ref="A3:A15"/>
    <mergeCell ref="F9:I9"/>
    <mergeCell ref="N3:N15"/>
    <mergeCell ref="D21:E30"/>
    <mergeCell ref="F20:I20"/>
    <mergeCell ref="F4:F7"/>
    <mergeCell ref="B16:C16"/>
    <mergeCell ref="L16:M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Quote</vt:lpstr>
      <vt:lpstr>Detailed</vt:lpstr>
      <vt:lpstr>Straight</vt:lpstr>
      <vt:lpstr>Galley</vt:lpstr>
      <vt:lpstr>L</vt:lpstr>
      <vt:lpstr>U</vt:lpstr>
      <vt:lpstr>J</vt:lpstr>
      <vt:lpstr>L+I</vt:lpstr>
      <vt:lpstr>U+I</vt:lpstr>
      <vt:lpstr>J+I</vt:lpstr>
      <vt:lpstr>polish</vt:lpstr>
      <vt:lpstr>counties</vt:lpstr>
      <vt:lpstr>Excel_BuiltIn_Print_Area_1_1</vt:lpstr>
      <vt:lpstr>Detailed!Print_Area</vt:lpstr>
      <vt:lpstr>Quote!Print_Area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Magda</dc:creator>
  <cp:lastModifiedBy>Kamil Filipek</cp:lastModifiedBy>
  <cp:lastPrinted>2011-01-08T14:55:03Z</cp:lastPrinted>
  <dcterms:created xsi:type="dcterms:W3CDTF">2010-10-29T09:52:57Z</dcterms:created>
  <dcterms:modified xsi:type="dcterms:W3CDTF">2020-02-06T13:26:09Z</dcterms:modified>
</cp:coreProperties>
</file>