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Wiktor\Praca\Data analytics\Projekty\Excel\"/>
    </mc:Choice>
  </mc:AlternateContent>
  <xr:revisionPtr revIDLastSave="0" documentId="13_ncr:1_{9A8F58CD-88F4-422F-93F7-F46456DE491A}" xr6:coauthVersionLast="47" xr6:coauthVersionMax="47" xr10:uidLastSave="{00000000-0000-0000-0000-000000000000}"/>
  <bookViews>
    <workbookView xWindow="-108" yWindow="-108" windowWidth="30936" windowHeight="16776" activeTab="3" xr2:uid="{00000000-000D-0000-FFFF-FFFF00000000}"/>
  </bookViews>
  <sheets>
    <sheet name="bike_buyers" sheetId="1" r:id="rId1"/>
    <sheet name="Working Sheet" sheetId="2" r:id="rId2"/>
    <sheet name="Pivot Table" sheetId="3" r:id="rId3"/>
    <sheet name="Dashboard" sheetId="7" r:id="rId4"/>
  </sheets>
  <definedNames>
    <definedName name="_xlnm._FilterDatabase" localSheetId="0" hidden="1">bike_buyers!$A$1:$M$1001</definedName>
    <definedName name="_xlnm._FilterDatabase" localSheetId="1" hidden="1">'Working Sheet'!$A$1:$N$1001</definedName>
    <definedName name="Slicer_Cars">#N/A</definedName>
    <definedName name="Slicer_Gend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6" i="3" l="1"/>
  <c r="B94" i="3"/>
  <c r="B95" i="3"/>
  <c r="B93" i="3"/>
  <c r="B78" i="3"/>
  <c r="C81" i="3"/>
  <c r="B80" i="3"/>
  <c r="B79" i="3"/>
  <c r="B63" i="3"/>
  <c r="B62" i="3"/>
  <c r="M3" i="2" a="1"/>
  <c r="M3" i="2"/>
  <c r="M4" i="2" a="1"/>
  <c r="M4" i="2" s="1"/>
  <c r="M5" i="2" a="1"/>
  <c r="M5" i="2" s="1"/>
  <c r="M6" i="2" a="1"/>
  <c r="M6" i="2"/>
  <c r="M7" i="2" a="1"/>
  <c r="M7" i="2" s="1"/>
  <c r="M8" i="2" a="1"/>
  <c r="M8" i="2"/>
  <c r="M9" i="2" a="1"/>
  <c r="M9" i="2" s="1"/>
  <c r="M10" i="2" a="1"/>
  <c r="M10" i="2" s="1"/>
  <c r="M11" i="2" a="1"/>
  <c r="M11" i="2" s="1"/>
  <c r="M12" i="2" a="1"/>
  <c r="M12" i="2"/>
  <c r="M13" i="2" a="1"/>
  <c r="M13" i="2" s="1"/>
  <c r="M14" i="2" a="1"/>
  <c r="M14" i="2" s="1"/>
  <c r="M15" i="2" a="1"/>
  <c r="M15" i="2"/>
  <c r="M16" i="2" a="1"/>
  <c r="M16" i="2" s="1"/>
  <c r="M17" i="2" a="1"/>
  <c r="M17" i="2" s="1"/>
  <c r="M18" i="2" a="1"/>
  <c r="M18" i="2"/>
  <c r="M19" i="2" a="1"/>
  <c r="M19" i="2" s="1"/>
  <c r="M20" i="2" a="1"/>
  <c r="M20" i="2" s="1"/>
  <c r="M21" i="2" a="1"/>
  <c r="M21" i="2" s="1"/>
  <c r="M22" i="2" a="1"/>
  <c r="M22" i="2" s="1"/>
  <c r="M23" i="2" a="1"/>
  <c r="M23" i="2" s="1"/>
  <c r="M24" i="2" a="1"/>
  <c r="M24" i="2"/>
  <c r="M25" i="2" a="1"/>
  <c r="M25" i="2" s="1"/>
  <c r="M26" i="2" a="1"/>
  <c r="M26" i="2"/>
  <c r="M27" i="2" a="1"/>
  <c r="M27" i="2" s="1"/>
  <c r="M28" i="2" a="1"/>
  <c r="M28" i="2" s="1"/>
  <c r="M29" i="2" a="1"/>
  <c r="M29" i="2" s="1"/>
  <c r="M30" i="2" a="1"/>
  <c r="M30" i="2"/>
  <c r="M31" i="2" a="1"/>
  <c r="M31" i="2" s="1"/>
  <c r="M32" i="2" a="1"/>
  <c r="M32" i="2"/>
  <c r="M33" i="2" a="1"/>
  <c r="M33" i="2" s="1"/>
  <c r="M34" i="2" a="1"/>
  <c r="M34" i="2" s="1"/>
  <c r="M35" i="2" a="1"/>
  <c r="M35" i="2" s="1"/>
  <c r="M36" i="2" a="1"/>
  <c r="M36" i="2"/>
  <c r="M37" i="2" a="1"/>
  <c r="M37" i="2" s="1"/>
  <c r="M38" i="2" a="1"/>
  <c r="M38" i="2"/>
  <c r="M39" i="2" a="1"/>
  <c r="M39" i="2"/>
  <c r="M40" i="2" a="1"/>
  <c r="M40" i="2" s="1"/>
  <c r="M41" i="2" a="1"/>
  <c r="M41" i="2" s="1"/>
  <c r="M42" i="2" a="1"/>
  <c r="M42" i="2"/>
  <c r="M43" i="2" a="1"/>
  <c r="M43" i="2" s="1"/>
  <c r="M44" i="2" a="1"/>
  <c r="M44" i="2" s="1"/>
  <c r="M45" i="2" a="1"/>
  <c r="M45" i="2" s="1"/>
  <c r="M46" i="2" a="1"/>
  <c r="M46" i="2" s="1"/>
  <c r="M47" i="2" a="1"/>
  <c r="M47" i="2" s="1"/>
  <c r="M48" i="2" a="1"/>
  <c r="M48" i="2"/>
  <c r="M49" i="2" a="1"/>
  <c r="M49" i="2" s="1"/>
  <c r="M50" i="2" a="1"/>
  <c r="M50" i="2"/>
  <c r="M51" i="2" a="1"/>
  <c r="M51" i="2" s="1"/>
  <c r="M52" i="2" a="1"/>
  <c r="M52" i="2" s="1"/>
  <c r="M53" i="2" a="1"/>
  <c r="M53" i="2" s="1"/>
  <c r="M54" i="2" a="1"/>
  <c r="M54" i="2"/>
  <c r="M55" i="2" a="1"/>
  <c r="M55" i="2" s="1"/>
  <c r="M56" i="2" a="1"/>
  <c r="M56" i="2"/>
  <c r="M57" i="2" a="1"/>
  <c r="M57" i="2" s="1"/>
  <c r="M58" i="2" a="1"/>
  <c r="M58" i="2" s="1"/>
  <c r="M59" i="2" a="1"/>
  <c r="M59" i="2" s="1"/>
  <c r="M60" i="2" a="1"/>
  <c r="M60" i="2"/>
  <c r="M61" i="2" a="1"/>
  <c r="M61" i="2" s="1"/>
  <c r="M62" i="2" a="1"/>
  <c r="M62" i="2"/>
  <c r="M63" i="2" a="1"/>
  <c r="M63" i="2"/>
  <c r="M64" i="2" a="1"/>
  <c r="M64" i="2" s="1"/>
  <c r="M65" i="2" a="1"/>
  <c r="M65" i="2" s="1"/>
  <c r="M66" i="2" a="1"/>
  <c r="M66" i="2"/>
  <c r="M67" i="2" a="1"/>
  <c r="M67" i="2" s="1"/>
  <c r="M68" i="2" a="1"/>
  <c r="M68" i="2" s="1"/>
  <c r="M69" i="2" a="1"/>
  <c r="M69" i="2" s="1"/>
  <c r="M70" i="2" a="1"/>
  <c r="M70" i="2" s="1"/>
  <c r="M71" i="2" a="1"/>
  <c r="M71" i="2" s="1"/>
  <c r="M72" i="2" a="1"/>
  <c r="M72" i="2"/>
  <c r="M73" i="2" a="1"/>
  <c r="M73" i="2" s="1"/>
  <c r="M74" i="2" a="1"/>
  <c r="M74" i="2"/>
  <c r="M75" i="2" a="1"/>
  <c r="M75" i="2" s="1"/>
  <c r="M76" i="2" a="1"/>
  <c r="M76" i="2" s="1"/>
  <c r="M77" i="2" a="1"/>
  <c r="M77" i="2" s="1"/>
  <c r="M78" i="2" a="1"/>
  <c r="M78" i="2"/>
  <c r="M79" i="2" a="1"/>
  <c r="M79" i="2" s="1"/>
  <c r="M80" i="2" a="1"/>
  <c r="M80" i="2"/>
  <c r="M81" i="2" a="1"/>
  <c r="M81" i="2" s="1"/>
  <c r="M82" i="2" a="1"/>
  <c r="M82" i="2" s="1"/>
  <c r="M83" i="2" a="1"/>
  <c r="M83" i="2" s="1"/>
  <c r="M84" i="2" a="1"/>
  <c r="M84" i="2" s="1"/>
  <c r="M85" i="2" a="1"/>
  <c r="M85" i="2" s="1"/>
  <c r="M86" i="2" a="1"/>
  <c r="M86" i="2" s="1"/>
  <c r="M87" i="2" a="1"/>
  <c r="M87" i="2"/>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c r="M106" i="2" a="1"/>
  <c r="M106" i="2" s="1"/>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c r="M124" i="2" a="1"/>
  <c r="M124" i="2" s="1"/>
  <c r="M125" i="2" a="1"/>
  <c r="M125" i="2" s="1"/>
  <c r="M126" i="2" a="1"/>
  <c r="M126" i="2" s="1"/>
  <c r="M127" i="2" a="1"/>
  <c r="M127" i="2" s="1"/>
  <c r="M128" i="2" a="1"/>
  <c r="M128" i="2"/>
  <c r="M129" i="2" a="1"/>
  <c r="M129" i="2" s="1"/>
  <c r="M130" i="2" a="1"/>
  <c r="M130" i="2" s="1"/>
  <c r="M131" i="2" a="1"/>
  <c r="M131" i="2" s="1"/>
  <c r="M132" i="2" a="1"/>
  <c r="M132" i="2" s="1"/>
  <c r="M133" i="2" a="1"/>
  <c r="M133" i="2" s="1"/>
  <c r="M134" i="2" a="1"/>
  <c r="M134" i="2"/>
  <c r="M135" i="2" a="1"/>
  <c r="M135" i="2" s="1"/>
  <c r="M136" i="2" a="1"/>
  <c r="M136" i="2" s="1"/>
  <c r="M137" i="2" a="1"/>
  <c r="M137" i="2" s="1"/>
  <c r="M138" i="2" a="1"/>
  <c r="M138" i="2" s="1"/>
  <c r="M139" i="2" a="1"/>
  <c r="M139" i="2" s="1"/>
  <c r="M140" i="2" a="1"/>
  <c r="M140" i="2" s="1"/>
  <c r="M141" i="2" a="1"/>
  <c r="M141" i="2"/>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c r="M153" i="2" a="1"/>
  <c r="M153" i="2" s="1"/>
  <c r="M154" i="2" a="1"/>
  <c r="M154" i="2" s="1"/>
  <c r="M155" i="2" a="1"/>
  <c r="M155" i="2" s="1"/>
  <c r="M156" i="2" a="1"/>
  <c r="M156" i="2" s="1"/>
  <c r="M157" i="2" a="1"/>
  <c r="M157" i="2" s="1"/>
  <c r="M158" i="2" a="1"/>
  <c r="M158" i="2" s="1"/>
  <c r="M159" i="2" a="1"/>
  <c r="M159" i="2"/>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c r="M178" i="2" a="1"/>
  <c r="M178" i="2" s="1"/>
  <c r="M179" i="2" a="1"/>
  <c r="M179" i="2" s="1"/>
  <c r="M180" i="2" a="1"/>
  <c r="M180" i="2" s="1"/>
  <c r="M181" i="2" a="1"/>
  <c r="M181" i="2" s="1"/>
  <c r="M182" i="2" a="1"/>
  <c r="M182" i="2"/>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c r="M196" i="2" a="1"/>
  <c r="M196" i="2" s="1"/>
  <c r="M197" i="2" a="1"/>
  <c r="M197" i="2" s="1"/>
  <c r="M198" i="2" a="1"/>
  <c r="M198" i="2" s="1"/>
  <c r="M199" i="2" a="1"/>
  <c r="M199" i="2" s="1"/>
  <c r="M200" i="2" a="1"/>
  <c r="M200" i="2"/>
  <c r="M201" i="2" a="1"/>
  <c r="M201" i="2" s="1"/>
  <c r="M202" i="2" a="1"/>
  <c r="M202" i="2" s="1"/>
  <c r="M203" i="2" a="1"/>
  <c r="M203" i="2" s="1"/>
  <c r="M204" i="2" a="1"/>
  <c r="M204" i="2" s="1"/>
  <c r="M205" i="2" a="1"/>
  <c r="M205" i="2" s="1"/>
  <c r="M206" i="2" a="1"/>
  <c r="M206" i="2"/>
  <c r="M207" i="2" a="1"/>
  <c r="M207" i="2" s="1"/>
  <c r="M208" i="2" a="1"/>
  <c r="M208" i="2" s="1"/>
  <c r="M209" i="2" a="1"/>
  <c r="M209" i="2" s="1"/>
  <c r="M210" i="2" a="1"/>
  <c r="M210" i="2" s="1"/>
  <c r="M211" i="2" a="1"/>
  <c r="M211" i="2" s="1"/>
  <c r="M212" i="2" a="1"/>
  <c r="M212" i="2" s="1"/>
  <c r="M213" i="2" a="1"/>
  <c r="M213" i="2"/>
  <c r="M214" i="2" a="1"/>
  <c r="M214" i="2" s="1"/>
  <c r="M215" i="2" a="1"/>
  <c r="M215" i="2" s="1"/>
  <c r="M216" i="2" a="1"/>
  <c r="M216" i="2" s="1"/>
  <c r="M217" i="2" a="1"/>
  <c r="M217" i="2" s="1"/>
  <c r="M218" i="2" a="1"/>
  <c r="M218" i="2"/>
  <c r="M219" i="2" a="1"/>
  <c r="M219" i="2" s="1"/>
  <c r="M220" i="2" a="1"/>
  <c r="M220" i="2" s="1"/>
  <c r="M221" i="2" a="1"/>
  <c r="M221" i="2" s="1"/>
  <c r="M222" i="2" a="1"/>
  <c r="M222" i="2"/>
  <c r="M223" i="2" a="1"/>
  <c r="M223" i="2" s="1"/>
  <c r="M224" i="2" a="1"/>
  <c r="M224" i="2" s="1"/>
  <c r="M225" i="2" a="1"/>
  <c r="M225" i="2"/>
  <c r="M226" i="2" a="1"/>
  <c r="M226" i="2" s="1"/>
  <c r="M227" i="2" a="1"/>
  <c r="M227" i="2" s="1"/>
  <c r="M228" i="2" a="1"/>
  <c r="M228" i="2"/>
  <c r="M229" i="2" a="1"/>
  <c r="M229" i="2" s="1"/>
  <c r="M230" i="2" a="1"/>
  <c r="M230" i="2"/>
  <c r="M231" i="2" a="1"/>
  <c r="M231" i="2"/>
  <c r="M232" i="2" a="1"/>
  <c r="M232" i="2" s="1"/>
  <c r="M233" i="2" a="1"/>
  <c r="M233" i="2" s="1"/>
  <c r="M234" i="2" a="1"/>
  <c r="M234" i="2"/>
  <c r="M235" i="2" a="1"/>
  <c r="M235" i="2" s="1"/>
  <c r="M236" i="2" a="1"/>
  <c r="M236" i="2"/>
  <c r="M237" i="2" a="1"/>
  <c r="M237" i="2"/>
  <c r="M238" i="2" a="1"/>
  <c r="M238" i="2" s="1"/>
  <c r="M239" i="2" a="1"/>
  <c r="M239" i="2" s="1"/>
  <c r="M240" i="2" a="1"/>
  <c r="M240" i="2" s="1"/>
  <c r="M241" i="2" a="1"/>
  <c r="M241" i="2" s="1"/>
  <c r="M242" i="2" a="1"/>
  <c r="M242" i="2"/>
  <c r="M243" i="2" a="1"/>
  <c r="M243" i="2" s="1"/>
  <c r="M244" i="2" a="1"/>
  <c r="M244" i="2" s="1"/>
  <c r="M245" i="2" a="1"/>
  <c r="M245" i="2" s="1"/>
  <c r="M246" i="2" a="1"/>
  <c r="M246" i="2"/>
  <c r="M247" i="2" a="1"/>
  <c r="M247" i="2" s="1"/>
  <c r="M248" i="2" a="1"/>
  <c r="M248" i="2" s="1"/>
  <c r="M249" i="2" a="1"/>
  <c r="M249" i="2"/>
  <c r="M250" i="2" a="1"/>
  <c r="M250" i="2" s="1"/>
  <c r="M251" i="2" a="1"/>
  <c r="M251" i="2" s="1"/>
  <c r="M252" i="2" a="1"/>
  <c r="M252" i="2"/>
  <c r="M253" i="2" a="1"/>
  <c r="M253" i="2" s="1"/>
  <c r="M254" i="2" a="1"/>
  <c r="M254" i="2"/>
  <c r="M255" i="2" a="1"/>
  <c r="M255" i="2"/>
  <c r="M256" i="2" a="1"/>
  <c r="M256" i="2" s="1"/>
  <c r="M257" i="2" a="1"/>
  <c r="M257" i="2" s="1"/>
  <c r="M258" i="2" a="1"/>
  <c r="M258" i="2"/>
  <c r="M259" i="2" a="1"/>
  <c r="M259" i="2" s="1"/>
  <c r="M260" i="2" a="1"/>
  <c r="M260" i="2"/>
  <c r="M261" i="2" a="1"/>
  <c r="M261" i="2"/>
  <c r="M262" i="2" a="1"/>
  <c r="M262" i="2" s="1"/>
  <c r="M263" i="2" a="1"/>
  <c r="M263" i="2" s="1"/>
  <c r="M264" i="2" a="1"/>
  <c r="M264" i="2" s="1"/>
  <c r="M265" i="2" a="1"/>
  <c r="M265" i="2" s="1"/>
  <c r="M266" i="2" a="1"/>
  <c r="M266" i="2"/>
  <c r="M267" i="2" a="1"/>
  <c r="M267" i="2" s="1"/>
  <c r="M268" i="2" a="1"/>
  <c r="M268" i="2" s="1"/>
  <c r="M269" i="2" a="1"/>
  <c r="M269" i="2" s="1"/>
  <c r="M270" i="2" a="1"/>
  <c r="M270" i="2"/>
  <c r="M271" i="2" a="1"/>
  <c r="M271" i="2" s="1"/>
  <c r="M272" i="2" a="1"/>
  <c r="M272" i="2" s="1"/>
  <c r="M273" i="2" a="1"/>
  <c r="M273" i="2"/>
  <c r="M274" i="2" a="1"/>
  <c r="M274" i="2" s="1"/>
  <c r="M275" i="2" a="1"/>
  <c r="M275" i="2" s="1"/>
  <c r="M276" i="2" a="1"/>
  <c r="M276" i="2"/>
  <c r="M277" i="2" a="1"/>
  <c r="M277" i="2" s="1"/>
  <c r="M278" i="2" a="1"/>
  <c r="M278" i="2"/>
  <c r="M279" i="2" a="1"/>
  <c r="M279" i="2" s="1"/>
  <c r="M280" i="2" a="1"/>
  <c r="M280" i="2" s="1"/>
  <c r="M281" i="2" a="1"/>
  <c r="M281" i="2" s="1"/>
  <c r="M282" i="2" a="1"/>
  <c r="M282" i="2"/>
  <c r="M283" i="2" a="1"/>
  <c r="M283" i="2" s="1"/>
  <c r="M284" i="2" a="1"/>
  <c r="M284" i="2"/>
  <c r="M285" i="2" a="1"/>
  <c r="M285" i="2"/>
  <c r="M286" i="2" a="1"/>
  <c r="M286" i="2" s="1"/>
  <c r="M287" i="2" a="1"/>
  <c r="M287" i="2" s="1"/>
  <c r="M288" i="2" a="1"/>
  <c r="M288" i="2" s="1"/>
  <c r="M289" i="2" a="1"/>
  <c r="M289" i="2" s="1"/>
  <c r="M290" i="2" a="1"/>
  <c r="M290" i="2"/>
  <c r="M291" i="2" a="1"/>
  <c r="M291" i="2" s="1"/>
  <c r="M292" i="2" a="1"/>
  <c r="M292" i="2" s="1"/>
  <c r="M293" i="2" a="1"/>
  <c r="M293" i="2" s="1"/>
  <c r="M294" i="2" a="1"/>
  <c r="M294" i="2"/>
  <c r="M295" i="2" a="1"/>
  <c r="M295" i="2" s="1"/>
  <c r="M296" i="2" a="1"/>
  <c r="M296" i="2" s="1"/>
  <c r="M297" i="2" a="1"/>
  <c r="M297" i="2"/>
  <c r="M298" i="2" a="1"/>
  <c r="M298" i="2" s="1"/>
  <c r="M299" i="2" a="1"/>
  <c r="M299" i="2" s="1"/>
  <c r="M300" i="2" a="1"/>
  <c r="M300" i="2"/>
  <c r="M301" i="2" a="1"/>
  <c r="M301" i="2" s="1"/>
  <c r="M302" i="2" a="1"/>
  <c r="M302" i="2"/>
  <c r="M303" i="2" a="1"/>
  <c r="M303" i="2" s="1"/>
  <c r="M304" i="2" a="1"/>
  <c r="M304" i="2" s="1"/>
  <c r="M305" i="2" a="1"/>
  <c r="M305" i="2" s="1"/>
  <c r="M306" i="2" a="1"/>
  <c r="M306" i="2"/>
  <c r="M307" i="2" a="1"/>
  <c r="M307" i="2" s="1"/>
  <c r="M308" i="2" a="1"/>
  <c r="M308" i="2"/>
  <c r="M309" i="2" a="1"/>
  <c r="M309" i="2"/>
  <c r="M310" i="2" a="1"/>
  <c r="M310" i="2" s="1"/>
  <c r="M311" i="2" a="1"/>
  <c r="M311" i="2" s="1"/>
  <c r="M312" i="2" a="1"/>
  <c r="M312" i="2" s="1"/>
  <c r="M313" i="2" a="1"/>
  <c r="M313" i="2" s="1"/>
  <c r="M314" i="2" a="1"/>
  <c r="M314" i="2"/>
  <c r="M315" i="2" a="1"/>
  <c r="M315" i="2" s="1"/>
  <c r="M316" i="2" a="1"/>
  <c r="M316" i="2" s="1"/>
  <c r="M317" i="2" a="1"/>
  <c r="M317" i="2" s="1"/>
  <c r="M318" i="2" a="1"/>
  <c r="M318" i="2"/>
  <c r="M319" i="2" a="1"/>
  <c r="M319" i="2" s="1"/>
  <c r="M320" i="2" a="1"/>
  <c r="M320" i="2" s="1"/>
  <c r="M321" i="2" a="1"/>
  <c r="M321" i="2"/>
  <c r="M322" i="2" a="1"/>
  <c r="M322" i="2" s="1"/>
  <c r="M323" i="2" a="1"/>
  <c r="M323" i="2" s="1"/>
  <c r="M324" i="2" a="1"/>
  <c r="M324" i="2"/>
  <c r="M325" i="2" a="1"/>
  <c r="M325" i="2" s="1"/>
  <c r="M326" i="2" a="1"/>
  <c r="M326" i="2"/>
  <c r="M327" i="2" a="1"/>
  <c r="M327" i="2"/>
  <c r="M328" i="2" a="1"/>
  <c r="M328" i="2" s="1"/>
  <c r="M329" i="2" a="1"/>
  <c r="M329" i="2" s="1"/>
  <c r="M330" i="2" a="1"/>
  <c r="M330" i="2"/>
  <c r="M331" i="2" a="1"/>
  <c r="M331" i="2" s="1"/>
  <c r="M332" i="2" a="1"/>
  <c r="M332" i="2"/>
  <c r="M333" i="2" a="1"/>
  <c r="M333" i="2"/>
  <c r="M334" i="2" a="1"/>
  <c r="M334" i="2" s="1"/>
  <c r="M335" i="2" a="1"/>
  <c r="M335" i="2" s="1"/>
  <c r="M336" i="2" a="1"/>
  <c r="M336" i="2" s="1"/>
  <c r="M337" i="2" a="1"/>
  <c r="M337" i="2" s="1"/>
  <c r="M338" i="2" a="1"/>
  <c r="M338" i="2"/>
  <c r="M339" i="2" a="1"/>
  <c r="M339" i="2" s="1"/>
  <c r="M340" i="2" a="1"/>
  <c r="M340" i="2" s="1"/>
  <c r="M341" i="2" a="1"/>
  <c r="M341" i="2" s="1"/>
  <c r="M342" i="2" a="1"/>
  <c r="M342" i="2"/>
  <c r="M343" i="2" a="1"/>
  <c r="M343" i="2" s="1"/>
  <c r="M344" i="2" a="1"/>
  <c r="M344" i="2" s="1"/>
  <c r="M345" i="2" a="1"/>
  <c r="M345" i="2"/>
  <c r="M346" i="2" a="1"/>
  <c r="M346" i="2" s="1"/>
  <c r="M347" i="2" a="1"/>
  <c r="M347" i="2" s="1"/>
  <c r="M348" i="2" a="1"/>
  <c r="M348" i="2"/>
  <c r="M349" i="2" a="1"/>
  <c r="M349" i="2" s="1"/>
  <c r="M350" i="2" a="1"/>
  <c r="M350" i="2"/>
  <c r="M351" i="2" a="1"/>
  <c r="M351" i="2"/>
  <c r="M352" i="2" a="1"/>
  <c r="M352" i="2" s="1"/>
  <c r="M353" i="2" a="1"/>
  <c r="M353" i="2" s="1"/>
  <c r="M354" i="2" a="1"/>
  <c r="M354" i="2"/>
  <c r="M355" i="2" a="1"/>
  <c r="M355" i="2" s="1"/>
  <c r="M356" i="2" a="1"/>
  <c r="M356" i="2"/>
  <c r="M357" i="2" a="1"/>
  <c r="M357" i="2"/>
  <c r="M358" i="2" a="1"/>
  <c r="M358" i="2" s="1"/>
  <c r="M359" i="2" a="1"/>
  <c r="M359" i="2" s="1"/>
  <c r="M360" i="2" a="1"/>
  <c r="M360" i="2" s="1"/>
  <c r="M361" i="2" a="1"/>
  <c r="M361" i="2" s="1"/>
  <c r="M362" i="2" a="1"/>
  <c r="M362" i="2"/>
  <c r="M363" i="2" a="1"/>
  <c r="M363" i="2" s="1"/>
  <c r="M364" i="2" a="1"/>
  <c r="M364" i="2" s="1"/>
  <c r="M365" i="2" a="1"/>
  <c r="M365" i="2" s="1"/>
  <c r="M366" i="2" a="1"/>
  <c r="M366" i="2"/>
  <c r="M367" i="2" a="1"/>
  <c r="M367" i="2" s="1"/>
  <c r="M368" i="2" a="1"/>
  <c r="M368" i="2" s="1"/>
  <c r="M369" i="2" a="1"/>
  <c r="M369" i="2"/>
  <c r="M370" i="2" a="1"/>
  <c r="M370" i="2" s="1"/>
  <c r="M371" i="2" a="1"/>
  <c r="M371" i="2" s="1"/>
  <c r="M372" i="2" a="1"/>
  <c r="M372" i="2"/>
  <c r="M373" i="2" a="1"/>
  <c r="M373" i="2" s="1"/>
  <c r="M374" i="2" a="1"/>
  <c r="M374" i="2"/>
  <c r="M375" i="2" a="1"/>
  <c r="M375" i="2" s="1"/>
  <c r="M376" i="2" a="1"/>
  <c r="M376" i="2" s="1"/>
  <c r="M377" i="2" a="1"/>
  <c r="M377" i="2" s="1"/>
  <c r="M378" i="2" a="1"/>
  <c r="M378" i="2"/>
  <c r="M379" i="2" a="1"/>
  <c r="M379" i="2" s="1"/>
  <c r="M380" i="2" a="1"/>
  <c r="M380" i="2"/>
  <c r="M381" i="2" a="1"/>
  <c r="M381" i="2"/>
  <c r="M382" i="2" a="1"/>
  <c r="M382" i="2" s="1"/>
  <c r="M383" i="2" a="1"/>
  <c r="M383" i="2" s="1"/>
  <c r="M384" i="2" a="1"/>
  <c r="M384" i="2" s="1"/>
  <c r="M385" i="2" a="1"/>
  <c r="M385" i="2" s="1"/>
  <c r="M386" i="2" a="1"/>
  <c r="M386" i="2"/>
  <c r="M387" i="2" a="1"/>
  <c r="M387" i="2" s="1"/>
  <c r="M388" i="2" a="1"/>
  <c r="M388" i="2" s="1"/>
  <c r="M389" i="2" a="1"/>
  <c r="M389" i="2" s="1"/>
  <c r="M390" i="2" a="1"/>
  <c r="M390" i="2"/>
  <c r="M391" i="2" a="1"/>
  <c r="M391" i="2" s="1"/>
  <c r="M392" i="2" a="1"/>
  <c r="M392" i="2" s="1"/>
  <c r="M393" i="2" a="1"/>
  <c r="M393" i="2"/>
  <c r="M394" i="2" a="1"/>
  <c r="M394" i="2" s="1"/>
  <c r="M395" i="2" a="1"/>
  <c r="M395" i="2" s="1"/>
  <c r="M396" i="2" a="1"/>
  <c r="M396" i="2"/>
  <c r="M397" i="2" a="1"/>
  <c r="M397" i="2" s="1"/>
  <c r="M398" i="2" a="1"/>
  <c r="M398" i="2"/>
  <c r="M399" i="2" a="1"/>
  <c r="M399" i="2" s="1"/>
  <c r="M400" i="2" a="1"/>
  <c r="M400" i="2" s="1"/>
  <c r="M401" i="2" a="1"/>
  <c r="M401" i="2" s="1"/>
  <c r="M402" i="2" a="1"/>
  <c r="M402" i="2"/>
  <c r="M403" i="2" a="1"/>
  <c r="M403" i="2" s="1"/>
  <c r="M404" i="2" a="1"/>
  <c r="M404" i="2"/>
  <c r="M405" i="2" a="1"/>
  <c r="M405" i="2"/>
  <c r="M406" i="2" a="1"/>
  <c r="M406" i="2" s="1"/>
  <c r="M407" i="2" a="1"/>
  <c r="M407" i="2" s="1"/>
  <c r="M408" i="2" a="1"/>
  <c r="M408" i="2" s="1"/>
  <c r="M409" i="2" a="1"/>
  <c r="M409" i="2" s="1"/>
  <c r="M410" i="2" a="1"/>
  <c r="M410" i="2"/>
  <c r="M411" i="2" a="1"/>
  <c r="M411" i="2" s="1"/>
  <c r="M412" i="2" a="1"/>
  <c r="M412" i="2" s="1"/>
  <c r="M413" i="2" a="1"/>
  <c r="M413" i="2" s="1"/>
  <c r="M414" i="2" a="1"/>
  <c r="M414" i="2"/>
  <c r="M415" i="2" a="1"/>
  <c r="M415" i="2" s="1"/>
  <c r="M416" i="2" a="1"/>
  <c r="M416" i="2" s="1"/>
  <c r="M417" i="2" a="1"/>
  <c r="M417" i="2" s="1"/>
  <c r="M418" i="2" a="1"/>
  <c r="M418" i="2" s="1"/>
  <c r="M419" i="2" a="1"/>
  <c r="M419" i="2" s="1"/>
  <c r="M420" i="2" a="1"/>
  <c r="M420" i="2"/>
  <c r="M421" i="2" a="1"/>
  <c r="M421" i="2" s="1"/>
  <c r="M422" i="2" a="1"/>
  <c r="M422" i="2"/>
  <c r="M423" i="2" a="1"/>
  <c r="M423" i="2" s="1"/>
  <c r="M424" i="2" a="1"/>
  <c r="M424" i="2" s="1"/>
  <c r="M425" i="2" a="1"/>
  <c r="M425" i="2" s="1"/>
  <c r="M426" i="2" a="1"/>
  <c r="M426" i="2"/>
  <c r="M427" i="2" a="1"/>
  <c r="M427" i="2" s="1"/>
  <c r="M428" i="2" a="1"/>
  <c r="M428" i="2"/>
  <c r="M429" i="2" a="1"/>
  <c r="M429" i="2" s="1"/>
  <c r="M430" i="2" a="1"/>
  <c r="M430" i="2" s="1"/>
  <c r="M431" i="2" a="1"/>
  <c r="M431" i="2" s="1"/>
  <c r="M432" i="2" a="1"/>
  <c r="M432" i="2" s="1"/>
  <c r="M433" i="2" a="1"/>
  <c r="M433" i="2" s="1"/>
  <c r="M434" i="2" a="1"/>
  <c r="M434" i="2"/>
  <c r="M435" i="2" a="1"/>
  <c r="M435" i="2" s="1"/>
  <c r="M436" i="2" a="1"/>
  <c r="M436" i="2" s="1"/>
  <c r="M437" i="2" a="1"/>
  <c r="M437" i="2" s="1"/>
  <c r="M438" i="2" a="1"/>
  <c r="M438" i="2"/>
  <c r="M439" i="2" a="1"/>
  <c r="M439" i="2" s="1"/>
  <c r="M440" i="2" a="1"/>
  <c r="M440" i="2" s="1"/>
  <c r="M441" i="2" a="1"/>
  <c r="M441" i="2" s="1"/>
  <c r="M442" i="2" a="1"/>
  <c r="M442" i="2" s="1"/>
  <c r="M443" i="2" a="1"/>
  <c r="M443" i="2" s="1"/>
  <c r="M444" i="2" a="1"/>
  <c r="M444" i="2"/>
  <c r="M445" i="2" a="1"/>
  <c r="M445" i="2" s="1"/>
  <c r="M446" i="2" a="1"/>
  <c r="M446" i="2"/>
  <c r="M447" i="2" a="1"/>
  <c r="M447" i="2" s="1"/>
  <c r="M448" i="2" a="1"/>
  <c r="M448" i="2" s="1"/>
  <c r="M449" i="2" a="1"/>
  <c r="M449" i="2" s="1"/>
  <c r="M450" i="2" a="1"/>
  <c r="M450" i="2"/>
  <c r="M451" i="2" a="1"/>
  <c r="M451" i="2" s="1"/>
  <c r="M452" i="2" a="1"/>
  <c r="M452" i="2"/>
  <c r="M453" i="2" a="1"/>
  <c r="M453" i="2" s="1"/>
  <c r="M454" i="2" a="1"/>
  <c r="M454" i="2" s="1"/>
  <c r="M455" i="2" a="1"/>
  <c r="M455" i="2" s="1"/>
  <c r="M456" i="2" a="1"/>
  <c r="M456" i="2" s="1"/>
  <c r="M457" i="2" a="1"/>
  <c r="M457" i="2" s="1"/>
  <c r="M458" i="2" a="1"/>
  <c r="M458" i="2"/>
  <c r="M459" i="2" a="1"/>
  <c r="M459" i="2" s="1"/>
  <c r="M460" i="2" a="1"/>
  <c r="M460" i="2" s="1"/>
  <c r="M461" i="2" a="1"/>
  <c r="M461" i="2" s="1"/>
  <c r="M462" i="2" a="1"/>
  <c r="M462" i="2"/>
  <c r="M463" i="2" a="1"/>
  <c r="M463" i="2" s="1"/>
  <c r="M464" i="2" a="1"/>
  <c r="M464" i="2" s="1"/>
  <c r="M465" i="2" a="1"/>
  <c r="M465" i="2" s="1"/>
  <c r="M466" i="2" a="1"/>
  <c r="M466" i="2" s="1"/>
  <c r="M467" i="2" a="1"/>
  <c r="M467" i="2" s="1"/>
  <c r="M468" i="2" a="1"/>
  <c r="M468" i="2"/>
  <c r="M469" i="2" a="1"/>
  <c r="M469" i="2" s="1"/>
  <c r="M470" i="2" a="1"/>
  <c r="M470" i="2" s="1"/>
  <c r="M471" i="2" a="1"/>
  <c r="M471" i="2" s="1"/>
  <c r="M472" i="2" a="1"/>
  <c r="M472" i="2" s="1"/>
  <c r="M473" i="2" a="1"/>
  <c r="M473" i="2" s="1"/>
  <c r="M474" i="2" a="1"/>
  <c r="M474" i="2"/>
  <c r="M475" i="2" a="1"/>
  <c r="M475" i="2" s="1"/>
  <c r="M476" i="2" a="1"/>
  <c r="M476" i="2"/>
  <c r="M477" i="2" a="1"/>
  <c r="M477" i="2" s="1"/>
  <c r="M478" i="2" a="1"/>
  <c r="M478" i="2" s="1"/>
  <c r="M479" i="2" a="1"/>
  <c r="M479" i="2" s="1"/>
  <c r="M480" i="2" a="1"/>
  <c r="M480" i="2" s="1"/>
  <c r="M481" i="2" a="1"/>
  <c r="M481" i="2" s="1"/>
  <c r="M482" i="2" a="1"/>
  <c r="M482" i="2"/>
  <c r="M483" i="2" a="1"/>
  <c r="M483" i="2" s="1"/>
  <c r="M484" i="2" a="1"/>
  <c r="M484" i="2" s="1"/>
  <c r="M485" i="2" a="1"/>
  <c r="M485" i="2" s="1"/>
  <c r="M486" i="2" a="1"/>
  <c r="M486" i="2" s="1"/>
  <c r="M487" i="2" a="1"/>
  <c r="M487" i="2" s="1"/>
  <c r="M488" i="2" a="1"/>
  <c r="M488" i="2" s="1"/>
  <c r="M489" i="2" a="1"/>
  <c r="M489" i="2" s="1"/>
  <c r="M490" i="2" a="1"/>
  <c r="M490" i="2" s="1"/>
  <c r="M491" i="2" a="1"/>
  <c r="M491" i="2" s="1"/>
  <c r="M492" i="2" a="1"/>
  <c r="M492" i="2"/>
  <c r="M493" i="2" a="1"/>
  <c r="M493" i="2" s="1"/>
  <c r="M494" i="2" a="1"/>
  <c r="M494" i="2" s="1"/>
  <c r="M495" i="2" a="1"/>
  <c r="M495" i="2"/>
  <c r="M496" i="2" a="1"/>
  <c r="M496" i="2" s="1"/>
  <c r="M497" i="2" a="1"/>
  <c r="M497" i="2" s="1"/>
  <c r="M498" i="2" a="1"/>
  <c r="M498" i="2"/>
  <c r="M499" i="2" a="1"/>
  <c r="M499" i="2" s="1"/>
  <c r="M500" i="2" a="1"/>
  <c r="M500" i="2"/>
  <c r="M501" i="2" a="1"/>
  <c r="M501" i="2" s="1"/>
  <c r="M502" i="2" a="1"/>
  <c r="M502" i="2" s="1"/>
  <c r="M503" i="2" a="1"/>
  <c r="M503" i="2" s="1"/>
  <c r="M504" i="2" a="1"/>
  <c r="M504" i="2" s="1"/>
  <c r="M505" i="2" a="1"/>
  <c r="M505" i="2" s="1"/>
  <c r="M506" i="2" a="1"/>
  <c r="M506" i="2"/>
  <c r="M507" i="2" a="1"/>
  <c r="M507" i="2" s="1"/>
  <c r="M508" i="2" a="1"/>
  <c r="M508" i="2" s="1"/>
  <c r="M509" i="2" a="1"/>
  <c r="M509" i="2" s="1"/>
  <c r="M510" i="2" a="1"/>
  <c r="M510" i="2" s="1"/>
  <c r="M511" i="2" a="1"/>
  <c r="M511" i="2" s="1"/>
  <c r="M512" i="2" a="1"/>
  <c r="M512" i="2" s="1"/>
  <c r="M513" i="2" a="1"/>
  <c r="M513" i="2" s="1"/>
  <c r="M514" i="2" a="1"/>
  <c r="M514" i="2" s="1"/>
  <c r="M515" i="2" a="1"/>
  <c r="M515" i="2"/>
  <c r="M516" i="2" a="1"/>
  <c r="M516" i="2" s="1"/>
  <c r="M517" i="2" a="1"/>
  <c r="M517" i="2"/>
  <c r="M518" i="2" a="1"/>
  <c r="M518" i="2" s="1"/>
  <c r="M519" i="2" a="1"/>
  <c r="M519" i="2" s="1"/>
  <c r="M520" i="2" a="1"/>
  <c r="M520" i="2" s="1"/>
  <c r="M521" i="2" a="1"/>
  <c r="M521" i="2"/>
  <c r="M522" i="2" a="1"/>
  <c r="M522" i="2" s="1"/>
  <c r="M523" i="2" a="1"/>
  <c r="M523" i="2"/>
  <c r="M524" i="2" a="1"/>
  <c r="M524" i="2" s="1"/>
  <c r="M525" i="2" a="1"/>
  <c r="M525" i="2" s="1"/>
  <c r="M526" i="2" a="1"/>
  <c r="M526" i="2" s="1"/>
  <c r="M527" i="2" a="1"/>
  <c r="M527" i="2"/>
  <c r="M528" i="2" a="1"/>
  <c r="M528" i="2" s="1"/>
  <c r="M529" i="2" a="1"/>
  <c r="M529" i="2"/>
  <c r="M530" i="2" a="1"/>
  <c r="M530" i="2" s="1"/>
  <c r="M531" i="2" a="1"/>
  <c r="M531" i="2" s="1"/>
  <c r="M532" i="2" a="1"/>
  <c r="M532" i="2" s="1"/>
  <c r="M533" i="2" a="1"/>
  <c r="M533" i="2"/>
  <c r="M534" i="2" a="1"/>
  <c r="M534" i="2" s="1"/>
  <c r="M535" i="2" a="1"/>
  <c r="M535" i="2"/>
  <c r="M536" i="2" a="1"/>
  <c r="M536" i="2" s="1"/>
  <c r="M537" i="2" a="1"/>
  <c r="M537" i="2" s="1"/>
  <c r="M538" i="2" a="1"/>
  <c r="M538" i="2" s="1"/>
  <c r="M539" i="2" a="1"/>
  <c r="M539" i="2"/>
  <c r="M540" i="2" a="1"/>
  <c r="M540" i="2" s="1"/>
  <c r="M541" i="2" a="1"/>
  <c r="M541" i="2"/>
  <c r="M542" i="2" a="1"/>
  <c r="M542" i="2" s="1"/>
  <c r="M543" i="2" a="1"/>
  <c r="M543" i="2" s="1"/>
  <c r="M544" i="2" a="1"/>
  <c r="M544" i="2" s="1"/>
  <c r="M545" i="2" a="1"/>
  <c r="M545" i="2"/>
  <c r="M546" i="2" a="1"/>
  <c r="M546" i="2" s="1"/>
  <c r="M547" i="2" a="1"/>
  <c r="M547" i="2"/>
  <c r="M548" i="2" a="1"/>
  <c r="M548" i="2" s="1"/>
  <c r="M549" i="2" a="1"/>
  <c r="M549" i="2" s="1"/>
  <c r="M550" i="2" a="1"/>
  <c r="M550" i="2" s="1"/>
  <c r="M551" i="2" a="1"/>
  <c r="M551" i="2"/>
  <c r="M552" i="2" a="1"/>
  <c r="M552" i="2" s="1"/>
  <c r="M553" i="2" a="1"/>
  <c r="M553" i="2"/>
  <c r="M554" i="2" a="1"/>
  <c r="M554" i="2" s="1"/>
  <c r="M555" i="2" a="1"/>
  <c r="M555" i="2" s="1"/>
  <c r="M556" i="2" a="1"/>
  <c r="M556" i="2" s="1"/>
  <c r="M557" i="2" a="1"/>
  <c r="M557" i="2"/>
  <c r="M558" i="2" a="1"/>
  <c r="M558" i="2" s="1"/>
  <c r="M559" i="2" a="1"/>
  <c r="M559" i="2"/>
  <c r="M560" i="2" a="1"/>
  <c r="M560" i="2" s="1"/>
  <c r="M561" i="2" a="1"/>
  <c r="M561" i="2" s="1"/>
  <c r="M562" i="2" a="1"/>
  <c r="M562" i="2" s="1"/>
  <c r="M563" i="2" a="1"/>
  <c r="M563" i="2"/>
  <c r="M564" i="2" a="1"/>
  <c r="M564" i="2" s="1"/>
  <c r="M565" i="2" a="1"/>
  <c r="M565" i="2"/>
  <c r="M566" i="2" a="1"/>
  <c r="M566" i="2" s="1"/>
  <c r="M567" i="2" a="1"/>
  <c r="M567" i="2" s="1"/>
  <c r="M568" i="2" a="1"/>
  <c r="M568" i="2" s="1"/>
  <c r="M569" i="2" a="1"/>
  <c r="M569" i="2" s="1"/>
  <c r="M570" i="2" a="1"/>
  <c r="M570" i="2" s="1"/>
  <c r="M571" i="2" a="1"/>
  <c r="M571" i="2"/>
  <c r="M572" i="2" a="1"/>
  <c r="M572" i="2" s="1"/>
  <c r="M573" i="2" a="1"/>
  <c r="M573" i="2" s="1"/>
  <c r="M574" i="2" a="1"/>
  <c r="M574" i="2" s="1"/>
  <c r="M575" i="2" a="1"/>
  <c r="M575" i="2" s="1"/>
  <c r="M576" i="2" a="1"/>
  <c r="M576" i="2" s="1"/>
  <c r="M577" i="2" a="1"/>
  <c r="M577" i="2"/>
  <c r="M578" i="2" a="1"/>
  <c r="M578" i="2" s="1"/>
  <c r="M579" i="2" a="1"/>
  <c r="M579" i="2" s="1"/>
  <c r="M580" i="2" a="1"/>
  <c r="M580" i="2" s="1"/>
  <c r="M581" i="2" a="1"/>
  <c r="M581" i="2" s="1"/>
  <c r="M582" i="2" a="1"/>
  <c r="M582" i="2" s="1"/>
  <c r="M583" i="2" a="1"/>
  <c r="M583" i="2"/>
  <c r="M584" i="2" a="1"/>
  <c r="M584" i="2" s="1"/>
  <c r="M585" i="2" a="1"/>
  <c r="M585" i="2" s="1"/>
  <c r="M586" i="2" a="1"/>
  <c r="M586" i="2" s="1"/>
  <c r="M587" i="2" a="1"/>
  <c r="M587" i="2" s="1"/>
  <c r="M588" i="2" a="1"/>
  <c r="M588" i="2" s="1"/>
  <c r="M589" i="2" a="1"/>
  <c r="M589" i="2"/>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c r="M650" i="2" a="1"/>
  <c r="M650" i="2" s="1"/>
  <c r="M651" i="2" a="1"/>
  <c r="M651" i="2" s="1"/>
  <c r="M652" i="2" a="1"/>
  <c r="M652" i="2" s="1"/>
  <c r="M653" i="2" a="1"/>
  <c r="M653" i="2" s="1"/>
  <c r="M654" i="2" a="1"/>
  <c r="M654" i="2" s="1"/>
  <c r="M655" i="2" a="1"/>
  <c r="M655" i="2"/>
  <c r="M656" i="2" a="1"/>
  <c r="M656" i="2" s="1"/>
  <c r="M657" i="2" a="1"/>
  <c r="M657" i="2" s="1"/>
  <c r="M658" i="2" a="1"/>
  <c r="M658" i="2" s="1"/>
  <c r="M659" i="2" a="1"/>
  <c r="M659" i="2" s="1"/>
  <c r="M660" i="2" a="1"/>
  <c r="M660" i="2" s="1"/>
  <c r="M661" i="2" a="1"/>
  <c r="M661" i="2"/>
  <c r="M662" i="2" a="1"/>
  <c r="M662" i="2" s="1"/>
  <c r="M663" i="2" a="1"/>
  <c r="M663" i="2" s="1"/>
  <c r="M664" i="2" a="1"/>
  <c r="M664" i="2" s="1"/>
  <c r="M665" i="2" a="1"/>
  <c r="M665" i="2" s="1"/>
  <c r="M666" i="2" a="1"/>
  <c r="M666" i="2" s="1"/>
  <c r="M667" i="2" a="1"/>
  <c r="M667" i="2"/>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c r="M722" i="2" a="1"/>
  <c r="M722" i="2" s="1"/>
  <c r="M723" i="2" a="1"/>
  <c r="M723" i="2" s="1"/>
  <c r="M724" i="2" a="1"/>
  <c r="M724" i="2" s="1"/>
  <c r="M725" i="2" a="1"/>
  <c r="M725" i="2" s="1"/>
  <c r="M726" i="2" a="1"/>
  <c r="M726" i="2" s="1"/>
  <c r="M727" i="2" a="1"/>
  <c r="M727" i="2"/>
  <c r="M728" i="2" a="1"/>
  <c r="M728" i="2" s="1"/>
  <c r="M729" i="2" a="1"/>
  <c r="M729" i="2" s="1"/>
  <c r="M730" i="2" a="1"/>
  <c r="M730" i="2" s="1"/>
  <c r="M731" i="2" a="1"/>
  <c r="M731" i="2" s="1"/>
  <c r="M732" i="2" a="1"/>
  <c r="M732" i="2" s="1"/>
  <c r="M733" i="2" a="1"/>
  <c r="M733" i="2"/>
  <c r="M734" i="2" a="1"/>
  <c r="M734" i="2" s="1"/>
  <c r="M735" i="2" a="1"/>
  <c r="M735" i="2" s="1"/>
  <c r="M736" i="2" a="1"/>
  <c r="M736" i="2" s="1"/>
  <c r="M737" i="2" a="1"/>
  <c r="M737" i="2" s="1"/>
  <c r="M738" i="2" a="1"/>
  <c r="M738" i="2" s="1"/>
  <c r="M739" i="2" a="1"/>
  <c r="M739" i="2"/>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c r="M794" i="2" a="1"/>
  <c r="M794" i="2" s="1"/>
  <c r="M795" i="2" a="1"/>
  <c r="M795" i="2" s="1"/>
  <c r="M796" i="2" a="1"/>
  <c r="M796" i="2" s="1"/>
  <c r="M797" i="2" a="1"/>
  <c r="M797" i="2" s="1"/>
  <c r="M798" i="2" a="1"/>
  <c r="M798" i="2" s="1"/>
  <c r="M799" i="2" a="1"/>
  <c r="M799" i="2"/>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c r="M848" i="2" a="1"/>
  <c r="M848" i="2" s="1"/>
  <c r="M849" i="2" a="1"/>
  <c r="M849" i="2" s="1"/>
  <c r="M850" i="2" a="1"/>
  <c r="M850" i="2" s="1"/>
  <c r="M851" i="2" a="1"/>
  <c r="M851" i="2" s="1"/>
  <c r="M852" i="2" a="1"/>
  <c r="M852" i="2" s="1"/>
  <c r="M853" i="2" a="1"/>
  <c r="M853" i="2"/>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c r="M866" i="2" a="1"/>
  <c r="M866" i="2" s="1"/>
  <c r="M867" i="2" a="1"/>
  <c r="M867" i="2" s="1"/>
  <c r="M868" i="2" a="1"/>
  <c r="M868" i="2" s="1"/>
  <c r="M869" i="2" a="1"/>
  <c r="M869" i="2" s="1"/>
  <c r="M870" i="2" a="1"/>
  <c r="M870" i="2" s="1"/>
  <c r="M871" i="2" a="1"/>
  <c r="M871" i="2"/>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c r="M884" i="2" a="1"/>
  <c r="M884" i="2" s="1"/>
  <c r="M885" i="2" a="1"/>
  <c r="M885" i="2" s="1"/>
  <c r="M886" i="2" a="1"/>
  <c r="M886" i="2" s="1"/>
  <c r="M887" i="2" a="1"/>
  <c r="M887" i="2" s="1"/>
  <c r="M888" i="2" a="1"/>
  <c r="M888" i="2" s="1"/>
  <c r="M889" i="2" a="1"/>
  <c r="M889" i="2" s="1"/>
  <c r="M890" i="2" a="1"/>
  <c r="M890" i="2" s="1"/>
  <c r="M891" i="2" a="1"/>
  <c r="M891" i="2" s="1"/>
  <c r="M892" i="2" a="1"/>
  <c r="M892" i="2"/>
  <c r="M893" i="2" a="1"/>
  <c r="M893" i="2" s="1"/>
  <c r="M894" i="2" a="1"/>
  <c r="M894" i="2" s="1"/>
  <c r="M895" i="2" a="1"/>
  <c r="M895" i="2" s="1"/>
  <c r="M896" i="2" a="1"/>
  <c r="M896" i="2" s="1"/>
  <c r="M897" i="2" a="1"/>
  <c r="M897" i="2" s="1"/>
  <c r="M898" i="2" a="1"/>
  <c r="M898" i="2" s="1"/>
  <c r="M899" i="2" a="1"/>
  <c r="M899" i="2" s="1"/>
  <c r="M900" i="2" a="1"/>
  <c r="M900" i="2" s="1"/>
  <c r="M901" i="2" a="1"/>
  <c r="M901" i="2"/>
  <c r="M902" i="2" a="1"/>
  <c r="M902" i="2" s="1"/>
  <c r="M903" i="2" a="1"/>
  <c r="M903" i="2" s="1"/>
  <c r="M904" i="2" a="1"/>
  <c r="M904" i="2" s="1"/>
  <c r="M905" i="2" a="1"/>
  <c r="M905" i="2" s="1"/>
  <c r="M906" i="2" a="1"/>
  <c r="M906" i="2" s="1"/>
  <c r="M907" i="2" a="1"/>
  <c r="M907" i="2" s="1"/>
  <c r="M908" i="2" a="1"/>
  <c r="M908" i="2" s="1"/>
  <c r="M909" i="2" a="1"/>
  <c r="M909" i="2" s="1"/>
  <c r="M910" i="2" a="1"/>
  <c r="M910" i="2"/>
  <c r="M911" i="2" a="1"/>
  <c r="M911" i="2" s="1"/>
  <c r="M912" i="2" a="1"/>
  <c r="M912" i="2" s="1"/>
  <c r="M913" i="2" a="1"/>
  <c r="M913" i="2" s="1"/>
  <c r="M914" i="2" a="1"/>
  <c r="M914" i="2" s="1"/>
  <c r="M915" i="2" a="1"/>
  <c r="M915" i="2" s="1"/>
  <c r="M916" i="2" a="1"/>
  <c r="M916" i="2" s="1"/>
  <c r="M917" i="2" a="1"/>
  <c r="M917" i="2" s="1"/>
  <c r="M918" i="2" a="1"/>
  <c r="M918" i="2" s="1"/>
  <c r="M919" i="2" a="1"/>
  <c r="M919" i="2"/>
  <c r="M920" i="2" a="1"/>
  <c r="M920" i="2" s="1"/>
  <c r="M921" i="2" a="1"/>
  <c r="M921" i="2" s="1"/>
  <c r="M922" i="2" a="1"/>
  <c r="M922" i="2" s="1"/>
  <c r="M923" i="2" a="1"/>
  <c r="M923" i="2" s="1"/>
  <c r="M924" i="2" a="1"/>
  <c r="M924" i="2" s="1"/>
  <c r="M925" i="2" a="1"/>
  <c r="M925" i="2" s="1"/>
  <c r="M926" i="2" a="1"/>
  <c r="M926" i="2" s="1"/>
  <c r="M927" i="2" a="1"/>
  <c r="M927" i="2" s="1"/>
  <c r="M928" i="2" a="1"/>
  <c r="M928" i="2"/>
  <c r="M929" i="2" a="1"/>
  <c r="M929" i="2" s="1"/>
  <c r="M930" i="2" a="1"/>
  <c r="M930" i="2" s="1"/>
  <c r="M931" i="2" a="1"/>
  <c r="M931" i="2" s="1"/>
  <c r="M932" i="2" a="1"/>
  <c r="M932" i="2" s="1"/>
  <c r="M933" i="2" a="1"/>
  <c r="M933" i="2" s="1"/>
  <c r="M934" i="2" a="1"/>
  <c r="M934" i="2" s="1"/>
  <c r="M935" i="2" a="1"/>
  <c r="M935" i="2" s="1"/>
  <c r="M936" i="2" a="1"/>
  <c r="M936" i="2" s="1"/>
  <c r="M937" i="2" a="1"/>
  <c r="M937" i="2"/>
  <c r="M938" i="2" a="1"/>
  <c r="M938" i="2" s="1"/>
  <c r="M939" i="2" a="1"/>
  <c r="M939" i="2" s="1"/>
  <c r="M940" i="2" a="1"/>
  <c r="M940" i="2" s="1"/>
  <c r="M941" i="2" a="1"/>
  <c r="M941" i="2" s="1"/>
  <c r="M942" i="2" a="1"/>
  <c r="M942" i="2" s="1"/>
  <c r="M943" i="2" a="1"/>
  <c r="M943" i="2" s="1"/>
  <c r="M944" i="2" a="1"/>
  <c r="M944" i="2" s="1"/>
  <c r="M945" i="2" a="1"/>
  <c r="M945" i="2" s="1"/>
  <c r="M946" i="2" a="1"/>
  <c r="M946" i="2"/>
  <c r="M947" i="2" a="1"/>
  <c r="M947" i="2" s="1"/>
  <c r="M948" i="2" a="1"/>
  <c r="M948" i="2" s="1"/>
  <c r="M949" i="2" a="1"/>
  <c r="M949" i="2" s="1"/>
  <c r="M950" i="2" a="1"/>
  <c r="M950" i="2" s="1"/>
  <c r="M951" i="2" a="1"/>
  <c r="M951" i="2" s="1"/>
  <c r="M952" i="2" a="1"/>
  <c r="M952" i="2" s="1"/>
  <c r="M953" i="2" a="1"/>
  <c r="M953" i="2" s="1"/>
  <c r="M954" i="2" a="1"/>
  <c r="M954" i="2" s="1"/>
  <c r="M955" i="2" a="1"/>
  <c r="M955" i="2"/>
  <c r="M956" i="2" a="1"/>
  <c r="M956" i="2" s="1"/>
  <c r="M957" i="2" a="1"/>
  <c r="M957" i="2" s="1"/>
  <c r="M958" i="2" a="1"/>
  <c r="M958" i="2" s="1"/>
  <c r="M959" i="2" a="1"/>
  <c r="M959" i="2" s="1"/>
  <c r="M960" i="2" a="1"/>
  <c r="M960" i="2" s="1"/>
  <c r="M961" i="2" a="1"/>
  <c r="M961" i="2" s="1"/>
  <c r="M962" i="2" a="1"/>
  <c r="M962" i="2" s="1"/>
  <c r="M963" i="2" a="1"/>
  <c r="M963" i="2" s="1"/>
  <c r="M964" i="2" a="1"/>
  <c r="M964" i="2"/>
  <c r="M965" i="2" a="1"/>
  <c r="M965" i="2" s="1"/>
  <c r="M966" i="2" a="1"/>
  <c r="M966" i="2" s="1"/>
  <c r="M967" i="2" a="1"/>
  <c r="M967" i="2" s="1"/>
  <c r="M968" i="2" a="1"/>
  <c r="M968" i="2" s="1"/>
  <c r="M969" i="2" a="1"/>
  <c r="M969" i="2" s="1"/>
  <c r="M970" i="2" a="1"/>
  <c r="M970" i="2" s="1"/>
  <c r="M971" i="2" a="1"/>
  <c r="M971" i="2" s="1"/>
  <c r="M972" i="2" a="1"/>
  <c r="M972" i="2" s="1"/>
  <c r="M973" i="2" a="1"/>
  <c r="M973" i="2"/>
  <c r="M974" i="2" a="1"/>
  <c r="M974" i="2" s="1"/>
  <c r="M975" i="2" a="1"/>
  <c r="M975" i="2" s="1"/>
  <c r="M976" i="2" a="1"/>
  <c r="M976" i="2" s="1"/>
  <c r="M977" i="2" a="1"/>
  <c r="M977" i="2" s="1"/>
  <c r="M978" i="2" a="1"/>
  <c r="M978" i="2" s="1"/>
  <c r="M979" i="2" a="1"/>
  <c r="M979" i="2" s="1"/>
  <c r="M980" i="2" a="1"/>
  <c r="M980" i="2" s="1"/>
  <c r="M981" i="2" a="1"/>
  <c r="M981" i="2" s="1"/>
  <c r="M982" i="2" a="1"/>
  <c r="M982" i="2"/>
  <c r="M983" i="2" a="1"/>
  <c r="M983" i="2" s="1"/>
  <c r="M984" i="2" a="1"/>
  <c r="M984" i="2" s="1"/>
  <c r="M985" i="2" a="1"/>
  <c r="M985" i="2" s="1"/>
  <c r="M986" i="2" a="1"/>
  <c r="M986" i="2" s="1"/>
  <c r="M987" i="2" a="1"/>
  <c r="M987" i="2" s="1"/>
  <c r="M988" i="2" a="1"/>
  <c r="M988" i="2" s="1"/>
  <c r="M989" i="2" a="1"/>
  <c r="M989" i="2" s="1"/>
  <c r="M990" i="2" a="1"/>
  <c r="M990" i="2" s="1"/>
  <c r="M991" i="2" a="1"/>
  <c r="M991" i="2"/>
  <c r="M992" i="2" a="1"/>
  <c r="M992" i="2" s="1"/>
  <c r="M993" i="2" a="1"/>
  <c r="M993" i="2" s="1"/>
  <c r="M994" i="2" a="1"/>
  <c r="M994" i="2" s="1"/>
  <c r="M995" i="2" a="1"/>
  <c r="M995" i="2" s="1"/>
  <c r="M996" i="2" a="1"/>
  <c r="M996" i="2" s="1"/>
  <c r="M997" i="2" a="1"/>
  <c r="M997" i="2" s="1"/>
  <c r="M998" i="2" a="1"/>
  <c r="M998" i="2" s="1"/>
  <c r="M999" i="2" a="1"/>
  <c r="M999" i="2"/>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<sst xmlns="http://schemas.openxmlformats.org/spreadsheetml/2006/main" count="16275" uniqueCount="55">
  <si>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</si>
  <si>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</si>
  <si>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</si>
  <si>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</si>
  <si>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</si>
  <si>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</si>
  <si>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</si>
  <si>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</si>
  <si>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</si>
  <si>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</si>
  <si>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</si>
  <si>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</si>
  <si>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</si>
  <si>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</si>
  <si>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</si>
  <si>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</si>
  <si>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</si>
  <si>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</si>
  <si>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</si>
  <si>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</si>
  <si>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</si>
  <si>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</si>
  <si>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</si>
  <si>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</si>
  <si>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</si>
  <si>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</si>
  <si>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</si>
  <si>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</si>
  <si>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</si>
  <si>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</si>
  <si>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</si>
  <si>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</si>
  <si>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</si>
  <si>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</si>
  <si>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</si>
  <si>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</si>
  <si>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</si>
  <si>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</si>
  <si>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</si>
  <si>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Age Brackets</t>
  </si>
  <si>
    <t>Column Labels</t>
  </si>
  <si>
    <t>Grand Total</t>
  </si>
  <si>
    <t>Row Labels</t>
  </si>
  <si>
    <t>Female</t>
  </si>
  <si>
    <t>Average of Income</t>
  </si>
  <si>
    <t>Count of Purchased Bike</t>
  </si>
  <si>
    <t>More than 10 Miles</t>
  </si>
  <si>
    <t>Adolescent</t>
  </si>
  <si>
    <t>Middle Age</t>
  </si>
  <si>
    <t>Old</t>
  </si>
  <si>
    <t>Percentage of People Married</t>
  </si>
  <si>
    <t>All people</t>
  </si>
  <si>
    <t>Sigle</t>
  </si>
  <si>
    <t>Home Owners</t>
  </si>
  <si>
    <t>Percentage of Home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</si>
</sst>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_-* #,##0_-;\-* #,##0_-;_-* &quot;-&quot;??_-;_-@_-"/>
    <numFmt numFmtId="169"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0" fontId="0" fillId="33" borderId="0" xfId="0" applyFill="1"/>
    <xf numFmtId="169" fontId="0" fillId="0" borderId="0" xfId="42" applyNumberFormat="1"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6">
    <dxf>
      <font>
        <b/>
        <i val="0"/>
        <color theme="0"/>
      </font>
      <fill>
        <patternFill>
          <bgColor theme="4"/>
        </patternFill>
      </fill>
    </dxf>
    <dxf>
      <font>
        <color theme="4"/>
      </font>
      <fill>
        <patternFill patternType="solid">
          <bgColor theme="4"/>
        </patternFill>
      </fill>
    </dxf>
    <dxf>
      <font>
        <b/>
        <i val="0"/>
        <color theme="2"/>
      </font>
    </dxf>
    <dxf>
      <fill>
        <patternFill>
          <bgColor theme="4"/>
        </patternFill>
      </fill>
    </dxf>
    <dxf>
      <fill>
        <patternFill>
          <bgColor theme="4"/>
        </patternFill>
      </fill>
    </dxf>
    <dxf>
      <numFmt numFmtId="165" formatCode="_-* #,##0_-;\-* #,##0_-;_-* &quot;-&quot;??_-;_-@_-"/>
    </dxf>
  </dxfs>
  <tableStyles count="3" defaultTableStyle="TableStyleMedium2" defaultPivotStyle="PivotStyleLight16">
    <tableStyle name="Slicer Style 1" pivot="0" table="0" count="1" xr9:uid="{E57E6420-CC79-4EEE-9B80-93F562FE3F35}">
      <tableStyleElement type="wholeTable" dxfId="4"/>
    </tableStyle>
    <tableStyle name="Slicer Style 2" pivot="0" table="0" count="3" xr9:uid="{BF9A197C-E89A-4949-8451-9AC100B57DBE}">
      <tableStyleElement type="wholeTable" dxfId="3"/>
      <tableStyleElement type="headerRow" dxfId="2"/>
    </tableStyle>
    <tableStyle name="Slicer Style 3" pivot="0" table="0" count="6" xr9:uid="{7E13F77F-1ED0-4023-BA4A-51AFDFFF3CAE}">
      <tableStyleElement type="wholeTable" dxfId="1"/>
      <tableStyleElement type="headerRow" dxfId="0"/>
    </tableStyle>
  </tableStyles>
  <colors>
    <mruColors>
      <color rgb="FF0066FF"/>
      <color rgb="FF003399"/>
    </mruColors>
  </colors>
  <extLst>
    <ext xmlns:x14="http://schemas.microsoft.com/office/spreadsheetml/2009/9/main" uri="{46F421CA-312F-682f-3DD2-61675219B42D}">
      <x14:dxfs count="5">
        <dxf>
          <font>
            <color theme="1"/>
          </font>
          <fill>
            <gradientFill degree="270">
              <stop position="0">
                <color theme="0"/>
              </stop>
              <stop position="1">
                <color theme="8"/>
              </stop>
            </gradientFill>
          </fill>
        </dxf>
        <dxf>
          <fill>
            <patternFill>
              <bgColor theme="8"/>
            </patternFill>
          </fill>
        </dxf>
        <dxf>
          <font>
            <color theme="0"/>
          </font>
          <fill>
            <patternFill>
              <bgColor theme="8"/>
            </patternFill>
          </fill>
        </dxf>
        <dxf>
          <font>
            <color theme="0"/>
          </font>
          <fill>
            <patternFill patternType="solid">
              <fgColor auto="1"/>
              <bgColor theme="0" tint="-0.24994659260841701"/>
            </patternFill>
          </fill>
        </dxf>
        <dxf>
          <font>
            <color theme="9"/>
          </font>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4"/>
          </x14:slicerStyleElements>
        </x14:slicerStyle>
        <x14:slicerStyle name="Slicer Style 3">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kopia.xlsx]Pivot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Avg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D72A-453B-91EC-0C479C5A9CF7}"/>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D72A-453B-91EC-0C479C5A9CF7}"/>
            </c:ext>
          </c:extLst>
        </c:ser>
        <c:dLbls>
          <c:dLblPos val="outEnd"/>
          <c:showLegendKey val="0"/>
          <c:showVal val="1"/>
          <c:showCatName val="0"/>
          <c:showSerName val="0"/>
          <c:showPercent val="0"/>
          <c:showBubbleSize val="0"/>
        </c:dLbls>
        <c:gapWidth val="219"/>
        <c:overlap val="-27"/>
        <c:axId val="1760319632"/>
        <c:axId val="1760319152"/>
      </c:barChart>
      <c:catAx>
        <c:axId val="176031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Gender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319152"/>
        <c:crosses val="autoZero"/>
        <c:auto val="1"/>
        <c:lblAlgn val="ctr"/>
        <c:lblOffset val="100"/>
        <c:noMultiLvlLbl val="0"/>
      </c:catAx>
      <c:valAx>
        <c:axId val="176031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31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kopia.xlsx]Pivot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275-46C9-AD52-C2852F4D7C1F}"/>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275-46C9-AD52-C2852F4D7C1F}"/>
            </c:ext>
          </c:extLst>
        </c:ser>
        <c:dLbls>
          <c:showLegendKey val="0"/>
          <c:showVal val="0"/>
          <c:showCatName val="0"/>
          <c:showSerName val="0"/>
          <c:showPercent val="0"/>
          <c:showBubbleSize val="0"/>
        </c:dLbls>
        <c:smooth val="0"/>
        <c:axId val="1915359600"/>
        <c:axId val="1915358160"/>
      </c:lineChart>
      <c:catAx>
        <c:axId val="1915359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Commute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358160"/>
        <c:crosses val="autoZero"/>
        <c:auto val="1"/>
        <c:lblAlgn val="ctr"/>
        <c:lblOffset val="100"/>
        <c:noMultiLvlLbl val="0"/>
      </c:catAx>
      <c:valAx>
        <c:axId val="191535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3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kopia.xlsx]Pivot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7BB-445C-83A6-55AE5B787D7B}"/>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7BB-445C-83A6-55AE5B787D7B}"/>
            </c:ext>
          </c:extLst>
        </c:ser>
        <c:dLbls>
          <c:showLegendKey val="0"/>
          <c:showVal val="0"/>
          <c:showCatName val="0"/>
          <c:showSerName val="0"/>
          <c:showPercent val="0"/>
          <c:showBubbleSize val="0"/>
        </c:dLbls>
        <c:marker val="1"/>
        <c:smooth val="0"/>
        <c:axId val="1923639840"/>
        <c:axId val="1923626400"/>
      </c:lineChart>
      <c:catAx>
        <c:axId val="1923639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 Bracker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626400"/>
        <c:crosses val="autoZero"/>
        <c:auto val="1"/>
        <c:lblAlgn val="ctr"/>
        <c:lblOffset val="100"/>
        <c:noMultiLvlLbl val="0"/>
      </c:catAx>
      <c:valAx>
        <c:axId val="192362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63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Male vs Female Bike</a:t>
            </a:r>
            <a:r>
              <a:rPr lang="pl-PL" baseline="0"/>
              <a:t> Buyers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Table'!$A$62:$A$63</c:f>
              <c:strCache>
                <c:ptCount val="2"/>
                <c:pt idx="0">
                  <c:v>Male</c:v>
                </c:pt>
                <c:pt idx="1">
                  <c:v>Female</c:v>
                </c:pt>
              </c:strCache>
            </c:strRef>
          </c:cat>
          <c:val>
            <c:numRef>
              <c:f>'Pivot Table'!$B$62:$B$63</c:f>
              <c:numCache>
                <c:formatCode>General</c:formatCode>
                <c:ptCount val="2"/>
                <c:pt idx="0">
                  <c:v>242</c:v>
                </c:pt>
                <c:pt idx="1">
                  <c:v>239</c:v>
                </c:pt>
              </c:numCache>
            </c:numRef>
          </c:val>
          <c:extLst>
            <c:ext xmlns:c16="http://schemas.microsoft.com/office/drawing/2014/chart" uri="{C3380CC4-5D6E-409C-BE32-E72D297353CC}">
              <c16:uniqueId val="{00000000-9D24-42EA-B082-471B3C91043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Percentage of</a:t>
            </a:r>
            <a:r>
              <a:rPr lang="pl-PL" baseline="0"/>
              <a:t> People Married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Table'!$A$78:$A$79</c:f>
              <c:strCache>
                <c:ptCount val="2"/>
                <c:pt idx="0">
                  <c:v>Sigle</c:v>
                </c:pt>
                <c:pt idx="1">
                  <c:v>Married</c:v>
                </c:pt>
              </c:strCache>
            </c:strRef>
          </c:cat>
          <c:val>
            <c:numRef>
              <c:f>'Pivot Table'!$B$78:$B$79</c:f>
              <c:numCache>
                <c:formatCode>General</c:formatCode>
                <c:ptCount val="2"/>
                <c:pt idx="0">
                  <c:v>462</c:v>
                </c:pt>
                <c:pt idx="1">
                  <c:v>538</c:v>
                </c:pt>
              </c:numCache>
            </c:numRef>
          </c:val>
          <c:extLst>
            <c:ext xmlns:c16="http://schemas.microsoft.com/office/drawing/2014/chart" uri="{C3380CC4-5D6E-409C-BE32-E72D297353CC}">
              <c16:uniqueId val="{00000000-4590-4894-A517-6DAAD382BA8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Table'!$A$93:$A$94</c:f>
              <c:strCache>
                <c:ptCount val="1"/>
                <c:pt idx="0">
                  <c:v>Home Owners</c:v>
                </c:pt>
              </c:strCache>
            </c:strRef>
          </c:cat>
          <c:val>
            <c:numRef>
              <c:f>'Pivot Table'!$B$93:$B$94</c:f>
              <c:numCache>
                <c:formatCode>General</c:formatCode>
                <c:ptCount val="2"/>
                <c:pt idx="0">
                  <c:v>683</c:v>
                </c:pt>
                <c:pt idx="1">
                  <c:v>317</c:v>
                </c:pt>
              </c:numCache>
            </c:numRef>
          </c:val>
          <c:extLst>
            <c:ext xmlns:c16="http://schemas.microsoft.com/office/drawing/2014/chart" uri="{C3380CC4-5D6E-409C-BE32-E72D297353CC}">
              <c16:uniqueId val="{00000000-DBBA-49A1-A772-0D005063432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kopia.xlsx]Pivot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solidFill>
                  <a:schemeClr val="bg1"/>
                </a:solidFill>
              </a:rPr>
              <a:t>Average Income </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2"/>
          </a:solidFill>
          <a:ln>
            <a:noFill/>
          </a:ln>
          <a:effectLst/>
        </c:spPr>
      </c:pivotFmt>
      <c:pivotFmt>
        <c:idx val="11"/>
        <c:spPr>
          <a:solidFill>
            <a:schemeClr val="tx2"/>
          </a:solidFill>
          <a:ln>
            <a:noFill/>
          </a:ln>
          <a:effectLst/>
        </c:spPr>
      </c:pivotFmt>
    </c:pivotFmts>
    <c:plotArea>
      <c:layout>
        <c:manualLayout>
          <c:layoutTarget val="inner"/>
          <c:xMode val="edge"/>
          <c:yMode val="edge"/>
          <c:x val="0.18081454576696754"/>
          <c:y val="0.30225936092398309"/>
          <c:w val="0.67715805004235829"/>
          <c:h val="0.42570583319139182"/>
        </c:manualLayout>
      </c:layout>
      <c:barChart>
        <c:barDir val="col"/>
        <c:grouping val="clustered"/>
        <c:varyColors val="0"/>
        <c:ser>
          <c:idx val="0"/>
          <c:order val="0"/>
          <c:tx>
            <c:strRef>
              <c:f>'Pivot Table'!$B$3:$B$4</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DB02-45DD-B48E-1C99CBA0C8B3}"/>
            </c:ext>
          </c:extLst>
        </c:ser>
        <c:ser>
          <c:idx val="1"/>
          <c:order val="1"/>
          <c:tx>
            <c:strRef>
              <c:f>'Pivot Table'!$C$3:$C$4</c:f>
              <c:strCache>
                <c:ptCount val="1"/>
                <c:pt idx="0">
                  <c:v>Yes</c:v>
                </c:pt>
              </c:strCache>
            </c:strRef>
          </c:tx>
          <c:spPr>
            <a:solidFill>
              <a:schemeClr val="accent2"/>
            </a:solidFill>
            <a:ln>
              <a:noFill/>
            </a:ln>
            <a:effectLst/>
          </c:spPr>
          <c:invertIfNegative val="0"/>
          <c:dPt>
            <c:idx val="0"/>
            <c:invertIfNegative val="0"/>
            <c:bubble3D val="0"/>
            <c:spPr>
              <a:solidFill>
                <a:schemeClr val="tx2"/>
              </a:solidFill>
              <a:ln>
                <a:noFill/>
              </a:ln>
              <a:effectLst/>
            </c:spPr>
            <c:extLst>
              <c:ext xmlns:c16="http://schemas.microsoft.com/office/drawing/2014/chart" uri="{C3380CC4-5D6E-409C-BE32-E72D297353CC}">
                <c16:uniqueId val="{00000003-DB02-45DD-B48E-1C99CBA0C8B3}"/>
              </c:ext>
            </c:extLst>
          </c:dPt>
          <c:dPt>
            <c:idx val="1"/>
            <c:invertIfNegative val="0"/>
            <c:bubble3D val="0"/>
            <c:spPr>
              <a:solidFill>
                <a:schemeClr val="tx2"/>
              </a:solidFill>
              <a:ln>
                <a:noFill/>
              </a:ln>
              <a:effectLst/>
            </c:spPr>
            <c:extLst>
              <c:ext xmlns:c16="http://schemas.microsoft.com/office/drawing/2014/chart" uri="{C3380CC4-5D6E-409C-BE32-E72D297353CC}">
                <c16:uniqueId val="{00000002-DB02-45DD-B48E-1C99CBA0C8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DB02-45DD-B48E-1C99CBA0C8B3}"/>
            </c:ext>
          </c:extLst>
        </c:ser>
        <c:dLbls>
          <c:dLblPos val="outEnd"/>
          <c:showLegendKey val="0"/>
          <c:showVal val="1"/>
          <c:showCatName val="0"/>
          <c:showSerName val="0"/>
          <c:showPercent val="0"/>
          <c:showBubbleSize val="0"/>
        </c:dLbls>
        <c:gapWidth val="219"/>
        <c:overlap val="-27"/>
        <c:axId val="1760319632"/>
        <c:axId val="1760319152"/>
      </c:barChart>
      <c:catAx>
        <c:axId val="176031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r>
                  <a:rPr lang="pl-PL" b="1">
                    <a:solidFill>
                      <a:schemeClr val="bg2"/>
                    </a:solidFill>
                  </a:rPr>
                  <a:t>Gender</a:t>
                </a:r>
                <a:endParaRPr lang="en-US" b="1">
                  <a:solidFill>
                    <a:schemeClr val="bg2"/>
                  </a:solidFill>
                </a:endParaRPr>
              </a:p>
            </c:rich>
          </c:tx>
          <c:layout>
            <c:manualLayout>
              <c:xMode val="edge"/>
              <c:yMode val="edge"/>
              <c:x val="0.45352632585762082"/>
              <c:y val="0.8319847769028871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760319152"/>
        <c:crosses val="autoZero"/>
        <c:auto val="1"/>
        <c:lblAlgn val="ctr"/>
        <c:lblOffset val="100"/>
        <c:noMultiLvlLbl val="0"/>
      </c:catAx>
      <c:valAx>
        <c:axId val="176031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7603196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6"/>
              </a:solidFill>
              <a:ln w="19050">
                <a:noFill/>
              </a:ln>
              <a:effectLst/>
            </c:spPr>
            <c:extLst>
              <c:ext xmlns:c16="http://schemas.microsoft.com/office/drawing/2014/chart" uri="{C3380CC4-5D6E-409C-BE32-E72D297353CC}">
                <c16:uniqueId val="{00000001-82DD-4101-A7B9-D2095EC20F2D}"/>
              </c:ext>
            </c:extLst>
          </c:dPt>
          <c:dPt>
            <c:idx val="1"/>
            <c:bubble3D val="0"/>
            <c:spPr>
              <a:solidFill>
                <a:schemeClr val="tx2"/>
              </a:solidFill>
              <a:ln w="19050">
                <a:noFill/>
              </a:ln>
              <a:effectLst/>
            </c:spPr>
            <c:extLst>
              <c:ext xmlns:c16="http://schemas.microsoft.com/office/drawing/2014/chart" uri="{C3380CC4-5D6E-409C-BE32-E72D297353CC}">
                <c16:uniqueId val="{00000003-82DD-4101-A7B9-D2095EC20F2D}"/>
              </c:ext>
            </c:extLst>
          </c:dPt>
          <c:cat>
            <c:strRef>
              <c:f>'Pivot Table'!$A$93:$A$94</c:f>
              <c:strCache>
                <c:ptCount val="1"/>
                <c:pt idx="0">
                  <c:v>Home Owners</c:v>
                </c:pt>
              </c:strCache>
            </c:strRef>
          </c:cat>
          <c:val>
            <c:numRef>
              <c:f>'Pivot Table'!$B$93:$B$94</c:f>
              <c:numCache>
                <c:formatCode>General</c:formatCode>
                <c:ptCount val="2"/>
                <c:pt idx="0">
                  <c:v>683</c:v>
                </c:pt>
                <c:pt idx="1">
                  <c:v>317</c:v>
                </c:pt>
              </c:numCache>
            </c:numRef>
          </c:val>
          <c:extLst>
            <c:ext xmlns:c16="http://schemas.microsoft.com/office/drawing/2014/chart" uri="{C3380CC4-5D6E-409C-BE32-E72D297353CC}">
              <c16:uniqueId val="{00000004-82DD-4101-A7B9-D2095EC20F2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6"/>
              </a:solidFill>
              <a:ln w="19050">
                <a:noFill/>
              </a:ln>
              <a:effectLst/>
            </c:spPr>
            <c:extLst>
              <c:ext xmlns:c16="http://schemas.microsoft.com/office/drawing/2014/chart" uri="{C3380CC4-5D6E-409C-BE32-E72D297353CC}">
                <c16:uniqueId val="{00000001-F1DE-488F-B827-691F3E8414A9}"/>
              </c:ext>
            </c:extLst>
          </c:dPt>
          <c:dPt>
            <c:idx val="1"/>
            <c:bubble3D val="0"/>
            <c:spPr>
              <a:solidFill>
                <a:schemeClr val="tx2"/>
              </a:solidFill>
              <a:ln w="19050">
                <a:noFill/>
              </a:ln>
              <a:effectLst/>
            </c:spPr>
            <c:extLst>
              <c:ext xmlns:c16="http://schemas.microsoft.com/office/drawing/2014/chart" uri="{C3380CC4-5D6E-409C-BE32-E72D297353CC}">
                <c16:uniqueId val="{00000003-F1DE-488F-B827-691F3E8414A9}"/>
              </c:ext>
            </c:extLst>
          </c:dPt>
          <c:cat>
            <c:strRef>
              <c:f>'Pivot Table'!$A$78:$A$79</c:f>
              <c:strCache>
                <c:ptCount val="2"/>
                <c:pt idx="0">
                  <c:v>Sigle</c:v>
                </c:pt>
                <c:pt idx="1">
                  <c:v>Married</c:v>
                </c:pt>
              </c:strCache>
            </c:strRef>
          </c:cat>
          <c:val>
            <c:numRef>
              <c:f>'Pivot Table'!$B$78:$B$79</c:f>
              <c:numCache>
                <c:formatCode>General</c:formatCode>
                <c:ptCount val="2"/>
                <c:pt idx="0">
                  <c:v>462</c:v>
                </c:pt>
                <c:pt idx="1">
                  <c:v>538</c:v>
                </c:pt>
              </c:numCache>
            </c:numRef>
          </c:val>
          <c:extLst>
            <c:ext xmlns:c16="http://schemas.microsoft.com/office/drawing/2014/chart" uri="{C3380CC4-5D6E-409C-BE32-E72D297353CC}">
              <c16:uniqueId val="{00000004-F1DE-488F-B827-691F3E8414A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600">
                <a:solidFill>
                  <a:schemeClr val="bg1"/>
                </a:solidFill>
              </a:rPr>
              <a:t>Male vs Female Bike Buyers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solidFill>
              <a:schemeClr val="tx2"/>
            </a:solidFill>
            <a:ln>
              <a:noFill/>
            </a:ln>
          </c:spPr>
          <c:dPt>
            <c:idx val="0"/>
            <c:bubble3D val="0"/>
            <c:spPr>
              <a:solidFill>
                <a:schemeClr val="accent6"/>
              </a:solidFill>
              <a:ln w="19050">
                <a:noFill/>
              </a:ln>
              <a:effectLst/>
            </c:spPr>
            <c:extLst>
              <c:ext xmlns:c16="http://schemas.microsoft.com/office/drawing/2014/chart" uri="{C3380CC4-5D6E-409C-BE32-E72D297353CC}">
                <c16:uniqueId val="{00000001-EE96-4B35-A8E6-5855BA754B00}"/>
              </c:ext>
            </c:extLst>
          </c:dPt>
          <c:dPt>
            <c:idx val="1"/>
            <c:bubble3D val="0"/>
            <c:spPr>
              <a:solidFill>
                <a:schemeClr val="tx2"/>
              </a:solidFill>
              <a:ln w="19050">
                <a:noFill/>
              </a:ln>
              <a:effectLst/>
            </c:spPr>
            <c:extLst>
              <c:ext xmlns:c16="http://schemas.microsoft.com/office/drawing/2014/chart" uri="{C3380CC4-5D6E-409C-BE32-E72D297353CC}">
                <c16:uniqueId val="{00000003-EE96-4B35-A8E6-5855BA754B00}"/>
              </c:ext>
            </c:extLst>
          </c:dPt>
          <c:dLbls>
            <c:dLbl>
              <c:idx val="0"/>
              <c:layout>
                <c:manualLayout>
                  <c:x val="9.0527758833295446E-2"/>
                  <c:y val="-1.771964523391922E-3"/>
                </c:manualLayout>
              </c:layout>
              <c:tx>
                <c:rich>
                  <a:bodyPr/>
                  <a:lstStyle/>
                  <a:p>
                    <a:fld id="{1ACEC80E-61CD-48B8-B0A0-0DFACD349452}" type="VALUE">
                      <a:rPr lang="en-US" sz="1800">
                        <a:solidFill>
                          <a:schemeClr val="bg1"/>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layout>
                    <c:manualLayout>
                      <c:w val="0.15669015782476009"/>
                      <c:h val="0.20404460698336879"/>
                    </c:manualLayout>
                  </c15:layout>
                  <c15:dlblFieldTable/>
                  <c15:showDataLabelsRange val="0"/>
                </c:ext>
                <c:ext xmlns:c16="http://schemas.microsoft.com/office/drawing/2014/chart" uri="{C3380CC4-5D6E-409C-BE32-E72D297353CC}">
                  <c16:uniqueId val="{00000001-EE96-4B35-A8E6-5855BA754B00}"/>
                </c:ext>
              </c:extLst>
            </c:dLbl>
            <c:dLbl>
              <c:idx val="1"/>
              <c:layout>
                <c:manualLayout>
                  <c:x val="-9.860788863109049E-2"/>
                  <c:y val="-7.1222267088408824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84827F8-59AA-4DAE-88F5-E87CFBC754B3}" type="VALUE">
                      <a:rPr lang="en-US" sz="1800">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824439288476411"/>
                      <c:h val="0.21356865648204226"/>
                    </c:manualLayout>
                  </c15:layout>
                  <c15:dlblFieldTable/>
                  <c15:showDataLabelsRange val="0"/>
                </c:ext>
                <c:ext xmlns:c16="http://schemas.microsoft.com/office/drawing/2014/chart" uri="{C3380CC4-5D6E-409C-BE32-E72D297353CC}">
                  <c16:uniqueId val="{00000003-EE96-4B35-A8E6-5855BA754B0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Table'!$A$62:$A$63</c:f>
              <c:strCache>
                <c:ptCount val="2"/>
                <c:pt idx="0">
                  <c:v>Male</c:v>
                </c:pt>
                <c:pt idx="1">
                  <c:v>Female</c:v>
                </c:pt>
              </c:strCache>
            </c:strRef>
          </c:cat>
          <c:val>
            <c:numRef>
              <c:f>'Pivot Table'!$B$62:$B$63</c:f>
              <c:numCache>
                <c:formatCode>General</c:formatCode>
                <c:ptCount val="2"/>
                <c:pt idx="0">
                  <c:v>242</c:v>
                </c:pt>
                <c:pt idx="1">
                  <c:v>239</c:v>
                </c:pt>
              </c:numCache>
            </c:numRef>
          </c:val>
          <c:extLst>
            <c:ext xmlns:c16="http://schemas.microsoft.com/office/drawing/2014/chart" uri="{C3380CC4-5D6E-409C-BE32-E72D297353CC}">
              <c16:uniqueId val="{00000004-EE96-4B35-A8E6-5855BA754B00}"/>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l"/>
      <c:legendEntry>
        <c:idx val="0"/>
        <c:txPr>
          <a:bodyPr rot="0" spcFirstLastPara="1" vertOverflow="ellipsis" vert="horz" wrap="square" anchor="ctr" anchorCtr="1"/>
          <a:lstStyle/>
          <a:p>
            <a:pPr>
              <a:defRPr sz="1500" b="0" i="0" u="none" strike="noStrike" kern="1200" baseline="0">
                <a:solidFill>
                  <a:schemeClr val="bg2"/>
                </a:solidFill>
                <a:latin typeface="+mn-lt"/>
                <a:ea typeface="+mn-ea"/>
                <a:cs typeface="+mn-cs"/>
              </a:defRPr>
            </a:pPr>
            <a:endParaRPr lang="en-US"/>
          </a:p>
        </c:txPr>
      </c:legendEntry>
      <c:legendEntry>
        <c:idx val="1"/>
        <c:txPr>
          <a:bodyPr rot="0" spcFirstLastPara="1" vertOverflow="ellipsis" vert="horz" wrap="square" anchor="ctr" anchorCtr="1"/>
          <a:lstStyle/>
          <a:p>
            <a:pPr>
              <a:defRPr sz="1500" b="0" i="0" u="none" strike="noStrike" kern="1200" baseline="0">
                <a:solidFill>
                  <a:schemeClr val="bg2"/>
                </a:solidFill>
                <a:latin typeface="+mn-lt"/>
                <a:ea typeface="+mn-ea"/>
                <a:cs typeface="+mn-cs"/>
              </a:defRPr>
            </a:pPr>
            <a:endParaRPr lang="en-US"/>
          </a:p>
        </c:txPr>
      </c:legendEntry>
      <c:layout>
        <c:manualLayout>
          <c:xMode val="edge"/>
          <c:yMode val="edge"/>
          <c:x val="1.286907226027641E-2"/>
          <c:y val="0.21494259307633939"/>
          <c:w val="0.28700182802352958"/>
          <c:h val="0.654538443358087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kopia.xlsx]Pivot Table!PivotTable3</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pl-PL">
                <a:solidFill>
                  <a:schemeClr val="bg1"/>
                </a:solidFill>
              </a:rPr>
              <a:t>Customer Commute</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tx2"/>
            </a:solidFill>
            <a:round/>
          </a:ln>
          <a:effectLst/>
        </c:spPr>
        <c:marker>
          <c:symbol val="circle"/>
          <c:size val="6"/>
          <c:spPr>
            <a:solidFill>
              <a:schemeClr val="tx2"/>
            </a:solidFill>
            <a:ln w="12700">
              <a:no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6"/>
            </a:solidFill>
            <a:round/>
          </a:ln>
          <a:effectLst/>
        </c:spPr>
        <c:marker>
          <c:symbol val="circle"/>
          <c:size val="6"/>
          <c:spPr>
            <a:solidFill>
              <a:schemeClr val="accent6"/>
            </a:solidFill>
            <a:ln w="12700">
              <a:no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31750" cap="rnd">
              <a:solidFill>
                <a:schemeClr val="tx2"/>
              </a:solidFill>
              <a:round/>
            </a:ln>
            <a:effectLst/>
          </c:spPr>
          <c:marker>
            <c:symbol val="circle"/>
            <c:size val="6"/>
            <c:spPr>
              <a:solidFill>
                <a:schemeClr val="tx2"/>
              </a:solidFill>
              <a:ln w="12700">
                <a:noFill/>
                <a:round/>
              </a:ln>
              <a:effectLst/>
            </c:spPr>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200-4603-B475-7E559B62F980}"/>
            </c:ext>
          </c:extLst>
        </c:ser>
        <c:ser>
          <c:idx val="1"/>
          <c:order val="1"/>
          <c:tx>
            <c:strRef>
              <c:f>'Pivot Table'!$C$27:$C$28</c:f>
              <c:strCache>
                <c:ptCount val="1"/>
                <c:pt idx="0">
                  <c:v>Yes</c:v>
                </c:pt>
              </c:strCache>
            </c:strRef>
          </c:tx>
          <c:spPr>
            <a:ln w="31750" cap="rnd">
              <a:solidFill>
                <a:schemeClr val="accent6"/>
              </a:solidFill>
              <a:round/>
            </a:ln>
            <a:effectLst/>
          </c:spPr>
          <c:marker>
            <c:symbol val="circle"/>
            <c:size val="6"/>
            <c:spPr>
              <a:solidFill>
                <a:schemeClr val="accent6"/>
              </a:solidFill>
              <a:ln w="12700">
                <a:noFill/>
                <a:round/>
              </a:ln>
              <a:effectLst/>
            </c:spPr>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200-4603-B475-7E559B62F980}"/>
            </c:ext>
          </c:extLst>
        </c:ser>
        <c:dLbls>
          <c:showLegendKey val="0"/>
          <c:showVal val="0"/>
          <c:showCatName val="0"/>
          <c:showSerName val="0"/>
          <c:showPercent val="0"/>
          <c:showBubbleSize val="0"/>
        </c:dLbls>
        <c:marker val="1"/>
        <c:smooth val="0"/>
        <c:axId val="1915359600"/>
        <c:axId val="1915358160"/>
      </c:lineChart>
      <c:catAx>
        <c:axId val="191535960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bg2"/>
                    </a:solidFill>
                    <a:latin typeface="+mn-lt"/>
                    <a:ea typeface="+mn-ea"/>
                    <a:cs typeface="+mn-cs"/>
                  </a:defRPr>
                </a:pPr>
                <a:r>
                  <a:rPr lang="pl-PL">
                    <a:solidFill>
                      <a:schemeClr val="bg2"/>
                    </a:solidFill>
                  </a:rPr>
                  <a:t>Customer Distance</a:t>
                </a:r>
                <a:endParaRPr lang="en-US">
                  <a:solidFill>
                    <a:schemeClr val="bg2"/>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15358160"/>
        <c:crosses val="autoZero"/>
        <c:auto val="1"/>
        <c:lblAlgn val="ctr"/>
        <c:lblOffset val="100"/>
        <c:noMultiLvlLbl val="0"/>
      </c:catAx>
      <c:valAx>
        <c:axId val="191535816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bg2"/>
                    </a:solidFill>
                    <a:latin typeface="+mn-lt"/>
                    <a:ea typeface="+mn-ea"/>
                    <a:cs typeface="+mn-cs"/>
                  </a:defRPr>
                </a:pPr>
                <a:r>
                  <a:rPr lang="pl-PL">
                    <a:solidFill>
                      <a:schemeClr val="bg2"/>
                    </a:solidFill>
                  </a:rPr>
                  <a:t>Count</a:t>
                </a:r>
                <a:r>
                  <a:rPr lang="pl-PL" baseline="0">
                    <a:solidFill>
                      <a:schemeClr val="bg2"/>
                    </a:solidFill>
                  </a:rPr>
                  <a:t> of Customer</a:t>
                </a:r>
                <a:endParaRPr lang="en-US">
                  <a:solidFill>
                    <a:schemeClr val="bg2"/>
                  </a:solidFill>
                </a:endParaRPr>
              </a:p>
            </c:rich>
          </c:tx>
          <c:layout>
            <c:manualLayout>
              <c:xMode val="edge"/>
              <c:yMode val="edge"/>
              <c:x val="1.921732789452232E-2"/>
              <c:y val="0.2559451531116281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153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kopia.xlsx]Pivot 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solidFill>
                  <a:schemeClr val="bg1"/>
                </a:solidFill>
              </a:rPr>
              <a:t>Customer Age Brackets</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tx2"/>
            </a:solidFill>
            <a:round/>
          </a:ln>
          <a:effectLst/>
        </c:spPr>
        <c:marker>
          <c:symbol val="circle"/>
          <c:size val="5"/>
          <c:spPr>
            <a:solidFill>
              <a:schemeClr val="tx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sq">
            <a:solidFill>
              <a:schemeClr val="accent6"/>
            </a:solidFill>
            <a:round/>
          </a:ln>
          <a:effectLst/>
        </c:spPr>
        <c:marker>
          <c:symbol val="circle"/>
          <c:size val="5"/>
          <c:spPr>
            <a:solidFill>
              <a:schemeClr val="accent6"/>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sq">
            <a:solidFill>
              <a:schemeClr val="accent6"/>
            </a:solidFill>
            <a:round/>
          </a:ln>
          <a:effectLst/>
        </c:spPr>
        <c:marker>
          <c:symbol val="circle"/>
          <c:size val="5"/>
          <c:spPr>
            <a:solidFill>
              <a:schemeClr val="accent6"/>
            </a:solidFill>
            <a:ln w="9525">
              <a:noFill/>
            </a:ln>
            <a:effectLst/>
          </c:spPr>
        </c:marker>
      </c:pivotFmt>
      <c:pivotFmt>
        <c:idx val="11"/>
        <c:spPr>
          <a:ln w="28575" cap="sq">
            <a:solidFill>
              <a:schemeClr val="accent6"/>
            </a:solidFill>
            <a:round/>
          </a:ln>
          <a:effectLst/>
        </c:spPr>
        <c:marker>
          <c:symbol val="circle"/>
          <c:size val="5"/>
          <c:spPr>
            <a:solidFill>
              <a:schemeClr val="accent6"/>
            </a:solidFill>
            <a:ln w="9525">
              <a:noFill/>
            </a:ln>
            <a:effectLst/>
          </c:spPr>
        </c:marker>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tx2"/>
              </a:solidFill>
              <a:round/>
            </a:ln>
            <a:effectLst/>
          </c:spPr>
          <c:marker>
            <c:symbol val="circle"/>
            <c:size val="5"/>
            <c:spPr>
              <a:solidFill>
                <a:schemeClr val="tx2"/>
              </a:solidFill>
              <a:ln w="9525">
                <a:no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502-480A-BF26-843A525814CB}"/>
            </c:ext>
          </c:extLst>
        </c:ser>
        <c:ser>
          <c:idx val="1"/>
          <c:order val="1"/>
          <c:tx>
            <c:strRef>
              <c:f>'Pivot Table'!$C$44:$C$45</c:f>
              <c:strCache>
                <c:ptCount val="1"/>
                <c:pt idx="0">
                  <c:v>Yes</c:v>
                </c:pt>
              </c:strCache>
            </c:strRef>
          </c:tx>
          <c:spPr>
            <a:ln w="28575" cap="sq">
              <a:solidFill>
                <a:schemeClr val="accent6"/>
              </a:solidFill>
              <a:round/>
            </a:ln>
            <a:effectLst/>
          </c:spPr>
          <c:marker>
            <c:symbol val="circle"/>
            <c:size val="5"/>
            <c:spPr>
              <a:solidFill>
                <a:schemeClr val="accent6"/>
              </a:solidFill>
              <a:ln w="9525">
                <a:no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502-480A-BF26-843A525814CB}"/>
            </c:ext>
          </c:extLst>
        </c:ser>
        <c:dLbls>
          <c:showLegendKey val="0"/>
          <c:showVal val="0"/>
          <c:showCatName val="0"/>
          <c:showSerName val="0"/>
          <c:showPercent val="0"/>
          <c:showBubbleSize val="0"/>
        </c:dLbls>
        <c:marker val="1"/>
        <c:smooth val="0"/>
        <c:axId val="1923639840"/>
        <c:axId val="1923626400"/>
      </c:lineChart>
      <c:catAx>
        <c:axId val="1923639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r>
                  <a:rPr lang="pl-PL" b="1">
                    <a:solidFill>
                      <a:schemeClr val="bg2"/>
                    </a:solidFill>
                  </a:rPr>
                  <a:t>Age Bracker</a:t>
                </a:r>
                <a:endParaRPr lang="en-US" b="1">
                  <a:solidFill>
                    <a:schemeClr val="bg2"/>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23626400"/>
        <c:crosses val="autoZero"/>
        <c:auto val="1"/>
        <c:lblAlgn val="ctr"/>
        <c:lblOffset val="100"/>
        <c:noMultiLvlLbl val="0"/>
      </c:catAx>
      <c:valAx>
        <c:axId val="192362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23639840"/>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815340</xdr:colOff>
      <xdr:row>1</xdr:row>
      <xdr:rowOff>49530</xdr:rowOff>
    </xdr:from>
    <xdr:to>
      <xdr:col>12</xdr:col>
      <xdr:colOff>586740</xdr:colOff>
      <xdr:row>16</xdr:row>
      <xdr:rowOff>129540</xdr:rowOff>
    </xdr:to>
    <xdr:graphicFrame macro="">
      <xdr:nvGraphicFramePr>
        <xdr:cNvPr id="2" name="Chart 1">
          <a:extLst>
            <a:ext uri="{FF2B5EF4-FFF2-40B4-BE49-F238E27FC236}">
              <a16:creationId xmlns:a16="http://schemas.microsoft.com/office/drawing/2014/main" id="{DF089C90-CC9C-3E5F-43F7-3157161BE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845820</xdr:colOff>
      <xdr:row>23</xdr:row>
      <xdr:rowOff>179070</xdr:rowOff>
    </xdr:from>
    <xdr:to>
      <xdr:col>12</xdr:col>
      <xdr:colOff>571500</xdr:colOff>
      <xdr:row>38</xdr:row>
      <xdr:rowOff>179070</xdr:rowOff>
    </xdr:to>
    <xdr:graphicFrame macro="">
      <xdr:nvGraphicFramePr>
        <xdr:cNvPr id="3" name="Chart 2">
          <a:extLst>
            <a:ext uri="{FF2B5EF4-FFF2-40B4-BE49-F238E27FC236}">
              <a16:creationId xmlns:a16="http://schemas.microsoft.com/office/drawing/2014/main" id="{3054580B-2E65-5320-D108-2FF2CBC143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792480</xdr:colOff>
      <xdr:row>40</xdr:row>
      <xdr:rowOff>34290</xdr:rowOff>
    </xdr:from>
    <xdr:to>
      <xdr:col>12</xdr:col>
      <xdr:colOff>579120</xdr:colOff>
      <xdr:row>55</xdr:row>
      <xdr:rowOff>34290</xdr:rowOff>
    </xdr:to>
    <xdr:graphicFrame macro="">
      <xdr:nvGraphicFramePr>
        <xdr:cNvPr id="4" name="Chart 3">
          <a:extLst>
            <a:ext uri="{FF2B5EF4-FFF2-40B4-BE49-F238E27FC236}">
              <a16:creationId xmlns:a16="http://schemas.microsoft.com/office/drawing/2014/main" id="{EA31D7C7-BADE-ACAF-0B78-2E3033BA1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541020</xdr:colOff>
      <xdr:row>57</xdr:row>
      <xdr:rowOff>64770</xdr:rowOff>
    </xdr:from>
    <xdr:to>
      <xdr:col>11</xdr:col>
      <xdr:colOff>198120</xdr:colOff>
      <xdr:row>72</xdr:row>
      <xdr:rowOff>64770</xdr:rowOff>
    </xdr:to>
    <xdr:graphicFrame macro="">
      <xdr:nvGraphicFramePr>
        <xdr:cNvPr id="5" name="Chart 4">
          <a:extLst>
            <a:ext uri="{FF2B5EF4-FFF2-40B4-BE49-F238E27FC236}">
              <a16:creationId xmlns:a16="http://schemas.microsoft.com/office/drawing/2014/main" id="{9DA86A4D-B2A1-8C2A-E82A-8F1AFF7F24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487680</xdr:colOff>
      <xdr:row>73</xdr:row>
      <xdr:rowOff>133350</xdr:rowOff>
    </xdr:from>
    <xdr:to>
      <xdr:col>11</xdr:col>
      <xdr:colOff>144780</xdr:colOff>
      <xdr:row>88</xdr:row>
      <xdr:rowOff>133350</xdr:rowOff>
    </xdr:to>
    <xdr:graphicFrame macro="">
      <xdr:nvGraphicFramePr>
        <xdr:cNvPr id="7" name="Chart 6">
          <a:extLst>
            <a:ext uri="{FF2B5EF4-FFF2-40B4-BE49-F238E27FC236}">
              <a16:creationId xmlns:a16="http://schemas.microsoft.com/office/drawing/2014/main" id="{1BC3770C-A27C-0414-6B18-5DBC1677FE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297180</xdr:colOff>
      <xdr:row>90</xdr:row>
      <xdr:rowOff>49530</xdr:rowOff>
    </xdr:from>
    <xdr:to>
      <xdr:col>10</xdr:col>
      <xdr:colOff>693420</xdr:colOff>
      <xdr:row>105</xdr:row>
      <xdr:rowOff>49530</xdr:rowOff>
    </xdr:to>
    <xdr:graphicFrame macro="">
      <xdr:nvGraphicFramePr>
        <xdr:cNvPr id="8" name="Chart 7">
          <a:extLst>
            <a:ext uri="{FF2B5EF4-FFF2-40B4-BE49-F238E27FC236}">
              <a16:creationId xmlns:a16="http://schemas.microsoft.com/office/drawing/2014/main" id="{7AC18D93-F8F8-499C-6A19-A2BF764F83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144780</xdr:colOff>
      <xdr:row>0</xdr:row>
      <xdr:rowOff>106680</xdr:rowOff>
    </xdr:from>
    <xdr:to>
      <xdr:col>25</xdr:col>
      <xdr:colOff>586740</xdr:colOff>
      <xdr:row>6</xdr:row>
      <xdr:rowOff>22860</xdr:rowOff>
    </xdr:to>
    <xdr:sp macro="" textlink="">
      <xdr:nvSpPr>
        <xdr:cNvPr id="2" name="Rectangle: Rounded Corners 1">
          <a:extLst>
            <a:ext uri="{FF2B5EF4-FFF2-40B4-BE49-F238E27FC236}">
              <a16:creationId xmlns:a16="http://schemas.microsoft.com/office/drawing/2014/main" id="{B57FDCC6-31DC-F691-0D57-FC5F393EBD15}"/>
            </a:ext>
          </a:extLst>
        </xdr:cNvPr>
        <xdr:cNvSpPr/>
      </xdr:nvSpPr>
      <xdr:spPr>
        <a:xfrm>
          <a:off x="144780" y="106680"/>
          <a:ext cx="15681960" cy="10134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pl-PL" sz="5400">
              <a:solidFill>
                <a:schemeClr val="bg1"/>
              </a:solidFill>
            </a:rPr>
            <a:t>Bike</a:t>
          </a:r>
          <a:r>
            <a:rPr lang="pl-PL" sz="5400" baseline="0">
              <a:solidFill>
                <a:schemeClr val="bg1"/>
              </a:solidFill>
            </a:rPr>
            <a:t> Buyers Dashboard</a:t>
          </a:r>
          <a:endParaRPr lang="en-US" sz="5400">
            <a:solidFill>
              <a:schemeClr val="bg1"/>
            </a:solidFill>
          </a:endParaRPr>
        </a:p>
      </xdr:txBody>
    </xdr:sp>
    <xdr:clientData/>
  </xdr:twoCellAnchor>
  <xdr:twoCellAnchor>
    <xdr:from>
      <xdr:col>0</xdr:col>
      <xdr:colOff>502920</xdr:colOff>
      <xdr:row>7</xdr:row>
      <xdr:rowOff>99060</xdr:rowOff>
    </xdr:from>
    <xdr:to>
      <xdr:col>4</xdr:col>
      <xdr:colOff>339062</xdr:colOff>
      <xdr:row>41</xdr:row>
      <xdr:rowOff>30480</xdr:rowOff>
    </xdr:to>
    <xdr:sp macro="" textlink="">
      <xdr:nvSpPr>
        <xdr:cNvPr id="4" name="Rectangle: Rounded Corners 3">
          <a:extLst>
            <a:ext uri="{FF2B5EF4-FFF2-40B4-BE49-F238E27FC236}">
              <a16:creationId xmlns:a16="http://schemas.microsoft.com/office/drawing/2014/main" id="{984BFB8E-0F81-F88C-3149-8A4FFC2B6761}"/>
            </a:ext>
          </a:extLst>
        </xdr:cNvPr>
        <xdr:cNvSpPr/>
      </xdr:nvSpPr>
      <xdr:spPr>
        <a:xfrm>
          <a:off x="502920" y="1379220"/>
          <a:ext cx="2274542" cy="61493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220980</xdr:colOff>
      <xdr:row>7</xdr:row>
      <xdr:rowOff>99060</xdr:rowOff>
    </xdr:from>
    <xdr:to>
      <xdr:col>11</xdr:col>
      <xdr:colOff>175985</xdr:colOff>
      <xdr:row>15</xdr:row>
      <xdr:rowOff>45720</xdr:rowOff>
    </xdr:to>
    <xdr:sp macro="" textlink="">
      <xdr:nvSpPr>
        <xdr:cNvPr id="9" name="Rectangle: Rounded Corners 8">
          <a:extLst>
            <a:ext uri="{FF2B5EF4-FFF2-40B4-BE49-F238E27FC236}">
              <a16:creationId xmlns:a16="http://schemas.microsoft.com/office/drawing/2014/main" id="{45F584E1-5843-4937-83E0-6B1A97E441B5}"/>
            </a:ext>
          </a:extLst>
        </xdr:cNvPr>
        <xdr:cNvSpPr/>
      </xdr:nvSpPr>
      <xdr:spPr>
        <a:xfrm>
          <a:off x="3268980" y="1379220"/>
          <a:ext cx="3612605" cy="1409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p>
      </xdr:txBody>
    </xdr:sp>
    <xdr:clientData/>
  </xdr:twoCellAnchor>
  <xdr:twoCellAnchor>
    <xdr:from>
      <xdr:col>5</xdr:col>
      <xdr:colOff>204362</xdr:colOff>
      <xdr:row>29</xdr:row>
      <xdr:rowOff>76200</xdr:rowOff>
    </xdr:from>
    <xdr:to>
      <xdr:col>18</xdr:col>
      <xdr:colOff>152762</xdr:colOff>
      <xdr:row>41</xdr:row>
      <xdr:rowOff>30480</xdr:rowOff>
    </xdr:to>
    <xdr:sp macro="" textlink="">
      <xdr:nvSpPr>
        <xdr:cNvPr id="10" name="Rectangle: Rounded Corners 9">
          <a:extLst>
            <a:ext uri="{FF2B5EF4-FFF2-40B4-BE49-F238E27FC236}">
              <a16:creationId xmlns:a16="http://schemas.microsoft.com/office/drawing/2014/main" id="{AC33F675-8C5A-3393-4C02-B5B1A7E410B6}"/>
            </a:ext>
          </a:extLst>
        </xdr:cNvPr>
        <xdr:cNvSpPr/>
      </xdr:nvSpPr>
      <xdr:spPr>
        <a:xfrm>
          <a:off x="3252362" y="5379720"/>
          <a:ext cx="7873200" cy="21488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205739</xdr:colOff>
      <xdr:row>16</xdr:row>
      <xdr:rowOff>76200</xdr:rowOff>
    </xdr:from>
    <xdr:to>
      <xdr:col>18</xdr:col>
      <xdr:colOff>152762</xdr:colOff>
      <xdr:row>28</xdr:row>
      <xdr:rowOff>30840</xdr:rowOff>
    </xdr:to>
    <xdr:sp macro="" textlink="">
      <xdr:nvSpPr>
        <xdr:cNvPr id="11" name="Rectangle: Rounded Corners 10">
          <a:extLst>
            <a:ext uri="{FF2B5EF4-FFF2-40B4-BE49-F238E27FC236}">
              <a16:creationId xmlns:a16="http://schemas.microsoft.com/office/drawing/2014/main" id="{61916B2E-553A-43ED-8798-019EDE7C738B}"/>
            </a:ext>
          </a:extLst>
        </xdr:cNvPr>
        <xdr:cNvSpPr/>
      </xdr:nvSpPr>
      <xdr:spPr>
        <a:xfrm>
          <a:off x="3253739" y="3002280"/>
          <a:ext cx="7871823" cy="2149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242503</xdr:colOff>
      <xdr:row>7</xdr:row>
      <xdr:rowOff>99060</xdr:rowOff>
    </xdr:from>
    <xdr:to>
      <xdr:col>18</xdr:col>
      <xdr:colOff>152762</xdr:colOff>
      <xdr:row>15</xdr:row>
      <xdr:rowOff>45720</xdr:rowOff>
    </xdr:to>
    <xdr:sp macro="" textlink="">
      <xdr:nvSpPr>
        <xdr:cNvPr id="12" name="Rectangle: Rounded Corners 11">
          <a:extLst>
            <a:ext uri="{FF2B5EF4-FFF2-40B4-BE49-F238E27FC236}">
              <a16:creationId xmlns:a16="http://schemas.microsoft.com/office/drawing/2014/main" id="{1520A468-4144-4A26-9D9E-7E210C7B41A8}"/>
            </a:ext>
          </a:extLst>
        </xdr:cNvPr>
        <xdr:cNvSpPr/>
      </xdr:nvSpPr>
      <xdr:spPr>
        <a:xfrm>
          <a:off x="7557703" y="1379220"/>
          <a:ext cx="3567859" cy="1409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167640</xdr:colOff>
      <xdr:row>7</xdr:row>
      <xdr:rowOff>99060</xdr:rowOff>
    </xdr:from>
    <xdr:to>
      <xdr:col>25</xdr:col>
      <xdr:colOff>129540</xdr:colOff>
      <xdr:row>19</xdr:row>
      <xdr:rowOff>15240</xdr:rowOff>
    </xdr:to>
    <xdr:sp macro="" textlink="">
      <xdr:nvSpPr>
        <xdr:cNvPr id="13" name="Rectangle: Rounded Corners 12">
          <a:extLst>
            <a:ext uri="{FF2B5EF4-FFF2-40B4-BE49-F238E27FC236}">
              <a16:creationId xmlns:a16="http://schemas.microsoft.com/office/drawing/2014/main" id="{705ED174-A8B4-4AA6-A8EF-437E7C4B7F39}"/>
            </a:ext>
          </a:extLst>
        </xdr:cNvPr>
        <xdr:cNvSpPr/>
      </xdr:nvSpPr>
      <xdr:spPr>
        <a:xfrm>
          <a:off x="11750040" y="1379220"/>
          <a:ext cx="3619500" cy="21107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169140</xdr:colOff>
      <xdr:row>20</xdr:row>
      <xdr:rowOff>7620</xdr:rowOff>
    </xdr:from>
    <xdr:to>
      <xdr:col>25</xdr:col>
      <xdr:colOff>129540</xdr:colOff>
      <xdr:row>41</xdr:row>
      <xdr:rowOff>30480</xdr:rowOff>
    </xdr:to>
    <xdr:sp macro="" textlink="">
      <xdr:nvSpPr>
        <xdr:cNvPr id="14" name="Rectangle: Rounded Corners 13">
          <a:extLst>
            <a:ext uri="{FF2B5EF4-FFF2-40B4-BE49-F238E27FC236}">
              <a16:creationId xmlns:a16="http://schemas.microsoft.com/office/drawing/2014/main" id="{9F738527-12B6-7C55-2AB2-66D58600A1C4}"/>
            </a:ext>
          </a:extLst>
        </xdr:cNvPr>
        <xdr:cNvSpPr/>
      </xdr:nvSpPr>
      <xdr:spPr>
        <a:xfrm>
          <a:off x="11751540" y="3665220"/>
          <a:ext cx="3618000" cy="38633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137160</xdr:colOff>
      <xdr:row>9</xdr:row>
      <xdr:rowOff>0</xdr:rowOff>
    </xdr:from>
    <xdr:to>
      <xdr:col>4</xdr:col>
      <xdr:colOff>129540</xdr:colOff>
      <xdr:row>13</xdr:row>
      <xdr:rowOff>167640</xdr:rowOff>
    </xdr:to>
    <mc:AlternateContent xmlns:mc="http://schemas.openxmlformats.org/markup-compatibility/2006">
      <mc:Choice xmlns:a14="http://schemas.microsoft.com/office/drawing/2010/main" Requires="a14">
        <xdr:graphicFrame macro="">
          <xdr:nvGraphicFramePr>
            <xdr:cNvPr id="15" name="Marital Status 2">
              <a:extLst>
                <a:ext uri="{FF2B5EF4-FFF2-40B4-BE49-F238E27FC236}">
                  <a16:creationId xmlns:a16="http://schemas.microsoft.com/office/drawing/2014/main" id="{263C1F81-E913-40BE-A0E1-A0021B2A1182}"/>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dr:sp macro="" textlink="">
          <xdr:nvSpPr>
            <xdr:cNvPr id="0" name=""/>
            <xdr:cNvSpPr>
              <a:spLocks noTextEdit="1"/>
            </xdr:cNvSpPr>
          </xdr:nvSpPr>
          <xdr:spPr>
            <a:xfrm>
              <a:off x="746760" y="1645920"/>
              <a:ext cx="182118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137158</xdr:colOff>
      <xdr:row>15</xdr:row>
      <xdr:rowOff>47194</xdr:rowOff>
    </xdr:from>
    <xdr:to>
      <xdr:col>4</xdr:col>
      <xdr:colOff>137159</xdr:colOff>
      <xdr:row>20</xdr:row>
      <xdr:rowOff>12293</xdr:rowOff>
    </xdr:to>
    <mc:AlternateContent xmlns:mc="http://schemas.openxmlformats.org/markup-compatibility/2006">
      <mc:Choice xmlns:a14="http://schemas.microsoft.com/office/drawing/2010/main" Requires="a14">
        <xdr:graphicFrame macro="">
          <xdr:nvGraphicFramePr>
            <xdr:cNvPr id="16" name="Gender 2">
              <a:extLst>
                <a:ext uri="{FF2B5EF4-FFF2-40B4-BE49-F238E27FC236}">
                  <a16:creationId xmlns:a16="http://schemas.microsoft.com/office/drawing/2014/main" id="{C7F900E5-6860-4109-82E3-A3C3E0F64E7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46758" y="2790394"/>
              <a:ext cx="1828801" cy="879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137160</xdr:colOff>
      <xdr:row>21</xdr:row>
      <xdr:rowOff>74727</xdr:rowOff>
    </xdr:from>
    <xdr:to>
      <xdr:col>4</xdr:col>
      <xdr:colOff>137160</xdr:colOff>
      <xdr:row>28</xdr:row>
      <xdr:rowOff>158547</xdr:rowOff>
    </xdr:to>
    <mc:AlternateContent xmlns:mc="http://schemas.openxmlformats.org/markup-compatibility/2006">
      <mc:Choice xmlns:a14="http://schemas.microsoft.com/office/drawing/2010/main" Requires="a14">
        <xdr:graphicFrame macro="">
          <xdr:nvGraphicFramePr>
            <xdr:cNvPr id="17" name="Region 2">
              <a:extLst>
                <a:ext uri="{FF2B5EF4-FFF2-40B4-BE49-F238E27FC236}">
                  <a16:creationId xmlns:a16="http://schemas.microsoft.com/office/drawing/2014/main" id="{747EA04E-132D-4FF1-A5CE-3590F6B7D989}"/>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746760" y="3915207"/>
              <a:ext cx="1828800" cy="1363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137159</xdr:colOff>
      <xdr:row>30</xdr:row>
      <xdr:rowOff>38100</xdr:rowOff>
    </xdr:from>
    <xdr:to>
      <xdr:col>4</xdr:col>
      <xdr:colOff>121920</xdr:colOff>
      <xdr:row>40</xdr:row>
      <xdr:rowOff>8090</xdr:rowOff>
    </xdr:to>
    <mc:AlternateContent xmlns:mc="http://schemas.openxmlformats.org/markup-compatibility/2006">
      <mc:Choice xmlns:a14="http://schemas.microsoft.com/office/drawing/2010/main" Requires="a14">
        <xdr:graphicFrame macro="">
          <xdr:nvGraphicFramePr>
            <xdr:cNvPr id="18" name="Cars 2">
              <a:extLst>
                <a:ext uri="{FF2B5EF4-FFF2-40B4-BE49-F238E27FC236}">
                  <a16:creationId xmlns:a16="http://schemas.microsoft.com/office/drawing/2014/main" id="{871DD2FE-E32C-4BC2-AE2B-01D08A0F2492}"/>
                </a:ext>
              </a:extLst>
            </xdr:cNvPr>
            <xdr:cNvGraphicFramePr/>
          </xdr:nvGraphicFramePr>
          <xdr:xfrm>
            <a:off x="0" y="0"/>
            <a:ext cx="0" cy="0"/>
          </xdr:xfrm>
          <a:graphic>
            <a:graphicData uri="http://schemas.microsoft.com/office/drawing/2010/slicer">
              <sle:slicer xmlns:sle="http://schemas.microsoft.com/office/drawing/2010/slicer" name="Cars 2"/>
            </a:graphicData>
          </a:graphic>
        </xdr:graphicFrame>
      </mc:Choice>
      <mc:Fallback>
        <xdr:sp macro="" textlink="">
          <xdr:nvSpPr>
            <xdr:cNvPr id="0" name=""/>
            <xdr:cNvSpPr>
              <a:spLocks noTextEdit="1"/>
            </xdr:cNvSpPr>
          </xdr:nvSpPr>
          <xdr:spPr>
            <a:xfrm>
              <a:off x="746759" y="5524500"/>
              <a:ext cx="1813561" cy="17987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365761</xdr:colOff>
      <xdr:row>20</xdr:row>
      <xdr:rowOff>91440</xdr:rowOff>
    </xdr:from>
    <xdr:to>
      <xdr:col>25</xdr:col>
      <xdr:colOff>83821</xdr:colOff>
      <xdr:row>40</xdr:row>
      <xdr:rowOff>137160</xdr:rowOff>
    </xdr:to>
    <xdr:graphicFrame macro="">
      <xdr:nvGraphicFramePr>
        <xdr:cNvPr id="19" name="Chart 18">
          <a:extLst>
            <a:ext uri="{FF2B5EF4-FFF2-40B4-BE49-F238E27FC236}">
              <a16:creationId xmlns:a16="http://schemas.microsoft.com/office/drawing/2014/main" id="{64A21EA9-B5BE-4300-BB75-B450AEF04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480060</xdr:colOff>
      <xdr:row>11</xdr:row>
      <xdr:rowOff>129540</xdr:rowOff>
    </xdr:from>
    <xdr:to>
      <xdr:col>8</xdr:col>
      <xdr:colOff>441960</xdr:colOff>
      <xdr:row>13</xdr:row>
      <xdr:rowOff>114300</xdr:rowOff>
    </xdr:to>
    <xdr:sp macro="" textlink="">
      <xdr:nvSpPr>
        <xdr:cNvPr id="22" name="TextBox 21">
          <a:extLst>
            <a:ext uri="{FF2B5EF4-FFF2-40B4-BE49-F238E27FC236}">
              <a16:creationId xmlns:a16="http://schemas.microsoft.com/office/drawing/2014/main" id="{6CFCE2DB-224D-88BE-A523-0AA256308DD1}"/>
            </a:ext>
          </a:extLst>
        </xdr:cNvPr>
        <xdr:cNvSpPr txBox="1"/>
      </xdr:nvSpPr>
      <xdr:spPr>
        <a:xfrm>
          <a:off x="3528060" y="2141220"/>
          <a:ext cx="17907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800">
              <a:solidFill>
                <a:schemeClr val="bg1"/>
              </a:solidFill>
            </a:rPr>
            <a:t>683</a:t>
          </a:r>
          <a:endParaRPr lang="en-US" sz="1800">
            <a:solidFill>
              <a:schemeClr val="bg1"/>
            </a:solidFill>
          </a:endParaRPr>
        </a:p>
      </xdr:txBody>
    </xdr:sp>
    <xdr:clientData/>
  </xdr:twoCellAnchor>
  <xdr:twoCellAnchor>
    <xdr:from>
      <xdr:col>5</xdr:col>
      <xdr:colOff>579120</xdr:colOff>
      <xdr:row>8</xdr:row>
      <xdr:rowOff>144780</xdr:rowOff>
    </xdr:from>
    <xdr:to>
      <xdr:col>8</xdr:col>
      <xdr:colOff>274320</xdr:colOff>
      <xdr:row>10</xdr:row>
      <xdr:rowOff>99060</xdr:rowOff>
    </xdr:to>
    <xdr:sp macro="" textlink="">
      <xdr:nvSpPr>
        <xdr:cNvPr id="23" name="TextBox 22">
          <a:extLst>
            <a:ext uri="{FF2B5EF4-FFF2-40B4-BE49-F238E27FC236}">
              <a16:creationId xmlns:a16="http://schemas.microsoft.com/office/drawing/2014/main" id="{BF26428A-2117-3B0E-6213-E0A08530EA7D}"/>
            </a:ext>
          </a:extLst>
        </xdr:cNvPr>
        <xdr:cNvSpPr txBox="1"/>
      </xdr:nvSpPr>
      <xdr:spPr>
        <a:xfrm>
          <a:off x="3627120" y="1607820"/>
          <a:ext cx="15240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800">
              <a:solidFill>
                <a:schemeClr val="bg1"/>
              </a:solidFill>
            </a:rPr>
            <a:t>Home</a:t>
          </a:r>
          <a:r>
            <a:rPr lang="pl-PL" sz="1800" baseline="0">
              <a:solidFill>
                <a:schemeClr val="bg1"/>
              </a:solidFill>
            </a:rPr>
            <a:t> Owners</a:t>
          </a:r>
          <a:endParaRPr lang="en-US" sz="1800">
            <a:solidFill>
              <a:schemeClr val="bg1"/>
            </a:solidFill>
          </a:endParaRPr>
        </a:p>
      </xdr:txBody>
    </xdr:sp>
    <xdr:clientData/>
  </xdr:twoCellAnchor>
  <xdr:twoCellAnchor>
    <xdr:from>
      <xdr:col>7</xdr:col>
      <xdr:colOff>381000</xdr:colOff>
      <xdr:row>7</xdr:row>
      <xdr:rowOff>38100</xdr:rowOff>
    </xdr:from>
    <xdr:to>
      <xdr:col>11</xdr:col>
      <xdr:colOff>556260</xdr:colOff>
      <xdr:row>15</xdr:row>
      <xdr:rowOff>99060</xdr:rowOff>
    </xdr:to>
    <xdr:graphicFrame macro="">
      <xdr:nvGraphicFramePr>
        <xdr:cNvPr id="24" name="Chart 23">
          <a:extLst>
            <a:ext uri="{FF2B5EF4-FFF2-40B4-BE49-F238E27FC236}">
              <a16:creationId xmlns:a16="http://schemas.microsoft.com/office/drawing/2014/main" id="{AB732486-0101-4D4A-98EF-A0FB4605CA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129540</xdr:colOff>
      <xdr:row>10</xdr:row>
      <xdr:rowOff>68580</xdr:rowOff>
    </xdr:from>
    <xdr:to>
      <xdr:col>10</xdr:col>
      <xdr:colOff>289560</xdr:colOff>
      <xdr:row>12</xdr:row>
      <xdr:rowOff>22860</xdr:rowOff>
    </xdr:to>
    <xdr:sp macro="" textlink="">
      <xdr:nvSpPr>
        <xdr:cNvPr id="26" name="TextBox 25">
          <a:extLst>
            <a:ext uri="{FF2B5EF4-FFF2-40B4-BE49-F238E27FC236}">
              <a16:creationId xmlns:a16="http://schemas.microsoft.com/office/drawing/2014/main" id="{BE2736CE-BBC6-C76A-24AA-7070C1482642}"/>
            </a:ext>
          </a:extLst>
        </xdr:cNvPr>
        <xdr:cNvSpPr txBox="1"/>
      </xdr:nvSpPr>
      <xdr:spPr>
        <a:xfrm>
          <a:off x="5615940" y="1897380"/>
          <a:ext cx="7696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600">
              <a:solidFill>
                <a:schemeClr val="bg1"/>
              </a:solidFill>
            </a:rPr>
            <a:t>68,3%</a:t>
          </a:r>
          <a:endParaRPr lang="en-US" sz="1600">
            <a:solidFill>
              <a:schemeClr val="bg1"/>
            </a:solidFill>
          </a:endParaRPr>
        </a:p>
      </xdr:txBody>
    </xdr:sp>
    <xdr:clientData/>
  </xdr:twoCellAnchor>
  <xdr:twoCellAnchor>
    <xdr:from>
      <xdr:col>15</xdr:col>
      <xdr:colOff>21523</xdr:colOff>
      <xdr:row>7</xdr:row>
      <xdr:rowOff>45720</xdr:rowOff>
    </xdr:from>
    <xdr:to>
      <xdr:col>18</xdr:col>
      <xdr:colOff>510540</xdr:colOff>
      <xdr:row>15</xdr:row>
      <xdr:rowOff>106680</xdr:rowOff>
    </xdr:to>
    <xdr:graphicFrame macro="">
      <xdr:nvGraphicFramePr>
        <xdr:cNvPr id="27" name="Chart 26">
          <a:extLst>
            <a:ext uri="{FF2B5EF4-FFF2-40B4-BE49-F238E27FC236}">
              <a16:creationId xmlns:a16="http://schemas.microsoft.com/office/drawing/2014/main" id="{DC571F1B-BD5D-46DB-BA21-FD733FED3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547302</xdr:colOff>
      <xdr:row>8</xdr:row>
      <xdr:rowOff>167640</xdr:rowOff>
    </xdr:from>
    <xdr:to>
      <xdr:col>15</xdr:col>
      <xdr:colOff>426719</xdr:colOff>
      <xdr:row>10</xdr:row>
      <xdr:rowOff>121920</xdr:rowOff>
    </xdr:to>
    <xdr:sp macro="" textlink="">
      <xdr:nvSpPr>
        <xdr:cNvPr id="29" name="TextBox 28">
          <a:extLst>
            <a:ext uri="{FF2B5EF4-FFF2-40B4-BE49-F238E27FC236}">
              <a16:creationId xmlns:a16="http://schemas.microsoft.com/office/drawing/2014/main" id="{61C84558-24BB-4F18-9DCB-ED7B9C10F028}"/>
            </a:ext>
          </a:extLst>
        </xdr:cNvPr>
        <xdr:cNvSpPr txBox="1"/>
      </xdr:nvSpPr>
      <xdr:spPr>
        <a:xfrm>
          <a:off x="7862502" y="1630680"/>
          <a:ext cx="1708217"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800">
              <a:solidFill>
                <a:schemeClr val="bg1"/>
              </a:solidFill>
            </a:rPr>
            <a:t>People Married</a:t>
          </a:r>
          <a:endParaRPr lang="en-US" sz="1800">
            <a:solidFill>
              <a:schemeClr val="bg1"/>
            </a:solidFill>
          </a:endParaRPr>
        </a:p>
      </xdr:txBody>
    </xdr:sp>
    <xdr:clientData/>
  </xdr:twoCellAnchor>
  <xdr:twoCellAnchor>
    <xdr:from>
      <xdr:col>13</xdr:col>
      <xdr:colOff>45720</xdr:colOff>
      <xdr:row>11</xdr:row>
      <xdr:rowOff>114300</xdr:rowOff>
    </xdr:from>
    <xdr:to>
      <xdr:col>15</xdr:col>
      <xdr:colOff>259080</xdr:colOff>
      <xdr:row>13</xdr:row>
      <xdr:rowOff>137160</xdr:rowOff>
    </xdr:to>
    <xdr:sp macro="" textlink="">
      <xdr:nvSpPr>
        <xdr:cNvPr id="31" name="TextBox 30">
          <a:extLst>
            <a:ext uri="{FF2B5EF4-FFF2-40B4-BE49-F238E27FC236}">
              <a16:creationId xmlns:a16="http://schemas.microsoft.com/office/drawing/2014/main" id="{F2006A65-F768-63C2-B084-2B1E8503389B}"/>
            </a:ext>
          </a:extLst>
        </xdr:cNvPr>
        <xdr:cNvSpPr txBox="1"/>
      </xdr:nvSpPr>
      <xdr:spPr>
        <a:xfrm>
          <a:off x="7970520" y="2125980"/>
          <a:ext cx="143256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800">
              <a:solidFill>
                <a:schemeClr val="bg1"/>
              </a:solidFill>
            </a:rPr>
            <a:t>538</a:t>
          </a:r>
          <a:endParaRPr lang="en-US" sz="1800">
            <a:solidFill>
              <a:schemeClr val="bg1"/>
            </a:solidFill>
          </a:endParaRPr>
        </a:p>
      </xdr:txBody>
    </xdr:sp>
    <xdr:clientData/>
  </xdr:twoCellAnchor>
  <xdr:twoCellAnchor>
    <xdr:from>
      <xdr:col>19</xdr:col>
      <xdr:colOff>388620</xdr:colOff>
      <xdr:row>8</xdr:row>
      <xdr:rowOff>38100</xdr:rowOff>
    </xdr:from>
    <xdr:to>
      <xdr:col>25</xdr:col>
      <xdr:colOff>30480</xdr:colOff>
      <xdr:row>19</xdr:row>
      <xdr:rowOff>7620</xdr:rowOff>
    </xdr:to>
    <xdr:graphicFrame macro="">
      <xdr:nvGraphicFramePr>
        <xdr:cNvPr id="32" name="Chart 31">
          <a:extLst>
            <a:ext uri="{FF2B5EF4-FFF2-40B4-BE49-F238E27FC236}">
              <a16:creationId xmlns:a16="http://schemas.microsoft.com/office/drawing/2014/main" id="{40E3D66A-6217-4705-A092-655F643A8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556258</xdr:colOff>
      <xdr:row>16</xdr:row>
      <xdr:rowOff>144780</xdr:rowOff>
    </xdr:from>
    <xdr:to>
      <xdr:col>17</xdr:col>
      <xdr:colOff>510539</xdr:colOff>
      <xdr:row>27</xdr:row>
      <xdr:rowOff>182879</xdr:rowOff>
    </xdr:to>
    <xdr:graphicFrame macro="">
      <xdr:nvGraphicFramePr>
        <xdr:cNvPr id="33" name="Chart 32">
          <a:extLst>
            <a:ext uri="{FF2B5EF4-FFF2-40B4-BE49-F238E27FC236}">
              <a16:creationId xmlns:a16="http://schemas.microsoft.com/office/drawing/2014/main" id="{830A0144-775F-4024-8C5E-F82D2B282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410103</xdr:colOff>
      <xdr:row>29</xdr:row>
      <xdr:rowOff>129540</xdr:rowOff>
    </xdr:from>
    <xdr:to>
      <xdr:col>18</xdr:col>
      <xdr:colOff>373380</xdr:colOff>
      <xdr:row>42</xdr:row>
      <xdr:rowOff>59831</xdr:rowOff>
    </xdr:to>
    <xdr:graphicFrame macro="">
      <xdr:nvGraphicFramePr>
        <xdr:cNvPr id="34" name="Chart 33">
          <a:extLst>
            <a:ext uri="{FF2B5EF4-FFF2-40B4-BE49-F238E27FC236}">
              <a16:creationId xmlns:a16="http://schemas.microsoft.com/office/drawing/2014/main" id="{CF6800B9-332C-4E00-B7B2-529AA8FD7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0.35396</cdr:x>
      <cdr:y>0.37333</cdr:y>
    </cdr:from>
    <cdr:to>
      <cdr:x>0.68601</cdr:x>
      <cdr:y>0.58333</cdr:y>
    </cdr:to>
    <cdr:sp macro="" textlink="">
      <cdr:nvSpPr>
        <cdr:cNvPr id="2" name="TextBox 25">
          <a:extLst xmlns:a="http://schemas.openxmlformats.org/drawingml/2006/main">
            <a:ext uri="{FF2B5EF4-FFF2-40B4-BE49-F238E27FC236}">
              <a16:creationId xmlns:a16="http://schemas.microsoft.com/office/drawing/2014/main" id="{BE2736CE-BBC6-C76A-24AA-7070C1482642}"/>
            </a:ext>
          </a:extLst>
        </cdr:cNvPr>
        <cdr:cNvSpPr txBox="1"/>
      </cdr:nvSpPr>
      <cdr:spPr>
        <a:xfrm xmlns:a="http://schemas.openxmlformats.org/drawingml/2006/main">
          <a:off x="820420" y="568960"/>
          <a:ext cx="769620" cy="32004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pl-PL" sz="1600">
              <a:solidFill>
                <a:schemeClr val="bg1"/>
              </a:solidFill>
            </a:rPr>
            <a:t>68,3%</a:t>
          </a:r>
          <a:endParaRPr lang="en-US" sz="1600">
            <a:solidFill>
              <a:schemeClr val="bg1"/>
            </a:solidFill>
          </a:endParaRPr>
        </a:p>
      </cdr:txBody>
    </cdr:sp>
  </cdr:relSizeAnchor>
</c:userShape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ktor Paprocki" refreshedDate="45094.079340972225" createdVersion="8" refreshedVersion="8" minRefreshableVersion="3" recordCount="1000" xr:uid="{9696ED14-8531-45C8-8578-B844067886F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66409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s v="Bachelors"/>
    <s v="Skilled Manual"/>
    <s v="Yes"/>
    <x v="0"/>
    <x v="0"/>
    <x v="0"/>
    <n v="42"/>
    <x v="0"/>
    <x v="0"/>
  </r>
  <r>
    <n v="24107"/>
    <x v="0"/>
    <x v="1"/>
    <x v="1"/>
    <n v="3"/>
    <s v="Partial College"/>
    <s v="Clerical"/>
    <s v="Yes"/>
    <x v="1"/>
    <x v="0"/>
    <x v="0"/>
    <n v="43"/>
    <x v="0"/>
    <x v="0"/>
  </r>
  <r>
    <n v="14177"/>
    <x v="0"/>
    <x v="1"/>
    <x v="2"/>
    <n v="5"/>
    <s v="Partial College"/>
    <s v="Professional"/>
    <s v="No"/>
    <x v="2"/>
    <x v="1"/>
    <x v="0"/>
    <n v="60"/>
    <x v="1"/>
    <x v="0"/>
  </r>
  <r>
    <n v="24381"/>
    <x v="1"/>
    <x v="1"/>
    <x v="3"/>
    <n v="0"/>
    <s v="Bachelors"/>
    <s v="Professional"/>
    <s v="Yes"/>
    <x v="1"/>
    <x v="2"/>
    <x v="1"/>
    <n v="41"/>
    <x v="0"/>
    <x v="1"/>
  </r>
  <r>
    <n v="25597"/>
    <x v="1"/>
    <x v="1"/>
    <x v="1"/>
    <n v="0"/>
    <s v="Bachelors"/>
    <s v="Clerical"/>
    <s v="No"/>
    <x v="0"/>
    <x v="0"/>
    <x v="0"/>
    <n v="36"/>
    <x v="0"/>
    <x v="1"/>
  </r>
  <r>
    <n v="13507"/>
    <x v="0"/>
    <x v="0"/>
    <x v="4"/>
    <n v="2"/>
    <s v="Partial College"/>
    <s v="Manual"/>
    <s v="Yes"/>
    <x v="0"/>
    <x v="3"/>
    <x v="0"/>
    <n v="50"/>
    <x v="0"/>
    <x v="0"/>
  </r>
  <r>
    <n v="27974"/>
    <x v="1"/>
    <x v="1"/>
    <x v="5"/>
    <n v="2"/>
    <s v="High School"/>
    <s v="Management"/>
    <s v="Yes"/>
    <x v="3"/>
    <x v="0"/>
    <x v="1"/>
    <n v="33"/>
    <x v="0"/>
    <x v="1"/>
  </r>
  <r>
    <n v="19364"/>
    <x v="0"/>
    <x v="1"/>
    <x v="0"/>
    <n v="1"/>
    <s v="Bachelors"/>
    <s v="Skilled Manual"/>
    <s v="Yes"/>
    <x v="0"/>
    <x v="0"/>
    <x v="0"/>
    <n v="43"/>
    <x v="0"/>
    <x v="1"/>
  </r>
  <r>
    <n v="22155"/>
    <x v="0"/>
    <x v="1"/>
    <x v="6"/>
    <n v="2"/>
    <s v="Partial High School"/>
    <s v="Clerical"/>
    <s v="Yes"/>
    <x v="2"/>
    <x v="2"/>
    <x v="1"/>
    <n v="58"/>
    <x v="1"/>
    <x v="0"/>
  </r>
  <r>
    <n v="19280"/>
    <x v="0"/>
    <x v="1"/>
    <x v="7"/>
    <n v="2"/>
    <s v="Partial College"/>
    <s v="Manual"/>
    <s v="Yes"/>
    <x v="1"/>
    <x v="0"/>
    <x v="0"/>
    <n v="40"/>
    <x v="0"/>
    <x v="1"/>
  </r>
  <r>
    <n v="22173"/>
    <x v="0"/>
    <x v="0"/>
    <x v="1"/>
    <n v="3"/>
    <s v="High School"/>
    <s v="Skilled Manual"/>
    <s v="No"/>
    <x v="2"/>
    <x v="3"/>
    <x v="1"/>
    <n v="54"/>
    <x v="0"/>
    <x v="1"/>
  </r>
  <r>
    <n v="12697"/>
    <x v="1"/>
    <x v="0"/>
    <x v="8"/>
    <n v="0"/>
    <s v="Bachelors"/>
    <s v="Professional"/>
    <s v="No"/>
    <x v="3"/>
    <x v="4"/>
    <x v="1"/>
    <n v="36"/>
    <x v="0"/>
    <x v="0"/>
  </r>
  <r>
    <n v="11434"/>
    <x v="0"/>
    <x v="1"/>
    <x v="9"/>
    <n v="5"/>
    <s v="Partial College"/>
    <s v="Professional"/>
    <s v="Yes"/>
    <x v="0"/>
    <x v="0"/>
    <x v="0"/>
    <n v="55"/>
    <x v="1"/>
    <x v="0"/>
  </r>
  <r>
    <n v="25323"/>
    <x v="0"/>
    <x v="1"/>
    <x v="0"/>
    <n v="2"/>
    <s v="Partial College"/>
    <s v="Clerical"/>
    <s v="Yes"/>
    <x v="1"/>
    <x v="3"/>
    <x v="0"/>
    <n v="35"/>
    <x v="0"/>
    <x v="1"/>
  </r>
  <r>
    <n v="23542"/>
    <x v="1"/>
    <x v="1"/>
    <x v="10"/>
    <n v="1"/>
    <s v="Partial College"/>
    <s v="Skilled Manual"/>
    <s v="No"/>
    <x v="1"/>
    <x v="0"/>
    <x v="1"/>
    <n v="45"/>
    <x v="0"/>
    <x v="1"/>
  </r>
  <r>
    <n v="20870"/>
    <x v="1"/>
    <x v="0"/>
    <x v="4"/>
    <n v="2"/>
    <s v="High School"/>
    <s v="Manual"/>
    <s v="Yes"/>
    <x v="1"/>
    <x v="0"/>
    <x v="0"/>
    <n v="38"/>
    <x v="0"/>
    <x v="1"/>
  </r>
  <r>
    <n v="23316"/>
    <x v="1"/>
    <x v="1"/>
    <x v="1"/>
    <n v="3"/>
    <s v="Partial College"/>
    <s v="Clerical"/>
    <s v="No"/>
    <x v="2"/>
    <x v="3"/>
    <x v="1"/>
    <n v="59"/>
    <x v="1"/>
    <x v="1"/>
  </r>
  <r>
    <n v="12610"/>
    <x v="0"/>
    <x v="0"/>
    <x v="1"/>
    <n v="1"/>
    <s v="Bachelors"/>
    <s v="Clerical"/>
    <s v="Yes"/>
    <x v="0"/>
    <x v="0"/>
    <x v="0"/>
    <n v="47"/>
    <x v="0"/>
    <x v="0"/>
  </r>
  <r>
    <n v="27183"/>
    <x v="1"/>
    <x v="1"/>
    <x v="0"/>
    <n v="2"/>
    <s v="Partial College"/>
    <s v="Clerical"/>
    <s v="Yes"/>
    <x v="1"/>
    <x v="3"/>
    <x v="0"/>
    <n v="35"/>
    <x v="0"/>
    <x v="1"/>
  </r>
  <r>
    <n v="25940"/>
    <x v="1"/>
    <x v="1"/>
    <x v="6"/>
    <n v="2"/>
    <s v="Partial High School"/>
    <s v="Clerical"/>
    <s v="Yes"/>
    <x v="2"/>
    <x v="2"/>
    <x v="1"/>
    <n v="55"/>
    <x v="1"/>
    <x v="1"/>
  </r>
  <r>
    <n v="25598"/>
    <x v="0"/>
    <x v="0"/>
    <x v="0"/>
    <n v="0"/>
    <s v="Graduate Degree"/>
    <s v="Clerical"/>
    <s v="Yes"/>
    <x v="0"/>
    <x v="0"/>
    <x v="0"/>
    <n v="36"/>
    <x v="0"/>
    <x v="1"/>
  </r>
  <r>
    <n v="21564"/>
    <x v="1"/>
    <x v="0"/>
    <x v="2"/>
    <n v="0"/>
    <s v="Bachelors"/>
    <s v="Professional"/>
    <s v="Yes"/>
    <x v="3"/>
    <x v="4"/>
    <x v="1"/>
    <n v="35"/>
    <x v="0"/>
    <x v="0"/>
  </r>
  <r>
    <n v="19193"/>
    <x v="1"/>
    <x v="1"/>
    <x v="0"/>
    <n v="2"/>
    <s v="Partial College"/>
    <s v="Clerical"/>
    <s v="Yes"/>
    <x v="0"/>
    <x v="3"/>
    <x v="0"/>
    <n v="35"/>
    <x v="0"/>
    <x v="1"/>
  </r>
  <r>
    <n v="26412"/>
    <x v="0"/>
    <x v="0"/>
    <x v="2"/>
    <n v="5"/>
    <s v="High School"/>
    <s v="Management"/>
    <s v="No"/>
    <x v="4"/>
    <x v="2"/>
    <x v="0"/>
    <n v="56"/>
    <x v="1"/>
    <x v="0"/>
  </r>
  <r>
    <n v="27184"/>
    <x v="1"/>
    <x v="1"/>
    <x v="0"/>
    <n v="2"/>
    <s v="Partial College"/>
    <s v="Clerical"/>
    <s v="No"/>
    <x v="1"/>
    <x v="0"/>
    <x v="0"/>
    <n v="34"/>
    <x v="0"/>
    <x v="0"/>
  </r>
  <r>
    <n v="12590"/>
    <x v="1"/>
    <x v="1"/>
    <x v="1"/>
    <n v="1"/>
    <s v="Bachelors"/>
    <s v="Clerical"/>
    <s v="Yes"/>
    <x v="0"/>
    <x v="0"/>
    <x v="0"/>
    <n v="63"/>
    <x v="1"/>
    <x v="0"/>
  </r>
  <r>
    <n v="17841"/>
    <x v="1"/>
    <x v="1"/>
    <x v="1"/>
    <n v="0"/>
    <s v="Partial College"/>
    <s v="Clerical"/>
    <s v="No"/>
    <x v="1"/>
    <x v="0"/>
    <x v="0"/>
    <n v="29"/>
    <x v="2"/>
    <x v="1"/>
  </r>
  <r>
    <n v="18283"/>
    <x v="1"/>
    <x v="0"/>
    <x v="11"/>
    <n v="0"/>
    <s v="Bachelors"/>
    <s v="Professional"/>
    <s v="No"/>
    <x v="1"/>
    <x v="2"/>
    <x v="1"/>
    <n v="40"/>
    <x v="0"/>
    <x v="0"/>
  </r>
  <r>
    <n v="18299"/>
    <x v="0"/>
    <x v="1"/>
    <x v="3"/>
    <n v="5"/>
    <s v="Partial College"/>
    <s v="Skilled Manual"/>
    <s v="Yes"/>
    <x v="2"/>
    <x v="2"/>
    <x v="1"/>
    <n v="44"/>
    <x v="0"/>
    <x v="0"/>
  </r>
  <r>
    <n v="16466"/>
    <x v="1"/>
    <x v="0"/>
    <x v="6"/>
    <n v="0"/>
    <s v="Partial High School"/>
    <s v="Manual"/>
    <s v="No"/>
    <x v="2"/>
    <x v="0"/>
    <x v="0"/>
    <n v="32"/>
    <x v="0"/>
    <x v="1"/>
  </r>
  <r>
    <n v="19273"/>
    <x v="0"/>
    <x v="0"/>
    <x v="6"/>
    <n v="2"/>
    <s v="Partial College"/>
    <s v="Manual"/>
    <s v="Yes"/>
    <x v="0"/>
    <x v="0"/>
    <x v="0"/>
    <n v="63"/>
    <x v="1"/>
    <x v="0"/>
  </r>
  <r>
    <n v="22400"/>
    <x v="0"/>
    <x v="1"/>
    <x v="4"/>
    <n v="0"/>
    <s v="Partial College"/>
    <s v="Manual"/>
    <s v="No"/>
    <x v="1"/>
    <x v="0"/>
    <x v="1"/>
    <n v="26"/>
    <x v="2"/>
    <x v="1"/>
  </r>
  <r>
    <n v="20942"/>
    <x v="1"/>
    <x v="0"/>
    <x v="6"/>
    <n v="0"/>
    <s v="High School"/>
    <s v="Manual"/>
    <s v="No"/>
    <x v="1"/>
    <x v="2"/>
    <x v="0"/>
    <n v="31"/>
    <x v="0"/>
    <x v="0"/>
  </r>
  <r>
    <n v="18484"/>
    <x v="1"/>
    <x v="1"/>
    <x v="2"/>
    <n v="2"/>
    <s v="High School"/>
    <s v="Skilled Manual"/>
    <s v="No"/>
    <x v="2"/>
    <x v="3"/>
    <x v="1"/>
    <n v="50"/>
    <x v="0"/>
    <x v="1"/>
  </r>
  <r>
    <n v="12291"/>
    <x v="1"/>
    <x v="1"/>
    <x v="8"/>
    <n v="5"/>
    <s v="Partial College"/>
    <s v="Professional"/>
    <s v="No"/>
    <x v="2"/>
    <x v="1"/>
    <x v="0"/>
    <n v="62"/>
    <x v="1"/>
    <x v="1"/>
  </r>
  <r>
    <n v="28380"/>
    <x v="1"/>
    <x v="0"/>
    <x v="4"/>
    <n v="5"/>
    <s v="Partial High School"/>
    <s v="Manual"/>
    <s v="No"/>
    <x v="2"/>
    <x v="0"/>
    <x v="0"/>
    <n v="41"/>
    <x v="0"/>
    <x v="0"/>
  </r>
  <r>
    <n v="17891"/>
    <x v="0"/>
    <x v="0"/>
    <x v="4"/>
    <n v="2"/>
    <s v="Partial College"/>
    <s v="Manual"/>
    <s v="Yes"/>
    <x v="1"/>
    <x v="0"/>
    <x v="0"/>
    <n v="50"/>
    <x v="0"/>
    <x v="1"/>
  </r>
  <r>
    <n v="27832"/>
    <x v="1"/>
    <x v="0"/>
    <x v="1"/>
    <n v="0"/>
    <s v="Partial College"/>
    <s v="Clerical"/>
    <s v="No"/>
    <x v="1"/>
    <x v="1"/>
    <x v="0"/>
    <n v="30"/>
    <x v="2"/>
    <x v="0"/>
  </r>
  <r>
    <n v="26863"/>
    <x v="1"/>
    <x v="1"/>
    <x v="6"/>
    <n v="0"/>
    <s v="High School"/>
    <s v="Manual"/>
    <s v="No"/>
    <x v="1"/>
    <x v="1"/>
    <x v="0"/>
    <n v="28"/>
    <x v="2"/>
    <x v="0"/>
  </r>
  <r>
    <n v="16259"/>
    <x v="1"/>
    <x v="0"/>
    <x v="4"/>
    <n v="4"/>
    <s v="Partial High School"/>
    <s v="Manual"/>
    <s v="Yes"/>
    <x v="2"/>
    <x v="0"/>
    <x v="0"/>
    <n v="40"/>
    <x v="0"/>
    <x v="1"/>
  </r>
  <r>
    <n v="27803"/>
    <x v="1"/>
    <x v="0"/>
    <x v="1"/>
    <n v="2"/>
    <s v="Partial College"/>
    <s v="Clerical"/>
    <s v="No"/>
    <x v="0"/>
    <x v="0"/>
    <x v="0"/>
    <n v="43"/>
    <x v="0"/>
    <x v="0"/>
  </r>
  <r>
    <n v="14347"/>
    <x v="1"/>
    <x v="0"/>
    <x v="0"/>
    <n v="2"/>
    <s v="Bachelors"/>
    <s v="Management"/>
    <s v="Yes"/>
    <x v="2"/>
    <x v="2"/>
    <x v="1"/>
    <n v="65"/>
    <x v="1"/>
    <x v="1"/>
  </r>
  <r>
    <n v="17703"/>
    <x v="0"/>
    <x v="0"/>
    <x v="4"/>
    <n v="1"/>
    <s v="Graduate Degree"/>
    <s v="Manual"/>
    <s v="Yes"/>
    <x v="0"/>
    <x v="0"/>
    <x v="0"/>
    <n v="40"/>
    <x v="0"/>
    <x v="0"/>
  </r>
  <r>
    <n v="17185"/>
    <x v="0"/>
    <x v="0"/>
    <x v="9"/>
    <n v="4"/>
    <s v="Partial College"/>
    <s v="Professional"/>
    <s v="No"/>
    <x v="4"/>
    <x v="2"/>
    <x v="0"/>
    <n v="48"/>
    <x v="0"/>
    <x v="1"/>
  </r>
  <r>
    <n v="29380"/>
    <x v="0"/>
    <x v="0"/>
    <x v="6"/>
    <n v="3"/>
    <s v="High School"/>
    <s v="Manual"/>
    <s v="Yes"/>
    <x v="0"/>
    <x v="0"/>
    <x v="0"/>
    <n v="41"/>
    <x v="0"/>
    <x v="1"/>
  </r>
  <r>
    <n v="23986"/>
    <x v="0"/>
    <x v="0"/>
    <x v="6"/>
    <n v="1"/>
    <s v="Bachelors"/>
    <s v="Clerical"/>
    <s v="Yes"/>
    <x v="0"/>
    <x v="0"/>
    <x v="0"/>
    <n v="66"/>
    <x v="1"/>
    <x v="1"/>
  </r>
  <r>
    <n v="24466"/>
    <x v="0"/>
    <x v="0"/>
    <x v="10"/>
    <n v="1"/>
    <s v="Partial College"/>
    <s v="Skilled Manual"/>
    <s v="Yes"/>
    <x v="1"/>
    <x v="2"/>
    <x v="1"/>
    <n v="46"/>
    <x v="0"/>
    <x v="1"/>
  </r>
  <r>
    <n v="29097"/>
    <x v="1"/>
    <x v="0"/>
    <x v="0"/>
    <n v="2"/>
    <s v="Partial College"/>
    <s v="Skilled Manual"/>
    <s v="Yes"/>
    <x v="2"/>
    <x v="2"/>
    <x v="1"/>
    <n v="52"/>
    <x v="0"/>
    <x v="1"/>
  </r>
  <r>
    <n v="19487"/>
    <x v="0"/>
    <x v="1"/>
    <x v="1"/>
    <n v="2"/>
    <s v="Partial College"/>
    <s v="Clerical"/>
    <s v="No"/>
    <x v="2"/>
    <x v="0"/>
    <x v="0"/>
    <n v="42"/>
    <x v="0"/>
    <x v="0"/>
  </r>
  <r>
    <n v="14939"/>
    <x v="1"/>
    <x v="1"/>
    <x v="0"/>
    <n v="0"/>
    <s v="Bachelors"/>
    <s v="Clerical"/>
    <s v="Yes"/>
    <x v="0"/>
    <x v="0"/>
    <x v="0"/>
    <n v="39"/>
    <x v="0"/>
    <x v="1"/>
  </r>
  <r>
    <n v="13826"/>
    <x v="1"/>
    <x v="0"/>
    <x v="1"/>
    <n v="0"/>
    <s v="Partial College"/>
    <s v="Clerical"/>
    <s v="No"/>
    <x v="1"/>
    <x v="0"/>
    <x v="0"/>
    <n v="28"/>
    <x v="2"/>
    <x v="0"/>
  </r>
  <r>
    <n v="20619"/>
    <x v="1"/>
    <x v="1"/>
    <x v="2"/>
    <n v="0"/>
    <s v="Bachelors"/>
    <s v="Professional"/>
    <s v="No"/>
    <x v="3"/>
    <x v="4"/>
    <x v="1"/>
    <n v="35"/>
    <x v="0"/>
    <x v="0"/>
  </r>
  <r>
    <n v="12558"/>
    <x v="0"/>
    <x v="0"/>
    <x v="6"/>
    <n v="1"/>
    <s v="Bachelors"/>
    <s v="Clerical"/>
    <s v="Yes"/>
    <x v="0"/>
    <x v="0"/>
    <x v="0"/>
    <n v="65"/>
    <x v="1"/>
    <x v="0"/>
  </r>
  <r>
    <n v="24871"/>
    <x v="1"/>
    <x v="0"/>
    <x v="8"/>
    <n v="4"/>
    <s v="High School"/>
    <s v="Management"/>
    <s v="No"/>
    <x v="4"/>
    <x v="2"/>
    <x v="0"/>
    <n v="56"/>
    <x v="1"/>
    <x v="0"/>
  </r>
  <r>
    <n v="17319"/>
    <x v="1"/>
    <x v="0"/>
    <x v="3"/>
    <n v="0"/>
    <s v="Bachelors"/>
    <s v="Professional"/>
    <s v="No"/>
    <x v="1"/>
    <x v="2"/>
    <x v="1"/>
    <n v="42"/>
    <x v="0"/>
    <x v="0"/>
  </r>
  <r>
    <n v="28906"/>
    <x v="0"/>
    <x v="1"/>
    <x v="2"/>
    <n v="4"/>
    <s v="High School"/>
    <s v="Professional"/>
    <s v="Yes"/>
    <x v="2"/>
    <x v="4"/>
    <x v="0"/>
    <n v="54"/>
    <x v="0"/>
    <x v="0"/>
  </r>
  <r>
    <n v="12808"/>
    <x v="0"/>
    <x v="1"/>
    <x v="0"/>
    <n v="0"/>
    <s v="Bachelors"/>
    <s v="Clerical"/>
    <s v="Yes"/>
    <x v="0"/>
    <x v="0"/>
    <x v="0"/>
    <n v="38"/>
    <x v="0"/>
    <x v="1"/>
  </r>
  <r>
    <n v="20567"/>
    <x v="0"/>
    <x v="1"/>
    <x v="12"/>
    <n v="4"/>
    <s v="Partial College"/>
    <s v="Professional"/>
    <s v="No"/>
    <x v="3"/>
    <x v="2"/>
    <x v="0"/>
    <n v="61"/>
    <x v="1"/>
    <x v="1"/>
  </r>
  <r>
    <n v="25502"/>
    <x v="0"/>
    <x v="0"/>
    <x v="0"/>
    <n v="1"/>
    <s v="Bachelors"/>
    <s v="Skilled Manual"/>
    <s v="Yes"/>
    <x v="0"/>
    <x v="0"/>
    <x v="0"/>
    <n v="43"/>
    <x v="0"/>
    <x v="1"/>
  </r>
  <r>
    <n v="15580"/>
    <x v="0"/>
    <x v="1"/>
    <x v="10"/>
    <n v="2"/>
    <s v="Bachelors"/>
    <s v="Professional"/>
    <s v="Yes"/>
    <x v="1"/>
    <x v="1"/>
    <x v="1"/>
    <n v="38"/>
    <x v="0"/>
    <x v="1"/>
  </r>
  <r>
    <n v="24185"/>
    <x v="1"/>
    <x v="0"/>
    <x v="4"/>
    <n v="1"/>
    <s v="High School"/>
    <s v="Manual"/>
    <s v="No"/>
    <x v="1"/>
    <x v="3"/>
    <x v="0"/>
    <n v="45"/>
    <x v="0"/>
    <x v="0"/>
  </r>
  <r>
    <n v="19291"/>
    <x v="1"/>
    <x v="0"/>
    <x v="4"/>
    <n v="2"/>
    <s v="High School"/>
    <s v="Manual"/>
    <s v="Yes"/>
    <x v="0"/>
    <x v="0"/>
    <x v="0"/>
    <n v="35"/>
    <x v="0"/>
    <x v="0"/>
  </r>
  <r>
    <n v="16713"/>
    <x v="0"/>
    <x v="1"/>
    <x v="0"/>
    <n v="2"/>
    <s v="Bachelors"/>
    <s v="Management"/>
    <s v="Yes"/>
    <x v="1"/>
    <x v="0"/>
    <x v="1"/>
    <n v="52"/>
    <x v="0"/>
    <x v="1"/>
  </r>
  <r>
    <n v="16185"/>
    <x v="1"/>
    <x v="1"/>
    <x v="10"/>
    <n v="4"/>
    <s v="Bachelors"/>
    <s v="Professional"/>
    <s v="Yes"/>
    <x v="4"/>
    <x v="4"/>
    <x v="1"/>
    <n v="41"/>
    <x v="0"/>
    <x v="0"/>
  </r>
  <r>
    <n v="14927"/>
    <x v="0"/>
    <x v="0"/>
    <x v="1"/>
    <n v="1"/>
    <s v="Bachelors"/>
    <s v="Clerical"/>
    <s v="Yes"/>
    <x v="0"/>
    <x v="0"/>
    <x v="0"/>
    <n v="37"/>
    <x v="0"/>
    <x v="1"/>
  </r>
  <r>
    <n v="29337"/>
    <x v="1"/>
    <x v="1"/>
    <x v="1"/>
    <n v="2"/>
    <s v="Partial College"/>
    <s v="Clerical"/>
    <s v="Yes"/>
    <x v="2"/>
    <x v="2"/>
    <x v="1"/>
    <n v="68"/>
    <x v="1"/>
    <x v="0"/>
  </r>
  <r>
    <n v="29355"/>
    <x v="0"/>
    <x v="0"/>
    <x v="0"/>
    <n v="0"/>
    <s v="Graduate Degree"/>
    <s v="Clerical"/>
    <s v="Yes"/>
    <x v="0"/>
    <x v="0"/>
    <x v="0"/>
    <n v="37"/>
    <x v="0"/>
    <x v="1"/>
  </r>
  <r>
    <n v="25303"/>
    <x v="1"/>
    <x v="1"/>
    <x v="1"/>
    <n v="0"/>
    <s v="High School"/>
    <s v="Manual"/>
    <s v="Yes"/>
    <x v="1"/>
    <x v="1"/>
    <x v="0"/>
    <n v="33"/>
    <x v="0"/>
    <x v="1"/>
  </r>
  <r>
    <n v="14813"/>
    <x v="1"/>
    <x v="0"/>
    <x v="6"/>
    <n v="4"/>
    <s v="High School"/>
    <s v="Manual"/>
    <s v="Yes"/>
    <x v="1"/>
    <x v="0"/>
    <x v="0"/>
    <n v="43"/>
    <x v="0"/>
    <x v="1"/>
  </r>
  <r>
    <n v="16438"/>
    <x v="0"/>
    <x v="0"/>
    <x v="4"/>
    <n v="0"/>
    <s v="Partial High School"/>
    <s v="Manual"/>
    <s v="No"/>
    <x v="2"/>
    <x v="0"/>
    <x v="0"/>
    <n v="30"/>
    <x v="2"/>
    <x v="0"/>
  </r>
  <r>
    <n v="14238"/>
    <x v="0"/>
    <x v="1"/>
    <x v="7"/>
    <n v="0"/>
    <s v="Partial High School"/>
    <s v="Professional"/>
    <s v="Yes"/>
    <x v="3"/>
    <x v="4"/>
    <x v="1"/>
    <n v="36"/>
    <x v="0"/>
    <x v="1"/>
  </r>
  <r>
    <n v="16200"/>
    <x v="1"/>
    <x v="0"/>
    <x v="4"/>
    <n v="0"/>
    <s v="Partial High School"/>
    <s v="Manual"/>
    <s v="No"/>
    <x v="2"/>
    <x v="0"/>
    <x v="0"/>
    <n v="35"/>
    <x v="0"/>
    <x v="0"/>
  </r>
  <r>
    <n v="24857"/>
    <x v="0"/>
    <x v="0"/>
    <x v="12"/>
    <n v="3"/>
    <s v="High School"/>
    <s v="Professional"/>
    <s v="Yes"/>
    <x v="3"/>
    <x v="0"/>
    <x v="0"/>
    <n v="52"/>
    <x v="0"/>
    <x v="0"/>
  </r>
  <r>
    <n v="26956"/>
    <x v="1"/>
    <x v="0"/>
    <x v="6"/>
    <n v="0"/>
    <s v="Partial College"/>
    <s v="Manual"/>
    <s v="No"/>
    <x v="1"/>
    <x v="1"/>
    <x v="0"/>
    <n v="36"/>
    <x v="0"/>
    <x v="1"/>
  </r>
  <r>
    <n v="14517"/>
    <x v="0"/>
    <x v="0"/>
    <x v="6"/>
    <n v="3"/>
    <s v="High School"/>
    <s v="Skilled Manual"/>
    <s v="No"/>
    <x v="2"/>
    <x v="3"/>
    <x v="1"/>
    <n v="62"/>
    <x v="1"/>
    <x v="0"/>
  </r>
  <r>
    <n v="12678"/>
    <x v="1"/>
    <x v="0"/>
    <x v="12"/>
    <n v="4"/>
    <s v="High School"/>
    <s v="Management"/>
    <s v="Yes"/>
    <x v="3"/>
    <x v="0"/>
    <x v="1"/>
    <n v="31"/>
    <x v="0"/>
    <x v="0"/>
  </r>
  <r>
    <n v="16188"/>
    <x v="1"/>
    <x v="0"/>
    <x v="6"/>
    <n v="0"/>
    <s v="Partial High School"/>
    <s v="Manual"/>
    <s v="No"/>
    <x v="2"/>
    <x v="3"/>
    <x v="0"/>
    <n v="26"/>
    <x v="2"/>
    <x v="0"/>
  </r>
  <r>
    <n v="27969"/>
    <x v="0"/>
    <x v="1"/>
    <x v="2"/>
    <n v="0"/>
    <s v="Bachelors"/>
    <s v="Professional"/>
    <s v="Yes"/>
    <x v="2"/>
    <x v="4"/>
    <x v="1"/>
    <n v="29"/>
    <x v="2"/>
    <x v="1"/>
  </r>
  <r>
    <n v="15752"/>
    <x v="0"/>
    <x v="1"/>
    <x v="2"/>
    <n v="2"/>
    <s v="High School"/>
    <s v="Skilled Manual"/>
    <s v="No"/>
    <x v="2"/>
    <x v="3"/>
    <x v="1"/>
    <n v="50"/>
    <x v="0"/>
    <x v="1"/>
  </r>
  <r>
    <n v="27745"/>
    <x v="1"/>
    <x v="1"/>
    <x v="0"/>
    <n v="2"/>
    <s v="Bachelors"/>
    <s v="Management"/>
    <s v="Yes"/>
    <x v="2"/>
    <x v="2"/>
    <x v="1"/>
    <n v="63"/>
    <x v="1"/>
    <x v="1"/>
  </r>
  <r>
    <n v="20828"/>
    <x v="0"/>
    <x v="0"/>
    <x v="1"/>
    <n v="4"/>
    <s v="Graduate Degree"/>
    <s v="Clerical"/>
    <s v="Yes"/>
    <x v="0"/>
    <x v="0"/>
    <x v="0"/>
    <n v="45"/>
    <x v="0"/>
    <x v="1"/>
  </r>
  <r>
    <n v="19461"/>
    <x v="1"/>
    <x v="0"/>
    <x v="4"/>
    <n v="4"/>
    <s v="Partial High School"/>
    <s v="Manual"/>
    <s v="Yes"/>
    <x v="2"/>
    <x v="0"/>
    <x v="0"/>
    <n v="40"/>
    <x v="0"/>
    <x v="0"/>
  </r>
  <r>
    <n v="26941"/>
    <x v="0"/>
    <x v="1"/>
    <x v="1"/>
    <n v="0"/>
    <s v="Bachelors"/>
    <s v="Clerical"/>
    <s v="Yes"/>
    <x v="0"/>
    <x v="0"/>
    <x v="0"/>
    <n v="47"/>
    <x v="0"/>
    <x v="1"/>
  </r>
  <r>
    <n v="28412"/>
    <x v="1"/>
    <x v="1"/>
    <x v="6"/>
    <n v="0"/>
    <s v="High School"/>
    <s v="Manual"/>
    <s v="No"/>
    <x v="1"/>
    <x v="1"/>
    <x v="0"/>
    <n v="29"/>
    <x v="2"/>
    <x v="0"/>
  </r>
  <r>
    <n v="24485"/>
    <x v="1"/>
    <x v="1"/>
    <x v="0"/>
    <n v="2"/>
    <s v="Bachelors"/>
    <s v="Management"/>
    <s v="No"/>
    <x v="1"/>
    <x v="2"/>
    <x v="1"/>
    <n v="52"/>
    <x v="0"/>
    <x v="1"/>
  </r>
  <r>
    <n v="16514"/>
    <x v="1"/>
    <x v="1"/>
    <x v="4"/>
    <n v="0"/>
    <s v="Partial College"/>
    <s v="Manual"/>
    <s v="Yes"/>
    <x v="1"/>
    <x v="3"/>
    <x v="1"/>
    <n v="26"/>
    <x v="2"/>
    <x v="1"/>
  </r>
  <r>
    <n v="17191"/>
    <x v="1"/>
    <x v="1"/>
    <x v="12"/>
    <n v="3"/>
    <s v="Partial College"/>
    <s v="Professional"/>
    <s v="No"/>
    <x v="4"/>
    <x v="0"/>
    <x v="0"/>
    <n v="51"/>
    <x v="0"/>
    <x v="1"/>
  </r>
  <r>
    <n v="19608"/>
    <x v="0"/>
    <x v="1"/>
    <x v="2"/>
    <n v="5"/>
    <s v="Bachelors"/>
    <s v="Professional"/>
    <s v="Yes"/>
    <x v="3"/>
    <x v="3"/>
    <x v="1"/>
    <n v="40"/>
    <x v="0"/>
    <x v="0"/>
  </r>
  <r>
    <n v="24119"/>
    <x v="1"/>
    <x v="1"/>
    <x v="1"/>
    <n v="0"/>
    <s v="Partial College"/>
    <s v="Clerical"/>
    <s v="No"/>
    <x v="1"/>
    <x v="1"/>
    <x v="0"/>
    <n v="29"/>
    <x v="2"/>
    <x v="0"/>
  </r>
  <r>
    <n v="25458"/>
    <x v="0"/>
    <x v="1"/>
    <x v="6"/>
    <n v="1"/>
    <s v="High School"/>
    <s v="Manual"/>
    <s v="No"/>
    <x v="1"/>
    <x v="3"/>
    <x v="0"/>
    <n v="40"/>
    <x v="0"/>
    <x v="1"/>
  </r>
  <r>
    <n v="26886"/>
    <x v="1"/>
    <x v="0"/>
    <x v="1"/>
    <n v="0"/>
    <s v="Partial College"/>
    <s v="Clerical"/>
    <s v="No"/>
    <x v="1"/>
    <x v="0"/>
    <x v="0"/>
    <n v="29"/>
    <x v="2"/>
    <x v="1"/>
  </r>
  <r>
    <n v="28436"/>
    <x v="1"/>
    <x v="1"/>
    <x v="1"/>
    <n v="0"/>
    <s v="Partial College"/>
    <s v="Clerical"/>
    <s v="No"/>
    <x v="1"/>
    <x v="0"/>
    <x v="0"/>
    <n v="30"/>
    <x v="2"/>
    <x v="1"/>
  </r>
  <r>
    <n v="19562"/>
    <x v="1"/>
    <x v="0"/>
    <x v="10"/>
    <n v="2"/>
    <s v="Bachelors"/>
    <s v="Professional"/>
    <s v="Yes"/>
    <x v="1"/>
    <x v="1"/>
    <x v="1"/>
    <n v="37"/>
    <x v="0"/>
    <x v="1"/>
  </r>
  <r>
    <n v="15608"/>
    <x v="1"/>
    <x v="0"/>
    <x v="1"/>
    <n v="0"/>
    <s v="Partial College"/>
    <s v="Clerical"/>
    <s v="No"/>
    <x v="1"/>
    <x v="1"/>
    <x v="0"/>
    <n v="33"/>
    <x v="0"/>
    <x v="0"/>
  </r>
  <r>
    <n v="16487"/>
    <x v="1"/>
    <x v="0"/>
    <x v="1"/>
    <n v="3"/>
    <s v="High School"/>
    <s v="Skilled Manual"/>
    <s v="Yes"/>
    <x v="2"/>
    <x v="2"/>
    <x v="1"/>
    <n v="55"/>
    <x v="1"/>
    <x v="0"/>
  </r>
  <r>
    <n v="17197"/>
    <x v="1"/>
    <x v="0"/>
    <x v="8"/>
    <n v="5"/>
    <s v="Partial College"/>
    <s v="Professional"/>
    <s v="Yes"/>
    <x v="2"/>
    <x v="4"/>
    <x v="0"/>
    <n v="62"/>
    <x v="1"/>
    <x v="0"/>
  </r>
  <r>
    <n v="12507"/>
    <x v="0"/>
    <x v="1"/>
    <x v="1"/>
    <n v="1"/>
    <s v="Partial College"/>
    <s v="Clerical"/>
    <s v="Yes"/>
    <x v="1"/>
    <x v="0"/>
    <x v="0"/>
    <n v="43"/>
    <x v="0"/>
    <x v="0"/>
  </r>
  <r>
    <n v="23940"/>
    <x v="0"/>
    <x v="1"/>
    <x v="0"/>
    <n v="1"/>
    <s v="Bachelors"/>
    <s v="Skilled Manual"/>
    <s v="Yes"/>
    <x v="1"/>
    <x v="0"/>
    <x v="0"/>
    <n v="44"/>
    <x v="0"/>
    <x v="1"/>
  </r>
  <r>
    <n v="19441"/>
    <x v="0"/>
    <x v="1"/>
    <x v="0"/>
    <n v="0"/>
    <s v="Graduate Degree"/>
    <s v="Clerical"/>
    <s v="Yes"/>
    <x v="0"/>
    <x v="0"/>
    <x v="0"/>
    <n v="25"/>
    <x v="2"/>
    <x v="1"/>
  </r>
  <r>
    <n v="26852"/>
    <x v="0"/>
    <x v="0"/>
    <x v="6"/>
    <n v="3"/>
    <s v="High School"/>
    <s v="Manual"/>
    <s v="Yes"/>
    <x v="2"/>
    <x v="0"/>
    <x v="0"/>
    <n v="43"/>
    <x v="0"/>
    <x v="0"/>
  </r>
  <r>
    <n v="12274"/>
    <x v="1"/>
    <x v="1"/>
    <x v="4"/>
    <n v="2"/>
    <s v="High School"/>
    <s v="Manual"/>
    <s v="Yes"/>
    <x v="0"/>
    <x v="0"/>
    <x v="0"/>
    <n v="35"/>
    <x v="0"/>
    <x v="0"/>
  </r>
  <r>
    <n v="20236"/>
    <x v="1"/>
    <x v="1"/>
    <x v="10"/>
    <n v="3"/>
    <s v="Bachelors"/>
    <s v="Professional"/>
    <s v="No"/>
    <x v="2"/>
    <x v="0"/>
    <x v="1"/>
    <n v="43"/>
    <x v="0"/>
    <x v="1"/>
  </r>
  <r>
    <n v="24149"/>
    <x v="0"/>
    <x v="1"/>
    <x v="4"/>
    <n v="2"/>
    <s v="Partial College"/>
    <s v="Manual"/>
    <s v="Yes"/>
    <x v="0"/>
    <x v="3"/>
    <x v="0"/>
    <n v="49"/>
    <x v="0"/>
    <x v="0"/>
  </r>
  <r>
    <n v="26139"/>
    <x v="1"/>
    <x v="1"/>
    <x v="10"/>
    <n v="1"/>
    <s v="Partial College"/>
    <s v="Skilled Manual"/>
    <s v="Yes"/>
    <x v="1"/>
    <x v="2"/>
    <x v="1"/>
    <n v="45"/>
    <x v="0"/>
    <x v="0"/>
  </r>
  <r>
    <n v="18491"/>
    <x v="1"/>
    <x v="0"/>
    <x v="3"/>
    <n v="2"/>
    <s v="High School"/>
    <s v="Professional"/>
    <s v="Yes"/>
    <x v="2"/>
    <x v="2"/>
    <x v="1"/>
    <n v="49"/>
    <x v="0"/>
    <x v="1"/>
  </r>
  <r>
    <n v="22707"/>
    <x v="1"/>
    <x v="0"/>
    <x v="1"/>
    <n v="0"/>
    <s v="Partial College"/>
    <s v="Clerical"/>
    <s v="No"/>
    <x v="1"/>
    <x v="1"/>
    <x v="0"/>
    <n v="30"/>
    <x v="2"/>
    <x v="0"/>
  </r>
  <r>
    <n v="20430"/>
    <x v="0"/>
    <x v="1"/>
    <x v="3"/>
    <n v="2"/>
    <s v="Partial College"/>
    <s v="Skilled Manual"/>
    <s v="Yes"/>
    <x v="2"/>
    <x v="2"/>
    <x v="1"/>
    <n v="52"/>
    <x v="0"/>
    <x v="1"/>
  </r>
  <r>
    <n v="27494"/>
    <x v="1"/>
    <x v="0"/>
    <x v="0"/>
    <n v="2"/>
    <s v="Partial College"/>
    <s v="Skilled Manual"/>
    <s v="No"/>
    <x v="2"/>
    <x v="3"/>
    <x v="1"/>
    <n v="53"/>
    <x v="0"/>
    <x v="1"/>
  </r>
  <r>
    <n v="26829"/>
    <x v="0"/>
    <x v="0"/>
    <x v="0"/>
    <n v="0"/>
    <s v="Bachelors"/>
    <s v="Clerical"/>
    <s v="Yes"/>
    <x v="0"/>
    <x v="0"/>
    <x v="0"/>
    <n v="38"/>
    <x v="0"/>
    <x v="1"/>
  </r>
  <r>
    <n v="28395"/>
    <x v="1"/>
    <x v="1"/>
    <x v="0"/>
    <n v="0"/>
    <s v="Bachelors"/>
    <s v="Professional"/>
    <s v="No"/>
    <x v="0"/>
    <x v="0"/>
    <x v="0"/>
    <n v="39"/>
    <x v="0"/>
    <x v="1"/>
  </r>
  <r>
    <n v="21006"/>
    <x v="1"/>
    <x v="0"/>
    <x v="1"/>
    <n v="1"/>
    <s v="Partial College"/>
    <s v="Manual"/>
    <s v="No"/>
    <x v="0"/>
    <x v="0"/>
    <x v="0"/>
    <n v="46"/>
    <x v="0"/>
    <x v="1"/>
  </r>
  <r>
    <n v="14682"/>
    <x v="1"/>
    <x v="0"/>
    <x v="3"/>
    <n v="0"/>
    <s v="Bachelors"/>
    <s v="Professional"/>
    <s v="No"/>
    <x v="1"/>
    <x v="2"/>
    <x v="1"/>
    <n v="38"/>
    <x v="0"/>
    <x v="0"/>
  </r>
  <r>
    <n v="17650"/>
    <x v="1"/>
    <x v="0"/>
    <x v="0"/>
    <n v="2"/>
    <s v="Partial College"/>
    <s v="Clerical"/>
    <s v="Yes"/>
    <x v="2"/>
    <x v="3"/>
    <x v="0"/>
    <n v="35"/>
    <x v="0"/>
    <x v="0"/>
  </r>
  <r>
    <n v="29191"/>
    <x v="1"/>
    <x v="0"/>
    <x v="12"/>
    <n v="1"/>
    <s v="Graduate Degree"/>
    <s v="Management"/>
    <s v="No"/>
    <x v="1"/>
    <x v="0"/>
    <x v="1"/>
    <n v="36"/>
    <x v="0"/>
    <x v="1"/>
  </r>
  <r>
    <n v="15030"/>
    <x v="0"/>
    <x v="1"/>
    <x v="6"/>
    <n v="0"/>
    <s v="Bachelors"/>
    <s v="Clerical"/>
    <s v="Yes"/>
    <x v="0"/>
    <x v="0"/>
    <x v="1"/>
    <n v="26"/>
    <x v="2"/>
    <x v="1"/>
  </r>
  <r>
    <n v="24140"/>
    <x v="1"/>
    <x v="1"/>
    <x v="4"/>
    <n v="0"/>
    <s v="Graduate Degree"/>
    <s v="Manual"/>
    <s v="No"/>
    <x v="0"/>
    <x v="0"/>
    <x v="0"/>
    <n v="30"/>
    <x v="2"/>
    <x v="1"/>
  </r>
  <r>
    <n v="22496"/>
    <x v="0"/>
    <x v="0"/>
    <x v="1"/>
    <n v="1"/>
    <s v="Bachelors"/>
    <s v="Skilled Manual"/>
    <s v="Yes"/>
    <x v="2"/>
    <x v="0"/>
    <x v="0"/>
    <n v="42"/>
    <x v="0"/>
    <x v="0"/>
  </r>
  <r>
    <n v="24065"/>
    <x v="1"/>
    <x v="0"/>
    <x v="6"/>
    <n v="0"/>
    <s v="High School"/>
    <s v="Manual"/>
    <s v="Yes"/>
    <x v="0"/>
    <x v="0"/>
    <x v="0"/>
    <n v="40"/>
    <x v="0"/>
    <x v="1"/>
  </r>
  <r>
    <n v="19914"/>
    <x v="0"/>
    <x v="1"/>
    <x v="2"/>
    <n v="5"/>
    <s v="Bachelors"/>
    <s v="Management"/>
    <s v="Yes"/>
    <x v="2"/>
    <x v="1"/>
    <x v="0"/>
    <n v="62"/>
    <x v="1"/>
    <x v="0"/>
  </r>
  <r>
    <n v="12871"/>
    <x v="1"/>
    <x v="0"/>
    <x v="1"/>
    <n v="0"/>
    <s v="Partial College"/>
    <s v="Clerical"/>
    <s v="No"/>
    <x v="1"/>
    <x v="1"/>
    <x v="0"/>
    <n v="29"/>
    <x v="2"/>
    <x v="0"/>
  </r>
  <r>
    <n v="22988"/>
    <x v="0"/>
    <x v="0"/>
    <x v="0"/>
    <n v="2"/>
    <s v="Bachelors"/>
    <s v="Management"/>
    <s v="Yes"/>
    <x v="2"/>
    <x v="2"/>
    <x v="1"/>
    <n v="66"/>
    <x v="1"/>
    <x v="1"/>
  </r>
  <r>
    <n v="15922"/>
    <x v="0"/>
    <x v="1"/>
    <x v="13"/>
    <n v="2"/>
    <s v="High School"/>
    <s v="Professional"/>
    <s v="Yes"/>
    <x v="3"/>
    <x v="0"/>
    <x v="0"/>
    <n v="48"/>
    <x v="0"/>
    <x v="0"/>
  </r>
  <r>
    <n v="12344"/>
    <x v="1"/>
    <x v="0"/>
    <x v="2"/>
    <n v="0"/>
    <s v="Bachelors"/>
    <s v="Professional"/>
    <s v="No"/>
    <x v="4"/>
    <x v="4"/>
    <x v="1"/>
    <n v="31"/>
    <x v="0"/>
    <x v="0"/>
  </r>
  <r>
    <n v="23627"/>
    <x v="1"/>
    <x v="0"/>
    <x v="11"/>
    <n v="3"/>
    <s v="Partial College"/>
    <s v="Management"/>
    <s v="No"/>
    <x v="3"/>
    <x v="2"/>
    <x v="0"/>
    <n v="56"/>
    <x v="1"/>
    <x v="0"/>
  </r>
  <r>
    <n v="27775"/>
    <x v="1"/>
    <x v="0"/>
    <x v="0"/>
    <n v="0"/>
    <s v="Bachelors"/>
    <s v="Clerical"/>
    <s v="No"/>
    <x v="0"/>
    <x v="0"/>
    <x v="0"/>
    <n v="38"/>
    <x v="0"/>
    <x v="1"/>
  </r>
  <r>
    <n v="29301"/>
    <x v="0"/>
    <x v="1"/>
    <x v="2"/>
    <n v="5"/>
    <s v="Bachelors"/>
    <s v="Professional"/>
    <s v="Yes"/>
    <x v="3"/>
    <x v="3"/>
    <x v="1"/>
    <n v="40"/>
    <x v="0"/>
    <x v="0"/>
  </r>
  <r>
    <n v="12716"/>
    <x v="1"/>
    <x v="1"/>
    <x v="1"/>
    <n v="0"/>
    <s v="Partial College"/>
    <s v="Clerical"/>
    <s v="Yes"/>
    <x v="1"/>
    <x v="1"/>
    <x v="0"/>
    <n v="32"/>
    <x v="0"/>
    <x v="0"/>
  </r>
  <r>
    <n v="12472"/>
    <x v="0"/>
    <x v="1"/>
    <x v="1"/>
    <n v="1"/>
    <s v="Bachelors"/>
    <s v="Clerical"/>
    <s v="Yes"/>
    <x v="1"/>
    <x v="1"/>
    <x v="0"/>
    <n v="39"/>
    <x v="0"/>
    <x v="0"/>
  </r>
  <r>
    <n v="20970"/>
    <x v="1"/>
    <x v="1"/>
    <x v="4"/>
    <n v="2"/>
    <s v="Partial College"/>
    <s v="Manual"/>
    <s v="Yes"/>
    <x v="1"/>
    <x v="0"/>
    <x v="0"/>
    <n v="52"/>
    <x v="0"/>
    <x v="1"/>
  </r>
  <r>
    <n v="26818"/>
    <x v="1"/>
    <x v="1"/>
    <x v="4"/>
    <n v="3"/>
    <s v="High School"/>
    <s v="Manual"/>
    <s v="Yes"/>
    <x v="1"/>
    <x v="0"/>
    <x v="0"/>
    <n v="39"/>
    <x v="0"/>
    <x v="1"/>
  </r>
  <r>
    <n v="12993"/>
    <x v="0"/>
    <x v="1"/>
    <x v="10"/>
    <n v="2"/>
    <s v="Bachelors"/>
    <s v="Professional"/>
    <s v="Yes"/>
    <x v="1"/>
    <x v="1"/>
    <x v="1"/>
    <n v="37"/>
    <x v="0"/>
    <x v="0"/>
  </r>
  <r>
    <n v="14192"/>
    <x v="0"/>
    <x v="1"/>
    <x v="8"/>
    <n v="4"/>
    <s v="High School"/>
    <s v="Management"/>
    <s v="Yes"/>
    <x v="4"/>
    <x v="2"/>
    <x v="0"/>
    <n v="56"/>
    <x v="1"/>
    <x v="1"/>
  </r>
  <r>
    <n v="19477"/>
    <x v="0"/>
    <x v="1"/>
    <x v="0"/>
    <n v="0"/>
    <s v="Bachelors"/>
    <s v="Professional"/>
    <s v="Yes"/>
    <x v="0"/>
    <x v="0"/>
    <x v="0"/>
    <n v="40"/>
    <x v="0"/>
    <x v="1"/>
  </r>
  <r>
    <n v="26796"/>
    <x v="1"/>
    <x v="1"/>
    <x v="0"/>
    <n v="2"/>
    <s v="Bachelors"/>
    <s v="Management"/>
    <s v="Yes"/>
    <x v="2"/>
    <x v="2"/>
    <x v="1"/>
    <n v="65"/>
    <x v="1"/>
    <x v="1"/>
  </r>
  <r>
    <n v="21094"/>
    <x v="1"/>
    <x v="0"/>
    <x v="1"/>
    <n v="2"/>
    <s v="Partial College"/>
    <s v="Clerical"/>
    <s v="Yes"/>
    <x v="2"/>
    <x v="0"/>
    <x v="0"/>
    <n v="42"/>
    <x v="0"/>
    <x v="0"/>
  </r>
  <r>
    <n v="12234"/>
    <x v="0"/>
    <x v="1"/>
    <x v="4"/>
    <n v="2"/>
    <s v="Partial College"/>
    <s v="Manual"/>
    <s v="Yes"/>
    <x v="1"/>
    <x v="1"/>
    <x v="0"/>
    <n v="52"/>
    <x v="0"/>
    <x v="0"/>
  </r>
  <r>
    <n v="28683"/>
    <x v="1"/>
    <x v="0"/>
    <x v="4"/>
    <n v="1"/>
    <s v="High School"/>
    <s v="Manual"/>
    <s v="No"/>
    <x v="1"/>
    <x v="2"/>
    <x v="0"/>
    <n v="35"/>
    <x v="0"/>
    <x v="1"/>
  </r>
  <r>
    <n v="17994"/>
    <x v="1"/>
    <x v="1"/>
    <x v="6"/>
    <n v="2"/>
    <s v="High School"/>
    <s v="Manual"/>
    <s v="Yes"/>
    <x v="2"/>
    <x v="0"/>
    <x v="0"/>
    <n v="42"/>
    <x v="0"/>
    <x v="0"/>
  </r>
  <r>
    <n v="24273"/>
    <x v="0"/>
    <x v="0"/>
    <x v="6"/>
    <n v="2"/>
    <s v="Partial High School"/>
    <s v="Clerical"/>
    <s v="Yes"/>
    <x v="2"/>
    <x v="2"/>
    <x v="1"/>
    <n v="55"/>
    <x v="1"/>
    <x v="1"/>
  </r>
  <r>
    <n v="26547"/>
    <x v="1"/>
    <x v="0"/>
    <x v="1"/>
    <n v="2"/>
    <s v="Partial College"/>
    <s v="Clerical"/>
    <s v="No"/>
    <x v="2"/>
    <x v="2"/>
    <x v="1"/>
    <n v="60"/>
    <x v="1"/>
    <x v="1"/>
  </r>
  <r>
    <n v="22500"/>
    <x v="1"/>
    <x v="1"/>
    <x v="0"/>
    <n v="0"/>
    <s v="Bachelors"/>
    <s v="Professional"/>
    <s v="No"/>
    <x v="0"/>
    <x v="0"/>
    <x v="0"/>
    <n v="40"/>
    <x v="0"/>
    <x v="1"/>
  </r>
  <r>
    <n v="23993"/>
    <x v="1"/>
    <x v="0"/>
    <x v="4"/>
    <n v="0"/>
    <s v="Partial College"/>
    <s v="Manual"/>
    <s v="No"/>
    <x v="1"/>
    <x v="0"/>
    <x v="1"/>
    <n v="26"/>
    <x v="2"/>
    <x v="1"/>
  </r>
  <r>
    <n v="14832"/>
    <x v="0"/>
    <x v="1"/>
    <x v="0"/>
    <n v="1"/>
    <s v="Bachelors"/>
    <s v="Skilled Manual"/>
    <s v="Yes"/>
    <x v="0"/>
    <x v="0"/>
    <x v="0"/>
    <n v="42"/>
    <x v="0"/>
    <x v="1"/>
  </r>
  <r>
    <n v="16614"/>
    <x v="0"/>
    <x v="0"/>
    <x v="2"/>
    <n v="0"/>
    <s v="Bachelors"/>
    <s v="Professional"/>
    <s v="Yes"/>
    <x v="4"/>
    <x v="4"/>
    <x v="1"/>
    <n v="32"/>
    <x v="0"/>
    <x v="0"/>
  </r>
  <r>
    <n v="20877"/>
    <x v="1"/>
    <x v="1"/>
    <x v="1"/>
    <n v="1"/>
    <s v="Bachelors"/>
    <s v="Clerical"/>
    <s v="Yes"/>
    <x v="0"/>
    <x v="3"/>
    <x v="0"/>
    <n v="37"/>
    <x v="0"/>
    <x v="1"/>
  </r>
  <r>
    <n v="20729"/>
    <x v="0"/>
    <x v="0"/>
    <x v="0"/>
    <n v="2"/>
    <s v="Partial College"/>
    <s v="Clerical"/>
    <s v="No"/>
    <x v="1"/>
    <x v="0"/>
    <x v="0"/>
    <n v="34"/>
    <x v="0"/>
    <x v="0"/>
  </r>
  <r>
    <n v="22464"/>
    <x v="0"/>
    <x v="1"/>
    <x v="0"/>
    <n v="0"/>
    <s v="Graduate Degree"/>
    <s v="Clerical"/>
    <s v="Yes"/>
    <x v="0"/>
    <x v="0"/>
    <x v="0"/>
    <n v="37"/>
    <x v="0"/>
    <x v="1"/>
  </r>
  <r>
    <n v="19475"/>
    <x v="0"/>
    <x v="0"/>
    <x v="0"/>
    <n v="0"/>
    <s v="Bachelors"/>
    <s v="Professional"/>
    <s v="No"/>
    <x v="0"/>
    <x v="0"/>
    <x v="0"/>
    <n v="40"/>
    <x v="0"/>
    <x v="1"/>
  </r>
  <r>
    <n v="19675"/>
    <x v="0"/>
    <x v="1"/>
    <x v="6"/>
    <n v="4"/>
    <s v="High School"/>
    <s v="Skilled Manual"/>
    <s v="Yes"/>
    <x v="2"/>
    <x v="2"/>
    <x v="1"/>
    <n v="60"/>
    <x v="1"/>
    <x v="0"/>
  </r>
  <r>
    <n v="12728"/>
    <x v="1"/>
    <x v="1"/>
    <x v="1"/>
    <n v="0"/>
    <s v="Partial College"/>
    <s v="Clerical"/>
    <s v="No"/>
    <x v="1"/>
    <x v="3"/>
    <x v="0"/>
    <n v="27"/>
    <x v="2"/>
    <x v="0"/>
  </r>
  <r>
    <n v="26154"/>
    <x v="0"/>
    <x v="1"/>
    <x v="10"/>
    <n v="1"/>
    <s v="Partial College"/>
    <s v="Skilled Manual"/>
    <s v="Yes"/>
    <x v="1"/>
    <x v="2"/>
    <x v="1"/>
    <n v="43"/>
    <x v="0"/>
    <x v="1"/>
  </r>
  <r>
    <n v="29117"/>
    <x v="1"/>
    <x v="1"/>
    <x v="11"/>
    <n v="1"/>
    <s v="Bachelors"/>
    <s v="Management"/>
    <s v="No"/>
    <x v="4"/>
    <x v="0"/>
    <x v="1"/>
    <n v="48"/>
    <x v="0"/>
    <x v="0"/>
  </r>
  <r>
    <n v="17845"/>
    <x v="1"/>
    <x v="0"/>
    <x v="6"/>
    <n v="0"/>
    <s v="Partial High School"/>
    <s v="Manual"/>
    <s v="No"/>
    <x v="2"/>
    <x v="3"/>
    <x v="0"/>
    <n v="32"/>
    <x v="0"/>
    <x v="0"/>
  </r>
  <r>
    <n v="25058"/>
    <x v="0"/>
    <x v="1"/>
    <x v="11"/>
    <n v="1"/>
    <s v="Bachelors"/>
    <s v="Management"/>
    <s v="Yes"/>
    <x v="4"/>
    <x v="1"/>
    <x v="1"/>
    <n v="47"/>
    <x v="0"/>
    <x v="0"/>
  </r>
  <r>
    <n v="23426"/>
    <x v="1"/>
    <x v="1"/>
    <x v="2"/>
    <n v="5"/>
    <s v="Graduate Degree"/>
    <s v="Management"/>
    <s v="Yes"/>
    <x v="4"/>
    <x v="0"/>
    <x v="1"/>
    <n v="40"/>
    <x v="0"/>
    <x v="0"/>
  </r>
  <r>
    <n v="14798"/>
    <x v="1"/>
    <x v="0"/>
    <x v="4"/>
    <n v="4"/>
    <s v="Partial High School"/>
    <s v="Manual"/>
    <s v="Yes"/>
    <x v="2"/>
    <x v="0"/>
    <x v="0"/>
    <n v="41"/>
    <x v="0"/>
    <x v="1"/>
  </r>
  <r>
    <n v="12664"/>
    <x v="0"/>
    <x v="0"/>
    <x v="12"/>
    <n v="5"/>
    <s v="Partial College"/>
    <s v="Professional"/>
    <s v="Yes"/>
    <x v="3"/>
    <x v="0"/>
    <x v="0"/>
    <n v="59"/>
    <x v="1"/>
    <x v="0"/>
  </r>
  <r>
    <n v="23979"/>
    <x v="1"/>
    <x v="1"/>
    <x v="4"/>
    <n v="2"/>
    <s v="Partial College"/>
    <s v="Manual"/>
    <s v="No"/>
    <x v="0"/>
    <x v="0"/>
    <x v="0"/>
    <n v="50"/>
    <x v="0"/>
    <x v="0"/>
  </r>
  <r>
    <n v="25605"/>
    <x v="1"/>
    <x v="0"/>
    <x v="6"/>
    <n v="2"/>
    <s v="Partial College"/>
    <s v="Manual"/>
    <s v="No"/>
    <x v="1"/>
    <x v="0"/>
    <x v="0"/>
    <n v="54"/>
    <x v="0"/>
    <x v="1"/>
  </r>
  <r>
    <n v="20797"/>
    <x v="0"/>
    <x v="0"/>
    <x v="4"/>
    <n v="1"/>
    <s v="Bachelors"/>
    <s v="Manual"/>
    <s v="Yes"/>
    <x v="0"/>
    <x v="0"/>
    <x v="0"/>
    <n v="48"/>
    <x v="0"/>
    <x v="0"/>
  </r>
  <r>
    <n v="21980"/>
    <x v="1"/>
    <x v="0"/>
    <x v="10"/>
    <n v="1"/>
    <s v="Bachelors"/>
    <s v="Professional"/>
    <s v="Yes"/>
    <x v="1"/>
    <x v="2"/>
    <x v="1"/>
    <n v="44"/>
    <x v="0"/>
    <x v="1"/>
  </r>
  <r>
    <n v="25460"/>
    <x v="0"/>
    <x v="0"/>
    <x v="6"/>
    <n v="2"/>
    <s v="High School"/>
    <s v="Manual"/>
    <s v="Yes"/>
    <x v="0"/>
    <x v="0"/>
    <x v="0"/>
    <n v="40"/>
    <x v="0"/>
    <x v="1"/>
  </r>
  <r>
    <n v="29181"/>
    <x v="1"/>
    <x v="0"/>
    <x v="10"/>
    <n v="2"/>
    <s v="Bachelors"/>
    <s v="Professional"/>
    <s v="No"/>
    <x v="1"/>
    <x v="0"/>
    <x v="1"/>
    <n v="38"/>
    <x v="0"/>
    <x v="1"/>
  </r>
  <r>
    <n v="24279"/>
    <x v="1"/>
    <x v="1"/>
    <x v="0"/>
    <n v="2"/>
    <s v="Partial College"/>
    <s v="Skilled Manual"/>
    <s v="No"/>
    <x v="2"/>
    <x v="3"/>
    <x v="1"/>
    <n v="52"/>
    <x v="0"/>
    <x v="0"/>
  </r>
  <r>
    <n v="22402"/>
    <x v="0"/>
    <x v="1"/>
    <x v="4"/>
    <n v="0"/>
    <s v="Partial College"/>
    <s v="Manual"/>
    <s v="Yes"/>
    <x v="1"/>
    <x v="1"/>
    <x v="1"/>
    <n v="25"/>
    <x v="2"/>
    <x v="1"/>
  </r>
  <r>
    <n v="15465"/>
    <x v="0"/>
    <x v="0"/>
    <x v="4"/>
    <n v="0"/>
    <s v="Partial College"/>
    <s v="Manual"/>
    <s v="No"/>
    <x v="1"/>
    <x v="0"/>
    <x v="1"/>
    <n v="25"/>
    <x v="2"/>
    <x v="0"/>
  </r>
  <r>
    <n v="26757"/>
    <x v="1"/>
    <x v="1"/>
    <x v="8"/>
    <n v="1"/>
    <s v="Bachelors"/>
    <s v="Professional"/>
    <s v="Yes"/>
    <x v="1"/>
    <x v="1"/>
    <x v="1"/>
    <n v="47"/>
    <x v="0"/>
    <x v="1"/>
  </r>
  <r>
    <n v="14233"/>
    <x v="1"/>
    <x v="1"/>
    <x v="11"/>
    <n v="0"/>
    <s v="High School"/>
    <s v="Management"/>
    <s v="Yes"/>
    <x v="4"/>
    <x v="4"/>
    <x v="1"/>
    <n v="35"/>
    <x v="0"/>
    <x v="0"/>
  </r>
  <r>
    <n v="14058"/>
    <x v="1"/>
    <x v="1"/>
    <x v="3"/>
    <n v="0"/>
    <s v="Bachelors"/>
    <s v="Professional"/>
    <s v="No"/>
    <x v="1"/>
    <x v="2"/>
    <x v="1"/>
    <n v="41"/>
    <x v="0"/>
    <x v="1"/>
  </r>
  <r>
    <n v="12273"/>
    <x v="0"/>
    <x v="1"/>
    <x v="1"/>
    <n v="1"/>
    <s v="Bachelors"/>
    <s v="Clerical"/>
    <s v="Yes"/>
    <x v="0"/>
    <x v="0"/>
    <x v="0"/>
    <n v="47"/>
    <x v="0"/>
    <x v="0"/>
  </r>
  <r>
    <n v="17203"/>
    <x v="0"/>
    <x v="0"/>
    <x v="12"/>
    <n v="4"/>
    <s v="Partial College"/>
    <s v="Professional"/>
    <s v="Yes"/>
    <x v="3"/>
    <x v="2"/>
    <x v="0"/>
    <n v="61"/>
    <x v="1"/>
    <x v="1"/>
  </r>
  <r>
    <n v="18144"/>
    <x v="0"/>
    <x v="0"/>
    <x v="2"/>
    <n v="5"/>
    <s v="Bachelors"/>
    <s v="Management"/>
    <s v="Yes"/>
    <x v="2"/>
    <x v="1"/>
    <x v="0"/>
    <n v="61"/>
    <x v="1"/>
    <x v="0"/>
  </r>
  <r>
    <n v="23963"/>
    <x v="0"/>
    <x v="1"/>
    <x v="4"/>
    <n v="0"/>
    <s v="Partial High School"/>
    <s v="Manual"/>
    <s v="No"/>
    <x v="2"/>
    <x v="0"/>
    <x v="0"/>
    <n v="33"/>
    <x v="0"/>
    <x v="0"/>
  </r>
  <r>
    <n v="17907"/>
    <x v="0"/>
    <x v="0"/>
    <x v="4"/>
    <n v="0"/>
    <s v="Partial College"/>
    <s v="Manual"/>
    <s v="Yes"/>
    <x v="1"/>
    <x v="1"/>
    <x v="1"/>
    <n v="27"/>
    <x v="2"/>
    <x v="0"/>
  </r>
  <r>
    <n v="19442"/>
    <x v="1"/>
    <x v="1"/>
    <x v="14"/>
    <n v="0"/>
    <s v="Graduate Degree"/>
    <s v="Skilled Manual"/>
    <s v="Yes"/>
    <x v="0"/>
    <x v="0"/>
    <x v="0"/>
    <n v="37"/>
    <x v="0"/>
    <x v="1"/>
  </r>
  <r>
    <n v="17504"/>
    <x v="1"/>
    <x v="0"/>
    <x v="2"/>
    <n v="2"/>
    <s v="Partial College"/>
    <s v="Skilled Manual"/>
    <s v="Yes"/>
    <x v="2"/>
    <x v="2"/>
    <x v="1"/>
    <n v="52"/>
    <x v="0"/>
    <x v="1"/>
  </r>
  <r>
    <n v="12253"/>
    <x v="1"/>
    <x v="0"/>
    <x v="6"/>
    <n v="0"/>
    <s v="Partial College"/>
    <s v="Manual"/>
    <s v="Yes"/>
    <x v="0"/>
    <x v="0"/>
    <x v="1"/>
    <n v="29"/>
    <x v="2"/>
    <x v="1"/>
  </r>
  <r>
    <n v="27304"/>
    <x v="1"/>
    <x v="0"/>
    <x v="15"/>
    <n v="2"/>
    <s v="Partial College"/>
    <s v="Professional"/>
    <s v="No"/>
    <x v="4"/>
    <x v="2"/>
    <x v="0"/>
    <n v="48"/>
    <x v="0"/>
    <x v="0"/>
  </r>
  <r>
    <n v="14191"/>
    <x v="0"/>
    <x v="1"/>
    <x v="5"/>
    <n v="4"/>
    <s v="Partial College"/>
    <s v="Professional"/>
    <s v="No"/>
    <x v="2"/>
    <x v="4"/>
    <x v="0"/>
    <n v="55"/>
    <x v="1"/>
    <x v="1"/>
  </r>
  <r>
    <n v="12212"/>
    <x v="0"/>
    <x v="0"/>
    <x v="4"/>
    <n v="0"/>
    <s v="Graduate Degree"/>
    <s v="Manual"/>
    <s v="Yes"/>
    <x v="0"/>
    <x v="0"/>
    <x v="0"/>
    <n v="37"/>
    <x v="0"/>
    <x v="1"/>
  </r>
  <r>
    <n v="25529"/>
    <x v="1"/>
    <x v="1"/>
    <x v="4"/>
    <n v="1"/>
    <s v="Graduate Degree"/>
    <s v="Manual"/>
    <s v="Yes"/>
    <x v="0"/>
    <x v="0"/>
    <x v="0"/>
    <n v="44"/>
    <x v="0"/>
    <x v="0"/>
  </r>
  <r>
    <n v="22170"/>
    <x v="0"/>
    <x v="0"/>
    <x v="1"/>
    <n v="3"/>
    <s v="Partial College"/>
    <s v="Clerical"/>
    <s v="No"/>
    <x v="2"/>
    <x v="3"/>
    <x v="1"/>
    <n v="55"/>
    <x v="1"/>
    <x v="1"/>
  </r>
  <r>
    <n v="19445"/>
    <x v="0"/>
    <x v="0"/>
    <x v="4"/>
    <n v="2"/>
    <s v="High School"/>
    <s v="Manual"/>
    <s v="No"/>
    <x v="1"/>
    <x v="0"/>
    <x v="0"/>
    <n v="38"/>
    <x v="0"/>
    <x v="0"/>
  </r>
  <r>
    <n v="15265"/>
    <x v="1"/>
    <x v="1"/>
    <x v="0"/>
    <n v="2"/>
    <s v="Bachelors"/>
    <s v="Management"/>
    <s v="Yes"/>
    <x v="2"/>
    <x v="2"/>
    <x v="1"/>
    <n v="66"/>
    <x v="1"/>
    <x v="1"/>
  </r>
  <r>
    <n v="28918"/>
    <x v="0"/>
    <x v="0"/>
    <x v="12"/>
    <n v="4"/>
    <s v="High School"/>
    <s v="Management"/>
    <s v="No"/>
    <x v="3"/>
    <x v="4"/>
    <x v="0"/>
    <n v="58"/>
    <x v="1"/>
    <x v="0"/>
  </r>
  <r>
    <n v="15799"/>
    <x v="0"/>
    <x v="0"/>
    <x v="8"/>
    <n v="1"/>
    <s v="Bachelors"/>
    <s v="Professional"/>
    <s v="Yes"/>
    <x v="1"/>
    <x v="1"/>
    <x v="1"/>
    <n v="47"/>
    <x v="0"/>
    <x v="1"/>
  </r>
  <r>
    <n v="11047"/>
    <x v="0"/>
    <x v="0"/>
    <x v="1"/>
    <n v="3"/>
    <s v="High School"/>
    <s v="Skilled Manual"/>
    <s v="No"/>
    <x v="2"/>
    <x v="3"/>
    <x v="1"/>
    <n v="56"/>
    <x v="1"/>
    <x v="1"/>
  </r>
  <r>
    <n v="18151"/>
    <x v="1"/>
    <x v="1"/>
    <x v="2"/>
    <n v="5"/>
    <s v="Partial College"/>
    <s v="Professional"/>
    <s v="No"/>
    <x v="2"/>
    <x v="4"/>
    <x v="0"/>
    <n v="59"/>
    <x v="1"/>
    <x v="0"/>
  </r>
  <r>
    <n v="20606"/>
    <x v="0"/>
    <x v="0"/>
    <x v="3"/>
    <n v="0"/>
    <s v="Bachelors"/>
    <s v="Professional"/>
    <s v="Yes"/>
    <x v="3"/>
    <x v="4"/>
    <x v="1"/>
    <n v="32"/>
    <x v="0"/>
    <x v="1"/>
  </r>
  <r>
    <n v="19482"/>
    <x v="0"/>
    <x v="1"/>
    <x v="1"/>
    <n v="1"/>
    <s v="Partial College"/>
    <s v="Clerical"/>
    <s v="Yes"/>
    <x v="1"/>
    <x v="0"/>
    <x v="0"/>
    <n v="44"/>
    <x v="0"/>
    <x v="1"/>
  </r>
  <r>
    <n v="16489"/>
    <x v="0"/>
    <x v="1"/>
    <x v="1"/>
    <n v="3"/>
    <s v="High School"/>
    <s v="Skilled Manual"/>
    <s v="Yes"/>
    <x v="2"/>
    <x v="2"/>
    <x v="1"/>
    <n v="55"/>
    <x v="1"/>
    <x v="0"/>
  </r>
  <r>
    <n v="26944"/>
    <x v="1"/>
    <x v="1"/>
    <x v="8"/>
    <n v="2"/>
    <s v="High School"/>
    <s v="Manual"/>
    <s v="Yes"/>
    <x v="0"/>
    <x v="0"/>
    <x v="0"/>
    <n v="36"/>
    <x v="0"/>
    <x v="1"/>
  </r>
  <r>
    <n v="15682"/>
    <x v="1"/>
    <x v="0"/>
    <x v="2"/>
    <n v="5"/>
    <s v="Bachelors"/>
    <s v="Management"/>
    <s v="Yes"/>
    <x v="2"/>
    <x v="4"/>
    <x v="0"/>
    <n v="62"/>
    <x v="1"/>
    <x v="0"/>
  </r>
  <r>
    <n v="26032"/>
    <x v="0"/>
    <x v="0"/>
    <x v="3"/>
    <n v="5"/>
    <s v="Bachelors"/>
    <s v="Professional"/>
    <s v="Yes"/>
    <x v="3"/>
    <x v="4"/>
    <x v="1"/>
    <n v="41"/>
    <x v="0"/>
    <x v="0"/>
  </r>
  <r>
    <n v="17843"/>
    <x v="1"/>
    <x v="0"/>
    <x v="4"/>
    <n v="0"/>
    <s v="Partial High School"/>
    <s v="Manual"/>
    <s v="No"/>
    <x v="2"/>
    <x v="0"/>
    <x v="0"/>
    <n v="32"/>
    <x v="0"/>
    <x v="0"/>
  </r>
  <r>
    <n v="25559"/>
    <x v="1"/>
    <x v="1"/>
    <x v="6"/>
    <n v="0"/>
    <s v="Bachelors"/>
    <s v="Clerical"/>
    <s v="Yes"/>
    <x v="0"/>
    <x v="0"/>
    <x v="1"/>
    <n v="25"/>
    <x v="2"/>
    <x v="1"/>
  </r>
  <r>
    <n v="16209"/>
    <x v="1"/>
    <x v="0"/>
    <x v="14"/>
    <n v="0"/>
    <s v="Graduate Degree"/>
    <s v="Skilled Manual"/>
    <s v="Yes"/>
    <x v="0"/>
    <x v="3"/>
    <x v="0"/>
    <n v="36"/>
    <x v="0"/>
    <x v="0"/>
  </r>
  <r>
    <n v="11147"/>
    <x v="0"/>
    <x v="1"/>
    <x v="10"/>
    <n v="2"/>
    <s v="Graduate Degree"/>
    <s v="Management"/>
    <s v="Yes"/>
    <x v="1"/>
    <x v="0"/>
    <x v="1"/>
    <n v="67"/>
    <x v="1"/>
    <x v="1"/>
  </r>
  <r>
    <n v="15214"/>
    <x v="1"/>
    <x v="0"/>
    <x v="11"/>
    <n v="0"/>
    <s v="Graduate Degree"/>
    <s v="Management"/>
    <s v="No"/>
    <x v="1"/>
    <x v="3"/>
    <x v="1"/>
    <n v="39"/>
    <x v="0"/>
    <x v="1"/>
  </r>
  <r>
    <n v="11453"/>
    <x v="1"/>
    <x v="1"/>
    <x v="2"/>
    <n v="0"/>
    <s v="Bachelors"/>
    <s v="Professional"/>
    <s v="No"/>
    <x v="4"/>
    <x v="4"/>
    <x v="1"/>
    <n v="33"/>
    <x v="0"/>
    <x v="1"/>
  </r>
  <r>
    <n v="24584"/>
    <x v="1"/>
    <x v="1"/>
    <x v="10"/>
    <n v="0"/>
    <s v="Bachelors"/>
    <s v="Professional"/>
    <s v="No"/>
    <x v="4"/>
    <x v="1"/>
    <x v="1"/>
    <n v="31"/>
    <x v="0"/>
    <x v="0"/>
  </r>
  <r>
    <n v="12585"/>
    <x v="0"/>
    <x v="1"/>
    <x v="4"/>
    <n v="1"/>
    <s v="High School"/>
    <s v="Manual"/>
    <s v="Yes"/>
    <x v="0"/>
    <x v="1"/>
    <x v="1"/>
    <n v="27"/>
    <x v="2"/>
    <x v="1"/>
  </r>
  <r>
    <n v="18626"/>
    <x v="1"/>
    <x v="1"/>
    <x v="0"/>
    <n v="2"/>
    <s v="Partial College"/>
    <s v="Clerical"/>
    <s v="Yes"/>
    <x v="0"/>
    <x v="3"/>
    <x v="0"/>
    <n v="33"/>
    <x v="0"/>
    <x v="1"/>
  </r>
  <r>
    <n v="29298"/>
    <x v="1"/>
    <x v="0"/>
    <x v="10"/>
    <n v="1"/>
    <s v="Partial College"/>
    <s v="Skilled Manual"/>
    <s v="Yes"/>
    <x v="1"/>
    <x v="2"/>
    <x v="1"/>
    <n v="46"/>
    <x v="0"/>
    <x v="1"/>
  </r>
  <r>
    <n v="24842"/>
    <x v="1"/>
    <x v="0"/>
    <x v="8"/>
    <n v="3"/>
    <s v="High School"/>
    <s v="Professional"/>
    <s v="No"/>
    <x v="1"/>
    <x v="1"/>
    <x v="0"/>
    <n v="51"/>
    <x v="0"/>
    <x v="0"/>
  </r>
  <r>
    <n v="15657"/>
    <x v="0"/>
    <x v="1"/>
    <x v="1"/>
    <n v="3"/>
    <s v="Graduate Degree"/>
    <s v="Clerical"/>
    <s v="Yes"/>
    <x v="0"/>
    <x v="0"/>
    <x v="0"/>
    <n v="46"/>
    <x v="0"/>
    <x v="1"/>
  </r>
  <r>
    <n v="11415"/>
    <x v="1"/>
    <x v="1"/>
    <x v="8"/>
    <n v="5"/>
    <s v="Partial College"/>
    <s v="Professional"/>
    <s v="No"/>
    <x v="2"/>
    <x v="4"/>
    <x v="0"/>
    <n v="62"/>
    <x v="1"/>
    <x v="0"/>
  </r>
  <r>
    <n v="28729"/>
    <x v="1"/>
    <x v="0"/>
    <x v="6"/>
    <n v="0"/>
    <s v="Partial High School"/>
    <s v="Manual"/>
    <s v="Yes"/>
    <x v="2"/>
    <x v="3"/>
    <x v="0"/>
    <n v="26"/>
    <x v="2"/>
    <x v="1"/>
  </r>
  <r>
    <n v="22633"/>
    <x v="1"/>
    <x v="0"/>
    <x v="0"/>
    <n v="0"/>
    <s v="Graduate Degree"/>
    <s v="Clerical"/>
    <s v="Yes"/>
    <x v="0"/>
    <x v="0"/>
    <x v="0"/>
    <n v="37"/>
    <x v="0"/>
    <x v="1"/>
  </r>
  <r>
    <n v="25649"/>
    <x v="1"/>
    <x v="0"/>
    <x v="1"/>
    <n v="3"/>
    <s v="Partial College"/>
    <s v="Clerical"/>
    <s v="Yes"/>
    <x v="0"/>
    <x v="0"/>
    <x v="0"/>
    <n v="42"/>
    <x v="0"/>
    <x v="1"/>
  </r>
  <r>
    <n v="14669"/>
    <x v="0"/>
    <x v="0"/>
    <x v="2"/>
    <n v="4"/>
    <s v="Graduate Degree"/>
    <s v="Management"/>
    <s v="Yes"/>
    <x v="1"/>
    <x v="0"/>
    <x v="1"/>
    <n v="36"/>
    <x v="0"/>
    <x v="0"/>
  </r>
  <r>
    <n v="19299"/>
    <x v="0"/>
    <x v="0"/>
    <x v="14"/>
    <n v="0"/>
    <s v="Graduate Degree"/>
    <s v="Skilled Manual"/>
    <s v="Yes"/>
    <x v="0"/>
    <x v="0"/>
    <x v="0"/>
    <n v="36"/>
    <x v="0"/>
    <x v="1"/>
  </r>
  <r>
    <n v="20946"/>
    <x v="1"/>
    <x v="0"/>
    <x v="1"/>
    <n v="0"/>
    <s v="Partial College"/>
    <s v="Clerical"/>
    <s v="No"/>
    <x v="1"/>
    <x v="1"/>
    <x v="0"/>
    <n v="30"/>
    <x v="2"/>
    <x v="0"/>
  </r>
  <r>
    <n v="11451"/>
    <x v="1"/>
    <x v="1"/>
    <x v="3"/>
    <n v="0"/>
    <s v="Bachelors"/>
    <s v="Professional"/>
    <s v="No"/>
    <x v="3"/>
    <x v="4"/>
    <x v="1"/>
    <n v="31"/>
    <x v="0"/>
    <x v="1"/>
  </r>
  <r>
    <n v="25553"/>
    <x v="0"/>
    <x v="1"/>
    <x v="1"/>
    <n v="1"/>
    <s v="Bachelors"/>
    <s v="Clerical"/>
    <s v="Yes"/>
    <x v="0"/>
    <x v="0"/>
    <x v="0"/>
    <n v="65"/>
    <x v="1"/>
    <x v="1"/>
  </r>
  <r>
    <n v="27951"/>
    <x v="1"/>
    <x v="1"/>
    <x v="2"/>
    <n v="4"/>
    <s v="Partial College"/>
    <s v="Professional"/>
    <s v="No"/>
    <x v="2"/>
    <x v="1"/>
    <x v="0"/>
    <n v="54"/>
    <x v="0"/>
    <x v="1"/>
  </r>
  <r>
    <n v="25026"/>
    <x v="0"/>
    <x v="1"/>
    <x v="6"/>
    <n v="2"/>
    <s v="Partial High School"/>
    <s v="Clerical"/>
    <s v="Yes"/>
    <x v="4"/>
    <x v="2"/>
    <x v="1"/>
    <n v="54"/>
    <x v="0"/>
    <x v="0"/>
  </r>
  <r>
    <n v="13673"/>
    <x v="1"/>
    <x v="0"/>
    <x v="6"/>
    <n v="0"/>
    <s v="Partial High School"/>
    <s v="Manual"/>
    <s v="No"/>
    <x v="2"/>
    <x v="0"/>
    <x v="0"/>
    <n v="25"/>
    <x v="2"/>
    <x v="0"/>
  </r>
  <r>
    <n v="16043"/>
    <x v="1"/>
    <x v="1"/>
    <x v="4"/>
    <n v="1"/>
    <s v="Bachelors"/>
    <s v="Manual"/>
    <s v="Yes"/>
    <x v="0"/>
    <x v="0"/>
    <x v="0"/>
    <n v="48"/>
    <x v="0"/>
    <x v="0"/>
  </r>
  <r>
    <n v="22399"/>
    <x v="1"/>
    <x v="1"/>
    <x v="4"/>
    <n v="0"/>
    <s v="Partial College"/>
    <s v="Manual"/>
    <s v="Yes"/>
    <x v="1"/>
    <x v="3"/>
    <x v="1"/>
    <n v="26"/>
    <x v="2"/>
    <x v="1"/>
  </r>
  <r>
    <n v="27696"/>
    <x v="0"/>
    <x v="1"/>
    <x v="10"/>
    <n v="1"/>
    <s v="Bachelors"/>
    <s v="Professional"/>
    <s v="Yes"/>
    <x v="1"/>
    <x v="2"/>
    <x v="1"/>
    <n v="43"/>
    <x v="0"/>
    <x v="1"/>
  </r>
  <r>
    <n v="25313"/>
    <x v="1"/>
    <x v="1"/>
    <x v="4"/>
    <n v="0"/>
    <s v="Partial High School"/>
    <s v="Manual"/>
    <s v="No"/>
    <x v="2"/>
    <x v="3"/>
    <x v="0"/>
    <n v="35"/>
    <x v="0"/>
    <x v="0"/>
  </r>
  <r>
    <n v="13813"/>
    <x v="0"/>
    <x v="0"/>
    <x v="1"/>
    <n v="3"/>
    <s v="Partial College"/>
    <s v="Clerical"/>
    <s v="No"/>
    <x v="0"/>
    <x v="0"/>
    <x v="0"/>
    <n v="42"/>
    <x v="0"/>
    <x v="0"/>
  </r>
  <r>
    <n v="18711"/>
    <x v="1"/>
    <x v="0"/>
    <x v="3"/>
    <n v="5"/>
    <s v="Bachelors"/>
    <s v="Professional"/>
    <s v="Yes"/>
    <x v="3"/>
    <x v="4"/>
    <x v="1"/>
    <n v="39"/>
    <x v="0"/>
    <x v="0"/>
  </r>
  <r>
    <n v="19650"/>
    <x v="0"/>
    <x v="0"/>
    <x v="1"/>
    <n v="2"/>
    <s v="Partial College"/>
    <s v="Clerical"/>
    <s v="No"/>
    <x v="2"/>
    <x v="0"/>
    <x v="1"/>
    <n v="67"/>
    <x v="1"/>
    <x v="0"/>
  </r>
  <r>
    <n v="14135"/>
    <x v="0"/>
    <x v="1"/>
    <x v="6"/>
    <n v="1"/>
    <s v="Partial College"/>
    <s v="Manual"/>
    <s v="Yes"/>
    <x v="0"/>
    <x v="3"/>
    <x v="0"/>
    <n v="35"/>
    <x v="0"/>
    <x v="0"/>
  </r>
  <r>
    <n v="12833"/>
    <x v="1"/>
    <x v="0"/>
    <x v="6"/>
    <n v="3"/>
    <s v="High School"/>
    <s v="Manual"/>
    <s v="Yes"/>
    <x v="1"/>
    <x v="0"/>
    <x v="0"/>
    <n v="42"/>
    <x v="0"/>
    <x v="1"/>
  </r>
  <r>
    <n v="26849"/>
    <x v="0"/>
    <x v="1"/>
    <x v="4"/>
    <n v="3"/>
    <s v="Partial High School"/>
    <s v="Manual"/>
    <s v="Yes"/>
    <x v="2"/>
    <x v="0"/>
    <x v="0"/>
    <n v="43"/>
    <x v="0"/>
    <x v="0"/>
  </r>
  <r>
    <n v="20962"/>
    <x v="0"/>
    <x v="0"/>
    <x v="6"/>
    <n v="1"/>
    <s v="Graduate Degree"/>
    <s v="Clerical"/>
    <s v="Yes"/>
    <x v="0"/>
    <x v="0"/>
    <x v="0"/>
    <n v="45"/>
    <x v="0"/>
    <x v="0"/>
  </r>
  <r>
    <n v="28915"/>
    <x v="1"/>
    <x v="1"/>
    <x v="2"/>
    <n v="5"/>
    <s v="High School"/>
    <s v="Management"/>
    <s v="Yes"/>
    <x v="4"/>
    <x v="4"/>
    <x v="0"/>
    <n v="57"/>
    <x v="1"/>
    <x v="0"/>
  </r>
  <r>
    <n v="22830"/>
    <x v="0"/>
    <x v="1"/>
    <x v="7"/>
    <n v="4"/>
    <s v="Partial College"/>
    <s v="Management"/>
    <s v="Yes"/>
    <x v="4"/>
    <x v="4"/>
    <x v="0"/>
    <n v="56"/>
    <x v="1"/>
    <x v="0"/>
  </r>
  <r>
    <n v="14777"/>
    <x v="0"/>
    <x v="0"/>
    <x v="0"/>
    <n v="0"/>
    <s v="Bachelors"/>
    <s v="Clerical"/>
    <s v="Yes"/>
    <x v="0"/>
    <x v="0"/>
    <x v="0"/>
    <n v="38"/>
    <x v="0"/>
    <x v="1"/>
  </r>
  <r>
    <n v="12591"/>
    <x v="0"/>
    <x v="0"/>
    <x v="1"/>
    <n v="4"/>
    <s v="Graduate Degree"/>
    <s v="Clerical"/>
    <s v="Yes"/>
    <x v="0"/>
    <x v="0"/>
    <x v="0"/>
    <n v="45"/>
    <x v="0"/>
    <x v="0"/>
  </r>
  <r>
    <n v="24174"/>
    <x v="0"/>
    <x v="1"/>
    <x v="6"/>
    <n v="0"/>
    <s v="Bachelors"/>
    <s v="Clerical"/>
    <s v="Yes"/>
    <x v="0"/>
    <x v="0"/>
    <x v="1"/>
    <n v="27"/>
    <x v="2"/>
    <x v="1"/>
  </r>
  <r>
    <n v="24611"/>
    <x v="1"/>
    <x v="1"/>
    <x v="8"/>
    <n v="0"/>
    <s v="Bachelors"/>
    <s v="Professional"/>
    <s v="No"/>
    <x v="3"/>
    <x v="4"/>
    <x v="1"/>
    <n v="35"/>
    <x v="0"/>
    <x v="1"/>
  </r>
  <r>
    <n v="11340"/>
    <x v="0"/>
    <x v="0"/>
    <x v="4"/>
    <n v="1"/>
    <s v="Graduate Degree"/>
    <s v="Clerical"/>
    <s v="Yes"/>
    <x v="0"/>
    <x v="0"/>
    <x v="0"/>
    <n v="70"/>
    <x v="1"/>
    <x v="1"/>
  </r>
  <r>
    <n v="25693"/>
    <x v="1"/>
    <x v="0"/>
    <x v="1"/>
    <n v="5"/>
    <s v="Graduate Degree"/>
    <s v="Clerical"/>
    <s v="Yes"/>
    <x v="0"/>
    <x v="0"/>
    <x v="0"/>
    <n v="44"/>
    <x v="0"/>
    <x v="1"/>
  </r>
  <r>
    <n v="25555"/>
    <x v="0"/>
    <x v="0"/>
    <x v="4"/>
    <n v="0"/>
    <s v="Partial College"/>
    <s v="Manual"/>
    <s v="No"/>
    <x v="1"/>
    <x v="0"/>
    <x v="1"/>
    <n v="26"/>
    <x v="2"/>
    <x v="1"/>
  </r>
  <r>
    <n v="22006"/>
    <x v="0"/>
    <x v="1"/>
    <x v="3"/>
    <n v="5"/>
    <s v="Partial College"/>
    <s v="Skilled Manual"/>
    <s v="Yes"/>
    <x v="4"/>
    <x v="2"/>
    <x v="1"/>
    <n v="46"/>
    <x v="0"/>
    <x v="0"/>
  </r>
  <r>
    <n v="20060"/>
    <x v="1"/>
    <x v="0"/>
    <x v="1"/>
    <n v="0"/>
    <s v="High School"/>
    <s v="Manual"/>
    <s v="No"/>
    <x v="1"/>
    <x v="1"/>
    <x v="0"/>
    <n v="34"/>
    <x v="0"/>
    <x v="1"/>
  </r>
  <r>
    <n v="17702"/>
    <x v="0"/>
    <x v="1"/>
    <x v="4"/>
    <n v="1"/>
    <s v="Graduate Degree"/>
    <s v="Manual"/>
    <s v="Yes"/>
    <x v="0"/>
    <x v="0"/>
    <x v="0"/>
    <n v="37"/>
    <x v="0"/>
    <x v="0"/>
  </r>
  <r>
    <n v="12503"/>
    <x v="1"/>
    <x v="0"/>
    <x v="1"/>
    <n v="3"/>
    <s v="Partial College"/>
    <s v="Clerical"/>
    <s v="Yes"/>
    <x v="2"/>
    <x v="0"/>
    <x v="0"/>
    <n v="27"/>
    <x v="2"/>
    <x v="0"/>
  </r>
  <r>
    <n v="23908"/>
    <x v="1"/>
    <x v="1"/>
    <x v="1"/>
    <n v="1"/>
    <s v="Bachelors"/>
    <s v="Clerical"/>
    <s v="No"/>
    <x v="1"/>
    <x v="0"/>
    <x v="0"/>
    <n v="39"/>
    <x v="0"/>
    <x v="1"/>
  </r>
  <r>
    <n v="22527"/>
    <x v="1"/>
    <x v="0"/>
    <x v="6"/>
    <n v="0"/>
    <s v="High School"/>
    <s v="Manual"/>
    <s v="No"/>
    <x v="1"/>
    <x v="1"/>
    <x v="0"/>
    <n v="29"/>
    <x v="2"/>
    <x v="0"/>
  </r>
  <r>
    <n v="19057"/>
    <x v="0"/>
    <x v="0"/>
    <x v="7"/>
    <n v="3"/>
    <s v="Bachelors"/>
    <s v="Management"/>
    <s v="No"/>
    <x v="2"/>
    <x v="4"/>
    <x v="0"/>
    <n v="52"/>
    <x v="0"/>
    <x v="1"/>
  </r>
  <r>
    <n v="18494"/>
    <x v="0"/>
    <x v="1"/>
    <x v="15"/>
    <n v="5"/>
    <s v="Bachelors"/>
    <s v="Management"/>
    <s v="Yes"/>
    <x v="3"/>
    <x v="1"/>
    <x v="1"/>
    <n v="48"/>
    <x v="0"/>
    <x v="1"/>
  </r>
  <r>
    <n v="11249"/>
    <x v="0"/>
    <x v="0"/>
    <x v="12"/>
    <n v="3"/>
    <s v="Partial College"/>
    <s v="Professional"/>
    <s v="Yes"/>
    <x v="4"/>
    <x v="0"/>
    <x v="0"/>
    <n v="51"/>
    <x v="0"/>
    <x v="1"/>
  </r>
  <r>
    <n v="21568"/>
    <x v="0"/>
    <x v="0"/>
    <x v="11"/>
    <n v="0"/>
    <s v="High School"/>
    <s v="Management"/>
    <s v="Yes"/>
    <x v="3"/>
    <x v="4"/>
    <x v="1"/>
    <n v="34"/>
    <x v="0"/>
    <x v="1"/>
  </r>
  <r>
    <n v="13981"/>
    <x v="0"/>
    <x v="0"/>
    <x v="4"/>
    <n v="5"/>
    <s v="High School"/>
    <s v="Skilled Manual"/>
    <s v="No"/>
    <x v="4"/>
    <x v="3"/>
    <x v="1"/>
    <n v="62"/>
    <x v="1"/>
    <x v="0"/>
  </r>
  <r>
    <n v="23432"/>
    <x v="1"/>
    <x v="1"/>
    <x v="3"/>
    <n v="0"/>
    <s v="Bachelors"/>
    <s v="Professional"/>
    <s v="Yes"/>
    <x v="1"/>
    <x v="2"/>
    <x v="1"/>
    <n v="37"/>
    <x v="0"/>
    <x v="1"/>
  </r>
  <r>
    <n v="22931"/>
    <x v="0"/>
    <x v="1"/>
    <x v="11"/>
    <n v="5"/>
    <s v="Graduate Degree"/>
    <s v="Management"/>
    <s v="No"/>
    <x v="1"/>
    <x v="3"/>
    <x v="1"/>
    <n v="78"/>
    <x v="1"/>
    <x v="1"/>
  </r>
  <r>
    <n v="18172"/>
    <x v="0"/>
    <x v="1"/>
    <x v="12"/>
    <n v="4"/>
    <s v="High School"/>
    <s v="Professional"/>
    <s v="Yes"/>
    <x v="4"/>
    <x v="0"/>
    <x v="0"/>
    <n v="55"/>
    <x v="1"/>
    <x v="0"/>
  </r>
  <r>
    <n v="12666"/>
    <x v="1"/>
    <x v="1"/>
    <x v="10"/>
    <n v="0"/>
    <s v="Bachelors"/>
    <s v="Professional"/>
    <s v="No"/>
    <x v="3"/>
    <x v="1"/>
    <x v="1"/>
    <n v="31"/>
    <x v="0"/>
    <x v="0"/>
  </r>
  <r>
    <n v="20598"/>
    <x v="0"/>
    <x v="1"/>
    <x v="11"/>
    <n v="3"/>
    <s v="Partial High School"/>
    <s v="Professional"/>
    <s v="Yes"/>
    <x v="0"/>
    <x v="4"/>
    <x v="0"/>
    <n v="59"/>
    <x v="1"/>
    <x v="1"/>
  </r>
  <r>
    <n v="21375"/>
    <x v="1"/>
    <x v="1"/>
    <x v="6"/>
    <n v="2"/>
    <s v="Partial High School"/>
    <s v="Clerical"/>
    <s v="Yes"/>
    <x v="2"/>
    <x v="2"/>
    <x v="1"/>
    <n v="57"/>
    <x v="1"/>
    <x v="0"/>
  </r>
  <r>
    <n v="20839"/>
    <x v="1"/>
    <x v="0"/>
    <x v="1"/>
    <n v="3"/>
    <s v="Graduate Degree"/>
    <s v="Clerical"/>
    <s v="Yes"/>
    <x v="0"/>
    <x v="0"/>
    <x v="0"/>
    <n v="47"/>
    <x v="0"/>
    <x v="1"/>
  </r>
  <r>
    <n v="21738"/>
    <x v="0"/>
    <x v="1"/>
    <x v="6"/>
    <n v="1"/>
    <s v="Graduate Degree"/>
    <s v="Clerical"/>
    <s v="Yes"/>
    <x v="0"/>
    <x v="0"/>
    <x v="0"/>
    <n v="43"/>
    <x v="0"/>
    <x v="0"/>
  </r>
  <r>
    <n v="14164"/>
    <x v="1"/>
    <x v="0"/>
    <x v="14"/>
    <n v="0"/>
    <s v="Graduate Degree"/>
    <s v="Skilled Manual"/>
    <s v="Yes"/>
    <x v="0"/>
    <x v="0"/>
    <x v="0"/>
    <n v="36"/>
    <x v="0"/>
    <x v="1"/>
  </r>
  <r>
    <n v="14193"/>
    <x v="1"/>
    <x v="0"/>
    <x v="11"/>
    <n v="3"/>
    <s v="Partial College"/>
    <s v="Management"/>
    <s v="Yes"/>
    <x v="3"/>
    <x v="4"/>
    <x v="0"/>
    <n v="56"/>
    <x v="1"/>
    <x v="0"/>
  </r>
  <r>
    <n v="12705"/>
    <x v="0"/>
    <x v="1"/>
    <x v="13"/>
    <n v="0"/>
    <s v="Bachelors"/>
    <s v="Management"/>
    <s v="Yes"/>
    <x v="3"/>
    <x v="0"/>
    <x v="1"/>
    <n v="37"/>
    <x v="0"/>
    <x v="1"/>
  </r>
  <r>
    <n v="22672"/>
    <x v="1"/>
    <x v="0"/>
    <x v="1"/>
    <n v="2"/>
    <s v="Partial College"/>
    <s v="Clerical"/>
    <s v="Yes"/>
    <x v="0"/>
    <x v="0"/>
    <x v="0"/>
    <n v="43"/>
    <x v="0"/>
    <x v="0"/>
  </r>
  <r>
    <n v="26219"/>
    <x v="0"/>
    <x v="0"/>
    <x v="0"/>
    <n v="1"/>
    <s v="Bachelors"/>
    <s v="Skilled Manual"/>
    <s v="Yes"/>
    <x v="1"/>
    <x v="3"/>
    <x v="0"/>
    <n v="33"/>
    <x v="0"/>
    <x v="1"/>
  </r>
  <r>
    <n v="28468"/>
    <x v="0"/>
    <x v="0"/>
    <x v="4"/>
    <n v="2"/>
    <s v="Partial College"/>
    <s v="Manual"/>
    <s v="Yes"/>
    <x v="0"/>
    <x v="3"/>
    <x v="0"/>
    <n v="51"/>
    <x v="0"/>
    <x v="0"/>
  </r>
  <r>
    <n v="23419"/>
    <x v="1"/>
    <x v="0"/>
    <x v="3"/>
    <n v="5"/>
    <s v="Bachelors"/>
    <s v="Professional"/>
    <s v="Yes"/>
    <x v="4"/>
    <x v="4"/>
    <x v="1"/>
    <n v="39"/>
    <x v="0"/>
    <x v="0"/>
  </r>
  <r>
    <n v="17964"/>
    <x v="0"/>
    <x v="1"/>
    <x v="0"/>
    <n v="0"/>
    <s v="Graduate Degree"/>
    <s v="Clerical"/>
    <s v="Yes"/>
    <x v="0"/>
    <x v="0"/>
    <x v="0"/>
    <n v="37"/>
    <x v="0"/>
    <x v="1"/>
  </r>
  <r>
    <n v="20919"/>
    <x v="1"/>
    <x v="0"/>
    <x v="1"/>
    <n v="2"/>
    <s v="Partial College"/>
    <s v="Clerical"/>
    <s v="Yes"/>
    <x v="2"/>
    <x v="0"/>
    <x v="0"/>
    <n v="42"/>
    <x v="0"/>
    <x v="0"/>
  </r>
  <r>
    <n v="20927"/>
    <x v="1"/>
    <x v="0"/>
    <x v="6"/>
    <n v="5"/>
    <s v="High School"/>
    <s v="Manual"/>
    <s v="Yes"/>
    <x v="2"/>
    <x v="0"/>
    <x v="0"/>
    <n v="27"/>
    <x v="2"/>
    <x v="0"/>
  </r>
  <r>
    <n v="13133"/>
    <x v="1"/>
    <x v="1"/>
    <x v="11"/>
    <n v="5"/>
    <s v="Bachelors"/>
    <s v="Professional"/>
    <s v="Yes"/>
    <x v="1"/>
    <x v="2"/>
    <x v="1"/>
    <n v="47"/>
    <x v="0"/>
    <x v="1"/>
  </r>
  <r>
    <n v="19626"/>
    <x v="0"/>
    <x v="1"/>
    <x v="3"/>
    <n v="5"/>
    <s v="Partial College"/>
    <s v="Skilled Manual"/>
    <s v="Yes"/>
    <x v="4"/>
    <x v="2"/>
    <x v="1"/>
    <n v="45"/>
    <x v="0"/>
    <x v="0"/>
  </r>
  <r>
    <n v="21039"/>
    <x v="1"/>
    <x v="0"/>
    <x v="14"/>
    <n v="0"/>
    <s v="Graduate Degree"/>
    <s v="Skilled Manual"/>
    <s v="No"/>
    <x v="0"/>
    <x v="0"/>
    <x v="0"/>
    <n v="37"/>
    <x v="0"/>
    <x v="1"/>
  </r>
  <r>
    <n v="12231"/>
    <x v="1"/>
    <x v="0"/>
    <x v="4"/>
    <n v="2"/>
    <s v="Partial College"/>
    <s v="Manual"/>
    <s v="Yes"/>
    <x v="0"/>
    <x v="0"/>
    <x v="0"/>
    <n v="51"/>
    <x v="0"/>
    <x v="1"/>
  </r>
  <r>
    <n v="25665"/>
    <x v="1"/>
    <x v="0"/>
    <x v="6"/>
    <n v="0"/>
    <s v="High School"/>
    <s v="Manual"/>
    <s v="No"/>
    <x v="1"/>
    <x v="3"/>
    <x v="0"/>
    <n v="28"/>
    <x v="2"/>
    <x v="0"/>
  </r>
  <r>
    <n v="24061"/>
    <x v="0"/>
    <x v="1"/>
    <x v="4"/>
    <n v="4"/>
    <s v="Partial High School"/>
    <s v="Manual"/>
    <s v="Yes"/>
    <x v="1"/>
    <x v="0"/>
    <x v="0"/>
    <n v="40"/>
    <x v="0"/>
    <x v="1"/>
  </r>
  <r>
    <n v="26879"/>
    <x v="1"/>
    <x v="0"/>
    <x v="6"/>
    <n v="0"/>
    <s v="High School"/>
    <s v="Manual"/>
    <s v="No"/>
    <x v="1"/>
    <x v="1"/>
    <x v="0"/>
    <n v="30"/>
    <x v="2"/>
    <x v="0"/>
  </r>
  <r>
    <n v="12284"/>
    <x v="0"/>
    <x v="0"/>
    <x v="1"/>
    <n v="0"/>
    <s v="Bachelors"/>
    <s v="Clerical"/>
    <s v="No"/>
    <x v="0"/>
    <x v="0"/>
    <x v="0"/>
    <n v="36"/>
    <x v="0"/>
    <x v="1"/>
  </r>
  <r>
    <n v="26654"/>
    <x v="0"/>
    <x v="0"/>
    <x v="8"/>
    <n v="1"/>
    <s v="Graduate Degree"/>
    <s v="Management"/>
    <s v="Yes"/>
    <x v="0"/>
    <x v="0"/>
    <x v="1"/>
    <n v="37"/>
    <x v="0"/>
    <x v="1"/>
  </r>
  <r>
    <n v="14545"/>
    <x v="0"/>
    <x v="0"/>
    <x v="4"/>
    <n v="2"/>
    <s v="Partial College"/>
    <s v="Manual"/>
    <s v="Yes"/>
    <x v="0"/>
    <x v="3"/>
    <x v="0"/>
    <n v="49"/>
    <x v="0"/>
    <x v="0"/>
  </r>
  <r>
    <n v="24201"/>
    <x v="0"/>
    <x v="0"/>
    <x v="4"/>
    <n v="2"/>
    <s v="High School"/>
    <s v="Manual"/>
    <s v="Yes"/>
    <x v="0"/>
    <x v="0"/>
    <x v="0"/>
    <n v="37"/>
    <x v="0"/>
    <x v="1"/>
  </r>
  <r>
    <n v="20625"/>
    <x v="0"/>
    <x v="1"/>
    <x v="11"/>
    <n v="0"/>
    <s v="High School"/>
    <s v="Management"/>
    <s v="Yes"/>
    <x v="4"/>
    <x v="4"/>
    <x v="1"/>
    <n v="35"/>
    <x v="0"/>
    <x v="1"/>
  </r>
  <r>
    <n v="16390"/>
    <x v="1"/>
    <x v="1"/>
    <x v="1"/>
    <n v="1"/>
    <s v="Bachelors"/>
    <s v="Clerical"/>
    <s v="No"/>
    <x v="0"/>
    <x v="0"/>
    <x v="0"/>
    <n v="38"/>
    <x v="0"/>
    <x v="1"/>
  </r>
  <r>
    <n v="14804"/>
    <x v="1"/>
    <x v="0"/>
    <x v="4"/>
    <n v="3"/>
    <s v="Partial High School"/>
    <s v="Manual"/>
    <s v="Yes"/>
    <x v="2"/>
    <x v="0"/>
    <x v="0"/>
    <n v="43"/>
    <x v="0"/>
    <x v="0"/>
  </r>
  <r>
    <n v="12629"/>
    <x v="1"/>
    <x v="1"/>
    <x v="6"/>
    <n v="1"/>
    <s v="Partial College"/>
    <s v="Manual"/>
    <s v="No"/>
    <x v="0"/>
    <x v="0"/>
    <x v="0"/>
    <n v="37"/>
    <x v="0"/>
    <x v="0"/>
  </r>
  <r>
    <n v="14696"/>
    <x v="1"/>
    <x v="1"/>
    <x v="4"/>
    <n v="0"/>
    <s v="Partial High School"/>
    <s v="Manual"/>
    <s v="No"/>
    <x v="2"/>
    <x v="0"/>
    <x v="0"/>
    <n v="34"/>
    <x v="0"/>
    <x v="0"/>
  </r>
  <r>
    <n v="22005"/>
    <x v="0"/>
    <x v="0"/>
    <x v="3"/>
    <n v="5"/>
    <s v="Partial College"/>
    <s v="Skilled Manual"/>
    <s v="No"/>
    <x v="4"/>
    <x v="2"/>
    <x v="1"/>
    <n v="46"/>
    <x v="0"/>
    <x v="0"/>
  </r>
  <r>
    <n v="14544"/>
    <x v="1"/>
    <x v="1"/>
    <x v="4"/>
    <n v="1"/>
    <s v="Partial College"/>
    <s v="Manual"/>
    <s v="Yes"/>
    <x v="0"/>
    <x v="0"/>
    <x v="0"/>
    <n v="49"/>
    <x v="0"/>
    <x v="0"/>
  </r>
  <r>
    <n v="14312"/>
    <x v="0"/>
    <x v="0"/>
    <x v="10"/>
    <n v="1"/>
    <s v="Partial College"/>
    <s v="Skilled Manual"/>
    <s v="Yes"/>
    <x v="1"/>
    <x v="2"/>
    <x v="1"/>
    <n v="45"/>
    <x v="0"/>
    <x v="0"/>
  </r>
  <r>
    <n v="29120"/>
    <x v="1"/>
    <x v="0"/>
    <x v="11"/>
    <n v="1"/>
    <s v="Bachelors"/>
    <s v="Management"/>
    <s v="Yes"/>
    <x v="3"/>
    <x v="1"/>
    <x v="1"/>
    <n v="48"/>
    <x v="0"/>
    <x v="0"/>
  </r>
  <r>
    <n v="24187"/>
    <x v="1"/>
    <x v="0"/>
    <x v="1"/>
    <n v="3"/>
    <s v="Graduate Degree"/>
    <s v="Clerical"/>
    <s v="No"/>
    <x v="0"/>
    <x v="0"/>
    <x v="0"/>
    <n v="46"/>
    <x v="0"/>
    <x v="1"/>
  </r>
  <r>
    <n v="15758"/>
    <x v="0"/>
    <x v="1"/>
    <x v="12"/>
    <n v="0"/>
    <s v="Graduate Degree"/>
    <s v="Management"/>
    <s v="Yes"/>
    <x v="0"/>
    <x v="2"/>
    <x v="1"/>
    <n v="48"/>
    <x v="0"/>
    <x v="0"/>
  </r>
  <r>
    <n v="29094"/>
    <x v="0"/>
    <x v="1"/>
    <x v="1"/>
    <n v="3"/>
    <s v="High School"/>
    <s v="Skilled Manual"/>
    <s v="Yes"/>
    <x v="2"/>
    <x v="2"/>
    <x v="1"/>
    <n v="54"/>
    <x v="0"/>
    <x v="1"/>
  </r>
  <r>
    <n v="28319"/>
    <x v="1"/>
    <x v="0"/>
    <x v="10"/>
    <n v="1"/>
    <s v="Partial College"/>
    <s v="Skilled Manual"/>
    <s v="No"/>
    <x v="1"/>
    <x v="0"/>
    <x v="1"/>
    <n v="46"/>
    <x v="0"/>
    <x v="1"/>
  </r>
  <r>
    <n v="16406"/>
    <x v="0"/>
    <x v="1"/>
    <x v="0"/>
    <n v="0"/>
    <s v="Bachelors"/>
    <s v="Clerical"/>
    <s v="No"/>
    <x v="0"/>
    <x v="0"/>
    <x v="0"/>
    <n v="38"/>
    <x v="0"/>
    <x v="1"/>
  </r>
  <r>
    <n v="20923"/>
    <x v="0"/>
    <x v="0"/>
    <x v="0"/>
    <n v="1"/>
    <s v="Bachelors"/>
    <s v="Skilled Manual"/>
    <s v="Yes"/>
    <x v="0"/>
    <x v="0"/>
    <x v="0"/>
    <n v="42"/>
    <x v="0"/>
    <x v="1"/>
  </r>
  <r>
    <n v="11378"/>
    <x v="1"/>
    <x v="0"/>
    <x v="4"/>
    <n v="1"/>
    <s v="High School"/>
    <s v="Manual"/>
    <s v="No"/>
    <x v="1"/>
    <x v="1"/>
    <x v="0"/>
    <n v="46"/>
    <x v="0"/>
    <x v="1"/>
  </r>
  <r>
    <n v="20851"/>
    <x v="1"/>
    <x v="1"/>
    <x v="6"/>
    <n v="0"/>
    <s v="Partial College"/>
    <s v="Manual"/>
    <s v="No"/>
    <x v="1"/>
    <x v="1"/>
    <x v="0"/>
    <n v="36"/>
    <x v="0"/>
    <x v="1"/>
  </r>
  <r>
    <n v="21557"/>
    <x v="1"/>
    <x v="0"/>
    <x v="15"/>
    <n v="0"/>
    <s v="Partial College"/>
    <s v="Management"/>
    <s v="Yes"/>
    <x v="4"/>
    <x v="4"/>
    <x v="1"/>
    <n v="32"/>
    <x v="0"/>
    <x v="1"/>
  </r>
  <r>
    <n v="26663"/>
    <x v="1"/>
    <x v="0"/>
    <x v="10"/>
    <n v="2"/>
    <s v="Bachelors"/>
    <s v="Professional"/>
    <s v="No"/>
    <x v="1"/>
    <x v="0"/>
    <x v="1"/>
    <n v="39"/>
    <x v="0"/>
    <x v="1"/>
  </r>
  <r>
    <n v="11896"/>
    <x v="0"/>
    <x v="1"/>
    <x v="11"/>
    <n v="1"/>
    <s v="Graduate Degree"/>
    <s v="Management"/>
    <s v="Yes"/>
    <x v="0"/>
    <x v="1"/>
    <x v="1"/>
    <n v="36"/>
    <x v="0"/>
    <x v="1"/>
  </r>
  <r>
    <n v="14189"/>
    <x v="0"/>
    <x v="0"/>
    <x v="8"/>
    <n v="4"/>
    <s v="High School"/>
    <s v="Professional"/>
    <s v="No"/>
    <x v="2"/>
    <x v="1"/>
    <x v="0"/>
    <n v="54"/>
    <x v="0"/>
    <x v="1"/>
  </r>
  <r>
    <n v="13136"/>
    <x v="0"/>
    <x v="0"/>
    <x v="1"/>
    <n v="2"/>
    <s v="Partial College"/>
    <s v="Clerical"/>
    <s v="No"/>
    <x v="2"/>
    <x v="2"/>
    <x v="1"/>
    <n v="69"/>
    <x v="1"/>
    <x v="0"/>
  </r>
  <r>
    <n v="25906"/>
    <x v="1"/>
    <x v="0"/>
    <x v="4"/>
    <n v="5"/>
    <s v="High School"/>
    <s v="Skilled Manual"/>
    <s v="No"/>
    <x v="2"/>
    <x v="3"/>
    <x v="1"/>
    <n v="62"/>
    <x v="1"/>
    <x v="0"/>
  </r>
  <r>
    <n v="17926"/>
    <x v="1"/>
    <x v="0"/>
    <x v="0"/>
    <n v="0"/>
    <s v="Bachelors"/>
    <s v="Clerical"/>
    <s v="No"/>
    <x v="0"/>
    <x v="0"/>
    <x v="1"/>
    <n v="28"/>
    <x v="2"/>
    <x v="1"/>
  </r>
  <r>
    <n v="26928"/>
    <x v="1"/>
    <x v="1"/>
    <x v="1"/>
    <n v="1"/>
    <s v="Bachelors"/>
    <s v="Clerical"/>
    <s v="Yes"/>
    <x v="0"/>
    <x v="0"/>
    <x v="0"/>
    <n v="62"/>
    <x v="1"/>
    <x v="1"/>
  </r>
  <r>
    <n v="20897"/>
    <x v="0"/>
    <x v="0"/>
    <x v="1"/>
    <n v="1"/>
    <s v="Bachelors"/>
    <s v="Skilled Manual"/>
    <s v="Yes"/>
    <x v="2"/>
    <x v="0"/>
    <x v="0"/>
    <n v="40"/>
    <x v="0"/>
    <x v="0"/>
  </r>
  <r>
    <n v="28207"/>
    <x v="0"/>
    <x v="1"/>
    <x v="2"/>
    <n v="4"/>
    <s v="Graduate Degree"/>
    <s v="Management"/>
    <s v="Yes"/>
    <x v="1"/>
    <x v="0"/>
    <x v="1"/>
    <n v="36"/>
    <x v="0"/>
    <x v="1"/>
  </r>
  <r>
    <n v="25923"/>
    <x v="1"/>
    <x v="1"/>
    <x v="4"/>
    <n v="2"/>
    <s v="Partial High School"/>
    <s v="Clerical"/>
    <s v="Yes"/>
    <x v="2"/>
    <x v="2"/>
    <x v="1"/>
    <n v="58"/>
    <x v="1"/>
    <x v="0"/>
  </r>
  <r>
    <n v="11000"/>
    <x v="0"/>
    <x v="1"/>
    <x v="8"/>
    <n v="2"/>
    <s v="Bachelors"/>
    <s v="Professional"/>
    <s v="Yes"/>
    <x v="0"/>
    <x v="3"/>
    <x v="1"/>
    <n v="40"/>
    <x v="0"/>
    <x v="1"/>
  </r>
  <r>
    <n v="20974"/>
    <x v="0"/>
    <x v="1"/>
    <x v="4"/>
    <n v="2"/>
    <s v="Bachelors"/>
    <s v="Clerical"/>
    <s v="Yes"/>
    <x v="1"/>
    <x v="0"/>
    <x v="0"/>
    <n v="66"/>
    <x v="1"/>
    <x v="0"/>
  </r>
  <r>
    <n v="28758"/>
    <x v="0"/>
    <x v="1"/>
    <x v="0"/>
    <n v="2"/>
    <s v="Partial College"/>
    <s v="Clerical"/>
    <s v="Yes"/>
    <x v="1"/>
    <x v="3"/>
    <x v="0"/>
    <n v="35"/>
    <x v="0"/>
    <x v="1"/>
  </r>
  <r>
    <n v="11381"/>
    <x v="0"/>
    <x v="0"/>
    <x v="6"/>
    <n v="2"/>
    <s v="Partial College"/>
    <s v="Manual"/>
    <s v="Yes"/>
    <x v="1"/>
    <x v="1"/>
    <x v="0"/>
    <n v="47"/>
    <x v="0"/>
    <x v="1"/>
  </r>
  <r>
    <n v="17522"/>
    <x v="0"/>
    <x v="1"/>
    <x v="7"/>
    <n v="4"/>
    <s v="Bachelors"/>
    <s v="Management"/>
    <s v="Yes"/>
    <x v="1"/>
    <x v="1"/>
    <x v="1"/>
    <n v="47"/>
    <x v="0"/>
    <x v="0"/>
  </r>
  <r>
    <n v="21207"/>
    <x v="0"/>
    <x v="1"/>
    <x v="10"/>
    <n v="1"/>
    <s v="Partial College"/>
    <s v="Skilled Manual"/>
    <s v="Yes"/>
    <x v="1"/>
    <x v="2"/>
    <x v="1"/>
    <n v="46"/>
    <x v="0"/>
    <x v="0"/>
  </r>
  <r>
    <n v="28102"/>
    <x v="0"/>
    <x v="1"/>
    <x v="6"/>
    <n v="4"/>
    <s v="High School"/>
    <s v="Skilled Manual"/>
    <s v="Yes"/>
    <x v="2"/>
    <x v="2"/>
    <x v="1"/>
    <n v="58"/>
    <x v="1"/>
    <x v="1"/>
  </r>
  <r>
    <n v="23105"/>
    <x v="1"/>
    <x v="1"/>
    <x v="0"/>
    <n v="3"/>
    <s v="Partial High School"/>
    <s v="Clerical"/>
    <s v="No"/>
    <x v="2"/>
    <x v="2"/>
    <x v="1"/>
    <n v="52"/>
    <x v="0"/>
    <x v="1"/>
  </r>
  <r>
    <n v="18740"/>
    <x v="0"/>
    <x v="1"/>
    <x v="2"/>
    <n v="5"/>
    <s v="Bachelors"/>
    <s v="Professional"/>
    <s v="No"/>
    <x v="1"/>
    <x v="0"/>
    <x v="1"/>
    <n v="47"/>
    <x v="0"/>
    <x v="1"/>
  </r>
  <r>
    <n v="21213"/>
    <x v="1"/>
    <x v="1"/>
    <x v="3"/>
    <n v="0"/>
    <s v="Bachelors"/>
    <s v="Professional"/>
    <s v="No"/>
    <x v="1"/>
    <x v="2"/>
    <x v="1"/>
    <n v="41"/>
    <x v="0"/>
    <x v="0"/>
  </r>
  <r>
    <n v="17352"/>
    <x v="0"/>
    <x v="1"/>
    <x v="14"/>
    <n v="2"/>
    <s v="Graduate Degree"/>
    <s v="Management"/>
    <s v="Yes"/>
    <x v="1"/>
    <x v="2"/>
    <x v="1"/>
    <n v="64"/>
    <x v="1"/>
    <x v="1"/>
  </r>
  <r>
    <n v="14154"/>
    <x v="0"/>
    <x v="1"/>
    <x v="1"/>
    <n v="0"/>
    <s v="Bachelors"/>
    <s v="Clerical"/>
    <s v="Yes"/>
    <x v="0"/>
    <x v="0"/>
    <x v="0"/>
    <n v="35"/>
    <x v="0"/>
    <x v="1"/>
  </r>
  <r>
    <n v="19066"/>
    <x v="0"/>
    <x v="1"/>
    <x v="12"/>
    <n v="4"/>
    <s v="Partial College"/>
    <s v="Professional"/>
    <s v="No"/>
    <x v="4"/>
    <x v="4"/>
    <x v="0"/>
    <n v="54"/>
    <x v="0"/>
    <x v="0"/>
  </r>
  <r>
    <n v="11386"/>
    <x v="0"/>
    <x v="0"/>
    <x v="1"/>
    <n v="3"/>
    <s v="Bachelors"/>
    <s v="Clerical"/>
    <s v="Yes"/>
    <x v="0"/>
    <x v="0"/>
    <x v="0"/>
    <n v="45"/>
    <x v="0"/>
    <x v="0"/>
  </r>
  <r>
    <n v="20228"/>
    <x v="0"/>
    <x v="1"/>
    <x v="11"/>
    <n v="0"/>
    <s v="Graduate Degree"/>
    <s v="Management"/>
    <s v="Yes"/>
    <x v="0"/>
    <x v="1"/>
    <x v="1"/>
    <n v="40"/>
    <x v="0"/>
    <x v="1"/>
  </r>
  <r>
    <n v="16675"/>
    <x v="1"/>
    <x v="0"/>
    <x v="5"/>
    <n v="0"/>
    <s v="Graduate Degree"/>
    <s v="Management"/>
    <s v="No"/>
    <x v="4"/>
    <x v="0"/>
    <x v="1"/>
    <n v="47"/>
    <x v="0"/>
    <x v="1"/>
  </r>
  <r>
    <n v="16410"/>
    <x v="1"/>
    <x v="0"/>
    <x v="4"/>
    <n v="4"/>
    <s v="Partial High School"/>
    <s v="Manual"/>
    <s v="Yes"/>
    <x v="2"/>
    <x v="0"/>
    <x v="0"/>
    <n v="41"/>
    <x v="0"/>
    <x v="1"/>
  </r>
  <r>
    <n v="27760"/>
    <x v="1"/>
    <x v="0"/>
    <x v="0"/>
    <n v="0"/>
    <s v="Graduate Degree"/>
    <s v="Clerical"/>
    <s v="No"/>
    <x v="0"/>
    <x v="0"/>
    <x v="0"/>
    <n v="37"/>
    <x v="0"/>
    <x v="1"/>
  </r>
  <r>
    <n v="22930"/>
    <x v="0"/>
    <x v="1"/>
    <x v="8"/>
    <n v="4"/>
    <s v="Bachelors"/>
    <s v="Professional"/>
    <s v="Yes"/>
    <x v="0"/>
    <x v="3"/>
    <x v="1"/>
    <n v="38"/>
    <x v="0"/>
    <x v="1"/>
  </r>
  <r>
    <n v="23780"/>
    <x v="1"/>
    <x v="1"/>
    <x v="0"/>
    <n v="2"/>
    <s v="Partial College"/>
    <s v="Clerical"/>
    <s v="No"/>
    <x v="2"/>
    <x v="0"/>
    <x v="0"/>
    <n v="36"/>
    <x v="0"/>
    <x v="1"/>
  </r>
  <r>
    <n v="20994"/>
    <x v="0"/>
    <x v="0"/>
    <x v="6"/>
    <n v="0"/>
    <s v="Bachelors"/>
    <s v="Clerical"/>
    <s v="No"/>
    <x v="0"/>
    <x v="0"/>
    <x v="1"/>
    <n v="26"/>
    <x v="2"/>
    <x v="1"/>
  </r>
  <r>
    <n v="28379"/>
    <x v="0"/>
    <x v="1"/>
    <x v="1"/>
    <n v="1"/>
    <s v="Bachelors"/>
    <s v="Skilled Manual"/>
    <s v="Yes"/>
    <x v="2"/>
    <x v="0"/>
    <x v="0"/>
    <n v="40"/>
    <x v="0"/>
    <x v="0"/>
  </r>
  <r>
    <n v="14865"/>
    <x v="1"/>
    <x v="1"/>
    <x v="0"/>
    <n v="2"/>
    <s v="Partial College"/>
    <s v="Clerical"/>
    <s v="Yes"/>
    <x v="2"/>
    <x v="3"/>
    <x v="0"/>
    <n v="36"/>
    <x v="0"/>
    <x v="0"/>
  </r>
  <r>
    <n v="12663"/>
    <x v="0"/>
    <x v="0"/>
    <x v="8"/>
    <n v="5"/>
    <s v="Partial High School"/>
    <s v="Skilled Manual"/>
    <s v="Yes"/>
    <x v="2"/>
    <x v="4"/>
    <x v="0"/>
    <n v="59"/>
    <x v="1"/>
    <x v="0"/>
  </r>
  <r>
    <n v="24898"/>
    <x v="1"/>
    <x v="0"/>
    <x v="2"/>
    <n v="0"/>
    <s v="Bachelors"/>
    <s v="Professional"/>
    <s v="Yes"/>
    <x v="4"/>
    <x v="4"/>
    <x v="1"/>
    <n v="32"/>
    <x v="0"/>
    <x v="0"/>
  </r>
  <r>
    <n v="19508"/>
    <x v="0"/>
    <x v="1"/>
    <x v="4"/>
    <n v="0"/>
    <s v="Partial High School"/>
    <s v="Manual"/>
    <s v="No"/>
    <x v="2"/>
    <x v="0"/>
    <x v="0"/>
    <n v="30"/>
    <x v="2"/>
    <x v="0"/>
  </r>
  <r>
    <n v="11489"/>
    <x v="1"/>
    <x v="0"/>
    <x v="6"/>
    <n v="0"/>
    <s v="Partial High School"/>
    <s v="Manual"/>
    <s v="No"/>
    <x v="2"/>
    <x v="3"/>
    <x v="0"/>
    <n v="35"/>
    <x v="0"/>
    <x v="1"/>
  </r>
  <r>
    <n v="18160"/>
    <x v="0"/>
    <x v="1"/>
    <x v="12"/>
    <n v="3"/>
    <s v="High School"/>
    <s v="Professional"/>
    <s v="Yes"/>
    <x v="3"/>
    <x v="2"/>
    <x v="0"/>
    <n v="51"/>
    <x v="0"/>
    <x v="1"/>
  </r>
  <r>
    <n v="25241"/>
    <x v="0"/>
    <x v="1"/>
    <x v="8"/>
    <n v="2"/>
    <s v="Bachelors"/>
    <s v="Professional"/>
    <s v="Yes"/>
    <x v="1"/>
    <x v="2"/>
    <x v="1"/>
    <n v="47"/>
    <x v="0"/>
    <x v="0"/>
  </r>
  <r>
    <n v="24369"/>
    <x v="0"/>
    <x v="1"/>
    <x v="2"/>
    <n v="5"/>
    <s v="Graduate Degree"/>
    <s v="Management"/>
    <s v="No"/>
    <x v="2"/>
    <x v="0"/>
    <x v="1"/>
    <n v="39"/>
    <x v="0"/>
    <x v="0"/>
  </r>
  <r>
    <n v="27165"/>
    <x v="1"/>
    <x v="1"/>
    <x v="6"/>
    <n v="0"/>
    <s v="Partial High School"/>
    <s v="Manual"/>
    <s v="No"/>
    <x v="2"/>
    <x v="0"/>
    <x v="0"/>
    <n v="34"/>
    <x v="0"/>
    <x v="0"/>
  </r>
  <r>
    <n v="29424"/>
    <x v="0"/>
    <x v="1"/>
    <x v="4"/>
    <n v="0"/>
    <s v="Partial High School"/>
    <s v="Manual"/>
    <s v="Yes"/>
    <x v="2"/>
    <x v="0"/>
    <x v="0"/>
    <n v="32"/>
    <x v="0"/>
    <x v="0"/>
  </r>
  <r>
    <n v="15926"/>
    <x v="1"/>
    <x v="0"/>
    <x v="7"/>
    <n v="3"/>
    <s v="High School"/>
    <s v="Professional"/>
    <s v="Yes"/>
    <x v="3"/>
    <x v="2"/>
    <x v="0"/>
    <n v="50"/>
    <x v="0"/>
    <x v="1"/>
  </r>
  <r>
    <n v="14554"/>
    <x v="0"/>
    <x v="1"/>
    <x v="6"/>
    <n v="1"/>
    <s v="Bachelors"/>
    <s v="Clerical"/>
    <s v="Yes"/>
    <x v="0"/>
    <x v="0"/>
    <x v="0"/>
    <n v="66"/>
    <x v="1"/>
    <x v="0"/>
  </r>
  <r>
    <n v="16468"/>
    <x v="1"/>
    <x v="1"/>
    <x v="1"/>
    <n v="0"/>
    <s v="Partial College"/>
    <s v="Clerical"/>
    <s v="Yes"/>
    <x v="1"/>
    <x v="1"/>
    <x v="0"/>
    <n v="30"/>
    <x v="2"/>
    <x v="0"/>
  </r>
  <r>
    <n v="19174"/>
    <x v="1"/>
    <x v="0"/>
    <x v="1"/>
    <n v="0"/>
    <s v="High School"/>
    <s v="Manual"/>
    <s v="No"/>
    <x v="1"/>
    <x v="1"/>
    <x v="0"/>
    <n v="32"/>
    <x v="0"/>
    <x v="1"/>
  </r>
  <r>
    <n v="19183"/>
    <x v="1"/>
    <x v="1"/>
    <x v="4"/>
    <n v="0"/>
    <s v="Partial High School"/>
    <s v="Manual"/>
    <s v="Yes"/>
    <x v="2"/>
    <x v="3"/>
    <x v="0"/>
    <n v="35"/>
    <x v="0"/>
    <x v="0"/>
  </r>
  <r>
    <n v="13683"/>
    <x v="1"/>
    <x v="0"/>
    <x v="1"/>
    <n v="0"/>
    <s v="High School"/>
    <s v="Manual"/>
    <s v="No"/>
    <x v="1"/>
    <x v="1"/>
    <x v="0"/>
    <n v="32"/>
    <x v="0"/>
    <x v="0"/>
  </r>
  <r>
    <n v="17848"/>
    <x v="1"/>
    <x v="1"/>
    <x v="1"/>
    <n v="0"/>
    <s v="Partial College"/>
    <s v="Clerical"/>
    <s v="No"/>
    <x v="1"/>
    <x v="1"/>
    <x v="0"/>
    <n v="31"/>
    <x v="0"/>
    <x v="1"/>
  </r>
  <r>
    <n v="17894"/>
    <x v="0"/>
    <x v="0"/>
    <x v="6"/>
    <n v="1"/>
    <s v="Bachelors"/>
    <s v="Clerical"/>
    <s v="Yes"/>
    <x v="0"/>
    <x v="0"/>
    <x v="0"/>
    <n v="50"/>
    <x v="0"/>
    <x v="1"/>
  </r>
  <r>
    <n v="25651"/>
    <x v="0"/>
    <x v="1"/>
    <x v="0"/>
    <n v="1"/>
    <s v="Bachelors"/>
    <s v="Skilled Manual"/>
    <s v="No"/>
    <x v="0"/>
    <x v="0"/>
    <x v="0"/>
    <n v="43"/>
    <x v="0"/>
    <x v="1"/>
  </r>
  <r>
    <n v="22936"/>
    <x v="1"/>
    <x v="0"/>
    <x v="10"/>
    <n v="1"/>
    <s v="Partial College"/>
    <s v="Skilled Manual"/>
    <s v="No"/>
    <x v="1"/>
    <x v="0"/>
    <x v="1"/>
    <n v="45"/>
    <x v="0"/>
    <x v="1"/>
  </r>
  <r>
    <n v="23915"/>
    <x v="0"/>
    <x v="1"/>
    <x v="6"/>
    <n v="2"/>
    <s v="High School"/>
    <s v="Manual"/>
    <s v="Yes"/>
    <x v="2"/>
    <x v="0"/>
    <x v="0"/>
    <n v="42"/>
    <x v="0"/>
    <x v="0"/>
  </r>
  <r>
    <n v="24121"/>
    <x v="1"/>
    <x v="0"/>
    <x v="1"/>
    <n v="0"/>
    <s v="Partial College"/>
    <s v="Clerical"/>
    <s v="No"/>
    <x v="1"/>
    <x v="0"/>
    <x v="0"/>
    <n v="29"/>
    <x v="2"/>
    <x v="1"/>
  </r>
  <r>
    <n v="27878"/>
    <x v="1"/>
    <x v="1"/>
    <x v="6"/>
    <n v="0"/>
    <s v="Partial College"/>
    <s v="Manual"/>
    <s v="No"/>
    <x v="0"/>
    <x v="0"/>
    <x v="1"/>
    <n v="28"/>
    <x v="2"/>
    <x v="1"/>
  </r>
  <r>
    <n v="13572"/>
    <x v="1"/>
    <x v="1"/>
    <x v="4"/>
    <n v="3"/>
    <s v="High School"/>
    <s v="Manual"/>
    <s v="Yes"/>
    <x v="0"/>
    <x v="0"/>
    <x v="0"/>
    <n v="37"/>
    <x v="0"/>
    <x v="1"/>
  </r>
  <r>
    <n v="27941"/>
    <x v="0"/>
    <x v="0"/>
    <x v="2"/>
    <n v="4"/>
    <s v="Partial College"/>
    <s v="Professional"/>
    <s v="Yes"/>
    <x v="2"/>
    <x v="1"/>
    <x v="0"/>
    <n v="53"/>
    <x v="0"/>
    <x v="0"/>
  </r>
  <r>
    <n v="26354"/>
    <x v="1"/>
    <x v="1"/>
    <x v="0"/>
    <n v="0"/>
    <s v="Graduate Degree"/>
    <s v="Clerical"/>
    <s v="No"/>
    <x v="0"/>
    <x v="0"/>
    <x v="0"/>
    <n v="38"/>
    <x v="0"/>
    <x v="1"/>
  </r>
  <r>
    <n v="14785"/>
    <x v="1"/>
    <x v="1"/>
    <x v="1"/>
    <n v="1"/>
    <s v="Bachelors"/>
    <s v="Clerical"/>
    <s v="No"/>
    <x v="1"/>
    <x v="3"/>
    <x v="0"/>
    <n v="39"/>
    <x v="0"/>
    <x v="0"/>
  </r>
  <r>
    <n v="17238"/>
    <x v="1"/>
    <x v="1"/>
    <x v="2"/>
    <n v="0"/>
    <s v="Bachelors"/>
    <s v="Professional"/>
    <s v="Yes"/>
    <x v="4"/>
    <x v="4"/>
    <x v="1"/>
    <n v="32"/>
    <x v="0"/>
    <x v="0"/>
  </r>
  <r>
    <n v="23608"/>
    <x v="0"/>
    <x v="0"/>
    <x v="13"/>
    <n v="3"/>
    <s v="High School"/>
    <s v="Professional"/>
    <s v="Yes"/>
    <x v="4"/>
    <x v="0"/>
    <x v="0"/>
    <n v="51"/>
    <x v="0"/>
    <x v="1"/>
  </r>
  <r>
    <n v="22538"/>
    <x v="1"/>
    <x v="0"/>
    <x v="4"/>
    <n v="0"/>
    <s v="Partial High School"/>
    <s v="Manual"/>
    <s v="Yes"/>
    <x v="2"/>
    <x v="3"/>
    <x v="0"/>
    <n v="33"/>
    <x v="0"/>
    <x v="0"/>
  </r>
  <r>
    <n v="12332"/>
    <x v="0"/>
    <x v="1"/>
    <x v="8"/>
    <n v="4"/>
    <s v="High School"/>
    <s v="Management"/>
    <s v="Yes"/>
    <x v="4"/>
    <x v="2"/>
    <x v="0"/>
    <n v="58"/>
    <x v="1"/>
    <x v="1"/>
  </r>
  <r>
    <n v="17230"/>
    <x v="0"/>
    <x v="1"/>
    <x v="2"/>
    <n v="0"/>
    <s v="Bachelors"/>
    <s v="Professional"/>
    <s v="Yes"/>
    <x v="4"/>
    <x v="4"/>
    <x v="1"/>
    <n v="30"/>
    <x v="2"/>
    <x v="0"/>
  </r>
  <r>
    <n v="13082"/>
    <x v="1"/>
    <x v="1"/>
    <x v="12"/>
    <n v="0"/>
    <s v="Graduate Degree"/>
    <s v="Management"/>
    <s v="Yes"/>
    <x v="0"/>
    <x v="1"/>
    <x v="1"/>
    <n v="48"/>
    <x v="0"/>
    <x v="1"/>
  </r>
  <r>
    <n v="22518"/>
    <x v="1"/>
    <x v="0"/>
    <x v="1"/>
    <n v="3"/>
    <s v="Partial College"/>
    <s v="Clerical"/>
    <s v="No"/>
    <x v="2"/>
    <x v="0"/>
    <x v="0"/>
    <n v="27"/>
    <x v="2"/>
    <x v="1"/>
  </r>
  <r>
    <n v="13687"/>
    <x v="0"/>
    <x v="1"/>
    <x v="0"/>
    <n v="1"/>
    <s v="Bachelors"/>
    <s v="Skilled Manual"/>
    <s v="Yes"/>
    <x v="1"/>
    <x v="0"/>
    <x v="0"/>
    <n v="33"/>
    <x v="0"/>
    <x v="1"/>
  </r>
  <r>
    <n v="23571"/>
    <x v="0"/>
    <x v="0"/>
    <x v="0"/>
    <n v="2"/>
    <s v="Bachelors"/>
    <s v="Management"/>
    <s v="Yes"/>
    <x v="2"/>
    <x v="0"/>
    <x v="1"/>
    <n v="66"/>
    <x v="1"/>
    <x v="1"/>
  </r>
  <r>
    <n v="19305"/>
    <x v="1"/>
    <x v="0"/>
    <x v="4"/>
    <n v="2"/>
    <s v="High School"/>
    <s v="Manual"/>
    <s v="Yes"/>
    <x v="1"/>
    <x v="0"/>
    <x v="0"/>
    <n v="38"/>
    <x v="0"/>
    <x v="1"/>
  </r>
  <r>
    <n v="22636"/>
    <x v="1"/>
    <x v="0"/>
    <x v="0"/>
    <n v="0"/>
    <s v="Bachelors"/>
    <s v="Clerical"/>
    <s v="No"/>
    <x v="0"/>
    <x v="0"/>
    <x v="0"/>
    <n v="38"/>
    <x v="0"/>
    <x v="1"/>
  </r>
  <r>
    <n v="17310"/>
    <x v="0"/>
    <x v="1"/>
    <x v="10"/>
    <n v="1"/>
    <s v="Partial College"/>
    <s v="Skilled Manual"/>
    <s v="Yes"/>
    <x v="1"/>
    <x v="0"/>
    <x v="1"/>
    <n v="45"/>
    <x v="0"/>
    <x v="1"/>
  </r>
  <r>
    <n v="12133"/>
    <x v="0"/>
    <x v="0"/>
    <x v="12"/>
    <n v="3"/>
    <s v="Partial College"/>
    <s v="Professional"/>
    <s v="Yes"/>
    <x v="4"/>
    <x v="2"/>
    <x v="0"/>
    <n v="50"/>
    <x v="0"/>
    <x v="1"/>
  </r>
  <r>
    <n v="25918"/>
    <x v="1"/>
    <x v="0"/>
    <x v="1"/>
    <n v="2"/>
    <s v="Partial College"/>
    <s v="Clerical"/>
    <s v="No"/>
    <x v="2"/>
    <x v="2"/>
    <x v="1"/>
    <n v="60"/>
    <x v="1"/>
    <x v="1"/>
  </r>
  <r>
    <n v="25752"/>
    <x v="1"/>
    <x v="0"/>
    <x v="6"/>
    <n v="2"/>
    <s v="Partial College"/>
    <s v="Manual"/>
    <s v="No"/>
    <x v="1"/>
    <x v="0"/>
    <x v="0"/>
    <n v="53"/>
    <x v="0"/>
    <x v="1"/>
  </r>
  <r>
    <n v="17324"/>
    <x v="0"/>
    <x v="0"/>
    <x v="11"/>
    <n v="4"/>
    <s v="Bachelors"/>
    <s v="Professional"/>
    <s v="Yes"/>
    <x v="1"/>
    <x v="4"/>
    <x v="1"/>
    <n v="46"/>
    <x v="0"/>
    <x v="0"/>
  </r>
  <r>
    <n v="22918"/>
    <x v="1"/>
    <x v="1"/>
    <x v="2"/>
    <n v="5"/>
    <s v="Graduate Degree"/>
    <s v="Management"/>
    <s v="Yes"/>
    <x v="4"/>
    <x v="0"/>
    <x v="1"/>
    <n v="50"/>
    <x v="0"/>
    <x v="0"/>
  </r>
  <r>
    <n v="12510"/>
    <x v="0"/>
    <x v="1"/>
    <x v="0"/>
    <n v="1"/>
    <s v="Bachelors"/>
    <s v="Skilled Manual"/>
    <s v="Yes"/>
    <x v="1"/>
    <x v="0"/>
    <x v="0"/>
    <n v="43"/>
    <x v="0"/>
    <x v="1"/>
  </r>
  <r>
    <n v="25512"/>
    <x v="1"/>
    <x v="1"/>
    <x v="6"/>
    <n v="0"/>
    <s v="High School"/>
    <s v="Manual"/>
    <s v="No"/>
    <x v="1"/>
    <x v="1"/>
    <x v="0"/>
    <n v="30"/>
    <x v="2"/>
    <x v="0"/>
  </r>
  <r>
    <n v="16179"/>
    <x v="1"/>
    <x v="0"/>
    <x v="2"/>
    <n v="5"/>
    <s v="Bachelors"/>
    <s v="Professional"/>
    <s v="Yes"/>
    <x v="3"/>
    <x v="3"/>
    <x v="1"/>
    <n v="38"/>
    <x v="0"/>
    <x v="0"/>
  </r>
  <r>
    <n v="15628"/>
    <x v="0"/>
    <x v="0"/>
    <x v="0"/>
    <n v="1"/>
    <s v="Bachelors"/>
    <s v="Skilled Manual"/>
    <s v="Yes"/>
    <x v="1"/>
    <x v="0"/>
    <x v="0"/>
    <n v="89"/>
    <x v="1"/>
    <x v="0"/>
  </r>
  <r>
    <n v="20977"/>
    <x v="0"/>
    <x v="1"/>
    <x v="6"/>
    <n v="1"/>
    <s v="Bachelors"/>
    <s v="Clerical"/>
    <s v="Yes"/>
    <x v="0"/>
    <x v="0"/>
    <x v="0"/>
    <n v="64"/>
    <x v="1"/>
    <x v="1"/>
  </r>
  <r>
    <n v="18140"/>
    <x v="0"/>
    <x v="1"/>
    <x v="12"/>
    <n v="3"/>
    <s v="Partial College"/>
    <s v="Professional"/>
    <s v="No"/>
    <x v="4"/>
    <x v="2"/>
    <x v="0"/>
    <n v="51"/>
    <x v="0"/>
    <x v="1"/>
  </r>
  <r>
    <n v="20417"/>
    <x v="0"/>
    <x v="1"/>
    <x v="1"/>
    <n v="3"/>
    <s v="Partial College"/>
    <s v="Clerical"/>
    <s v="No"/>
    <x v="2"/>
    <x v="2"/>
    <x v="1"/>
    <n v="56"/>
    <x v="1"/>
    <x v="0"/>
  </r>
  <r>
    <n v="18267"/>
    <x v="0"/>
    <x v="1"/>
    <x v="10"/>
    <n v="3"/>
    <s v="Bachelors"/>
    <s v="Professional"/>
    <s v="Yes"/>
    <x v="2"/>
    <x v="2"/>
    <x v="1"/>
    <n v="43"/>
    <x v="0"/>
    <x v="0"/>
  </r>
  <r>
    <n v="13620"/>
    <x v="1"/>
    <x v="1"/>
    <x v="3"/>
    <n v="0"/>
    <s v="Bachelors"/>
    <s v="Professional"/>
    <s v="No"/>
    <x v="4"/>
    <x v="4"/>
    <x v="1"/>
    <n v="30"/>
    <x v="2"/>
    <x v="1"/>
  </r>
  <r>
    <n v="22974"/>
    <x v="0"/>
    <x v="0"/>
    <x v="1"/>
    <n v="2"/>
    <s v="Partial College"/>
    <s v="Clerical"/>
    <s v="Yes"/>
    <x v="2"/>
    <x v="2"/>
    <x v="1"/>
    <n v="69"/>
    <x v="1"/>
    <x v="0"/>
  </r>
  <r>
    <n v="13586"/>
    <x v="0"/>
    <x v="1"/>
    <x v="2"/>
    <n v="4"/>
    <s v="Partial College"/>
    <s v="Professional"/>
    <s v="Yes"/>
    <x v="2"/>
    <x v="4"/>
    <x v="0"/>
    <n v="53"/>
    <x v="0"/>
    <x v="0"/>
  </r>
  <r>
    <n v="17978"/>
    <x v="0"/>
    <x v="1"/>
    <x v="0"/>
    <n v="0"/>
    <s v="Graduate Degree"/>
    <s v="Clerical"/>
    <s v="Yes"/>
    <x v="0"/>
    <x v="0"/>
    <x v="0"/>
    <n v="37"/>
    <x v="0"/>
    <x v="1"/>
  </r>
  <r>
    <n v="12581"/>
    <x v="1"/>
    <x v="0"/>
    <x v="4"/>
    <n v="0"/>
    <s v="Partial College"/>
    <s v="Manual"/>
    <s v="No"/>
    <x v="1"/>
    <x v="0"/>
    <x v="1"/>
    <n v="28"/>
    <x v="2"/>
    <x v="1"/>
  </r>
  <r>
    <n v="18018"/>
    <x v="1"/>
    <x v="1"/>
    <x v="1"/>
    <n v="3"/>
    <s v="Partial College"/>
    <s v="Clerical"/>
    <s v="Yes"/>
    <x v="0"/>
    <x v="0"/>
    <x v="0"/>
    <n v="43"/>
    <x v="0"/>
    <x v="0"/>
  </r>
  <r>
    <n v="28957"/>
    <x v="1"/>
    <x v="0"/>
    <x v="7"/>
    <n v="0"/>
    <s v="Partial High School"/>
    <s v="Professional"/>
    <s v="Yes"/>
    <x v="3"/>
    <x v="4"/>
    <x v="1"/>
    <n v="34"/>
    <x v="0"/>
    <x v="1"/>
  </r>
  <r>
    <n v="13690"/>
    <x v="1"/>
    <x v="0"/>
    <x v="6"/>
    <n v="0"/>
    <s v="Partial High School"/>
    <s v="Manual"/>
    <s v="No"/>
    <x v="2"/>
    <x v="3"/>
    <x v="0"/>
    <n v="34"/>
    <x v="0"/>
    <x v="1"/>
  </r>
  <r>
    <n v="12568"/>
    <x v="0"/>
    <x v="0"/>
    <x v="1"/>
    <n v="1"/>
    <s v="Bachelors"/>
    <s v="Clerical"/>
    <s v="Yes"/>
    <x v="0"/>
    <x v="0"/>
    <x v="0"/>
    <n v="64"/>
    <x v="1"/>
    <x v="0"/>
  </r>
  <r>
    <n v="13122"/>
    <x v="0"/>
    <x v="0"/>
    <x v="2"/>
    <n v="0"/>
    <s v="Bachelors"/>
    <s v="Professional"/>
    <s v="Yes"/>
    <x v="1"/>
    <x v="3"/>
    <x v="1"/>
    <n v="41"/>
    <x v="0"/>
    <x v="1"/>
  </r>
  <r>
    <n v="21184"/>
    <x v="1"/>
    <x v="1"/>
    <x v="3"/>
    <n v="0"/>
    <s v="Bachelors"/>
    <s v="Professional"/>
    <s v="No"/>
    <x v="1"/>
    <x v="2"/>
    <x v="1"/>
    <n v="38"/>
    <x v="0"/>
    <x v="0"/>
  </r>
  <r>
    <n v="26150"/>
    <x v="1"/>
    <x v="0"/>
    <x v="3"/>
    <n v="0"/>
    <s v="Bachelors"/>
    <s v="Professional"/>
    <s v="No"/>
    <x v="1"/>
    <x v="0"/>
    <x v="1"/>
    <n v="41"/>
    <x v="0"/>
    <x v="1"/>
  </r>
  <r>
    <n v="24151"/>
    <x v="1"/>
    <x v="1"/>
    <x v="6"/>
    <n v="1"/>
    <s v="Bachelors"/>
    <s v="Clerical"/>
    <s v="No"/>
    <x v="0"/>
    <x v="0"/>
    <x v="0"/>
    <n v="51"/>
    <x v="0"/>
    <x v="0"/>
  </r>
  <r>
    <n v="23962"/>
    <x v="0"/>
    <x v="0"/>
    <x v="4"/>
    <n v="0"/>
    <s v="Partial High School"/>
    <s v="Manual"/>
    <s v="Yes"/>
    <x v="2"/>
    <x v="3"/>
    <x v="0"/>
    <n v="32"/>
    <x v="0"/>
    <x v="0"/>
  </r>
  <r>
    <n v="17793"/>
    <x v="0"/>
    <x v="0"/>
    <x v="0"/>
    <n v="0"/>
    <s v="Bachelors"/>
    <s v="Clerical"/>
    <s v="Yes"/>
    <x v="0"/>
    <x v="0"/>
    <x v="0"/>
    <n v="38"/>
    <x v="0"/>
    <x v="1"/>
  </r>
  <r>
    <n v="14926"/>
    <x v="0"/>
    <x v="1"/>
    <x v="1"/>
    <n v="1"/>
    <s v="Bachelors"/>
    <s v="Clerical"/>
    <s v="Yes"/>
    <x v="0"/>
    <x v="0"/>
    <x v="0"/>
    <n v="38"/>
    <x v="0"/>
    <x v="1"/>
  </r>
  <r>
    <n v="16163"/>
    <x v="1"/>
    <x v="1"/>
    <x v="10"/>
    <n v="2"/>
    <s v="Bachelors"/>
    <s v="Professional"/>
    <s v="Yes"/>
    <x v="1"/>
    <x v="1"/>
    <x v="1"/>
    <n v="38"/>
    <x v="0"/>
    <x v="1"/>
  </r>
  <r>
    <n v="21365"/>
    <x v="0"/>
    <x v="0"/>
    <x v="4"/>
    <n v="2"/>
    <s v="Partial High School"/>
    <s v="Clerical"/>
    <s v="Yes"/>
    <x v="2"/>
    <x v="2"/>
    <x v="1"/>
    <n v="58"/>
    <x v="1"/>
    <x v="0"/>
  </r>
  <r>
    <n v="27771"/>
    <x v="1"/>
    <x v="1"/>
    <x v="1"/>
    <n v="1"/>
    <s v="Bachelors"/>
    <s v="Clerical"/>
    <s v="Yes"/>
    <x v="1"/>
    <x v="3"/>
    <x v="0"/>
    <n v="39"/>
    <x v="0"/>
    <x v="1"/>
  </r>
  <r>
    <n v="26167"/>
    <x v="1"/>
    <x v="0"/>
    <x v="0"/>
    <n v="2"/>
    <s v="Bachelors"/>
    <s v="Management"/>
    <s v="No"/>
    <x v="1"/>
    <x v="2"/>
    <x v="1"/>
    <n v="53"/>
    <x v="0"/>
    <x v="1"/>
  </r>
  <r>
    <n v="25792"/>
    <x v="1"/>
    <x v="0"/>
    <x v="15"/>
    <n v="3"/>
    <s v="Bachelors"/>
    <s v="Management"/>
    <s v="Yes"/>
    <x v="3"/>
    <x v="4"/>
    <x v="0"/>
    <n v="53"/>
    <x v="0"/>
    <x v="0"/>
  </r>
  <r>
    <n v="11555"/>
    <x v="0"/>
    <x v="0"/>
    <x v="0"/>
    <n v="1"/>
    <s v="Bachelors"/>
    <s v="Clerical"/>
    <s v="Yes"/>
    <x v="0"/>
    <x v="0"/>
    <x v="0"/>
    <n v="80"/>
    <x v="1"/>
    <x v="0"/>
  </r>
  <r>
    <n v="22381"/>
    <x v="0"/>
    <x v="1"/>
    <x v="4"/>
    <n v="1"/>
    <s v="Graduate Degree"/>
    <s v="Manual"/>
    <s v="Yes"/>
    <x v="0"/>
    <x v="0"/>
    <x v="0"/>
    <n v="44"/>
    <x v="0"/>
    <x v="0"/>
  </r>
  <r>
    <n v="17882"/>
    <x v="0"/>
    <x v="1"/>
    <x v="6"/>
    <n v="1"/>
    <s v="Graduate Degree"/>
    <s v="Clerical"/>
    <s v="Yes"/>
    <x v="0"/>
    <x v="0"/>
    <x v="0"/>
    <n v="44"/>
    <x v="0"/>
    <x v="0"/>
  </r>
  <r>
    <n v="22174"/>
    <x v="0"/>
    <x v="1"/>
    <x v="1"/>
    <n v="3"/>
    <s v="High School"/>
    <s v="Skilled Manual"/>
    <s v="Yes"/>
    <x v="2"/>
    <x v="2"/>
    <x v="1"/>
    <n v="54"/>
    <x v="0"/>
    <x v="1"/>
  </r>
  <r>
    <n v="22439"/>
    <x v="0"/>
    <x v="0"/>
    <x v="1"/>
    <n v="0"/>
    <s v="Bachelors"/>
    <s v="Clerical"/>
    <s v="Yes"/>
    <x v="0"/>
    <x v="0"/>
    <x v="0"/>
    <n v="37"/>
    <x v="0"/>
    <x v="1"/>
  </r>
  <r>
    <n v="18012"/>
    <x v="0"/>
    <x v="0"/>
    <x v="0"/>
    <n v="1"/>
    <s v="Bachelors"/>
    <s v="Skilled Manual"/>
    <s v="Yes"/>
    <x v="0"/>
    <x v="0"/>
    <x v="0"/>
    <n v="41"/>
    <x v="0"/>
    <x v="0"/>
  </r>
  <r>
    <n v="27582"/>
    <x v="1"/>
    <x v="0"/>
    <x v="8"/>
    <n v="2"/>
    <s v="Bachelors"/>
    <s v="Professional"/>
    <s v="No"/>
    <x v="0"/>
    <x v="0"/>
    <x v="1"/>
    <n v="36"/>
    <x v="0"/>
    <x v="1"/>
  </r>
  <r>
    <n v="12744"/>
    <x v="1"/>
    <x v="0"/>
    <x v="0"/>
    <n v="2"/>
    <s v="Partial College"/>
    <s v="Clerical"/>
    <s v="Yes"/>
    <x v="0"/>
    <x v="0"/>
    <x v="0"/>
    <n v="33"/>
    <x v="0"/>
    <x v="0"/>
  </r>
  <r>
    <n v="22821"/>
    <x v="0"/>
    <x v="0"/>
    <x v="12"/>
    <n v="3"/>
    <s v="Partial College"/>
    <s v="Professional"/>
    <s v="Yes"/>
    <x v="3"/>
    <x v="0"/>
    <x v="0"/>
    <n v="52"/>
    <x v="0"/>
    <x v="0"/>
  </r>
  <r>
    <n v="20171"/>
    <x v="0"/>
    <x v="0"/>
    <x v="6"/>
    <n v="2"/>
    <s v="Partial College"/>
    <s v="Manual"/>
    <s v="Yes"/>
    <x v="1"/>
    <x v="0"/>
    <x v="0"/>
    <n v="46"/>
    <x v="0"/>
    <x v="1"/>
  </r>
  <r>
    <n v="11116"/>
    <x v="0"/>
    <x v="1"/>
    <x v="3"/>
    <n v="5"/>
    <s v="Partial College"/>
    <s v="Skilled Manual"/>
    <s v="Yes"/>
    <x v="2"/>
    <x v="2"/>
    <x v="1"/>
    <n v="43"/>
    <x v="0"/>
    <x v="0"/>
  </r>
  <r>
    <n v="20053"/>
    <x v="1"/>
    <x v="1"/>
    <x v="0"/>
    <n v="2"/>
    <s v="Partial College"/>
    <s v="Clerical"/>
    <s v="Yes"/>
    <x v="0"/>
    <x v="0"/>
    <x v="0"/>
    <n v="34"/>
    <x v="0"/>
    <x v="0"/>
  </r>
  <r>
    <n v="25266"/>
    <x v="1"/>
    <x v="0"/>
    <x v="1"/>
    <n v="2"/>
    <s v="Partial College"/>
    <s v="Clerical"/>
    <s v="No"/>
    <x v="2"/>
    <x v="2"/>
    <x v="1"/>
    <n v="67"/>
    <x v="1"/>
    <x v="0"/>
  </r>
  <r>
    <n v="17960"/>
    <x v="0"/>
    <x v="0"/>
    <x v="0"/>
    <n v="0"/>
    <s v="Graduate Degree"/>
    <s v="Clerical"/>
    <s v="Yes"/>
    <x v="0"/>
    <x v="0"/>
    <x v="0"/>
    <n v="35"/>
    <x v="0"/>
    <x v="1"/>
  </r>
  <r>
    <n v="13961"/>
    <x v="0"/>
    <x v="0"/>
    <x v="2"/>
    <n v="5"/>
    <s v="Graduate Degree"/>
    <s v="Management"/>
    <s v="Yes"/>
    <x v="4"/>
    <x v="0"/>
    <x v="1"/>
    <n v="40"/>
    <x v="0"/>
    <x v="0"/>
  </r>
  <r>
    <n v="11897"/>
    <x v="1"/>
    <x v="1"/>
    <x v="10"/>
    <n v="2"/>
    <s v="Bachelors"/>
    <s v="Professional"/>
    <s v="No"/>
    <x v="1"/>
    <x v="0"/>
    <x v="1"/>
    <n v="37"/>
    <x v="0"/>
    <x v="1"/>
  </r>
  <r>
    <n v="11139"/>
    <x v="1"/>
    <x v="0"/>
    <x v="1"/>
    <n v="2"/>
    <s v="Partial College"/>
    <s v="Clerical"/>
    <s v="No"/>
    <x v="2"/>
    <x v="2"/>
    <x v="1"/>
    <n v="67"/>
    <x v="1"/>
    <x v="0"/>
  </r>
  <r>
    <n v="11576"/>
    <x v="0"/>
    <x v="1"/>
    <x v="1"/>
    <n v="1"/>
    <s v="Bachelors"/>
    <s v="Skilled Manual"/>
    <s v="Yes"/>
    <x v="2"/>
    <x v="0"/>
    <x v="0"/>
    <n v="41"/>
    <x v="0"/>
    <x v="1"/>
  </r>
  <r>
    <n v="19255"/>
    <x v="1"/>
    <x v="1"/>
    <x v="4"/>
    <n v="2"/>
    <s v="Partial College"/>
    <s v="Manual"/>
    <s v="Yes"/>
    <x v="1"/>
    <x v="0"/>
    <x v="0"/>
    <n v="51"/>
    <x v="0"/>
    <x v="1"/>
  </r>
  <r>
    <n v="18153"/>
    <x v="0"/>
    <x v="0"/>
    <x v="11"/>
    <n v="2"/>
    <s v="Bachelors"/>
    <s v="Management"/>
    <s v="Yes"/>
    <x v="3"/>
    <x v="4"/>
    <x v="0"/>
    <n v="59"/>
    <x v="1"/>
    <x v="0"/>
  </r>
  <r>
    <n v="14547"/>
    <x v="0"/>
    <x v="1"/>
    <x v="4"/>
    <n v="2"/>
    <s v="Partial College"/>
    <s v="Manual"/>
    <s v="Yes"/>
    <x v="0"/>
    <x v="3"/>
    <x v="0"/>
    <n v="51"/>
    <x v="0"/>
    <x v="0"/>
  </r>
  <r>
    <n v="24901"/>
    <x v="1"/>
    <x v="1"/>
    <x v="15"/>
    <n v="0"/>
    <s v="Partial College"/>
    <s v="Management"/>
    <s v="No"/>
    <x v="4"/>
    <x v="4"/>
    <x v="1"/>
    <n v="32"/>
    <x v="0"/>
    <x v="1"/>
  </r>
  <r>
    <n v="27169"/>
    <x v="1"/>
    <x v="1"/>
    <x v="1"/>
    <n v="0"/>
    <s v="High School"/>
    <s v="Manual"/>
    <s v="Yes"/>
    <x v="1"/>
    <x v="1"/>
    <x v="0"/>
    <n v="34"/>
    <x v="0"/>
    <x v="1"/>
  </r>
  <r>
    <n v="14805"/>
    <x v="1"/>
    <x v="0"/>
    <x v="4"/>
    <n v="3"/>
    <s v="Partial High School"/>
    <s v="Manual"/>
    <s v="Yes"/>
    <x v="2"/>
    <x v="0"/>
    <x v="0"/>
    <n v="43"/>
    <x v="0"/>
    <x v="0"/>
  </r>
  <r>
    <n v="15822"/>
    <x v="0"/>
    <x v="1"/>
    <x v="0"/>
    <n v="2"/>
    <s v="Bachelors"/>
    <s v="Management"/>
    <s v="Yes"/>
    <x v="2"/>
    <x v="0"/>
    <x v="1"/>
    <n v="67"/>
    <x v="1"/>
    <x v="0"/>
  </r>
  <r>
    <n v="19389"/>
    <x v="1"/>
    <x v="1"/>
    <x v="1"/>
    <n v="0"/>
    <s v="Partial College"/>
    <s v="Clerical"/>
    <s v="No"/>
    <x v="1"/>
    <x v="1"/>
    <x v="0"/>
    <n v="28"/>
    <x v="2"/>
    <x v="0"/>
  </r>
  <r>
    <n v="17048"/>
    <x v="1"/>
    <x v="0"/>
    <x v="8"/>
    <n v="1"/>
    <s v="Graduate Degree"/>
    <s v="Management"/>
    <s v="Yes"/>
    <x v="0"/>
    <x v="0"/>
    <x v="1"/>
    <n v="36"/>
    <x v="0"/>
    <x v="1"/>
  </r>
  <r>
    <n v="22204"/>
    <x v="0"/>
    <x v="1"/>
    <x v="15"/>
    <n v="4"/>
    <s v="Bachelors"/>
    <s v="Management"/>
    <s v="Yes"/>
    <x v="4"/>
    <x v="1"/>
    <x v="1"/>
    <n v="48"/>
    <x v="0"/>
    <x v="0"/>
  </r>
  <r>
    <n v="12718"/>
    <x v="1"/>
    <x v="0"/>
    <x v="1"/>
    <n v="0"/>
    <s v="Partial College"/>
    <s v="Clerical"/>
    <s v="Yes"/>
    <x v="1"/>
    <x v="1"/>
    <x v="0"/>
    <n v="31"/>
    <x v="0"/>
    <x v="0"/>
  </r>
  <r>
    <n v="15019"/>
    <x v="1"/>
    <x v="0"/>
    <x v="1"/>
    <n v="3"/>
    <s v="High School"/>
    <s v="Skilled Manual"/>
    <s v="Yes"/>
    <x v="2"/>
    <x v="2"/>
    <x v="1"/>
    <n v="55"/>
    <x v="1"/>
    <x v="0"/>
  </r>
  <r>
    <n v="28488"/>
    <x v="1"/>
    <x v="1"/>
    <x v="6"/>
    <n v="0"/>
    <s v="Partial College"/>
    <s v="Manual"/>
    <s v="Yes"/>
    <x v="0"/>
    <x v="0"/>
    <x v="1"/>
    <n v="28"/>
    <x v="2"/>
    <x v="1"/>
  </r>
  <r>
    <n v="21891"/>
    <x v="0"/>
    <x v="0"/>
    <x v="15"/>
    <n v="0"/>
    <s v="High School"/>
    <s v="Management"/>
    <s v="Yes"/>
    <x v="4"/>
    <x v="4"/>
    <x v="1"/>
    <n v="34"/>
    <x v="0"/>
    <x v="1"/>
  </r>
  <r>
    <n v="27814"/>
    <x v="1"/>
    <x v="0"/>
    <x v="1"/>
    <n v="3"/>
    <s v="Partial College"/>
    <s v="Clerical"/>
    <s v="No"/>
    <x v="1"/>
    <x v="0"/>
    <x v="0"/>
    <n v="26"/>
    <x v="2"/>
    <x v="0"/>
  </r>
  <r>
    <n v="22175"/>
    <x v="0"/>
    <x v="0"/>
    <x v="1"/>
    <n v="3"/>
    <s v="High School"/>
    <s v="Skilled Manual"/>
    <s v="Yes"/>
    <x v="2"/>
    <x v="2"/>
    <x v="1"/>
    <n v="53"/>
    <x v="0"/>
    <x v="1"/>
  </r>
  <r>
    <n v="29447"/>
    <x v="1"/>
    <x v="0"/>
    <x v="4"/>
    <n v="2"/>
    <s v="Bachelors"/>
    <s v="Clerical"/>
    <s v="No"/>
    <x v="1"/>
    <x v="1"/>
    <x v="0"/>
    <n v="68"/>
    <x v="1"/>
    <x v="0"/>
  </r>
  <r>
    <n v="19784"/>
    <x v="0"/>
    <x v="0"/>
    <x v="2"/>
    <n v="2"/>
    <s v="High School"/>
    <s v="Skilled Manual"/>
    <s v="Yes"/>
    <x v="2"/>
    <x v="2"/>
    <x v="1"/>
    <n v="50"/>
    <x v="0"/>
    <x v="1"/>
  </r>
  <r>
    <n v="27824"/>
    <x v="1"/>
    <x v="0"/>
    <x v="1"/>
    <n v="3"/>
    <s v="Partial College"/>
    <s v="Clerical"/>
    <s v="Yes"/>
    <x v="2"/>
    <x v="0"/>
    <x v="0"/>
    <n v="28"/>
    <x v="2"/>
    <x v="1"/>
  </r>
  <r>
    <n v="24093"/>
    <x v="1"/>
    <x v="0"/>
    <x v="2"/>
    <n v="0"/>
    <s v="Graduate Degree"/>
    <s v="Skilled Manual"/>
    <s v="No"/>
    <x v="0"/>
    <x v="0"/>
    <x v="0"/>
    <n v="40"/>
    <x v="0"/>
    <x v="1"/>
  </r>
  <r>
    <n v="19618"/>
    <x v="0"/>
    <x v="1"/>
    <x v="3"/>
    <n v="5"/>
    <s v="Partial College"/>
    <s v="Skilled Manual"/>
    <s v="Yes"/>
    <x v="2"/>
    <x v="0"/>
    <x v="1"/>
    <n v="44"/>
    <x v="0"/>
    <x v="0"/>
  </r>
  <r>
    <n v="21561"/>
    <x v="1"/>
    <x v="1"/>
    <x v="8"/>
    <n v="0"/>
    <s v="Bachelors"/>
    <s v="Professional"/>
    <s v="No"/>
    <x v="4"/>
    <x v="4"/>
    <x v="1"/>
    <n v="34"/>
    <x v="0"/>
    <x v="1"/>
  </r>
  <r>
    <n v="11061"/>
    <x v="0"/>
    <x v="1"/>
    <x v="3"/>
    <n v="2"/>
    <s v="Partial College"/>
    <s v="Skilled Manual"/>
    <s v="Yes"/>
    <x v="2"/>
    <x v="2"/>
    <x v="1"/>
    <n v="52"/>
    <x v="0"/>
    <x v="1"/>
  </r>
  <r>
    <n v="26651"/>
    <x v="1"/>
    <x v="1"/>
    <x v="2"/>
    <n v="4"/>
    <s v="Graduate Degree"/>
    <s v="Management"/>
    <s v="Yes"/>
    <x v="0"/>
    <x v="0"/>
    <x v="1"/>
    <n v="36"/>
    <x v="0"/>
    <x v="1"/>
  </r>
  <r>
    <n v="21108"/>
    <x v="0"/>
    <x v="0"/>
    <x v="0"/>
    <n v="1"/>
    <s v="Bachelors"/>
    <s v="Skilled Manual"/>
    <s v="Yes"/>
    <x v="1"/>
    <x v="0"/>
    <x v="0"/>
    <n v="43"/>
    <x v="0"/>
    <x v="1"/>
  </r>
  <r>
    <n v="12731"/>
    <x v="1"/>
    <x v="1"/>
    <x v="1"/>
    <n v="0"/>
    <s v="High School"/>
    <s v="Manual"/>
    <s v="No"/>
    <x v="1"/>
    <x v="3"/>
    <x v="0"/>
    <n v="32"/>
    <x v="0"/>
    <x v="0"/>
  </r>
  <r>
    <n v="25307"/>
    <x v="0"/>
    <x v="0"/>
    <x v="0"/>
    <n v="1"/>
    <s v="Bachelors"/>
    <s v="Skilled Manual"/>
    <s v="Yes"/>
    <x v="1"/>
    <x v="3"/>
    <x v="0"/>
    <n v="32"/>
    <x v="0"/>
    <x v="1"/>
  </r>
  <r>
    <n v="14278"/>
    <x v="0"/>
    <x v="0"/>
    <x v="12"/>
    <n v="0"/>
    <s v="Graduate Degree"/>
    <s v="Management"/>
    <s v="Yes"/>
    <x v="1"/>
    <x v="4"/>
    <x v="1"/>
    <n v="48"/>
    <x v="0"/>
    <x v="0"/>
  </r>
  <r>
    <n v="20711"/>
    <x v="0"/>
    <x v="0"/>
    <x v="0"/>
    <n v="1"/>
    <s v="Bachelors"/>
    <s v="Skilled Manual"/>
    <s v="Yes"/>
    <x v="0"/>
    <x v="3"/>
    <x v="0"/>
    <n v="32"/>
    <x v="0"/>
    <x v="1"/>
  </r>
  <r>
    <n v="11383"/>
    <x v="0"/>
    <x v="0"/>
    <x v="1"/>
    <n v="3"/>
    <s v="Graduate Degree"/>
    <s v="Clerical"/>
    <s v="Yes"/>
    <x v="0"/>
    <x v="0"/>
    <x v="0"/>
    <n v="46"/>
    <x v="0"/>
    <x v="0"/>
  </r>
  <r>
    <n v="12497"/>
    <x v="0"/>
    <x v="0"/>
    <x v="0"/>
    <n v="1"/>
    <s v="Bachelors"/>
    <s v="Skilled Manual"/>
    <s v="Yes"/>
    <x v="0"/>
    <x v="0"/>
    <x v="0"/>
    <n v="42"/>
    <x v="0"/>
    <x v="0"/>
  </r>
  <r>
    <n v="16559"/>
    <x v="1"/>
    <x v="0"/>
    <x v="4"/>
    <n v="2"/>
    <s v="High School"/>
    <s v="Manual"/>
    <s v="Yes"/>
    <x v="0"/>
    <x v="0"/>
    <x v="0"/>
    <n v="36"/>
    <x v="0"/>
    <x v="1"/>
  </r>
  <r>
    <n v="11585"/>
    <x v="0"/>
    <x v="0"/>
    <x v="0"/>
    <n v="1"/>
    <s v="Bachelors"/>
    <s v="Skilled Manual"/>
    <s v="Yes"/>
    <x v="0"/>
    <x v="0"/>
    <x v="0"/>
    <n v="41"/>
    <x v="0"/>
    <x v="0"/>
  </r>
  <r>
    <n v="20277"/>
    <x v="0"/>
    <x v="0"/>
    <x v="1"/>
    <n v="2"/>
    <s v="Partial College"/>
    <s v="Clerical"/>
    <s v="No"/>
    <x v="2"/>
    <x v="0"/>
    <x v="1"/>
    <n v="69"/>
    <x v="1"/>
    <x v="0"/>
  </r>
  <r>
    <n v="26765"/>
    <x v="1"/>
    <x v="0"/>
    <x v="3"/>
    <n v="5"/>
    <s v="Partial College"/>
    <s v="Skilled Manual"/>
    <s v="Yes"/>
    <x v="2"/>
    <x v="2"/>
    <x v="1"/>
    <n v="45"/>
    <x v="0"/>
    <x v="0"/>
  </r>
  <r>
    <n v="12389"/>
    <x v="1"/>
    <x v="1"/>
    <x v="1"/>
    <n v="0"/>
    <s v="High School"/>
    <s v="Manual"/>
    <s v="No"/>
    <x v="1"/>
    <x v="1"/>
    <x v="0"/>
    <n v="34"/>
    <x v="0"/>
    <x v="0"/>
  </r>
  <r>
    <n v="13585"/>
    <x v="0"/>
    <x v="0"/>
    <x v="2"/>
    <n v="4"/>
    <s v="Partial College"/>
    <s v="Professional"/>
    <s v="No"/>
    <x v="1"/>
    <x v="1"/>
    <x v="0"/>
    <n v="53"/>
    <x v="0"/>
    <x v="1"/>
  </r>
  <r>
    <n v="26385"/>
    <x v="1"/>
    <x v="1"/>
    <x v="7"/>
    <n v="3"/>
    <s v="High School"/>
    <s v="Professional"/>
    <s v="No"/>
    <x v="3"/>
    <x v="2"/>
    <x v="0"/>
    <n v="50"/>
    <x v="0"/>
    <x v="0"/>
  </r>
  <r>
    <n v="12236"/>
    <x v="0"/>
    <x v="0"/>
    <x v="6"/>
    <n v="1"/>
    <s v="Partial College"/>
    <s v="Manual"/>
    <s v="Yes"/>
    <x v="0"/>
    <x v="0"/>
    <x v="0"/>
    <n v="65"/>
    <x v="1"/>
    <x v="0"/>
  </r>
  <r>
    <n v="21560"/>
    <x v="0"/>
    <x v="1"/>
    <x v="7"/>
    <n v="0"/>
    <s v="Partial High School"/>
    <s v="Professional"/>
    <s v="Yes"/>
    <x v="3"/>
    <x v="4"/>
    <x v="1"/>
    <n v="32"/>
    <x v="0"/>
    <x v="1"/>
  </r>
  <r>
    <n v="21554"/>
    <x v="1"/>
    <x v="0"/>
    <x v="2"/>
    <n v="0"/>
    <s v="Bachelors"/>
    <s v="Professional"/>
    <s v="No"/>
    <x v="4"/>
    <x v="4"/>
    <x v="1"/>
    <n v="33"/>
    <x v="0"/>
    <x v="0"/>
  </r>
  <r>
    <n v="13662"/>
    <x v="1"/>
    <x v="1"/>
    <x v="6"/>
    <n v="0"/>
    <s v="Partial High School"/>
    <s v="Manual"/>
    <s v="Yes"/>
    <x v="2"/>
    <x v="3"/>
    <x v="0"/>
    <n v="31"/>
    <x v="0"/>
    <x v="1"/>
  </r>
  <r>
    <n v="13089"/>
    <x v="0"/>
    <x v="0"/>
    <x v="7"/>
    <n v="1"/>
    <s v="Bachelors"/>
    <s v="Management"/>
    <s v="Yes"/>
    <x v="2"/>
    <x v="0"/>
    <x v="1"/>
    <n v="46"/>
    <x v="0"/>
    <x v="1"/>
  </r>
  <r>
    <n v="14791"/>
    <x v="0"/>
    <x v="0"/>
    <x v="0"/>
    <n v="0"/>
    <s v="Bachelors"/>
    <s v="Clerical"/>
    <s v="Yes"/>
    <x v="0"/>
    <x v="0"/>
    <x v="0"/>
    <n v="39"/>
    <x v="0"/>
    <x v="1"/>
  </r>
  <r>
    <n v="19331"/>
    <x v="1"/>
    <x v="1"/>
    <x v="6"/>
    <n v="2"/>
    <s v="High School"/>
    <s v="Manual"/>
    <s v="Yes"/>
    <x v="1"/>
    <x v="0"/>
    <x v="0"/>
    <n v="40"/>
    <x v="0"/>
    <x v="0"/>
  </r>
  <r>
    <n v="17754"/>
    <x v="1"/>
    <x v="0"/>
    <x v="1"/>
    <n v="3"/>
    <s v="Bachelors"/>
    <s v="Clerical"/>
    <s v="Yes"/>
    <x v="0"/>
    <x v="0"/>
    <x v="0"/>
    <n v="46"/>
    <x v="0"/>
    <x v="1"/>
  </r>
  <r>
    <n v="11149"/>
    <x v="0"/>
    <x v="1"/>
    <x v="0"/>
    <n v="2"/>
    <s v="Bachelors"/>
    <s v="Management"/>
    <s v="Yes"/>
    <x v="2"/>
    <x v="0"/>
    <x v="1"/>
    <n v="65"/>
    <x v="1"/>
    <x v="0"/>
  </r>
  <r>
    <n v="16549"/>
    <x v="1"/>
    <x v="0"/>
    <x v="1"/>
    <n v="3"/>
    <s v="Bachelors"/>
    <s v="Clerical"/>
    <s v="Yes"/>
    <x v="0"/>
    <x v="0"/>
    <x v="0"/>
    <n v="47"/>
    <x v="0"/>
    <x v="1"/>
  </r>
  <r>
    <n v="24305"/>
    <x v="1"/>
    <x v="1"/>
    <x v="11"/>
    <n v="1"/>
    <s v="Bachelors"/>
    <s v="Management"/>
    <s v="No"/>
    <x v="4"/>
    <x v="0"/>
    <x v="1"/>
    <n v="46"/>
    <x v="0"/>
    <x v="1"/>
  </r>
  <r>
    <n v="18253"/>
    <x v="0"/>
    <x v="0"/>
    <x v="2"/>
    <n v="5"/>
    <s v="Graduate Degree"/>
    <s v="Management"/>
    <s v="Yes"/>
    <x v="4"/>
    <x v="0"/>
    <x v="1"/>
    <n v="40"/>
    <x v="0"/>
    <x v="0"/>
  </r>
  <r>
    <n v="20147"/>
    <x v="0"/>
    <x v="0"/>
    <x v="1"/>
    <n v="1"/>
    <s v="Bachelors"/>
    <s v="Clerical"/>
    <s v="Yes"/>
    <x v="0"/>
    <x v="0"/>
    <x v="0"/>
    <n v="65"/>
    <x v="1"/>
    <x v="0"/>
  </r>
  <r>
    <n v="15612"/>
    <x v="1"/>
    <x v="1"/>
    <x v="1"/>
    <n v="0"/>
    <s v="High School"/>
    <s v="Manual"/>
    <s v="No"/>
    <x v="1"/>
    <x v="3"/>
    <x v="0"/>
    <n v="28"/>
    <x v="2"/>
    <x v="0"/>
  </r>
  <r>
    <n v="28323"/>
    <x v="1"/>
    <x v="1"/>
    <x v="3"/>
    <n v="0"/>
    <s v="Bachelors"/>
    <s v="Professional"/>
    <s v="No"/>
    <x v="2"/>
    <x v="2"/>
    <x v="1"/>
    <n v="43"/>
    <x v="0"/>
    <x v="1"/>
  </r>
  <r>
    <n v="22634"/>
    <x v="1"/>
    <x v="0"/>
    <x v="0"/>
    <n v="0"/>
    <s v="Graduate Degree"/>
    <s v="Clerical"/>
    <s v="Yes"/>
    <x v="0"/>
    <x v="0"/>
    <x v="0"/>
    <n v="38"/>
    <x v="0"/>
    <x v="1"/>
  </r>
  <r>
    <n v="15665"/>
    <x v="0"/>
    <x v="0"/>
    <x v="1"/>
    <n v="0"/>
    <s v="Bachelors"/>
    <s v="Clerical"/>
    <s v="Yes"/>
    <x v="0"/>
    <x v="0"/>
    <x v="0"/>
    <n v="47"/>
    <x v="0"/>
    <x v="1"/>
  </r>
  <r>
    <n v="27585"/>
    <x v="0"/>
    <x v="0"/>
    <x v="8"/>
    <n v="2"/>
    <s v="Bachelors"/>
    <s v="Professional"/>
    <s v="No"/>
    <x v="0"/>
    <x v="0"/>
    <x v="1"/>
    <n v="36"/>
    <x v="0"/>
    <x v="1"/>
  </r>
  <r>
    <n v="19748"/>
    <x v="0"/>
    <x v="1"/>
    <x v="6"/>
    <n v="4"/>
    <s v="High School"/>
    <s v="Skilled Manual"/>
    <s v="No"/>
    <x v="2"/>
    <x v="3"/>
    <x v="1"/>
    <n v="60"/>
    <x v="1"/>
    <x v="0"/>
  </r>
  <r>
    <n v="21974"/>
    <x v="1"/>
    <x v="0"/>
    <x v="3"/>
    <n v="0"/>
    <s v="Bachelors"/>
    <s v="Professional"/>
    <s v="Yes"/>
    <x v="1"/>
    <x v="2"/>
    <x v="1"/>
    <n v="42"/>
    <x v="0"/>
    <x v="1"/>
  </r>
  <r>
    <n v="14032"/>
    <x v="0"/>
    <x v="1"/>
    <x v="3"/>
    <n v="2"/>
    <s v="High School"/>
    <s v="Skilled Manual"/>
    <s v="No"/>
    <x v="2"/>
    <x v="3"/>
    <x v="1"/>
    <n v="50"/>
    <x v="0"/>
    <x v="1"/>
  </r>
  <r>
    <n v="22610"/>
    <x v="0"/>
    <x v="1"/>
    <x v="1"/>
    <n v="0"/>
    <s v="Bachelors"/>
    <s v="Clerical"/>
    <s v="Yes"/>
    <x v="0"/>
    <x v="0"/>
    <x v="0"/>
    <n v="35"/>
    <x v="0"/>
    <x v="1"/>
  </r>
  <r>
    <n v="26984"/>
    <x v="0"/>
    <x v="1"/>
    <x v="0"/>
    <n v="1"/>
    <s v="Bachelors"/>
    <s v="Skilled Manual"/>
    <s v="Yes"/>
    <x v="1"/>
    <x v="0"/>
    <x v="0"/>
    <n v="32"/>
    <x v="0"/>
    <x v="1"/>
  </r>
  <r>
    <n v="18294"/>
    <x v="0"/>
    <x v="0"/>
    <x v="8"/>
    <n v="1"/>
    <s v="Bachelors"/>
    <s v="Professional"/>
    <s v="Yes"/>
    <x v="1"/>
    <x v="2"/>
    <x v="1"/>
    <n v="46"/>
    <x v="0"/>
    <x v="0"/>
  </r>
  <r>
    <n v="28564"/>
    <x v="1"/>
    <x v="0"/>
    <x v="0"/>
    <n v="2"/>
    <s v="Partial College"/>
    <s v="Clerical"/>
    <s v="Yes"/>
    <x v="0"/>
    <x v="3"/>
    <x v="0"/>
    <n v="33"/>
    <x v="0"/>
    <x v="1"/>
  </r>
  <r>
    <n v="28521"/>
    <x v="1"/>
    <x v="1"/>
    <x v="0"/>
    <n v="0"/>
    <s v="Graduate Degree"/>
    <s v="Clerical"/>
    <s v="No"/>
    <x v="0"/>
    <x v="0"/>
    <x v="0"/>
    <n v="36"/>
    <x v="0"/>
    <x v="1"/>
  </r>
  <r>
    <n v="15450"/>
    <x v="0"/>
    <x v="1"/>
    <x v="4"/>
    <n v="1"/>
    <s v="Graduate Degree"/>
    <s v="Clerical"/>
    <s v="Yes"/>
    <x v="0"/>
    <x v="0"/>
    <x v="0"/>
    <n v="70"/>
    <x v="1"/>
    <x v="0"/>
  </r>
  <r>
    <n v="25681"/>
    <x v="1"/>
    <x v="0"/>
    <x v="1"/>
    <n v="0"/>
    <s v="Partial College"/>
    <s v="Clerical"/>
    <s v="No"/>
    <x v="1"/>
    <x v="1"/>
    <x v="0"/>
    <n v="31"/>
    <x v="0"/>
    <x v="1"/>
  </r>
  <r>
    <n v="19491"/>
    <x v="1"/>
    <x v="1"/>
    <x v="1"/>
    <n v="2"/>
    <s v="Partial College"/>
    <s v="Clerical"/>
    <s v="Yes"/>
    <x v="2"/>
    <x v="0"/>
    <x v="0"/>
    <n v="42"/>
    <x v="0"/>
    <x v="0"/>
  </r>
  <r>
    <n v="26415"/>
    <x v="0"/>
    <x v="0"/>
    <x v="8"/>
    <n v="4"/>
    <s v="Partial High School"/>
    <s v="Skilled Manual"/>
    <s v="Yes"/>
    <x v="3"/>
    <x v="4"/>
    <x v="0"/>
    <n v="58"/>
    <x v="1"/>
    <x v="0"/>
  </r>
  <r>
    <n v="12821"/>
    <x v="0"/>
    <x v="1"/>
    <x v="0"/>
    <n v="0"/>
    <s v="Bachelors"/>
    <s v="Clerical"/>
    <s v="Yes"/>
    <x v="0"/>
    <x v="0"/>
    <x v="0"/>
    <n v="39"/>
    <x v="0"/>
    <x v="0"/>
  </r>
  <r>
    <n v="15629"/>
    <x v="1"/>
    <x v="0"/>
    <x v="4"/>
    <n v="0"/>
    <s v="Partial High School"/>
    <s v="Manual"/>
    <s v="Yes"/>
    <x v="2"/>
    <x v="3"/>
    <x v="0"/>
    <n v="34"/>
    <x v="0"/>
    <x v="0"/>
  </r>
  <r>
    <n v="27835"/>
    <x v="0"/>
    <x v="1"/>
    <x v="6"/>
    <n v="0"/>
    <s v="Partial High School"/>
    <s v="Manual"/>
    <s v="Yes"/>
    <x v="2"/>
    <x v="0"/>
    <x v="0"/>
    <n v="32"/>
    <x v="0"/>
    <x v="0"/>
  </r>
  <r>
    <n v="11738"/>
    <x v="0"/>
    <x v="1"/>
    <x v="10"/>
    <n v="4"/>
    <s v="Bachelors"/>
    <s v="Professional"/>
    <s v="Yes"/>
    <x v="0"/>
    <x v="1"/>
    <x v="2"/>
    <n v="46"/>
    <x v="0"/>
    <x v="0"/>
  </r>
  <r>
    <n v="25065"/>
    <x v="0"/>
    <x v="1"/>
    <x v="3"/>
    <n v="2"/>
    <s v="Partial High School"/>
    <s v="Skilled Manual"/>
    <s v="Yes"/>
    <x v="2"/>
    <x v="2"/>
    <x v="2"/>
    <n v="48"/>
    <x v="0"/>
    <x v="0"/>
  </r>
  <r>
    <n v="26238"/>
    <x v="1"/>
    <x v="0"/>
    <x v="0"/>
    <n v="3"/>
    <s v="Partial College"/>
    <s v="Clerical"/>
    <s v="Yes"/>
    <x v="1"/>
    <x v="3"/>
    <x v="2"/>
    <n v="31"/>
    <x v="0"/>
    <x v="1"/>
  </r>
  <r>
    <n v="23707"/>
    <x v="1"/>
    <x v="1"/>
    <x v="3"/>
    <n v="5"/>
    <s v="Bachelors"/>
    <s v="Management"/>
    <s v="Yes"/>
    <x v="4"/>
    <x v="4"/>
    <x v="2"/>
    <n v="60"/>
    <x v="1"/>
    <x v="1"/>
  </r>
  <r>
    <n v="27650"/>
    <x v="0"/>
    <x v="1"/>
    <x v="3"/>
    <n v="4"/>
    <s v="High School"/>
    <s v="Professional"/>
    <s v="Yes"/>
    <x v="0"/>
    <x v="2"/>
    <x v="2"/>
    <n v="51"/>
    <x v="0"/>
    <x v="0"/>
  </r>
  <r>
    <n v="24981"/>
    <x v="0"/>
    <x v="1"/>
    <x v="10"/>
    <n v="2"/>
    <s v="Partial College"/>
    <s v="Professional"/>
    <s v="Yes"/>
    <x v="2"/>
    <x v="4"/>
    <x v="2"/>
    <n v="56"/>
    <x v="1"/>
    <x v="0"/>
  </r>
  <r>
    <n v="20678"/>
    <x v="1"/>
    <x v="0"/>
    <x v="10"/>
    <n v="3"/>
    <s v="Bachelors"/>
    <s v="Skilled Manual"/>
    <s v="Yes"/>
    <x v="1"/>
    <x v="1"/>
    <x v="2"/>
    <n v="40"/>
    <x v="0"/>
    <x v="1"/>
  </r>
  <r>
    <n v="15302"/>
    <x v="1"/>
    <x v="0"/>
    <x v="3"/>
    <n v="1"/>
    <s v="Graduate Degree"/>
    <s v="Professional"/>
    <s v="Yes"/>
    <x v="0"/>
    <x v="1"/>
    <x v="2"/>
    <n v="34"/>
    <x v="0"/>
    <x v="1"/>
  </r>
  <r>
    <n v="26012"/>
    <x v="0"/>
    <x v="1"/>
    <x v="2"/>
    <n v="1"/>
    <s v="Partial College"/>
    <s v="Skilled Manual"/>
    <s v="Yes"/>
    <x v="1"/>
    <x v="1"/>
    <x v="2"/>
    <n v="48"/>
    <x v="0"/>
    <x v="1"/>
  </r>
  <r>
    <n v="26575"/>
    <x v="1"/>
    <x v="0"/>
    <x v="0"/>
    <n v="0"/>
    <s v="High School"/>
    <s v="Skilled Manual"/>
    <s v="No"/>
    <x v="2"/>
    <x v="3"/>
    <x v="2"/>
    <n v="31"/>
    <x v="0"/>
    <x v="1"/>
  </r>
  <r>
    <n v="15559"/>
    <x v="0"/>
    <x v="1"/>
    <x v="10"/>
    <n v="5"/>
    <s v="Bachelors"/>
    <s v="Professional"/>
    <s v="Yes"/>
    <x v="1"/>
    <x v="1"/>
    <x v="2"/>
    <n v="47"/>
    <x v="0"/>
    <x v="0"/>
  </r>
  <r>
    <n v="19235"/>
    <x v="0"/>
    <x v="0"/>
    <x v="14"/>
    <n v="0"/>
    <s v="Graduate Degree"/>
    <s v="Skilled Manual"/>
    <s v="Yes"/>
    <x v="0"/>
    <x v="0"/>
    <x v="2"/>
    <n v="34"/>
    <x v="0"/>
    <x v="0"/>
  </r>
  <r>
    <n v="15275"/>
    <x v="0"/>
    <x v="1"/>
    <x v="0"/>
    <n v="0"/>
    <s v="Partial College"/>
    <s v="Skilled Manual"/>
    <s v="Yes"/>
    <x v="1"/>
    <x v="2"/>
    <x v="2"/>
    <n v="29"/>
    <x v="2"/>
    <x v="0"/>
  </r>
  <r>
    <n v="20339"/>
    <x v="0"/>
    <x v="0"/>
    <x v="12"/>
    <n v="1"/>
    <s v="Bachelors"/>
    <s v="Management"/>
    <s v="Yes"/>
    <x v="3"/>
    <x v="1"/>
    <x v="2"/>
    <n v="44"/>
    <x v="0"/>
    <x v="1"/>
  </r>
  <r>
    <n v="25405"/>
    <x v="0"/>
    <x v="1"/>
    <x v="3"/>
    <n v="2"/>
    <s v="Bachelors"/>
    <s v="Skilled Manual"/>
    <s v="Yes"/>
    <x v="1"/>
    <x v="1"/>
    <x v="2"/>
    <n v="38"/>
    <x v="0"/>
    <x v="1"/>
  </r>
  <r>
    <n v="15940"/>
    <x v="0"/>
    <x v="1"/>
    <x v="11"/>
    <n v="4"/>
    <s v="Partial College"/>
    <s v="Professional"/>
    <s v="Yes"/>
    <x v="3"/>
    <x v="0"/>
    <x v="2"/>
    <n v="40"/>
    <x v="0"/>
    <x v="0"/>
  </r>
  <r>
    <n v="25074"/>
    <x v="0"/>
    <x v="0"/>
    <x v="3"/>
    <n v="4"/>
    <s v="Bachelors"/>
    <s v="Professional"/>
    <s v="Yes"/>
    <x v="2"/>
    <x v="1"/>
    <x v="2"/>
    <n v="42"/>
    <x v="0"/>
    <x v="1"/>
  </r>
  <r>
    <n v="24738"/>
    <x v="0"/>
    <x v="0"/>
    <x v="0"/>
    <n v="1"/>
    <s v="Partial College"/>
    <s v="Clerical"/>
    <s v="Yes"/>
    <x v="1"/>
    <x v="3"/>
    <x v="2"/>
    <n v="51"/>
    <x v="0"/>
    <x v="1"/>
  </r>
  <r>
    <n v="16337"/>
    <x v="0"/>
    <x v="1"/>
    <x v="10"/>
    <n v="0"/>
    <s v="Partial College"/>
    <s v="Skilled Manual"/>
    <s v="No"/>
    <x v="2"/>
    <x v="3"/>
    <x v="2"/>
    <n v="29"/>
    <x v="2"/>
    <x v="0"/>
  </r>
  <r>
    <n v="24357"/>
    <x v="0"/>
    <x v="1"/>
    <x v="2"/>
    <n v="3"/>
    <s v="Bachelors"/>
    <s v="Professional"/>
    <s v="Yes"/>
    <x v="1"/>
    <x v="1"/>
    <x v="2"/>
    <n v="48"/>
    <x v="0"/>
    <x v="1"/>
  </r>
  <r>
    <n v="18613"/>
    <x v="1"/>
    <x v="1"/>
    <x v="3"/>
    <n v="0"/>
    <s v="Bachelors"/>
    <s v="Professional"/>
    <s v="No"/>
    <x v="1"/>
    <x v="1"/>
    <x v="2"/>
    <n v="37"/>
    <x v="0"/>
    <x v="1"/>
  </r>
  <r>
    <n v="12207"/>
    <x v="1"/>
    <x v="1"/>
    <x v="2"/>
    <n v="4"/>
    <s v="Bachelors"/>
    <s v="Management"/>
    <s v="Yes"/>
    <x v="0"/>
    <x v="2"/>
    <x v="2"/>
    <n v="66"/>
    <x v="1"/>
    <x v="1"/>
  </r>
  <r>
    <n v="18052"/>
    <x v="0"/>
    <x v="0"/>
    <x v="10"/>
    <n v="1"/>
    <s v="Partial College"/>
    <s v="Skilled Manual"/>
    <s v="Yes"/>
    <x v="1"/>
    <x v="0"/>
    <x v="2"/>
    <n v="45"/>
    <x v="0"/>
    <x v="1"/>
  </r>
  <r>
    <n v="13353"/>
    <x v="1"/>
    <x v="0"/>
    <x v="10"/>
    <n v="4"/>
    <s v="Graduate Degree"/>
    <s v="Management"/>
    <s v="Yes"/>
    <x v="2"/>
    <x v="4"/>
    <x v="2"/>
    <n v="61"/>
    <x v="1"/>
    <x v="1"/>
  </r>
  <r>
    <n v="19399"/>
    <x v="1"/>
    <x v="1"/>
    <x v="0"/>
    <n v="0"/>
    <s v="Bachelors"/>
    <s v="Professional"/>
    <s v="No"/>
    <x v="1"/>
    <x v="1"/>
    <x v="2"/>
    <n v="45"/>
    <x v="0"/>
    <x v="0"/>
  </r>
  <r>
    <n v="16154"/>
    <x v="0"/>
    <x v="0"/>
    <x v="3"/>
    <n v="5"/>
    <s v="Bachelors"/>
    <s v="Professional"/>
    <s v="Yes"/>
    <x v="2"/>
    <x v="1"/>
    <x v="2"/>
    <n v="47"/>
    <x v="0"/>
    <x v="0"/>
  </r>
  <r>
    <n v="22219"/>
    <x v="0"/>
    <x v="0"/>
    <x v="10"/>
    <n v="2"/>
    <s v="High School"/>
    <s v="Professional"/>
    <s v="Yes"/>
    <x v="2"/>
    <x v="2"/>
    <x v="2"/>
    <n v="49"/>
    <x v="0"/>
    <x v="0"/>
  </r>
  <r>
    <n v="17269"/>
    <x v="1"/>
    <x v="1"/>
    <x v="10"/>
    <n v="3"/>
    <s v="Bachelors"/>
    <s v="Professional"/>
    <s v="No"/>
    <x v="0"/>
    <x v="0"/>
    <x v="2"/>
    <n v="47"/>
    <x v="0"/>
    <x v="1"/>
  </r>
  <r>
    <n v="23586"/>
    <x v="0"/>
    <x v="0"/>
    <x v="2"/>
    <n v="0"/>
    <s v="Bachelors"/>
    <s v="Management"/>
    <s v="Yes"/>
    <x v="1"/>
    <x v="3"/>
    <x v="2"/>
    <n v="34"/>
    <x v="0"/>
    <x v="1"/>
  </r>
  <r>
    <n v="15740"/>
    <x v="0"/>
    <x v="1"/>
    <x v="2"/>
    <n v="5"/>
    <s v="Bachelors"/>
    <s v="Management"/>
    <s v="Yes"/>
    <x v="2"/>
    <x v="3"/>
    <x v="2"/>
    <n v="64"/>
    <x v="1"/>
    <x v="0"/>
  </r>
  <r>
    <n v="27638"/>
    <x v="1"/>
    <x v="1"/>
    <x v="11"/>
    <n v="1"/>
    <s v="Partial College"/>
    <s v="Professional"/>
    <s v="No"/>
    <x v="4"/>
    <x v="3"/>
    <x v="2"/>
    <n v="44"/>
    <x v="0"/>
    <x v="0"/>
  </r>
  <r>
    <n v="18976"/>
    <x v="1"/>
    <x v="1"/>
    <x v="0"/>
    <n v="4"/>
    <s v="High School"/>
    <s v="Professional"/>
    <s v="Yes"/>
    <x v="2"/>
    <x v="4"/>
    <x v="2"/>
    <n v="62"/>
    <x v="1"/>
    <x v="1"/>
  </r>
  <r>
    <n v="19413"/>
    <x v="1"/>
    <x v="1"/>
    <x v="10"/>
    <n v="3"/>
    <s v="Bachelors"/>
    <s v="Professional"/>
    <s v="No"/>
    <x v="1"/>
    <x v="0"/>
    <x v="2"/>
    <n v="47"/>
    <x v="0"/>
    <x v="1"/>
  </r>
  <r>
    <n v="13283"/>
    <x v="0"/>
    <x v="1"/>
    <x v="2"/>
    <n v="3"/>
    <s v="Partial College"/>
    <s v="Professional"/>
    <s v="No"/>
    <x v="2"/>
    <x v="0"/>
    <x v="2"/>
    <n v="49"/>
    <x v="0"/>
    <x v="1"/>
  </r>
  <r>
    <n v="17471"/>
    <x v="1"/>
    <x v="0"/>
    <x v="2"/>
    <n v="4"/>
    <s v="Graduate Degree"/>
    <s v="Management"/>
    <s v="Yes"/>
    <x v="2"/>
    <x v="2"/>
    <x v="2"/>
    <n v="67"/>
    <x v="1"/>
    <x v="0"/>
  </r>
  <r>
    <n v="16791"/>
    <x v="1"/>
    <x v="1"/>
    <x v="10"/>
    <n v="5"/>
    <s v="Bachelors"/>
    <s v="Management"/>
    <s v="Yes"/>
    <x v="4"/>
    <x v="4"/>
    <x v="2"/>
    <n v="59"/>
    <x v="1"/>
    <x v="1"/>
  </r>
  <r>
    <n v="15382"/>
    <x v="0"/>
    <x v="0"/>
    <x v="15"/>
    <n v="1"/>
    <s v="Bachelors"/>
    <s v="Management"/>
    <s v="Yes"/>
    <x v="2"/>
    <x v="3"/>
    <x v="2"/>
    <n v="44"/>
    <x v="0"/>
    <x v="0"/>
  </r>
  <r>
    <n v="11641"/>
    <x v="0"/>
    <x v="1"/>
    <x v="14"/>
    <n v="1"/>
    <s v="Bachelors"/>
    <s v="Skilled Manual"/>
    <s v="Yes"/>
    <x v="0"/>
    <x v="0"/>
    <x v="2"/>
    <n v="36"/>
    <x v="0"/>
    <x v="0"/>
  </r>
  <r>
    <n v="11935"/>
    <x v="1"/>
    <x v="0"/>
    <x v="1"/>
    <n v="0"/>
    <s v="Partial College"/>
    <s v="Skilled Manual"/>
    <s v="Yes"/>
    <x v="1"/>
    <x v="2"/>
    <x v="2"/>
    <n v="28"/>
    <x v="2"/>
    <x v="0"/>
  </r>
  <r>
    <n v="13233"/>
    <x v="0"/>
    <x v="1"/>
    <x v="10"/>
    <n v="2"/>
    <s v="Partial College"/>
    <s v="Professional"/>
    <s v="Yes"/>
    <x v="1"/>
    <x v="4"/>
    <x v="2"/>
    <n v="57"/>
    <x v="1"/>
    <x v="1"/>
  </r>
  <r>
    <n v="25909"/>
    <x v="0"/>
    <x v="1"/>
    <x v="10"/>
    <n v="0"/>
    <s v="Partial College"/>
    <s v="Skilled Manual"/>
    <s v="Yes"/>
    <x v="1"/>
    <x v="2"/>
    <x v="2"/>
    <n v="27"/>
    <x v="2"/>
    <x v="1"/>
  </r>
  <r>
    <n v="14092"/>
    <x v="1"/>
    <x v="1"/>
    <x v="1"/>
    <n v="0"/>
    <s v="Partial High School"/>
    <s v="Clerical"/>
    <s v="Yes"/>
    <x v="2"/>
    <x v="2"/>
    <x v="2"/>
    <n v="28"/>
    <x v="2"/>
    <x v="0"/>
  </r>
  <r>
    <n v="29143"/>
    <x v="1"/>
    <x v="0"/>
    <x v="10"/>
    <n v="1"/>
    <s v="Bachelors"/>
    <s v="Professional"/>
    <s v="No"/>
    <x v="1"/>
    <x v="0"/>
    <x v="2"/>
    <n v="44"/>
    <x v="0"/>
    <x v="1"/>
  </r>
  <r>
    <n v="24941"/>
    <x v="0"/>
    <x v="1"/>
    <x v="10"/>
    <n v="3"/>
    <s v="Bachelors"/>
    <s v="Management"/>
    <s v="Yes"/>
    <x v="2"/>
    <x v="4"/>
    <x v="2"/>
    <n v="66"/>
    <x v="1"/>
    <x v="0"/>
  </r>
  <r>
    <n v="24637"/>
    <x v="0"/>
    <x v="1"/>
    <x v="0"/>
    <n v="4"/>
    <s v="High School"/>
    <s v="Professional"/>
    <s v="Yes"/>
    <x v="2"/>
    <x v="4"/>
    <x v="2"/>
    <n v="64"/>
    <x v="1"/>
    <x v="0"/>
  </r>
  <r>
    <n v="23893"/>
    <x v="0"/>
    <x v="1"/>
    <x v="14"/>
    <n v="3"/>
    <s v="Bachelors"/>
    <s v="Skilled Manual"/>
    <s v="Yes"/>
    <x v="4"/>
    <x v="4"/>
    <x v="2"/>
    <n v="41"/>
    <x v="0"/>
    <x v="0"/>
  </r>
  <r>
    <n v="13907"/>
    <x v="1"/>
    <x v="0"/>
    <x v="2"/>
    <n v="3"/>
    <s v="Bachelors"/>
    <s v="Skilled Manual"/>
    <s v="Yes"/>
    <x v="1"/>
    <x v="0"/>
    <x v="2"/>
    <n v="41"/>
    <x v="0"/>
    <x v="1"/>
  </r>
  <r>
    <n v="14900"/>
    <x v="0"/>
    <x v="0"/>
    <x v="0"/>
    <n v="1"/>
    <s v="Partial College"/>
    <s v="Clerical"/>
    <s v="Yes"/>
    <x v="1"/>
    <x v="3"/>
    <x v="2"/>
    <n v="49"/>
    <x v="0"/>
    <x v="1"/>
  </r>
  <r>
    <n v="11262"/>
    <x v="0"/>
    <x v="0"/>
    <x v="2"/>
    <n v="4"/>
    <s v="Bachelors"/>
    <s v="Management"/>
    <s v="Yes"/>
    <x v="0"/>
    <x v="0"/>
    <x v="2"/>
    <n v="42"/>
    <x v="0"/>
    <x v="0"/>
  </r>
  <r>
    <n v="22294"/>
    <x v="1"/>
    <x v="0"/>
    <x v="3"/>
    <n v="0"/>
    <s v="Bachelors"/>
    <s v="Professional"/>
    <s v="No"/>
    <x v="1"/>
    <x v="1"/>
    <x v="2"/>
    <n v="37"/>
    <x v="0"/>
    <x v="1"/>
  </r>
  <r>
    <n v="12195"/>
    <x v="1"/>
    <x v="0"/>
    <x v="3"/>
    <n v="3"/>
    <s v="Graduate Degree"/>
    <s v="Management"/>
    <s v="Yes"/>
    <x v="2"/>
    <x v="3"/>
    <x v="2"/>
    <n v="52"/>
    <x v="0"/>
    <x v="0"/>
  </r>
  <r>
    <n v="25375"/>
    <x v="0"/>
    <x v="1"/>
    <x v="14"/>
    <n v="1"/>
    <s v="Graduate Degree"/>
    <s v="Skilled Manual"/>
    <s v="Yes"/>
    <x v="0"/>
    <x v="3"/>
    <x v="2"/>
    <n v="34"/>
    <x v="0"/>
    <x v="0"/>
  </r>
  <r>
    <n v="11143"/>
    <x v="0"/>
    <x v="1"/>
    <x v="0"/>
    <n v="0"/>
    <s v="High School"/>
    <s v="Skilled Manual"/>
    <s v="Yes"/>
    <x v="2"/>
    <x v="2"/>
    <x v="2"/>
    <n v="29"/>
    <x v="2"/>
    <x v="0"/>
  </r>
  <r>
    <n v="25898"/>
    <x v="0"/>
    <x v="0"/>
    <x v="3"/>
    <n v="2"/>
    <s v="High School"/>
    <s v="Professional"/>
    <s v="Yes"/>
    <x v="2"/>
    <x v="1"/>
    <x v="2"/>
    <n v="53"/>
    <x v="0"/>
    <x v="0"/>
  </r>
  <r>
    <n v="24397"/>
    <x v="1"/>
    <x v="1"/>
    <x v="7"/>
    <n v="2"/>
    <s v="Bachelors"/>
    <s v="Management"/>
    <s v="No"/>
    <x v="3"/>
    <x v="3"/>
    <x v="2"/>
    <n v="40"/>
    <x v="0"/>
    <x v="0"/>
  </r>
  <r>
    <n v="19758"/>
    <x v="1"/>
    <x v="1"/>
    <x v="10"/>
    <n v="0"/>
    <s v="Partial College"/>
    <s v="Skilled Manual"/>
    <s v="No"/>
    <x v="2"/>
    <x v="3"/>
    <x v="2"/>
    <n v="29"/>
    <x v="2"/>
    <x v="0"/>
  </r>
  <r>
    <n v="15529"/>
    <x v="0"/>
    <x v="1"/>
    <x v="10"/>
    <n v="4"/>
    <s v="Bachelors"/>
    <s v="Professional"/>
    <s v="Yes"/>
    <x v="2"/>
    <x v="1"/>
    <x v="2"/>
    <n v="43"/>
    <x v="0"/>
    <x v="1"/>
  </r>
  <r>
    <n v="19884"/>
    <x v="0"/>
    <x v="1"/>
    <x v="10"/>
    <n v="2"/>
    <s v="High School"/>
    <s v="Professional"/>
    <s v="Yes"/>
    <x v="2"/>
    <x v="1"/>
    <x v="2"/>
    <n v="55"/>
    <x v="1"/>
    <x v="1"/>
  </r>
  <r>
    <n v="18674"/>
    <x v="1"/>
    <x v="0"/>
    <x v="2"/>
    <n v="4"/>
    <s v="Graduate Degree"/>
    <s v="Skilled Manual"/>
    <s v="No"/>
    <x v="0"/>
    <x v="0"/>
    <x v="2"/>
    <n v="48"/>
    <x v="0"/>
    <x v="0"/>
  </r>
  <r>
    <n v="13453"/>
    <x v="0"/>
    <x v="0"/>
    <x v="12"/>
    <n v="3"/>
    <s v="Bachelors"/>
    <s v="Management"/>
    <s v="Yes"/>
    <x v="4"/>
    <x v="0"/>
    <x v="2"/>
    <n v="45"/>
    <x v="0"/>
    <x v="1"/>
  </r>
  <r>
    <n v="14063"/>
    <x v="1"/>
    <x v="0"/>
    <x v="3"/>
    <n v="0"/>
    <s v="Bachelors"/>
    <s v="Professional"/>
    <s v="No"/>
    <x v="1"/>
    <x v="0"/>
    <x v="1"/>
    <n v="42"/>
    <x v="0"/>
    <x v="1"/>
  </r>
  <r>
    <n v="27393"/>
    <x v="0"/>
    <x v="0"/>
    <x v="14"/>
    <n v="4"/>
    <s v="Bachelors"/>
    <s v="Management"/>
    <s v="Yes"/>
    <x v="2"/>
    <x v="4"/>
    <x v="2"/>
    <n v="63"/>
    <x v="1"/>
    <x v="0"/>
  </r>
  <r>
    <n v="14417"/>
    <x v="1"/>
    <x v="1"/>
    <x v="10"/>
    <n v="3"/>
    <s v="High School"/>
    <s v="Professional"/>
    <s v="Yes"/>
    <x v="2"/>
    <x v="4"/>
    <x v="2"/>
    <n v="54"/>
    <x v="0"/>
    <x v="1"/>
  </r>
  <r>
    <n v="17533"/>
    <x v="0"/>
    <x v="1"/>
    <x v="0"/>
    <n v="3"/>
    <s v="Partial College"/>
    <s v="Professional"/>
    <s v="No"/>
    <x v="2"/>
    <x v="2"/>
    <x v="2"/>
    <n v="73"/>
    <x v="1"/>
    <x v="1"/>
  </r>
  <r>
    <n v="18580"/>
    <x v="0"/>
    <x v="0"/>
    <x v="10"/>
    <n v="2"/>
    <s v="Graduate Degree"/>
    <s v="Professional"/>
    <s v="Yes"/>
    <x v="0"/>
    <x v="1"/>
    <x v="2"/>
    <n v="40"/>
    <x v="0"/>
    <x v="1"/>
  </r>
  <r>
    <n v="17025"/>
    <x v="1"/>
    <x v="1"/>
    <x v="14"/>
    <n v="0"/>
    <s v="Partial College"/>
    <s v="Skilled Manual"/>
    <s v="No"/>
    <x v="1"/>
    <x v="1"/>
    <x v="2"/>
    <n v="39"/>
    <x v="0"/>
    <x v="1"/>
  </r>
  <r>
    <n v="25293"/>
    <x v="0"/>
    <x v="1"/>
    <x v="2"/>
    <n v="4"/>
    <s v="Bachelors"/>
    <s v="Management"/>
    <s v="Yes"/>
    <x v="0"/>
    <x v="3"/>
    <x v="2"/>
    <n v="42"/>
    <x v="0"/>
    <x v="0"/>
  </r>
  <r>
    <n v="24725"/>
    <x v="0"/>
    <x v="0"/>
    <x v="0"/>
    <n v="3"/>
    <s v="Partial College"/>
    <s v="Clerical"/>
    <s v="Yes"/>
    <x v="0"/>
    <x v="3"/>
    <x v="2"/>
    <n v="31"/>
    <x v="0"/>
    <x v="0"/>
  </r>
  <r>
    <n v="23200"/>
    <x v="0"/>
    <x v="0"/>
    <x v="14"/>
    <n v="3"/>
    <s v="Bachelors"/>
    <s v="Skilled Manual"/>
    <s v="Yes"/>
    <x v="2"/>
    <x v="0"/>
    <x v="2"/>
    <n v="41"/>
    <x v="0"/>
    <x v="0"/>
  </r>
  <r>
    <n v="15895"/>
    <x v="1"/>
    <x v="0"/>
    <x v="10"/>
    <n v="2"/>
    <s v="Bachelors"/>
    <s v="Management"/>
    <s v="Yes"/>
    <x v="0"/>
    <x v="4"/>
    <x v="2"/>
    <n v="58"/>
    <x v="1"/>
    <x v="0"/>
  </r>
  <r>
    <n v="18577"/>
    <x v="0"/>
    <x v="0"/>
    <x v="10"/>
    <n v="0"/>
    <s v="Graduate Degree"/>
    <s v="Professional"/>
    <s v="Yes"/>
    <x v="0"/>
    <x v="0"/>
    <x v="2"/>
    <n v="40"/>
    <x v="0"/>
    <x v="0"/>
  </r>
  <r>
    <n v="27218"/>
    <x v="0"/>
    <x v="0"/>
    <x v="6"/>
    <n v="2"/>
    <s v="Partial High School"/>
    <s v="Clerical"/>
    <s v="No"/>
    <x v="0"/>
    <x v="0"/>
    <x v="2"/>
    <n v="48"/>
    <x v="0"/>
    <x v="0"/>
  </r>
  <r>
    <n v="18560"/>
    <x v="0"/>
    <x v="0"/>
    <x v="3"/>
    <n v="2"/>
    <s v="Graduate Degree"/>
    <s v="Professional"/>
    <s v="Yes"/>
    <x v="0"/>
    <x v="1"/>
    <x v="2"/>
    <n v="34"/>
    <x v="0"/>
    <x v="1"/>
  </r>
  <r>
    <n v="25006"/>
    <x v="1"/>
    <x v="0"/>
    <x v="1"/>
    <n v="0"/>
    <s v="Partial College"/>
    <s v="Skilled Manual"/>
    <s v="Yes"/>
    <x v="1"/>
    <x v="2"/>
    <x v="2"/>
    <n v="28"/>
    <x v="2"/>
    <x v="0"/>
  </r>
  <r>
    <n v="17369"/>
    <x v="1"/>
    <x v="1"/>
    <x v="1"/>
    <n v="0"/>
    <s v="Partial College"/>
    <s v="Skilled Manual"/>
    <s v="Yes"/>
    <x v="1"/>
    <x v="2"/>
    <x v="2"/>
    <n v="27"/>
    <x v="2"/>
    <x v="0"/>
  </r>
  <r>
    <n v="14495"/>
    <x v="0"/>
    <x v="1"/>
    <x v="0"/>
    <n v="3"/>
    <s v="Partial College"/>
    <s v="Professional"/>
    <s v="No"/>
    <x v="2"/>
    <x v="2"/>
    <x v="2"/>
    <n v="54"/>
    <x v="0"/>
    <x v="1"/>
  </r>
  <r>
    <n v="18847"/>
    <x v="0"/>
    <x v="0"/>
    <x v="10"/>
    <n v="2"/>
    <s v="Graduate Degree"/>
    <s v="Management"/>
    <s v="Yes"/>
    <x v="2"/>
    <x v="2"/>
    <x v="2"/>
    <n v="70"/>
    <x v="1"/>
    <x v="0"/>
  </r>
  <r>
    <n v="14754"/>
    <x v="0"/>
    <x v="1"/>
    <x v="0"/>
    <n v="1"/>
    <s v="Partial College"/>
    <s v="Clerical"/>
    <s v="Yes"/>
    <x v="1"/>
    <x v="3"/>
    <x v="2"/>
    <n v="48"/>
    <x v="0"/>
    <x v="1"/>
  </r>
  <r>
    <n v="23378"/>
    <x v="0"/>
    <x v="1"/>
    <x v="3"/>
    <n v="1"/>
    <s v="Partial College"/>
    <s v="Skilled Manual"/>
    <s v="Yes"/>
    <x v="1"/>
    <x v="1"/>
    <x v="2"/>
    <n v="44"/>
    <x v="0"/>
    <x v="1"/>
  </r>
  <r>
    <n v="26452"/>
    <x v="1"/>
    <x v="1"/>
    <x v="14"/>
    <n v="3"/>
    <s v="Graduate Degree"/>
    <s v="Management"/>
    <s v="Yes"/>
    <x v="2"/>
    <x v="4"/>
    <x v="2"/>
    <n v="69"/>
    <x v="1"/>
    <x v="0"/>
  </r>
  <r>
    <n v="20370"/>
    <x v="0"/>
    <x v="1"/>
    <x v="3"/>
    <n v="3"/>
    <s v="Partial High School"/>
    <s v="Skilled Manual"/>
    <s v="Yes"/>
    <x v="2"/>
    <x v="2"/>
    <x v="2"/>
    <n v="52"/>
    <x v="0"/>
    <x v="0"/>
  </r>
  <r>
    <n v="20528"/>
    <x v="0"/>
    <x v="1"/>
    <x v="0"/>
    <n v="2"/>
    <s v="Partial High School"/>
    <s v="Skilled Manual"/>
    <s v="Yes"/>
    <x v="2"/>
    <x v="1"/>
    <x v="2"/>
    <n v="55"/>
    <x v="1"/>
    <x v="0"/>
  </r>
  <r>
    <n v="23549"/>
    <x v="1"/>
    <x v="1"/>
    <x v="1"/>
    <n v="0"/>
    <s v="High School"/>
    <s v="Skilled Manual"/>
    <s v="Yes"/>
    <x v="2"/>
    <x v="2"/>
    <x v="2"/>
    <n v="30"/>
    <x v="2"/>
    <x v="0"/>
  </r>
  <r>
    <n v="21751"/>
    <x v="0"/>
    <x v="1"/>
    <x v="10"/>
    <n v="3"/>
    <s v="Graduate Degree"/>
    <s v="Management"/>
    <s v="Yes"/>
    <x v="2"/>
    <x v="3"/>
    <x v="2"/>
    <n v="63"/>
    <x v="1"/>
    <x v="0"/>
  </r>
  <r>
    <n v="21266"/>
    <x v="1"/>
    <x v="0"/>
    <x v="2"/>
    <n v="0"/>
    <s v="Bachelors"/>
    <s v="Management"/>
    <s v="Yes"/>
    <x v="1"/>
    <x v="3"/>
    <x v="2"/>
    <n v="34"/>
    <x v="0"/>
    <x v="1"/>
  </r>
  <r>
    <n v="13388"/>
    <x v="1"/>
    <x v="1"/>
    <x v="10"/>
    <n v="2"/>
    <s v="Partial College"/>
    <s v="Professional"/>
    <s v="Yes"/>
    <x v="1"/>
    <x v="4"/>
    <x v="2"/>
    <n v="56"/>
    <x v="1"/>
    <x v="0"/>
  </r>
  <r>
    <n v="18752"/>
    <x v="1"/>
    <x v="0"/>
    <x v="0"/>
    <n v="0"/>
    <s v="High School"/>
    <s v="Skilled Manual"/>
    <s v="Yes"/>
    <x v="1"/>
    <x v="2"/>
    <x v="2"/>
    <n v="31"/>
    <x v="0"/>
    <x v="0"/>
  </r>
  <r>
    <n v="16917"/>
    <x v="0"/>
    <x v="1"/>
    <x v="7"/>
    <n v="1"/>
    <s v="Bachelors"/>
    <s v="Management"/>
    <s v="Yes"/>
    <x v="3"/>
    <x v="0"/>
    <x v="2"/>
    <n v="38"/>
    <x v="0"/>
    <x v="0"/>
  </r>
  <r>
    <n v="15313"/>
    <x v="0"/>
    <x v="1"/>
    <x v="10"/>
    <n v="4"/>
    <s v="Bachelors"/>
    <s v="Management"/>
    <s v="Yes"/>
    <x v="2"/>
    <x v="1"/>
    <x v="2"/>
    <n v="59"/>
    <x v="1"/>
    <x v="0"/>
  </r>
  <r>
    <n v="25329"/>
    <x v="1"/>
    <x v="0"/>
    <x v="0"/>
    <n v="3"/>
    <s v="Partial College"/>
    <s v="Clerical"/>
    <s v="No"/>
    <x v="2"/>
    <x v="0"/>
    <x v="2"/>
    <n v="32"/>
    <x v="0"/>
    <x v="0"/>
  </r>
  <r>
    <n v="20380"/>
    <x v="0"/>
    <x v="0"/>
    <x v="10"/>
    <n v="3"/>
    <s v="Graduate Degree"/>
    <s v="Management"/>
    <s v="Yes"/>
    <x v="2"/>
    <x v="4"/>
    <x v="2"/>
    <n v="69"/>
    <x v="1"/>
    <x v="0"/>
  </r>
  <r>
    <n v="23089"/>
    <x v="0"/>
    <x v="1"/>
    <x v="0"/>
    <n v="0"/>
    <s v="Partial College"/>
    <s v="Skilled Manual"/>
    <s v="Yes"/>
    <x v="1"/>
    <x v="2"/>
    <x v="2"/>
    <n v="28"/>
    <x v="2"/>
    <x v="0"/>
  </r>
  <r>
    <n v="13749"/>
    <x v="0"/>
    <x v="1"/>
    <x v="2"/>
    <n v="4"/>
    <s v="Graduate Degree"/>
    <s v="Skilled Manual"/>
    <s v="Yes"/>
    <x v="0"/>
    <x v="3"/>
    <x v="2"/>
    <n v="47"/>
    <x v="0"/>
    <x v="0"/>
  </r>
  <r>
    <n v="24943"/>
    <x v="0"/>
    <x v="1"/>
    <x v="10"/>
    <n v="3"/>
    <s v="Bachelors"/>
    <s v="Management"/>
    <s v="Yes"/>
    <x v="2"/>
    <x v="4"/>
    <x v="2"/>
    <n v="66"/>
    <x v="1"/>
    <x v="0"/>
  </r>
  <r>
    <n v="28667"/>
    <x v="1"/>
    <x v="1"/>
    <x v="3"/>
    <n v="2"/>
    <s v="Bachelors"/>
    <s v="Skilled Manual"/>
    <s v="No"/>
    <x v="1"/>
    <x v="0"/>
    <x v="2"/>
    <n v="37"/>
    <x v="0"/>
    <x v="1"/>
  </r>
  <r>
    <n v="15194"/>
    <x v="1"/>
    <x v="1"/>
    <x v="7"/>
    <n v="2"/>
    <s v="Bachelors"/>
    <s v="Management"/>
    <s v="No"/>
    <x v="4"/>
    <x v="0"/>
    <x v="2"/>
    <n v="39"/>
    <x v="0"/>
    <x v="1"/>
  </r>
  <r>
    <n v="17436"/>
    <x v="0"/>
    <x v="1"/>
    <x v="10"/>
    <n v="2"/>
    <s v="High School"/>
    <s v="Professional"/>
    <s v="No"/>
    <x v="2"/>
    <x v="3"/>
    <x v="2"/>
    <n v="51"/>
    <x v="0"/>
    <x v="0"/>
  </r>
  <r>
    <n v="18935"/>
    <x v="0"/>
    <x v="0"/>
    <x v="12"/>
    <n v="0"/>
    <s v="Graduate Degree"/>
    <s v="Management"/>
    <s v="Yes"/>
    <x v="4"/>
    <x v="3"/>
    <x v="2"/>
    <n v="40"/>
    <x v="0"/>
    <x v="0"/>
  </r>
  <r>
    <n v="16871"/>
    <x v="0"/>
    <x v="0"/>
    <x v="8"/>
    <n v="2"/>
    <s v="High School"/>
    <s v="Professional"/>
    <s v="Yes"/>
    <x v="1"/>
    <x v="4"/>
    <x v="2"/>
    <n v="51"/>
    <x v="0"/>
    <x v="1"/>
  </r>
  <r>
    <n v="12100"/>
    <x v="1"/>
    <x v="1"/>
    <x v="10"/>
    <n v="2"/>
    <s v="Bachelors"/>
    <s v="Management"/>
    <s v="Yes"/>
    <x v="0"/>
    <x v="4"/>
    <x v="2"/>
    <n v="57"/>
    <x v="1"/>
    <x v="0"/>
  </r>
  <r>
    <n v="23158"/>
    <x v="0"/>
    <x v="0"/>
    <x v="10"/>
    <n v="1"/>
    <s v="Graduate Degree"/>
    <s v="Professional"/>
    <s v="No"/>
    <x v="0"/>
    <x v="0"/>
    <x v="2"/>
    <n v="35"/>
    <x v="0"/>
    <x v="1"/>
  </r>
  <r>
    <n v="18545"/>
    <x v="0"/>
    <x v="1"/>
    <x v="0"/>
    <n v="4"/>
    <s v="High School"/>
    <s v="Professional"/>
    <s v="No"/>
    <x v="2"/>
    <x v="4"/>
    <x v="2"/>
    <n v="61"/>
    <x v="1"/>
    <x v="1"/>
  </r>
  <r>
    <n v="18391"/>
    <x v="1"/>
    <x v="0"/>
    <x v="2"/>
    <n v="5"/>
    <s v="Partial College"/>
    <s v="Professional"/>
    <s v="Yes"/>
    <x v="2"/>
    <x v="2"/>
    <x v="2"/>
    <n v="44"/>
    <x v="0"/>
    <x v="0"/>
  </r>
  <r>
    <n v="19812"/>
    <x v="1"/>
    <x v="0"/>
    <x v="3"/>
    <n v="2"/>
    <s v="Partial College"/>
    <s v="Professional"/>
    <s v="Yes"/>
    <x v="0"/>
    <x v="2"/>
    <x v="2"/>
    <n v="49"/>
    <x v="0"/>
    <x v="1"/>
  </r>
  <r>
    <n v="27660"/>
    <x v="0"/>
    <x v="1"/>
    <x v="2"/>
    <n v="4"/>
    <s v="Graduate Degree"/>
    <s v="Management"/>
    <s v="Yes"/>
    <x v="2"/>
    <x v="2"/>
    <x v="2"/>
    <n v="70"/>
    <x v="1"/>
    <x v="0"/>
  </r>
  <r>
    <n v="18058"/>
    <x v="1"/>
    <x v="0"/>
    <x v="6"/>
    <n v="3"/>
    <s v="High School"/>
    <s v="Skilled Manual"/>
    <s v="Yes"/>
    <x v="2"/>
    <x v="1"/>
    <x v="2"/>
    <n v="78"/>
    <x v="1"/>
    <x v="0"/>
  </r>
  <r>
    <n v="20343"/>
    <x v="0"/>
    <x v="0"/>
    <x v="8"/>
    <n v="4"/>
    <s v="Partial College"/>
    <s v="Professional"/>
    <s v="Yes"/>
    <x v="1"/>
    <x v="3"/>
    <x v="2"/>
    <n v="45"/>
    <x v="0"/>
    <x v="0"/>
  </r>
  <r>
    <n v="28997"/>
    <x v="1"/>
    <x v="1"/>
    <x v="0"/>
    <n v="2"/>
    <s v="High School"/>
    <s v="Professional"/>
    <s v="No"/>
    <x v="1"/>
    <x v="1"/>
    <x v="2"/>
    <n v="58"/>
    <x v="1"/>
    <x v="1"/>
  </r>
  <r>
    <n v="24398"/>
    <x v="0"/>
    <x v="1"/>
    <x v="12"/>
    <n v="1"/>
    <s v="Graduate Degree"/>
    <s v="Management"/>
    <s v="Yes"/>
    <x v="3"/>
    <x v="0"/>
    <x v="2"/>
    <n v="41"/>
    <x v="0"/>
    <x v="0"/>
  </r>
  <r>
    <n v="19002"/>
    <x v="0"/>
    <x v="0"/>
    <x v="10"/>
    <n v="2"/>
    <s v="Partial College"/>
    <s v="Professional"/>
    <s v="Yes"/>
    <x v="1"/>
    <x v="1"/>
    <x v="2"/>
    <n v="57"/>
    <x v="1"/>
    <x v="1"/>
  </r>
  <r>
    <n v="28609"/>
    <x v="0"/>
    <x v="1"/>
    <x v="1"/>
    <n v="2"/>
    <s v="High School"/>
    <s v="Skilled Manual"/>
    <s v="No"/>
    <x v="2"/>
    <x v="0"/>
    <x v="2"/>
    <n v="49"/>
    <x v="0"/>
    <x v="0"/>
  </r>
  <r>
    <n v="29231"/>
    <x v="1"/>
    <x v="1"/>
    <x v="2"/>
    <n v="4"/>
    <s v="Partial College"/>
    <s v="Professional"/>
    <s v="No"/>
    <x v="2"/>
    <x v="0"/>
    <x v="2"/>
    <n v="43"/>
    <x v="0"/>
    <x v="0"/>
  </r>
  <r>
    <n v="18858"/>
    <x v="1"/>
    <x v="1"/>
    <x v="10"/>
    <n v="2"/>
    <s v="Partial High School"/>
    <s v="Skilled Manual"/>
    <s v="Yes"/>
    <x v="2"/>
    <x v="2"/>
    <x v="2"/>
    <n v="52"/>
    <x v="0"/>
    <x v="1"/>
  </r>
  <r>
    <n v="20000"/>
    <x v="0"/>
    <x v="1"/>
    <x v="10"/>
    <n v="1"/>
    <s v="Graduate Degree"/>
    <s v="Professional"/>
    <s v="Yes"/>
    <x v="0"/>
    <x v="0"/>
    <x v="2"/>
    <n v="35"/>
    <x v="0"/>
    <x v="1"/>
  </r>
  <r>
    <n v="25261"/>
    <x v="0"/>
    <x v="1"/>
    <x v="0"/>
    <n v="0"/>
    <s v="High School"/>
    <s v="Skilled Manual"/>
    <s v="Yes"/>
    <x v="2"/>
    <x v="2"/>
    <x v="2"/>
    <n v="27"/>
    <x v="2"/>
    <x v="0"/>
  </r>
  <r>
    <n v="17458"/>
    <x v="1"/>
    <x v="1"/>
    <x v="3"/>
    <n v="3"/>
    <s v="High School"/>
    <s v="Professional"/>
    <s v="Yes"/>
    <x v="0"/>
    <x v="2"/>
    <x v="2"/>
    <n v="52"/>
    <x v="0"/>
    <x v="1"/>
  </r>
  <r>
    <n v="11644"/>
    <x v="1"/>
    <x v="1"/>
    <x v="0"/>
    <n v="2"/>
    <s v="Bachelors"/>
    <s v="Skilled Manual"/>
    <s v="Yes"/>
    <x v="0"/>
    <x v="1"/>
    <x v="2"/>
    <n v="36"/>
    <x v="0"/>
    <x v="0"/>
  </r>
  <r>
    <n v="16145"/>
    <x v="1"/>
    <x v="0"/>
    <x v="3"/>
    <n v="5"/>
    <s v="Graduate Degree"/>
    <s v="Professional"/>
    <s v="Yes"/>
    <x v="4"/>
    <x v="4"/>
    <x v="2"/>
    <n v="46"/>
    <x v="0"/>
    <x v="1"/>
  </r>
  <r>
    <n v="16890"/>
    <x v="0"/>
    <x v="1"/>
    <x v="10"/>
    <n v="3"/>
    <s v="Partial High School"/>
    <s v="Skilled Manual"/>
    <s v="Yes"/>
    <x v="2"/>
    <x v="2"/>
    <x v="2"/>
    <n v="52"/>
    <x v="0"/>
    <x v="1"/>
  </r>
  <r>
    <n v="25983"/>
    <x v="0"/>
    <x v="1"/>
    <x v="3"/>
    <n v="0"/>
    <s v="Bachelors"/>
    <s v="Professional"/>
    <s v="No"/>
    <x v="1"/>
    <x v="0"/>
    <x v="2"/>
    <n v="43"/>
    <x v="0"/>
    <x v="0"/>
  </r>
  <r>
    <n v="14633"/>
    <x v="0"/>
    <x v="1"/>
    <x v="10"/>
    <n v="1"/>
    <s v="Partial College"/>
    <s v="Skilled Manual"/>
    <s v="Yes"/>
    <x v="1"/>
    <x v="1"/>
    <x v="2"/>
    <n v="44"/>
    <x v="0"/>
    <x v="0"/>
  </r>
  <r>
    <n v="22994"/>
    <x v="0"/>
    <x v="0"/>
    <x v="2"/>
    <n v="0"/>
    <s v="Bachelors"/>
    <s v="Management"/>
    <s v="Yes"/>
    <x v="1"/>
    <x v="3"/>
    <x v="2"/>
    <n v="34"/>
    <x v="0"/>
    <x v="1"/>
  </r>
  <r>
    <n v="22983"/>
    <x v="1"/>
    <x v="0"/>
    <x v="1"/>
    <n v="0"/>
    <s v="Partial High School"/>
    <s v="Clerical"/>
    <s v="Yes"/>
    <x v="2"/>
    <x v="2"/>
    <x v="2"/>
    <n v="27"/>
    <x v="2"/>
    <x v="0"/>
  </r>
  <r>
    <n v="25184"/>
    <x v="1"/>
    <x v="1"/>
    <x v="15"/>
    <n v="1"/>
    <s v="Partial College"/>
    <s v="Professional"/>
    <s v="Yes"/>
    <x v="3"/>
    <x v="2"/>
    <x v="2"/>
    <n v="45"/>
    <x v="0"/>
    <x v="1"/>
  </r>
  <r>
    <n v="14469"/>
    <x v="0"/>
    <x v="0"/>
    <x v="11"/>
    <n v="3"/>
    <s v="Partial College"/>
    <s v="Professional"/>
    <s v="Yes"/>
    <x v="3"/>
    <x v="3"/>
    <x v="2"/>
    <n v="45"/>
    <x v="0"/>
    <x v="0"/>
  </r>
  <r>
    <n v="11538"/>
    <x v="1"/>
    <x v="0"/>
    <x v="10"/>
    <n v="4"/>
    <s v="Graduate Degree"/>
    <s v="Skilled Manual"/>
    <s v="No"/>
    <x v="0"/>
    <x v="0"/>
    <x v="2"/>
    <n v="47"/>
    <x v="0"/>
    <x v="1"/>
  </r>
  <r>
    <n v="16245"/>
    <x v="1"/>
    <x v="0"/>
    <x v="2"/>
    <n v="4"/>
    <s v="Graduate Degree"/>
    <s v="Skilled Manual"/>
    <s v="Yes"/>
    <x v="0"/>
    <x v="3"/>
    <x v="2"/>
    <n v="47"/>
    <x v="0"/>
    <x v="0"/>
  </r>
  <r>
    <n v="17858"/>
    <x v="0"/>
    <x v="1"/>
    <x v="0"/>
    <n v="4"/>
    <s v="High School"/>
    <s v="Skilled Manual"/>
    <s v="Yes"/>
    <x v="2"/>
    <x v="1"/>
    <x v="2"/>
    <n v="44"/>
    <x v="0"/>
    <x v="1"/>
  </r>
  <r>
    <n v="25347"/>
    <x v="1"/>
    <x v="0"/>
    <x v="6"/>
    <n v="3"/>
    <s v="Partial High School"/>
    <s v="Clerical"/>
    <s v="No"/>
    <x v="2"/>
    <x v="0"/>
    <x v="2"/>
    <n v="49"/>
    <x v="0"/>
    <x v="0"/>
  </r>
  <r>
    <n v="15814"/>
    <x v="1"/>
    <x v="0"/>
    <x v="0"/>
    <n v="0"/>
    <s v="High School"/>
    <s v="Skilled Manual"/>
    <s v="Yes"/>
    <x v="1"/>
    <x v="2"/>
    <x v="2"/>
    <n v="30"/>
    <x v="2"/>
    <x v="0"/>
  </r>
  <r>
    <n v="11259"/>
    <x v="0"/>
    <x v="0"/>
    <x v="11"/>
    <n v="4"/>
    <s v="Partial College"/>
    <s v="Professional"/>
    <s v="Yes"/>
    <x v="3"/>
    <x v="1"/>
    <x v="2"/>
    <n v="41"/>
    <x v="0"/>
    <x v="1"/>
  </r>
  <r>
    <n v="11200"/>
    <x v="0"/>
    <x v="1"/>
    <x v="3"/>
    <n v="4"/>
    <s v="Bachelors"/>
    <s v="Management"/>
    <s v="Yes"/>
    <x v="1"/>
    <x v="3"/>
    <x v="2"/>
    <n v="58"/>
    <x v="1"/>
    <x v="0"/>
  </r>
  <r>
    <n v="25101"/>
    <x v="0"/>
    <x v="1"/>
    <x v="10"/>
    <n v="5"/>
    <s v="Bachelors"/>
    <s v="Professional"/>
    <s v="Yes"/>
    <x v="1"/>
    <x v="1"/>
    <x v="2"/>
    <n v="47"/>
    <x v="0"/>
    <x v="0"/>
  </r>
  <r>
    <n v="21801"/>
    <x v="0"/>
    <x v="0"/>
    <x v="3"/>
    <n v="4"/>
    <s v="Partial College"/>
    <s v="Professional"/>
    <s v="Yes"/>
    <x v="1"/>
    <x v="3"/>
    <x v="2"/>
    <n v="55"/>
    <x v="1"/>
    <x v="0"/>
  </r>
  <r>
    <n v="25943"/>
    <x v="1"/>
    <x v="0"/>
    <x v="3"/>
    <n v="0"/>
    <s v="Partial College"/>
    <s v="Skilled Manual"/>
    <s v="No"/>
    <x v="2"/>
    <x v="0"/>
    <x v="2"/>
    <n v="27"/>
    <x v="2"/>
    <x v="1"/>
  </r>
  <r>
    <n v="22127"/>
    <x v="0"/>
    <x v="1"/>
    <x v="10"/>
    <n v="3"/>
    <s v="Graduate Degree"/>
    <s v="Management"/>
    <s v="Yes"/>
    <x v="2"/>
    <x v="3"/>
    <x v="2"/>
    <n v="67"/>
    <x v="1"/>
    <x v="0"/>
  </r>
  <r>
    <n v="20414"/>
    <x v="0"/>
    <x v="0"/>
    <x v="10"/>
    <n v="0"/>
    <s v="Partial College"/>
    <s v="Skilled Manual"/>
    <s v="Yes"/>
    <x v="2"/>
    <x v="2"/>
    <x v="2"/>
    <n v="29"/>
    <x v="2"/>
    <x v="0"/>
  </r>
  <r>
    <n v="23672"/>
    <x v="0"/>
    <x v="0"/>
    <x v="10"/>
    <n v="3"/>
    <s v="Graduate Degree"/>
    <s v="Management"/>
    <s v="Yes"/>
    <x v="2"/>
    <x v="3"/>
    <x v="2"/>
    <n v="67"/>
    <x v="1"/>
    <x v="0"/>
  </r>
  <r>
    <n v="29255"/>
    <x v="1"/>
    <x v="1"/>
    <x v="2"/>
    <n v="3"/>
    <s v="Partial College"/>
    <s v="Professional"/>
    <s v="No"/>
    <x v="1"/>
    <x v="3"/>
    <x v="2"/>
    <n v="51"/>
    <x v="0"/>
    <x v="1"/>
  </r>
  <r>
    <n v="28815"/>
    <x v="0"/>
    <x v="0"/>
    <x v="14"/>
    <n v="1"/>
    <s v="Graduate Degree"/>
    <s v="Skilled Manual"/>
    <s v="Yes"/>
    <x v="0"/>
    <x v="0"/>
    <x v="2"/>
    <n v="35"/>
    <x v="0"/>
    <x v="0"/>
  </r>
  <r>
    <n v="27753"/>
    <x v="0"/>
    <x v="1"/>
    <x v="0"/>
    <n v="0"/>
    <s v="High School"/>
    <s v="Skilled Manual"/>
    <s v="No"/>
    <x v="2"/>
    <x v="3"/>
    <x v="2"/>
    <n v="30"/>
    <x v="2"/>
    <x v="0"/>
  </r>
  <r>
    <n v="27643"/>
    <x v="1"/>
    <x v="1"/>
    <x v="3"/>
    <n v="5"/>
    <s v="Partial College"/>
    <s v="Professional"/>
    <s v="Yes"/>
    <x v="4"/>
    <x v="1"/>
    <x v="2"/>
    <n v="44"/>
    <x v="0"/>
    <x v="0"/>
  </r>
  <r>
    <n v="13754"/>
    <x v="1"/>
    <x v="0"/>
    <x v="2"/>
    <n v="4"/>
    <s v="Graduate Degree"/>
    <s v="Skilled Manual"/>
    <s v="Yes"/>
    <x v="0"/>
    <x v="3"/>
    <x v="2"/>
    <n v="48"/>
    <x v="0"/>
    <x v="0"/>
  </r>
  <r>
    <n v="22088"/>
    <x v="0"/>
    <x v="0"/>
    <x v="12"/>
    <n v="1"/>
    <s v="Bachelors"/>
    <s v="Management"/>
    <s v="Yes"/>
    <x v="2"/>
    <x v="0"/>
    <x v="2"/>
    <n v="45"/>
    <x v="0"/>
    <x v="1"/>
  </r>
  <r>
    <n v="27388"/>
    <x v="0"/>
    <x v="1"/>
    <x v="10"/>
    <n v="3"/>
    <s v="Bachelors"/>
    <s v="Management"/>
    <s v="No"/>
    <x v="2"/>
    <x v="3"/>
    <x v="2"/>
    <n v="66"/>
    <x v="1"/>
    <x v="0"/>
  </r>
  <r>
    <n v="24745"/>
    <x v="1"/>
    <x v="0"/>
    <x v="1"/>
    <n v="2"/>
    <s v="High School"/>
    <s v="Skilled Manual"/>
    <s v="No"/>
    <x v="2"/>
    <x v="0"/>
    <x v="2"/>
    <n v="49"/>
    <x v="0"/>
    <x v="0"/>
  </r>
  <r>
    <n v="29237"/>
    <x v="1"/>
    <x v="0"/>
    <x v="7"/>
    <n v="4"/>
    <s v="Partial College"/>
    <s v="Professional"/>
    <s v="Yes"/>
    <x v="4"/>
    <x v="2"/>
    <x v="2"/>
    <n v="43"/>
    <x v="0"/>
    <x v="1"/>
  </r>
  <r>
    <n v="15272"/>
    <x v="1"/>
    <x v="1"/>
    <x v="0"/>
    <n v="0"/>
    <s v="High School"/>
    <s v="Skilled Manual"/>
    <s v="No"/>
    <x v="2"/>
    <x v="3"/>
    <x v="2"/>
    <n v="30"/>
    <x v="2"/>
    <x v="0"/>
  </r>
  <r>
    <n v="18949"/>
    <x v="1"/>
    <x v="1"/>
    <x v="3"/>
    <n v="0"/>
    <s v="Graduate Degree"/>
    <s v="Management"/>
    <s v="Yes"/>
    <x v="2"/>
    <x v="2"/>
    <x v="2"/>
    <n v="74"/>
    <x v="1"/>
    <x v="1"/>
  </r>
  <r>
    <n v="14507"/>
    <x v="0"/>
    <x v="1"/>
    <x v="11"/>
    <n v="2"/>
    <s v="Graduate Degree"/>
    <s v="Management"/>
    <s v="Yes"/>
    <x v="4"/>
    <x v="3"/>
    <x v="2"/>
    <n v="65"/>
    <x v="1"/>
    <x v="0"/>
  </r>
  <r>
    <n v="25886"/>
    <x v="0"/>
    <x v="0"/>
    <x v="10"/>
    <n v="2"/>
    <s v="Partial College"/>
    <s v="Professional"/>
    <s v="Yes"/>
    <x v="2"/>
    <x v="1"/>
    <x v="2"/>
    <n v="56"/>
    <x v="1"/>
    <x v="1"/>
  </r>
  <r>
    <n v="21441"/>
    <x v="0"/>
    <x v="1"/>
    <x v="14"/>
    <n v="4"/>
    <s v="Bachelors"/>
    <s v="Management"/>
    <s v="Yes"/>
    <x v="2"/>
    <x v="4"/>
    <x v="2"/>
    <n v="64"/>
    <x v="1"/>
    <x v="0"/>
  </r>
  <r>
    <n v="21741"/>
    <x v="0"/>
    <x v="0"/>
    <x v="3"/>
    <n v="3"/>
    <s v="Partial College"/>
    <s v="Professional"/>
    <s v="Yes"/>
    <x v="2"/>
    <x v="2"/>
    <x v="2"/>
    <n v="50"/>
    <x v="0"/>
    <x v="1"/>
  </r>
  <r>
    <n v="14572"/>
    <x v="0"/>
    <x v="0"/>
    <x v="3"/>
    <n v="3"/>
    <s v="Graduate Degree"/>
    <s v="Professional"/>
    <s v="Yes"/>
    <x v="0"/>
    <x v="1"/>
    <x v="2"/>
    <n v="35"/>
    <x v="0"/>
    <x v="1"/>
  </r>
  <r>
    <n v="23368"/>
    <x v="0"/>
    <x v="0"/>
    <x v="10"/>
    <n v="5"/>
    <s v="Bachelors"/>
    <s v="Skilled Manual"/>
    <s v="Yes"/>
    <x v="4"/>
    <x v="4"/>
    <x v="2"/>
    <n v="41"/>
    <x v="0"/>
    <x v="0"/>
  </r>
  <r>
    <n v="16217"/>
    <x v="1"/>
    <x v="0"/>
    <x v="10"/>
    <n v="0"/>
    <s v="Graduate Degree"/>
    <s v="Skilled Manual"/>
    <s v="Yes"/>
    <x v="0"/>
    <x v="0"/>
    <x v="2"/>
    <n v="39"/>
    <x v="0"/>
    <x v="0"/>
  </r>
  <r>
    <n v="16247"/>
    <x v="1"/>
    <x v="0"/>
    <x v="10"/>
    <n v="4"/>
    <s v="Graduate Degree"/>
    <s v="Skilled Manual"/>
    <s v="No"/>
    <x v="0"/>
    <x v="3"/>
    <x v="2"/>
    <n v="47"/>
    <x v="0"/>
    <x v="0"/>
  </r>
  <r>
    <n v="22010"/>
    <x v="1"/>
    <x v="1"/>
    <x v="0"/>
    <n v="0"/>
    <s v="High School"/>
    <s v="Skilled Manual"/>
    <s v="Yes"/>
    <x v="2"/>
    <x v="2"/>
    <x v="2"/>
    <n v="31"/>
    <x v="0"/>
    <x v="0"/>
  </r>
  <r>
    <n v="25872"/>
    <x v="1"/>
    <x v="0"/>
    <x v="3"/>
    <n v="2"/>
    <s v="Bachelors"/>
    <s v="Management"/>
    <s v="No"/>
    <x v="1"/>
    <x v="1"/>
    <x v="2"/>
    <n v="58"/>
    <x v="1"/>
    <x v="1"/>
  </r>
  <r>
    <n v="19164"/>
    <x v="1"/>
    <x v="0"/>
    <x v="3"/>
    <n v="0"/>
    <s v="Bachelors"/>
    <s v="Professional"/>
    <s v="No"/>
    <x v="1"/>
    <x v="1"/>
    <x v="2"/>
    <n v="38"/>
    <x v="0"/>
    <x v="1"/>
  </r>
  <r>
    <n v="18435"/>
    <x v="1"/>
    <x v="0"/>
    <x v="3"/>
    <n v="5"/>
    <s v="Graduate Degree"/>
    <s v="Management"/>
    <s v="Yes"/>
    <x v="2"/>
    <x v="4"/>
    <x v="2"/>
    <n v="67"/>
    <x v="1"/>
    <x v="1"/>
  </r>
  <r>
    <n v="14284"/>
    <x v="1"/>
    <x v="1"/>
    <x v="10"/>
    <n v="0"/>
    <s v="Partial College"/>
    <s v="Professional"/>
    <s v="No"/>
    <x v="2"/>
    <x v="3"/>
    <x v="2"/>
    <n v="32"/>
    <x v="0"/>
    <x v="1"/>
  </r>
  <r>
    <n v="11287"/>
    <x v="0"/>
    <x v="1"/>
    <x v="3"/>
    <n v="5"/>
    <s v="Partial College"/>
    <s v="Professional"/>
    <s v="No"/>
    <x v="4"/>
    <x v="2"/>
    <x v="2"/>
    <n v="45"/>
    <x v="0"/>
    <x v="0"/>
  </r>
  <r>
    <n v="13066"/>
    <x v="1"/>
    <x v="1"/>
    <x v="1"/>
    <n v="0"/>
    <s v="High School"/>
    <s v="Skilled Manual"/>
    <s v="No"/>
    <x v="2"/>
    <x v="3"/>
    <x v="2"/>
    <n v="31"/>
    <x v="0"/>
    <x v="1"/>
  </r>
  <r>
    <n v="29106"/>
    <x v="1"/>
    <x v="1"/>
    <x v="0"/>
    <n v="0"/>
    <s v="High School"/>
    <s v="Skilled Manual"/>
    <s v="No"/>
    <x v="2"/>
    <x v="3"/>
    <x v="2"/>
    <n v="31"/>
    <x v="0"/>
    <x v="1"/>
  </r>
  <r>
    <n v="26236"/>
    <x v="0"/>
    <x v="0"/>
    <x v="0"/>
    <n v="3"/>
    <s v="Partial College"/>
    <s v="Clerical"/>
    <s v="Yes"/>
    <x v="1"/>
    <x v="0"/>
    <x v="2"/>
    <n v="31"/>
    <x v="0"/>
    <x v="0"/>
  </r>
  <r>
    <n v="17531"/>
    <x v="0"/>
    <x v="1"/>
    <x v="10"/>
    <n v="2"/>
    <s v="High School"/>
    <s v="Professional"/>
    <s v="No"/>
    <x v="2"/>
    <x v="2"/>
    <x v="2"/>
    <n v="50"/>
    <x v="0"/>
    <x v="0"/>
  </r>
  <r>
    <n v="12964"/>
    <x v="0"/>
    <x v="1"/>
    <x v="3"/>
    <n v="1"/>
    <s v="Partial College"/>
    <s v="Skilled Manual"/>
    <s v="Yes"/>
    <x v="1"/>
    <x v="0"/>
    <x v="2"/>
    <n v="44"/>
    <x v="0"/>
    <x v="0"/>
  </r>
  <r>
    <n v="19133"/>
    <x v="1"/>
    <x v="1"/>
    <x v="14"/>
    <n v="2"/>
    <s v="Bachelors"/>
    <s v="Skilled Manual"/>
    <s v="Yes"/>
    <x v="1"/>
    <x v="1"/>
    <x v="2"/>
    <n v="38"/>
    <x v="0"/>
    <x v="1"/>
  </r>
  <r>
    <n v="24643"/>
    <x v="1"/>
    <x v="0"/>
    <x v="10"/>
    <n v="4"/>
    <s v="Bachelors"/>
    <s v="Management"/>
    <s v="Yes"/>
    <x v="2"/>
    <x v="4"/>
    <x v="2"/>
    <n v="63"/>
    <x v="1"/>
    <x v="0"/>
  </r>
  <r>
    <n v="21599"/>
    <x v="0"/>
    <x v="0"/>
    <x v="10"/>
    <n v="1"/>
    <s v="Graduate Degree"/>
    <s v="Professional"/>
    <s v="Yes"/>
    <x v="0"/>
    <x v="1"/>
    <x v="2"/>
    <n v="36"/>
    <x v="0"/>
    <x v="1"/>
  </r>
  <r>
    <n v="22976"/>
    <x v="1"/>
    <x v="1"/>
    <x v="0"/>
    <n v="0"/>
    <s v="High School"/>
    <s v="Skilled Manual"/>
    <s v="No"/>
    <x v="2"/>
    <x v="0"/>
    <x v="2"/>
    <n v="28"/>
    <x v="2"/>
    <x v="1"/>
  </r>
  <r>
    <n v="27637"/>
    <x v="1"/>
    <x v="0"/>
    <x v="11"/>
    <n v="1"/>
    <s v="Partial College"/>
    <s v="Professional"/>
    <s v="No"/>
    <x v="4"/>
    <x v="3"/>
    <x v="2"/>
    <n v="44"/>
    <x v="0"/>
    <x v="0"/>
  </r>
  <r>
    <n v="11890"/>
    <x v="0"/>
    <x v="0"/>
    <x v="3"/>
    <n v="5"/>
    <s v="Graduate Degree"/>
    <s v="Professional"/>
    <s v="Yes"/>
    <x v="1"/>
    <x v="0"/>
    <x v="2"/>
    <n v="47"/>
    <x v="0"/>
    <x v="0"/>
  </r>
  <r>
    <n v="28580"/>
    <x v="0"/>
    <x v="0"/>
    <x v="2"/>
    <n v="0"/>
    <s v="Graduate Degree"/>
    <s v="Skilled Manual"/>
    <s v="Yes"/>
    <x v="0"/>
    <x v="3"/>
    <x v="2"/>
    <n v="40"/>
    <x v="0"/>
    <x v="1"/>
  </r>
  <r>
    <n v="14443"/>
    <x v="0"/>
    <x v="1"/>
    <x v="12"/>
    <n v="1"/>
    <s v="Graduate Degree"/>
    <s v="Management"/>
    <s v="Yes"/>
    <x v="3"/>
    <x v="0"/>
    <x v="2"/>
    <n v="40"/>
    <x v="0"/>
    <x v="0"/>
  </r>
  <r>
    <n v="17864"/>
    <x v="0"/>
    <x v="0"/>
    <x v="10"/>
    <n v="1"/>
    <s v="Partial College"/>
    <s v="Skilled Manual"/>
    <s v="Yes"/>
    <x v="1"/>
    <x v="1"/>
    <x v="2"/>
    <n v="46"/>
    <x v="0"/>
    <x v="1"/>
  </r>
  <r>
    <n v="20505"/>
    <x v="0"/>
    <x v="0"/>
    <x v="0"/>
    <n v="5"/>
    <s v="High School"/>
    <s v="Professional"/>
    <s v="No"/>
    <x v="2"/>
    <x v="4"/>
    <x v="2"/>
    <n v="61"/>
    <x v="1"/>
    <x v="0"/>
  </r>
  <r>
    <n v="14592"/>
    <x v="0"/>
    <x v="0"/>
    <x v="10"/>
    <n v="0"/>
    <s v="Graduate Degree"/>
    <s v="Professional"/>
    <s v="Yes"/>
    <x v="0"/>
    <x v="0"/>
    <x v="2"/>
    <n v="40"/>
    <x v="0"/>
    <x v="0"/>
  </r>
  <r>
    <n v="22227"/>
    <x v="0"/>
    <x v="0"/>
    <x v="10"/>
    <n v="2"/>
    <s v="High School"/>
    <s v="Professional"/>
    <s v="Yes"/>
    <x v="2"/>
    <x v="2"/>
    <x v="2"/>
    <n v="50"/>
    <x v="0"/>
    <x v="0"/>
  </r>
  <r>
    <n v="21471"/>
    <x v="0"/>
    <x v="1"/>
    <x v="3"/>
    <n v="2"/>
    <s v="Partial College"/>
    <s v="Professional"/>
    <s v="Yes"/>
    <x v="1"/>
    <x v="4"/>
    <x v="2"/>
    <n v="59"/>
    <x v="1"/>
    <x v="0"/>
  </r>
  <r>
    <n v="22252"/>
    <x v="1"/>
    <x v="0"/>
    <x v="10"/>
    <n v="1"/>
    <s v="Graduate Degree"/>
    <s v="Professional"/>
    <s v="Yes"/>
    <x v="0"/>
    <x v="1"/>
    <x v="2"/>
    <n v="36"/>
    <x v="0"/>
    <x v="1"/>
  </r>
  <r>
    <n v="21260"/>
    <x v="1"/>
    <x v="0"/>
    <x v="0"/>
    <n v="0"/>
    <s v="High School"/>
    <s v="Skilled Manual"/>
    <s v="Yes"/>
    <x v="2"/>
    <x v="2"/>
    <x v="2"/>
    <n v="30"/>
    <x v="2"/>
    <x v="0"/>
  </r>
  <r>
    <n v="11817"/>
    <x v="1"/>
    <x v="0"/>
    <x v="3"/>
    <n v="4"/>
    <s v="Graduate Degree"/>
    <s v="Professional"/>
    <s v="Yes"/>
    <x v="0"/>
    <x v="1"/>
    <x v="2"/>
    <n v="35"/>
    <x v="0"/>
    <x v="1"/>
  </r>
  <r>
    <n v="19223"/>
    <x v="0"/>
    <x v="0"/>
    <x v="1"/>
    <n v="2"/>
    <s v="High School"/>
    <s v="Skilled Manual"/>
    <s v="Yes"/>
    <x v="2"/>
    <x v="3"/>
    <x v="2"/>
    <n v="48"/>
    <x v="0"/>
    <x v="0"/>
  </r>
  <r>
    <n v="18517"/>
    <x v="0"/>
    <x v="1"/>
    <x v="11"/>
    <n v="3"/>
    <s v="Bachelors"/>
    <s v="Management"/>
    <s v="Yes"/>
    <x v="3"/>
    <x v="0"/>
    <x v="2"/>
    <n v="41"/>
    <x v="0"/>
    <x v="0"/>
  </r>
  <r>
    <n v="21717"/>
    <x v="0"/>
    <x v="1"/>
    <x v="0"/>
    <n v="2"/>
    <s v="Partial College"/>
    <s v="Clerical"/>
    <s v="Yes"/>
    <x v="1"/>
    <x v="0"/>
    <x v="2"/>
    <n v="47"/>
    <x v="0"/>
    <x v="0"/>
  </r>
  <r>
    <n v="13760"/>
    <x v="0"/>
    <x v="1"/>
    <x v="10"/>
    <n v="4"/>
    <s v="Graduate Degree"/>
    <s v="Skilled Manual"/>
    <s v="No"/>
    <x v="0"/>
    <x v="0"/>
    <x v="2"/>
    <n v="47"/>
    <x v="0"/>
    <x v="0"/>
  </r>
  <r>
    <n v="18145"/>
    <x v="0"/>
    <x v="1"/>
    <x v="2"/>
    <n v="5"/>
    <s v="Bachelors"/>
    <s v="Management"/>
    <s v="No"/>
    <x v="2"/>
    <x v="1"/>
    <x v="0"/>
    <n v="62"/>
    <x v="1"/>
    <x v="0"/>
  </r>
  <r>
    <n v="21770"/>
    <x v="0"/>
    <x v="1"/>
    <x v="10"/>
    <n v="4"/>
    <s v="Bachelors"/>
    <s v="Management"/>
    <s v="Yes"/>
    <x v="2"/>
    <x v="4"/>
    <x v="2"/>
    <n v="60"/>
    <x v="1"/>
    <x v="0"/>
  </r>
  <r>
    <n v="11165"/>
    <x v="0"/>
    <x v="0"/>
    <x v="10"/>
    <n v="0"/>
    <s v="Partial College"/>
    <s v="Skilled Manual"/>
    <s v="No"/>
    <x v="1"/>
    <x v="3"/>
    <x v="2"/>
    <n v="33"/>
    <x v="0"/>
    <x v="0"/>
  </r>
  <r>
    <n v="16377"/>
    <x v="1"/>
    <x v="0"/>
    <x v="2"/>
    <n v="4"/>
    <s v="Graduate Degree"/>
    <s v="Skilled Manual"/>
    <s v="No"/>
    <x v="0"/>
    <x v="0"/>
    <x v="2"/>
    <n v="47"/>
    <x v="0"/>
    <x v="0"/>
  </r>
  <r>
    <n v="26248"/>
    <x v="0"/>
    <x v="1"/>
    <x v="6"/>
    <n v="3"/>
    <s v="Partial High School"/>
    <s v="Clerical"/>
    <s v="No"/>
    <x v="2"/>
    <x v="0"/>
    <x v="2"/>
    <n v="52"/>
    <x v="0"/>
    <x v="0"/>
  </r>
  <r>
    <n v="23461"/>
    <x v="0"/>
    <x v="0"/>
    <x v="8"/>
    <n v="5"/>
    <s v="Partial College"/>
    <s v="Professional"/>
    <s v="Yes"/>
    <x v="4"/>
    <x v="1"/>
    <x v="2"/>
    <n v="40"/>
    <x v="0"/>
    <x v="0"/>
  </r>
  <r>
    <n v="29133"/>
    <x v="1"/>
    <x v="0"/>
    <x v="10"/>
    <n v="4"/>
    <s v="Bachelors"/>
    <s v="Skilled Manual"/>
    <s v="No"/>
    <x v="2"/>
    <x v="0"/>
    <x v="2"/>
    <n v="42"/>
    <x v="0"/>
    <x v="0"/>
  </r>
  <r>
    <n v="27673"/>
    <x v="1"/>
    <x v="0"/>
    <x v="10"/>
    <n v="3"/>
    <s v="Graduate Degree"/>
    <s v="Management"/>
    <s v="Yes"/>
    <x v="2"/>
    <x v="2"/>
    <x v="2"/>
    <n v="53"/>
    <x v="0"/>
    <x v="1"/>
  </r>
  <r>
    <n v="12774"/>
    <x v="0"/>
    <x v="0"/>
    <x v="0"/>
    <n v="1"/>
    <s v="Partial College"/>
    <s v="Clerical"/>
    <s v="Yes"/>
    <x v="1"/>
    <x v="3"/>
    <x v="2"/>
    <n v="51"/>
    <x v="0"/>
    <x v="1"/>
  </r>
  <r>
    <n v="18910"/>
    <x v="1"/>
    <x v="1"/>
    <x v="1"/>
    <n v="0"/>
    <s v="Partial College"/>
    <s v="Skilled Manual"/>
    <s v="Yes"/>
    <x v="2"/>
    <x v="2"/>
    <x v="2"/>
    <n v="30"/>
    <x v="2"/>
    <x v="0"/>
  </r>
  <r>
    <n v="11699"/>
    <x v="1"/>
    <x v="1"/>
    <x v="10"/>
    <n v="0"/>
    <s v="Bachelors"/>
    <s v="Skilled Manual"/>
    <s v="No"/>
    <x v="2"/>
    <x v="0"/>
    <x v="2"/>
    <n v="30"/>
    <x v="2"/>
    <x v="0"/>
  </r>
  <r>
    <n v="16725"/>
    <x v="0"/>
    <x v="1"/>
    <x v="1"/>
    <n v="0"/>
    <s v="High School"/>
    <s v="Skilled Manual"/>
    <s v="Yes"/>
    <x v="2"/>
    <x v="2"/>
    <x v="2"/>
    <n v="26"/>
    <x v="2"/>
    <x v="0"/>
  </r>
  <r>
    <n v="28269"/>
    <x v="1"/>
    <x v="0"/>
    <x v="12"/>
    <n v="1"/>
    <s v="Bachelors"/>
    <s v="Management"/>
    <s v="No"/>
    <x v="1"/>
    <x v="1"/>
    <x v="2"/>
    <n v="45"/>
    <x v="0"/>
    <x v="0"/>
  </r>
  <r>
    <n v="23144"/>
    <x v="0"/>
    <x v="1"/>
    <x v="14"/>
    <n v="1"/>
    <s v="Bachelors"/>
    <s v="Skilled Manual"/>
    <s v="Yes"/>
    <x v="0"/>
    <x v="0"/>
    <x v="2"/>
    <n v="34"/>
    <x v="0"/>
    <x v="1"/>
  </r>
  <r>
    <n v="23376"/>
    <x v="0"/>
    <x v="1"/>
    <x v="3"/>
    <n v="1"/>
    <s v="Bachelors"/>
    <s v="Professional"/>
    <s v="Yes"/>
    <x v="1"/>
    <x v="1"/>
    <x v="2"/>
    <n v="44"/>
    <x v="0"/>
    <x v="1"/>
  </r>
  <r>
    <n v="25970"/>
    <x v="1"/>
    <x v="0"/>
    <x v="10"/>
    <n v="4"/>
    <s v="Bachelors"/>
    <s v="Skilled Manual"/>
    <s v="No"/>
    <x v="2"/>
    <x v="0"/>
    <x v="2"/>
    <n v="41"/>
    <x v="0"/>
    <x v="1"/>
  </r>
  <r>
    <n v="28068"/>
    <x v="1"/>
    <x v="0"/>
    <x v="2"/>
    <n v="3"/>
    <s v="Graduate Degree"/>
    <s v="Professional"/>
    <s v="No"/>
    <x v="0"/>
    <x v="0"/>
    <x v="2"/>
    <n v="36"/>
    <x v="0"/>
    <x v="1"/>
  </r>
  <r>
    <n v="18390"/>
    <x v="0"/>
    <x v="1"/>
    <x v="2"/>
    <n v="5"/>
    <s v="Partial College"/>
    <s v="Professional"/>
    <s v="Yes"/>
    <x v="2"/>
    <x v="0"/>
    <x v="2"/>
    <n v="44"/>
    <x v="0"/>
    <x v="0"/>
  </r>
  <r>
    <n v="29112"/>
    <x v="1"/>
    <x v="1"/>
    <x v="10"/>
    <n v="0"/>
    <s v="Partial College"/>
    <s v="Professional"/>
    <s v="No"/>
    <x v="2"/>
    <x v="3"/>
    <x v="2"/>
    <n v="30"/>
    <x v="2"/>
    <x v="0"/>
  </r>
  <r>
    <n v="14090"/>
    <x v="0"/>
    <x v="0"/>
    <x v="1"/>
    <n v="0"/>
    <s v="Partial High School"/>
    <s v="Clerical"/>
    <s v="No"/>
    <x v="2"/>
    <x v="0"/>
    <x v="2"/>
    <n v="28"/>
    <x v="2"/>
    <x v="0"/>
  </r>
  <r>
    <n v="27040"/>
    <x v="0"/>
    <x v="1"/>
    <x v="6"/>
    <n v="2"/>
    <s v="Partial High School"/>
    <s v="Clerical"/>
    <s v="Yes"/>
    <x v="2"/>
    <x v="3"/>
    <x v="2"/>
    <n v="49"/>
    <x v="0"/>
    <x v="0"/>
  </r>
  <r>
    <n v="23479"/>
    <x v="1"/>
    <x v="1"/>
    <x v="8"/>
    <n v="0"/>
    <s v="Partial College"/>
    <s v="Professional"/>
    <s v="No"/>
    <x v="2"/>
    <x v="0"/>
    <x v="2"/>
    <n v="43"/>
    <x v="0"/>
    <x v="1"/>
  </r>
  <r>
    <n v="16795"/>
    <x v="0"/>
    <x v="0"/>
    <x v="3"/>
    <n v="4"/>
    <s v="Bachelors"/>
    <s v="Management"/>
    <s v="Yes"/>
    <x v="1"/>
    <x v="3"/>
    <x v="2"/>
    <n v="59"/>
    <x v="1"/>
    <x v="0"/>
  </r>
  <r>
    <n v="22014"/>
    <x v="1"/>
    <x v="1"/>
    <x v="1"/>
    <n v="0"/>
    <s v="High School"/>
    <s v="Skilled Manual"/>
    <s v="Yes"/>
    <x v="2"/>
    <x v="2"/>
    <x v="2"/>
    <n v="26"/>
    <x v="2"/>
    <x v="0"/>
  </r>
  <r>
    <n v="13314"/>
    <x v="0"/>
    <x v="1"/>
    <x v="7"/>
    <n v="1"/>
    <s v="High School"/>
    <s v="Professional"/>
    <s v="Yes"/>
    <x v="3"/>
    <x v="2"/>
    <x v="2"/>
    <n v="46"/>
    <x v="0"/>
    <x v="1"/>
  </r>
  <r>
    <n v="11619"/>
    <x v="1"/>
    <x v="0"/>
    <x v="14"/>
    <n v="0"/>
    <s v="Graduate Degree"/>
    <s v="Skilled Manual"/>
    <s v="Yes"/>
    <x v="0"/>
    <x v="3"/>
    <x v="2"/>
    <n v="33"/>
    <x v="0"/>
    <x v="0"/>
  </r>
  <r>
    <n v="29132"/>
    <x v="1"/>
    <x v="0"/>
    <x v="0"/>
    <n v="0"/>
    <s v="Bachelors"/>
    <s v="Professional"/>
    <s v="Yes"/>
    <x v="1"/>
    <x v="1"/>
    <x v="2"/>
    <n v="42"/>
    <x v="0"/>
    <x v="1"/>
  </r>
  <r>
    <n v="11199"/>
    <x v="0"/>
    <x v="0"/>
    <x v="3"/>
    <n v="4"/>
    <s v="Bachelors"/>
    <s v="Management"/>
    <s v="Yes"/>
    <x v="1"/>
    <x v="4"/>
    <x v="2"/>
    <n v="59"/>
    <x v="1"/>
    <x v="0"/>
  </r>
  <r>
    <n v="20296"/>
    <x v="1"/>
    <x v="0"/>
    <x v="10"/>
    <n v="0"/>
    <s v="Partial College"/>
    <s v="Skilled Manual"/>
    <s v="No"/>
    <x v="1"/>
    <x v="3"/>
    <x v="2"/>
    <n v="33"/>
    <x v="0"/>
    <x v="1"/>
  </r>
  <r>
    <n v="17546"/>
    <x v="0"/>
    <x v="0"/>
    <x v="3"/>
    <n v="1"/>
    <s v="Partial College"/>
    <s v="Skilled Manual"/>
    <s v="Yes"/>
    <x v="1"/>
    <x v="0"/>
    <x v="2"/>
    <n v="44"/>
    <x v="0"/>
    <x v="1"/>
  </r>
  <r>
    <n v="18069"/>
    <x v="0"/>
    <x v="1"/>
    <x v="3"/>
    <n v="5"/>
    <s v="Bachelors"/>
    <s v="Management"/>
    <s v="Yes"/>
    <x v="3"/>
    <x v="4"/>
    <x v="2"/>
    <n v="60"/>
    <x v="1"/>
    <x v="0"/>
  </r>
  <r>
    <n v="23712"/>
    <x v="1"/>
    <x v="0"/>
    <x v="3"/>
    <n v="2"/>
    <s v="Bachelors"/>
    <s v="Management"/>
    <s v="Yes"/>
    <x v="1"/>
    <x v="4"/>
    <x v="2"/>
    <n v="59"/>
    <x v="1"/>
    <x v="0"/>
  </r>
  <r>
    <n v="23358"/>
    <x v="0"/>
    <x v="1"/>
    <x v="10"/>
    <n v="0"/>
    <s v="High School"/>
    <s v="Professional"/>
    <s v="Yes"/>
    <x v="2"/>
    <x v="2"/>
    <x v="2"/>
    <n v="32"/>
    <x v="0"/>
    <x v="1"/>
  </r>
  <r>
    <n v="20518"/>
    <x v="0"/>
    <x v="0"/>
    <x v="3"/>
    <n v="2"/>
    <s v="Partial College"/>
    <s v="Professional"/>
    <s v="Yes"/>
    <x v="1"/>
    <x v="4"/>
    <x v="2"/>
    <n v="58"/>
    <x v="1"/>
    <x v="0"/>
  </r>
  <r>
    <n v="28026"/>
    <x v="0"/>
    <x v="0"/>
    <x v="0"/>
    <n v="2"/>
    <s v="High School"/>
    <s v="Professional"/>
    <s v="No"/>
    <x v="2"/>
    <x v="1"/>
    <x v="2"/>
    <n v="59"/>
    <x v="1"/>
    <x v="0"/>
  </r>
  <r>
    <n v="11669"/>
    <x v="1"/>
    <x v="0"/>
    <x v="3"/>
    <n v="2"/>
    <s v="Bachelors"/>
    <s v="Skilled Manual"/>
    <s v="Yes"/>
    <x v="1"/>
    <x v="1"/>
    <x v="2"/>
    <n v="38"/>
    <x v="0"/>
    <x v="0"/>
  </r>
  <r>
    <n v="16020"/>
    <x v="0"/>
    <x v="1"/>
    <x v="0"/>
    <n v="0"/>
    <s v="High School"/>
    <s v="Skilled Manual"/>
    <s v="Yes"/>
    <x v="2"/>
    <x v="2"/>
    <x v="2"/>
    <n v="28"/>
    <x v="2"/>
    <x v="1"/>
  </r>
  <r>
    <n v="27090"/>
    <x v="0"/>
    <x v="0"/>
    <x v="10"/>
    <n v="1"/>
    <s v="Graduate Degree"/>
    <s v="Professional"/>
    <s v="Yes"/>
    <x v="0"/>
    <x v="1"/>
    <x v="2"/>
    <n v="37"/>
    <x v="0"/>
    <x v="1"/>
  </r>
  <r>
    <n v="27198"/>
    <x v="1"/>
    <x v="0"/>
    <x v="2"/>
    <n v="0"/>
    <s v="Graduate Degree"/>
    <s v="Skilled Manual"/>
    <s v="No"/>
    <x v="0"/>
    <x v="0"/>
    <x v="2"/>
    <n v="40"/>
    <x v="0"/>
    <x v="0"/>
  </r>
  <r>
    <n v="19661"/>
    <x v="1"/>
    <x v="1"/>
    <x v="8"/>
    <n v="4"/>
    <s v="Bachelors"/>
    <s v="Management"/>
    <s v="Yes"/>
    <x v="1"/>
    <x v="3"/>
    <x v="2"/>
    <n v="38"/>
    <x v="0"/>
    <x v="1"/>
  </r>
  <r>
    <n v="26327"/>
    <x v="0"/>
    <x v="1"/>
    <x v="3"/>
    <n v="4"/>
    <s v="Graduate Degree"/>
    <s v="Professional"/>
    <s v="Yes"/>
    <x v="0"/>
    <x v="1"/>
    <x v="2"/>
    <n v="36"/>
    <x v="0"/>
    <x v="1"/>
  </r>
  <r>
    <n v="26341"/>
    <x v="0"/>
    <x v="0"/>
    <x v="3"/>
    <n v="5"/>
    <s v="Graduate Degree"/>
    <s v="Professional"/>
    <s v="Yes"/>
    <x v="2"/>
    <x v="0"/>
    <x v="2"/>
    <n v="37"/>
    <x v="0"/>
    <x v="0"/>
  </r>
  <r>
    <n v="24958"/>
    <x v="1"/>
    <x v="0"/>
    <x v="0"/>
    <n v="5"/>
    <s v="High School"/>
    <s v="Professional"/>
    <s v="No"/>
    <x v="4"/>
    <x v="1"/>
    <x v="2"/>
    <n v="60"/>
    <x v="1"/>
    <x v="1"/>
  </r>
  <r>
    <n v="13287"/>
    <x v="1"/>
    <x v="1"/>
    <x v="15"/>
    <n v="4"/>
    <s v="Bachelors"/>
    <s v="Management"/>
    <s v="Yes"/>
    <x v="3"/>
    <x v="2"/>
    <x v="2"/>
    <n v="42"/>
    <x v="0"/>
    <x v="1"/>
  </r>
  <r>
    <n v="14493"/>
    <x v="1"/>
    <x v="0"/>
    <x v="3"/>
    <n v="3"/>
    <s v="Graduate Degree"/>
    <s v="Management"/>
    <s v="No"/>
    <x v="2"/>
    <x v="3"/>
    <x v="2"/>
    <n v="53"/>
    <x v="0"/>
    <x v="0"/>
  </r>
  <r>
    <n v="26678"/>
    <x v="1"/>
    <x v="0"/>
    <x v="2"/>
    <n v="2"/>
    <s v="Partial High School"/>
    <s v="Skilled Manual"/>
    <s v="Yes"/>
    <x v="2"/>
    <x v="2"/>
    <x v="2"/>
    <n v="49"/>
    <x v="0"/>
    <x v="0"/>
  </r>
  <r>
    <n v="23275"/>
    <x v="0"/>
    <x v="1"/>
    <x v="1"/>
    <n v="2"/>
    <s v="High School"/>
    <s v="Skilled Manual"/>
    <s v="Yes"/>
    <x v="2"/>
    <x v="3"/>
    <x v="2"/>
    <n v="49"/>
    <x v="0"/>
    <x v="0"/>
  </r>
  <r>
    <n v="11270"/>
    <x v="0"/>
    <x v="1"/>
    <x v="12"/>
    <n v="2"/>
    <s v="Graduate Degree"/>
    <s v="Management"/>
    <s v="Yes"/>
    <x v="4"/>
    <x v="0"/>
    <x v="2"/>
    <n v="42"/>
    <x v="0"/>
    <x v="1"/>
  </r>
  <r>
    <n v="20084"/>
    <x v="0"/>
    <x v="1"/>
    <x v="6"/>
    <n v="2"/>
    <s v="High School"/>
    <s v="Manual"/>
    <s v="No"/>
    <x v="2"/>
    <x v="0"/>
    <x v="2"/>
    <n v="53"/>
    <x v="0"/>
    <x v="0"/>
  </r>
  <r>
    <n v="16144"/>
    <x v="0"/>
    <x v="1"/>
    <x v="3"/>
    <n v="1"/>
    <s v="Graduate Degree"/>
    <s v="Professional"/>
    <s v="Yes"/>
    <x v="1"/>
    <x v="0"/>
    <x v="2"/>
    <n v="46"/>
    <x v="0"/>
    <x v="1"/>
  </r>
  <r>
    <n v="27731"/>
    <x v="0"/>
    <x v="1"/>
    <x v="0"/>
    <n v="0"/>
    <s v="High School"/>
    <s v="Skilled Manual"/>
    <s v="Yes"/>
    <x v="2"/>
    <x v="2"/>
    <x v="2"/>
    <n v="27"/>
    <x v="2"/>
    <x v="0"/>
  </r>
  <r>
    <n v="11886"/>
    <x v="0"/>
    <x v="0"/>
    <x v="10"/>
    <n v="3"/>
    <s v="Bachelors"/>
    <s v="Professional"/>
    <s v="Yes"/>
    <x v="1"/>
    <x v="0"/>
    <x v="2"/>
    <n v="48"/>
    <x v="0"/>
    <x v="1"/>
  </r>
  <r>
    <n v="24324"/>
    <x v="1"/>
    <x v="0"/>
    <x v="10"/>
    <n v="4"/>
    <s v="Bachelors"/>
    <s v="Skilled Manual"/>
    <s v="Yes"/>
    <x v="2"/>
    <x v="1"/>
    <x v="2"/>
    <n v="41"/>
    <x v="0"/>
    <x v="1"/>
  </r>
  <r>
    <n v="22220"/>
    <x v="0"/>
    <x v="1"/>
    <x v="10"/>
    <n v="2"/>
    <s v="High School"/>
    <s v="Professional"/>
    <s v="No"/>
    <x v="2"/>
    <x v="3"/>
    <x v="2"/>
    <n v="49"/>
    <x v="0"/>
    <x v="1"/>
  </r>
  <r>
    <n v="26625"/>
    <x v="1"/>
    <x v="0"/>
    <x v="10"/>
    <n v="0"/>
    <s v="Graduate Degree"/>
    <s v="Professional"/>
    <s v="Yes"/>
    <x v="1"/>
    <x v="1"/>
    <x v="2"/>
    <n v="38"/>
    <x v="0"/>
    <x v="1"/>
  </r>
  <r>
    <n v="23027"/>
    <x v="1"/>
    <x v="1"/>
    <x v="12"/>
    <n v="1"/>
    <s v="Bachelors"/>
    <s v="Management"/>
    <s v="No"/>
    <x v="3"/>
    <x v="0"/>
    <x v="2"/>
    <n v="44"/>
    <x v="0"/>
    <x v="0"/>
  </r>
  <r>
    <n v="16867"/>
    <x v="1"/>
    <x v="0"/>
    <x v="12"/>
    <n v="1"/>
    <s v="Bachelors"/>
    <s v="Management"/>
    <s v="No"/>
    <x v="4"/>
    <x v="0"/>
    <x v="2"/>
    <n v="45"/>
    <x v="0"/>
    <x v="1"/>
  </r>
  <r>
    <n v="14514"/>
    <x v="1"/>
    <x v="0"/>
    <x v="1"/>
    <n v="0"/>
    <s v="Partial College"/>
    <s v="Skilled Manual"/>
    <s v="Yes"/>
    <x v="1"/>
    <x v="2"/>
    <x v="2"/>
    <n v="26"/>
    <x v="2"/>
    <x v="0"/>
  </r>
  <r>
    <n v="19634"/>
    <x v="0"/>
    <x v="1"/>
    <x v="0"/>
    <n v="0"/>
    <s v="High School"/>
    <s v="Skilled Manual"/>
    <s v="Yes"/>
    <x v="1"/>
    <x v="2"/>
    <x v="2"/>
    <n v="31"/>
    <x v="0"/>
    <x v="0"/>
  </r>
  <r>
    <n v="18504"/>
    <x v="0"/>
    <x v="1"/>
    <x v="3"/>
    <n v="2"/>
    <s v="Partial High School"/>
    <s v="Skilled Manual"/>
    <s v="No"/>
    <x v="2"/>
    <x v="3"/>
    <x v="2"/>
    <n v="49"/>
    <x v="0"/>
    <x v="0"/>
  </r>
  <r>
    <n v="28799"/>
    <x v="1"/>
    <x v="0"/>
    <x v="0"/>
    <n v="2"/>
    <s v="Partial College"/>
    <s v="Clerical"/>
    <s v="No"/>
    <x v="1"/>
    <x v="3"/>
    <x v="2"/>
    <n v="47"/>
    <x v="0"/>
    <x v="1"/>
  </r>
  <r>
    <n v="11225"/>
    <x v="0"/>
    <x v="0"/>
    <x v="10"/>
    <n v="2"/>
    <s v="Partial College"/>
    <s v="Professional"/>
    <s v="Yes"/>
    <x v="1"/>
    <x v="4"/>
    <x v="2"/>
    <n v="55"/>
    <x v="1"/>
    <x v="0"/>
  </r>
  <r>
    <n v="17657"/>
    <x v="0"/>
    <x v="1"/>
    <x v="0"/>
    <n v="4"/>
    <s v="Partial College"/>
    <s v="Clerical"/>
    <s v="No"/>
    <x v="0"/>
    <x v="0"/>
    <x v="2"/>
    <n v="30"/>
    <x v="2"/>
    <x v="0"/>
  </r>
  <r>
    <n v="14913"/>
    <x v="0"/>
    <x v="0"/>
    <x v="0"/>
    <n v="1"/>
    <s v="Partial College"/>
    <s v="Clerical"/>
    <s v="Yes"/>
    <x v="1"/>
    <x v="3"/>
    <x v="2"/>
    <n v="48"/>
    <x v="0"/>
    <x v="1"/>
  </r>
  <r>
    <n v="14077"/>
    <x v="1"/>
    <x v="1"/>
    <x v="1"/>
    <n v="0"/>
    <s v="High School"/>
    <s v="Skilled Manual"/>
    <s v="Yes"/>
    <x v="2"/>
    <x v="2"/>
    <x v="2"/>
    <n v="30"/>
    <x v="2"/>
    <x v="0"/>
  </r>
  <r>
    <n v="13296"/>
    <x v="0"/>
    <x v="1"/>
    <x v="15"/>
    <n v="1"/>
    <s v="Bachelors"/>
    <s v="Management"/>
    <s v="Yes"/>
    <x v="4"/>
    <x v="2"/>
    <x v="2"/>
    <n v="45"/>
    <x v="0"/>
    <x v="0"/>
  </r>
  <r>
    <n v="20535"/>
    <x v="0"/>
    <x v="0"/>
    <x v="3"/>
    <n v="4"/>
    <s v="Partial College"/>
    <s v="Professional"/>
    <s v="Yes"/>
    <x v="1"/>
    <x v="4"/>
    <x v="2"/>
    <n v="56"/>
    <x v="1"/>
    <x v="0"/>
  </r>
  <r>
    <n v="12452"/>
    <x v="0"/>
    <x v="1"/>
    <x v="10"/>
    <n v="4"/>
    <s v="Graduate Degree"/>
    <s v="Skilled Manual"/>
    <s v="Yes"/>
    <x v="0"/>
    <x v="3"/>
    <x v="2"/>
    <n v="47"/>
    <x v="0"/>
    <x v="1"/>
  </r>
  <r>
    <n v="28043"/>
    <x v="0"/>
    <x v="0"/>
    <x v="10"/>
    <n v="2"/>
    <s v="Bachelors"/>
    <s v="Management"/>
    <s v="Yes"/>
    <x v="0"/>
    <x v="4"/>
    <x v="2"/>
    <n v="56"/>
    <x v="1"/>
    <x v="0"/>
  </r>
  <r>
    <n v="12957"/>
    <x v="1"/>
    <x v="0"/>
    <x v="3"/>
    <n v="1"/>
    <s v="Bachelors"/>
    <s v="Professional"/>
    <s v="No"/>
    <x v="1"/>
    <x v="0"/>
    <x v="2"/>
    <n v="44"/>
    <x v="0"/>
    <x v="0"/>
  </r>
  <r>
    <n v="15412"/>
    <x v="0"/>
    <x v="1"/>
    <x v="12"/>
    <n v="2"/>
    <s v="Graduate Degree"/>
    <s v="Management"/>
    <s v="Yes"/>
    <x v="4"/>
    <x v="1"/>
    <x v="2"/>
    <n v="69"/>
    <x v="1"/>
    <x v="0"/>
  </r>
  <r>
    <n v="20514"/>
    <x v="0"/>
    <x v="0"/>
    <x v="3"/>
    <n v="2"/>
    <s v="Partial College"/>
    <s v="Professional"/>
    <s v="Yes"/>
    <x v="1"/>
    <x v="1"/>
    <x v="2"/>
    <n v="59"/>
    <x v="1"/>
    <x v="0"/>
  </r>
  <r>
    <n v="20758"/>
    <x v="0"/>
    <x v="1"/>
    <x v="1"/>
    <n v="2"/>
    <s v="High School"/>
    <s v="Skilled Manual"/>
    <s v="Yes"/>
    <x v="2"/>
    <x v="3"/>
    <x v="2"/>
    <n v="50"/>
    <x v="0"/>
    <x v="0"/>
  </r>
  <r>
    <n v="11801"/>
    <x v="0"/>
    <x v="1"/>
    <x v="10"/>
    <n v="1"/>
    <s v="Graduate Degree"/>
    <s v="Professional"/>
    <s v="Yes"/>
    <x v="0"/>
    <x v="1"/>
    <x v="2"/>
    <n v="36"/>
    <x v="0"/>
    <x v="0"/>
  </r>
  <r>
    <n v="22211"/>
    <x v="0"/>
    <x v="1"/>
    <x v="10"/>
    <n v="0"/>
    <s v="Partial College"/>
    <s v="Professional"/>
    <s v="Yes"/>
    <x v="2"/>
    <x v="2"/>
    <x v="2"/>
    <n v="32"/>
    <x v="0"/>
    <x v="0"/>
  </r>
  <r>
    <n v="28087"/>
    <x v="1"/>
    <x v="0"/>
    <x v="0"/>
    <n v="0"/>
    <s v="Partial College"/>
    <s v="Skilled Manual"/>
    <s v="No"/>
    <x v="1"/>
    <x v="3"/>
    <x v="2"/>
    <n v="27"/>
    <x v="2"/>
    <x v="0"/>
  </r>
  <r>
    <n v="23668"/>
    <x v="0"/>
    <x v="0"/>
    <x v="0"/>
    <n v="4"/>
    <s v="High School"/>
    <s v="Professional"/>
    <s v="Yes"/>
    <x v="2"/>
    <x v="2"/>
    <x v="2"/>
    <n v="59"/>
    <x v="1"/>
    <x v="1"/>
  </r>
  <r>
    <n v="27441"/>
    <x v="0"/>
    <x v="1"/>
    <x v="10"/>
    <n v="3"/>
    <s v="High School"/>
    <s v="Professional"/>
    <s v="No"/>
    <x v="2"/>
    <x v="1"/>
    <x v="2"/>
    <n v="53"/>
    <x v="0"/>
    <x v="0"/>
  </r>
  <r>
    <n v="27261"/>
    <x v="0"/>
    <x v="1"/>
    <x v="0"/>
    <n v="1"/>
    <s v="Bachelors"/>
    <s v="Skilled Manual"/>
    <s v="No"/>
    <x v="1"/>
    <x v="0"/>
    <x v="2"/>
    <n v="36"/>
    <x v="0"/>
    <x v="1"/>
  </r>
  <r>
    <n v="18649"/>
    <x v="1"/>
    <x v="1"/>
    <x v="1"/>
    <n v="1"/>
    <s v="High School"/>
    <s v="Clerical"/>
    <s v="Yes"/>
    <x v="2"/>
    <x v="3"/>
    <x v="2"/>
    <n v="51"/>
    <x v="0"/>
    <x v="1"/>
  </r>
  <r>
    <n v="21714"/>
    <x v="1"/>
    <x v="0"/>
    <x v="2"/>
    <n v="5"/>
    <s v="Graduate Degree"/>
    <s v="Skilled Manual"/>
    <s v="No"/>
    <x v="0"/>
    <x v="0"/>
    <x v="2"/>
    <n v="47"/>
    <x v="0"/>
    <x v="0"/>
  </r>
  <r>
    <n v="23217"/>
    <x v="1"/>
    <x v="0"/>
    <x v="10"/>
    <n v="3"/>
    <s v="Graduate Degree"/>
    <s v="Professional"/>
    <s v="Yes"/>
    <x v="0"/>
    <x v="1"/>
    <x v="2"/>
    <n v="43"/>
    <x v="0"/>
    <x v="1"/>
  </r>
  <r>
    <n v="23797"/>
    <x v="1"/>
    <x v="1"/>
    <x v="6"/>
    <n v="3"/>
    <s v="Partial High School"/>
    <s v="Clerical"/>
    <s v="No"/>
    <x v="2"/>
    <x v="0"/>
    <x v="2"/>
    <n v="50"/>
    <x v="0"/>
    <x v="0"/>
  </r>
  <r>
    <n v="13216"/>
    <x v="0"/>
    <x v="0"/>
    <x v="10"/>
    <n v="5"/>
    <s v="Bachelors"/>
    <s v="Management"/>
    <s v="Yes"/>
    <x v="4"/>
    <x v="4"/>
    <x v="2"/>
    <n v="59"/>
    <x v="1"/>
    <x v="0"/>
  </r>
  <r>
    <n v="20657"/>
    <x v="1"/>
    <x v="1"/>
    <x v="14"/>
    <n v="2"/>
    <s v="Bachelors"/>
    <s v="Skilled Manual"/>
    <s v="Yes"/>
    <x v="0"/>
    <x v="1"/>
    <x v="2"/>
    <n v="37"/>
    <x v="0"/>
    <x v="1"/>
  </r>
  <r>
    <n v="12882"/>
    <x v="0"/>
    <x v="1"/>
    <x v="14"/>
    <n v="1"/>
    <s v="Graduate Degree"/>
    <s v="Skilled Manual"/>
    <s v="Yes"/>
    <x v="0"/>
    <x v="0"/>
    <x v="2"/>
    <n v="33"/>
    <x v="0"/>
    <x v="1"/>
  </r>
  <r>
    <n v="25908"/>
    <x v="0"/>
    <x v="0"/>
    <x v="10"/>
    <n v="0"/>
    <s v="Partial College"/>
    <s v="Skilled Manual"/>
    <s v="No"/>
    <x v="1"/>
    <x v="3"/>
    <x v="2"/>
    <n v="27"/>
    <x v="2"/>
    <x v="0"/>
  </r>
  <r>
    <n v="16753"/>
    <x v="1"/>
    <x v="0"/>
    <x v="3"/>
    <n v="0"/>
    <s v="Partial College"/>
    <s v="Skilled Manual"/>
    <s v="Yes"/>
    <x v="2"/>
    <x v="2"/>
    <x v="2"/>
    <n v="34"/>
    <x v="0"/>
    <x v="1"/>
  </r>
  <r>
    <n v="14608"/>
    <x v="0"/>
    <x v="1"/>
    <x v="14"/>
    <n v="4"/>
    <s v="Bachelors"/>
    <s v="Skilled Manual"/>
    <s v="Yes"/>
    <x v="4"/>
    <x v="4"/>
    <x v="2"/>
    <n v="42"/>
    <x v="0"/>
    <x v="0"/>
  </r>
  <r>
    <n v="24979"/>
    <x v="0"/>
    <x v="0"/>
    <x v="10"/>
    <n v="2"/>
    <s v="Partial College"/>
    <s v="Professional"/>
    <s v="Yes"/>
    <x v="2"/>
    <x v="1"/>
    <x v="2"/>
    <n v="57"/>
    <x v="1"/>
    <x v="1"/>
  </r>
  <r>
    <n v="13313"/>
    <x v="0"/>
    <x v="0"/>
    <x v="7"/>
    <n v="1"/>
    <s v="High School"/>
    <s v="Professional"/>
    <s v="No"/>
    <x v="3"/>
    <x v="1"/>
    <x v="2"/>
    <n v="45"/>
    <x v="0"/>
    <x v="0"/>
  </r>
  <r>
    <n v="18952"/>
    <x v="0"/>
    <x v="0"/>
    <x v="11"/>
    <n v="4"/>
    <s v="Bachelors"/>
    <s v="Management"/>
    <s v="Yes"/>
    <x v="3"/>
    <x v="0"/>
    <x v="2"/>
    <n v="40"/>
    <x v="0"/>
    <x v="0"/>
  </r>
  <r>
    <n v="17699"/>
    <x v="0"/>
    <x v="1"/>
    <x v="10"/>
    <n v="1"/>
    <s v="Graduate Degree"/>
    <s v="Skilled Manual"/>
    <s v="No"/>
    <x v="0"/>
    <x v="0"/>
    <x v="2"/>
    <n v="55"/>
    <x v="1"/>
    <x v="0"/>
  </r>
  <r>
    <n v="14657"/>
    <x v="0"/>
    <x v="1"/>
    <x v="2"/>
    <n v="1"/>
    <s v="Partial College"/>
    <s v="Skilled Manual"/>
    <s v="No"/>
    <x v="1"/>
    <x v="0"/>
    <x v="2"/>
    <n v="47"/>
    <x v="0"/>
    <x v="1"/>
  </r>
  <r>
    <n v="11540"/>
    <x v="1"/>
    <x v="1"/>
    <x v="10"/>
    <n v="4"/>
    <s v="Graduate Degree"/>
    <s v="Skilled Manual"/>
    <s v="Yes"/>
    <x v="0"/>
    <x v="3"/>
    <x v="2"/>
    <n v="47"/>
    <x v="0"/>
    <x v="1"/>
  </r>
  <r>
    <n v="11783"/>
    <x v="0"/>
    <x v="0"/>
    <x v="10"/>
    <n v="1"/>
    <s v="Graduate Degree"/>
    <s v="Skilled Manual"/>
    <s v="Yes"/>
    <x v="0"/>
    <x v="0"/>
    <x v="2"/>
    <n v="34"/>
    <x v="0"/>
    <x v="0"/>
  </r>
  <r>
    <n v="14602"/>
    <x v="0"/>
    <x v="0"/>
    <x v="2"/>
    <n v="3"/>
    <s v="Graduate Degree"/>
    <s v="Professional"/>
    <s v="Yes"/>
    <x v="0"/>
    <x v="0"/>
    <x v="2"/>
    <n v="36"/>
    <x v="0"/>
    <x v="1"/>
  </r>
  <r>
    <n v="29030"/>
    <x v="0"/>
    <x v="1"/>
    <x v="3"/>
    <n v="2"/>
    <s v="Partial High School"/>
    <s v="Skilled Manual"/>
    <s v="Yes"/>
    <x v="2"/>
    <x v="4"/>
    <x v="2"/>
    <n v="54"/>
    <x v="0"/>
    <x v="0"/>
  </r>
  <r>
    <n v="26490"/>
    <x v="1"/>
    <x v="1"/>
    <x v="3"/>
    <n v="2"/>
    <s v="Bachelors"/>
    <s v="Management"/>
    <s v="No"/>
    <x v="1"/>
    <x v="1"/>
    <x v="2"/>
    <n v="59"/>
    <x v="1"/>
    <x v="1"/>
  </r>
  <r>
    <n v="13151"/>
    <x v="1"/>
    <x v="1"/>
    <x v="0"/>
    <n v="0"/>
    <s v="High School"/>
    <s v="Skilled Manual"/>
    <s v="Yes"/>
    <x v="2"/>
    <x v="2"/>
    <x v="2"/>
    <n v="27"/>
    <x v="2"/>
    <x v="0"/>
  </r>
  <r>
    <n v="17260"/>
    <x v="0"/>
    <x v="1"/>
    <x v="8"/>
    <n v="5"/>
    <s v="Partial College"/>
    <s v="Professional"/>
    <s v="Yes"/>
    <x v="4"/>
    <x v="0"/>
    <x v="2"/>
    <n v="41"/>
    <x v="0"/>
    <x v="0"/>
  </r>
  <r>
    <n v="15372"/>
    <x v="0"/>
    <x v="1"/>
    <x v="2"/>
    <n v="3"/>
    <s v="Partial College"/>
    <s v="Professional"/>
    <s v="No"/>
    <x v="2"/>
    <x v="1"/>
    <x v="2"/>
    <n v="50"/>
    <x v="0"/>
    <x v="1"/>
  </r>
  <r>
    <n v="18105"/>
    <x v="0"/>
    <x v="0"/>
    <x v="10"/>
    <n v="2"/>
    <s v="Partial College"/>
    <s v="Professional"/>
    <s v="Yes"/>
    <x v="1"/>
    <x v="4"/>
    <x v="2"/>
    <n v="55"/>
    <x v="1"/>
    <x v="0"/>
  </r>
  <r>
    <n v="19660"/>
    <x v="0"/>
    <x v="1"/>
    <x v="2"/>
    <n v="4"/>
    <s v="Bachelors"/>
    <s v="Management"/>
    <s v="Yes"/>
    <x v="0"/>
    <x v="0"/>
    <x v="2"/>
    <n v="43"/>
    <x v="0"/>
    <x v="0"/>
  </r>
  <r>
    <n v="16112"/>
    <x v="1"/>
    <x v="1"/>
    <x v="3"/>
    <n v="4"/>
    <s v="Bachelors"/>
    <s v="Professional"/>
    <s v="Yes"/>
    <x v="2"/>
    <x v="1"/>
    <x v="2"/>
    <n v="43"/>
    <x v="0"/>
    <x v="1"/>
  </r>
  <r>
    <n v="20698"/>
    <x v="0"/>
    <x v="1"/>
    <x v="10"/>
    <n v="4"/>
    <s v="Bachelors"/>
    <s v="Skilled Manual"/>
    <s v="Yes"/>
    <x v="4"/>
    <x v="2"/>
    <x v="2"/>
    <n v="42"/>
    <x v="0"/>
    <x v="0"/>
  </r>
  <r>
    <n v="20076"/>
    <x v="1"/>
    <x v="0"/>
    <x v="4"/>
    <n v="2"/>
    <s v="High School"/>
    <s v="Manual"/>
    <s v="Yes"/>
    <x v="2"/>
    <x v="3"/>
    <x v="2"/>
    <n v="53"/>
    <x v="0"/>
    <x v="1"/>
  </r>
  <r>
    <n v="24496"/>
    <x v="1"/>
    <x v="0"/>
    <x v="0"/>
    <n v="0"/>
    <s v="High School"/>
    <s v="Skilled Manual"/>
    <s v="No"/>
    <x v="2"/>
    <x v="0"/>
    <x v="2"/>
    <n v="28"/>
    <x v="2"/>
    <x v="1"/>
  </r>
  <r>
    <n v="15468"/>
    <x v="0"/>
    <x v="0"/>
    <x v="14"/>
    <n v="1"/>
    <s v="Bachelors"/>
    <s v="Skilled Manual"/>
    <s v="Yes"/>
    <x v="1"/>
    <x v="0"/>
    <x v="2"/>
    <n v="35"/>
    <x v="0"/>
    <x v="0"/>
  </r>
  <r>
    <n v="28031"/>
    <x v="1"/>
    <x v="0"/>
    <x v="3"/>
    <n v="2"/>
    <s v="Bachelors"/>
    <s v="Management"/>
    <s v="No"/>
    <x v="1"/>
    <x v="1"/>
    <x v="2"/>
    <n v="59"/>
    <x v="1"/>
    <x v="1"/>
  </r>
  <r>
    <n v="26270"/>
    <x v="1"/>
    <x v="0"/>
    <x v="6"/>
    <n v="2"/>
    <s v="Partial High School"/>
    <s v="Clerical"/>
    <s v="Yes"/>
    <x v="2"/>
    <x v="3"/>
    <x v="2"/>
    <n v="49"/>
    <x v="0"/>
    <x v="0"/>
  </r>
  <r>
    <n v="22221"/>
    <x v="0"/>
    <x v="1"/>
    <x v="10"/>
    <n v="2"/>
    <s v="High School"/>
    <s v="Professional"/>
    <s v="No"/>
    <x v="2"/>
    <x v="3"/>
    <x v="2"/>
    <n v="48"/>
    <x v="0"/>
    <x v="1"/>
  </r>
  <r>
    <n v="28228"/>
    <x v="1"/>
    <x v="0"/>
    <x v="2"/>
    <n v="2"/>
    <s v="Partial High School"/>
    <s v="Skilled Manual"/>
    <s v="No"/>
    <x v="2"/>
    <x v="3"/>
    <x v="2"/>
    <n v="50"/>
    <x v="0"/>
    <x v="0"/>
  </r>
  <r>
    <n v="18363"/>
    <x v="0"/>
    <x v="1"/>
    <x v="0"/>
    <n v="0"/>
    <s v="High School"/>
    <s v="Skilled Manual"/>
    <s v="Yes"/>
    <x v="2"/>
    <x v="2"/>
    <x v="2"/>
    <n v="28"/>
    <x v="2"/>
    <x v="1"/>
  </r>
  <r>
    <n v="23256"/>
    <x v="1"/>
    <x v="1"/>
    <x v="1"/>
    <n v="1"/>
    <s v="High School"/>
    <s v="Clerical"/>
    <s v="No"/>
    <x v="1"/>
    <x v="2"/>
    <x v="2"/>
    <n v="52"/>
    <x v="0"/>
    <x v="0"/>
  </r>
  <r>
    <n v="12768"/>
    <x v="0"/>
    <x v="1"/>
    <x v="1"/>
    <n v="1"/>
    <s v="High School"/>
    <s v="Clerical"/>
    <s v="Yes"/>
    <x v="1"/>
    <x v="1"/>
    <x v="2"/>
    <n v="52"/>
    <x v="0"/>
    <x v="1"/>
  </r>
  <r>
    <n v="20361"/>
    <x v="0"/>
    <x v="1"/>
    <x v="14"/>
    <n v="2"/>
    <s v="Graduate Degree"/>
    <s v="Management"/>
    <s v="Yes"/>
    <x v="2"/>
    <x v="2"/>
    <x v="2"/>
    <n v="69"/>
    <x v="1"/>
    <x v="0"/>
  </r>
  <r>
    <n v="21306"/>
    <x v="1"/>
    <x v="1"/>
    <x v="10"/>
    <n v="2"/>
    <s v="High School"/>
    <s v="Professional"/>
    <s v="Yes"/>
    <x v="2"/>
    <x v="2"/>
    <x v="2"/>
    <n v="51"/>
    <x v="0"/>
    <x v="0"/>
  </r>
  <r>
    <n v="13382"/>
    <x v="0"/>
    <x v="1"/>
    <x v="3"/>
    <n v="5"/>
    <s v="Partial College"/>
    <s v="Professional"/>
    <s v="Yes"/>
    <x v="2"/>
    <x v="3"/>
    <x v="2"/>
    <n v="57"/>
    <x v="1"/>
    <x v="1"/>
  </r>
  <r>
    <n v="20310"/>
    <x v="1"/>
    <x v="1"/>
    <x v="10"/>
    <n v="0"/>
    <s v="Partial College"/>
    <s v="Skilled Manual"/>
    <s v="Yes"/>
    <x v="1"/>
    <x v="2"/>
    <x v="2"/>
    <n v="27"/>
    <x v="2"/>
    <x v="1"/>
  </r>
  <r>
    <n v="22971"/>
    <x v="1"/>
    <x v="0"/>
    <x v="1"/>
    <n v="0"/>
    <s v="High School"/>
    <s v="Skilled Manual"/>
    <s v="No"/>
    <x v="2"/>
    <x v="0"/>
    <x v="2"/>
    <n v="25"/>
    <x v="2"/>
    <x v="1"/>
  </r>
  <r>
    <n v="15287"/>
    <x v="1"/>
    <x v="0"/>
    <x v="14"/>
    <n v="1"/>
    <s v="Graduate Degree"/>
    <s v="Skilled Manual"/>
    <s v="Yes"/>
    <x v="0"/>
    <x v="3"/>
    <x v="2"/>
    <n v="33"/>
    <x v="0"/>
    <x v="1"/>
  </r>
  <r>
    <n v="15532"/>
    <x v="1"/>
    <x v="1"/>
    <x v="10"/>
    <n v="4"/>
    <s v="Bachelors"/>
    <s v="Professional"/>
    <s v="Yes"/>
    <x v="2"/>
    <x v="1"/>
    <x v="2"/>
    <n v="43"/>
    <x v="0"/>
    <x v="1"/>
  </r>
  <r>
    <n v="11255"/>
    <x v="0"/>
    <x v="1"/>
    <x v="3"/>
    <n v="4"/>
    <s v="Graduate Degree"/>
    <s v="Management"/>
    <s v="Yes"/>
    <x v="2"/>
    <x v="2"/>
    <x v="2"/>
    <n v="73"/>
    <x v="1"/>
    <x v="0"/>
  </r>
  <r>
    <n v="28090"/>
    <x v="0"/>
    <x v="1"/>
    <x v="0"/>
    <n v="0"/>
    <s v="Partial College"/>
    <s v="Skilled Manual"/>
    <s v="Yes"/>
    <x v="1"/>
    <x v="2"/>
    <x v="2"/>
    <n v="27"/>
    <x v="2"/>
    <x v="0"/>
  </r>
  <r>
    <n v="15255"/>
    <x v="0"/>
    <x v="1"/>
    <x v="0"/>
    <n v="0"/>
    <s v="High School"/>
    <s v="Skilled Manual"/>
    <s v="Yes"/>
    <x v="2"/>
    <x v="2"/>
    <x v="2"/>
    <n v="28"/>
    <x v="2"/>
    <x v="1"/>
  </r>
  <r>
    <n v="13154"/>
    <x v="0"/>
    <x v="1"/>
    <x v="0"/>
    <n v="0"/>
    <s v="High School"/>
    <s v="Skilled Manual"/>
    <s v="No"/>
    <x v="2"/>
    <x v="0"/>
    <x v="2"/>
    <n v="27"/>
    <x v="2"/>
    <x v="1"/>
  </r>
  <r>
    <n v="26778"/>
    <x v="1"/>
    <x v="0"/>
    <x v="0"/>
    <n v="0"/>
    <s v="High School"/>
    <s v="Skilled Manual"/>
    <s v="Yes"/>
    <x v="2"/>
    <x v="2"/>
    <x v="2"/>
    <n v="31"/>
    <x v="0"/>
    <x v="0"/>
  </r>
  <r>
    <n v="23248"/>
    <x v="0"/>
    <x v="0"/>
    <x v="4"/>
    <n v="2"/>
    <s v="High School"/>
    <s v="Manual"/>
    <s v="Yes"/>
    <x v="2"/>
    <x v="3"/>
    <x v="2"/>
    <n v="53"/>
    <x v="0"/>
    <x v="0"/>
  </r>
  <r>
    <n v="21417"/>
    <x v="1"/>
    <x v="0"/>
    <x v="10"/>
    <n v="0"/>
    <s v="Partial College"/>
    <s v="Professional"/>
    <s v="No"/>
    <x v="2"/>
    <x v="3"/>
    <x v="2"/>
    <n v="32"/>
    <x v="0"/>
    <x v="1"/>
  </r>
  <r>
    <n v="17668"/>
    <x v="1"/>
    <x v="1"/>
    <x v="1"/>
    <n v="2"/>
    <s v="High School"/>
    <s v="Skilled Manual"/>
    <s v="Yes"/>
    <x v="2"/>
    <x v="3"/>
    <x v="2"/>
    <n v="50"/>
    <x v="0"/>
    <x v="1"/>
  </r>
  <r>
    <n v="27994"/>
    <x v="0"/>
    <x v="0"/>
    <x v="0"/>
    <n v="4"/>
    <s v="High School"/>
    <s v="Professional"/>
    <s v="Yes"/>
    <x v="2"/>
    <x v="2"/>
    <x v="2"/>
    <n v="69"/>
    <x v="1"/>
    <x v="0"/>
  </r>
  <r>
    <n v="20376"/>
    <x v="1"/>
    <x v="0"/>
    <x v="3"/>
    <n v="3"/>
    <s v="Graduate Degree"/>
    <s v="Management"/>
    <s v="Yes"/>
    <x v="2"/>
    <x v="2"/>
    <x v="2"/>
    <n v="52"/>
    <x v="0"/>
    <x v="1"/>
  </r>
  <r>
    <n v="25954"/>
    <x v="0"/>
    <x v="1"/>
    <x v="10"/>
    <n v="0"/>
    <s v="Partial College"/>
    <s v="Skilled Manual"/>
    <s v="No"/>
    <x v="2"/>
    <x v="3"/>
    <x v="2"/>
    <n v="31"/>
    <x v="0"/>
    <x v="0"/>
  </r>
  <r>
    <n v="15749"/>
    <x v="1"/>
    <x v="0"/>
    <x v="3"/>
    <n v="4"/>
    <s v="Bachelors"/>
    <s v="Management"/>
    <s v="Yes"/>
    <x v="2"/>
    <x v="4"/>
    <x v="2"/>
    <n v="61"/>
    <x v="1"/>
    <x v="0"/>
  </r>
  <r>
    <n v="25899"/>
    <x v="0"/>
    <x v="0"/>
    <x v="3"/>
    <n v="2"/>
    <s v="High School"/>
    <s v="Professional"/>
    <s v="Yes"/>
    <x v="2"/>
    <x v="4"/>
    <x v="2"/>
    <n v="53"/>
    <x v="0"/>
    <x v="0"/>
  </r>
  <r>
    <n v="13351"/>
    <x v="1"/>
    <x v="0"/>
    <x v="3"/>
    <n v="4"/>
    <s v="Bachelors"/>
    <s v="Management"/>
    <s v="Yes"/>
    <x v="2"/>
    <x v="3"/>
    <x v="2"/>
    <n v="62"/>
    <x v="1"/>
    <x v="1"/>
  </r>
  <r>
    <n v="23333"/>
    <x v="0"/>
    <x v="1"/>
    <x v="0"/>
    <n v="0"/>
    <s v="Partial College"/>
    <s v="Skilled Manual"/>
    <s v="No"/>
    <x v="2"/>
    <x v="3"/>
    <x v="2"/>
    <n v="30"/>
    <x v="2"/>
    <x v="0"/>
  </r>
  <r>
    <n v="21660"/>
    <x v="0"/>
    <x v="0"/>
    <x v="10"/>
    <n v="3"/>
    <s v="Graduate Degree"/>
    <s v="Professional"/>
    <s v="Yes"/>
    <x v="0"/>
    <x v="1"/>
    <x v="2"/>
    <n v="43"/>
    <x v="0"/>
    <x v="1"/>
  </r>
  <r>
    <n v="17012"/>
    <x v="0"/>
    <x v="0"/>
    <x v="10"/>
    <n v="3"/>
    <s v="Graduate Degree"/>
    <s v="Professional"/>
    <s v="Yes"/>
    <x v="0"/>
    <x v="1"/>
    <x v="2"/>
    <n v="42"/>
    <x v="0"/>
    <x v="1"/>
  </r>
  <r>
    <n v="24514"/>
    <x v="0"/>
    <x v="1"/>
    <x v="0"/>
    <n v="0"/>
    <s v="Partial College"/>
    <s v="Skilled Manual"/>
    <s v="Yes"/>
    <x v="1"/>
    <x v="2"/>
    <x v="2"/>
    <n v="30"/>
    <x v="2"/>
    <x v="0"/>
  </r>
  <r>
    <n v="27505"/>
    <x v="1"/>
    <x v="0"/>
    <x v="0"/>
    <n v="0"/>
    <s v="High School"/>
    <s v="Skilled Manual"/>
    <s v="Yes"/>
    <x v="2"/>
    <x v="2"/>
    <x v="2"/>
    <n v="30"/>
    <x v="2"/>
    <x v="0"/>
  </r>
  <r>
    <n v="29243"/>
    <x v="1"/>
    <x v="1"/>
    <x v="15"/>
    <n v="1"/>
    <s v="Bachelors"/>
    <s v="Management"/>
    <s v="Yes"/>
    <x v="1"/>
    <x v="2"/>
    <x v="2"/>
    <n v="43"/>
    <x v="0"/>
    <x v="0"/>
  </r>
  <r>
    <n v="26582"/>
    <x v="0"/>
    <x v="1"/>
    <x v="10"/>
    <n v="0"/>
    <s v="Partial College"/>
    <s v="Skilled Manual"/>
    <s v="Yes"/>
    <x v="2"/>
    <x v="2"/>
    <x v="2"/>
    <n v="33"/>
    <x v="0"/>
    <x v="1"/>
  </r>
  <r>
    <n v="14271"/>
    <x v="0"/>
    <x v="1"/>
    <x v="1"/>
    <n v="0"/>
    <s v="High School"/>
    <s v="Skilled Manual"/>
    <s v="Yes"/>
    <x v="2"/>
    <x v="2"/>
    <x v="2"/>
    <n v="32"/>
    <x v="0"/>
    <x v="0"/>
  </r>
  <r>
    <n v="23041"/>
    <x v="1"/>
    <x v="0"/>
    <x v="3"/>
    <n v="4"/>
    <s v="High School"/>
    <s v="Professional"/>
    <s v="Yes"/>
    <x v="0"/>
    <x v="2"/>
    <x v="2"/>
    <n v="50"/>
    <x v="0"/>
    <x v="1"/>
  </r>
  <r>
    <n v="29048"/>
    <x v="1"/>
    <x v="1"/>
    <x v="15"/>
    <n v="2"/>
    <s v="Bachelors"/>
    <s v="Management"/>
    <s v="No"/>
    <x v="4"/>
    <x v="0"/>
    <x v="2"/>
    <n v="37"/>
    <x v="0"/>
    <x v="1"/>
  </r>
  <r>
    <n v="24433"/>
    <x v="0"/>
    <x v="1"/>
    <x v="3"/>
    <n v="3"/>
    <s v="High School"/>
    <s v="Professional"/>
    <s v="No"/>
    <x v="1"/>
    <x v="3"/>
    <x v="2"/>
    <n v="52"/>
    <x v="0"/>
    <x v="1"/>
  </r>
  <r>
    <n v="15501"/>
    <x v="0"/>
    <x v="1"/>
    <x v="3"/>
    <n v="4"/>
    <s v="Graduate Degree"/>
    <s v="Professional"/>
    <s v="Yes"/>
    <x v="0"/>
    <x v="1"/>
    <x v="2"/>
    <n v="36"/>
    <x v="0"/>
    <x v="1"/>
  </r>
  <r>
    <n v="13911"/>
    <x v="1"/>
    <x v="0"/>
    <x v="2"/>
    <n v="3"/>
    <s v="Bachelors"/>
    <s v="Skilled Manual"/>
    <s v="Yes"/>
    <x v="2"/>
    <x v="1"/>
    <x v="2"/>
    <n v="41"/>
    <x v="0"/>
    <x v="1"/>
  </r>
  <r>
    <n v="20421"/>
    <x v="1"/>
    <x v="0"/>
    <x v="0"/>
    <n v="0"/>
    <s v="Partial High School"/>
    <s v="Clerical"/>
    <s v="Yes"/>
    <x v="2"/>
    <x v="2"/>
    <x v="2"/>
    <n v="26"/>
    <x v="2"/>
    <x v="0"/>
  </r>
  <r>
    <n v="16009"/>
    <x v="1"/>
    <x v="1"/>
    <x v="9"/>
    <n v="1"/>
    <s v="Graduate Degree"/>
    <s v="Management"/>
    <s v="No"/>
    <x v="3"/>
    <x v="0"/>
    <x v="2"/>
    <n v="66"/>
    <x v="1"/>
    <x v="0"/>
  </r>
  <r>
    <n v="18411"/>
    <x v="0"/>
    <x v="1"/>
    <x v="10"/>
    <n v="2"/>
    <s v="High School"/>
    <s v="Professional"/>
    <s v="No"/>
    <x v="2"/>
    <x v="2"/>
    <x v="2"/>
    <n v="51"/>
    <x v="0"/>
    <x v="0"/>
  </r>
  <r>
    <n v="19163"/>
    <x v="0"/>
    <x v="0"/>
    <x v="3"/>
    <n v="4"/>
    <s v="Bachelors"/>
    <s v="Professional"/>
    <s v="Yes"/>
    <x v="2"/>
    <x v="0"/>
    <x v="2"/>
    <n v="43"/>
    <x v="0"/>
    <x v="1"/>
  </r>
  <r>
    <n v="18572"/>
    <x v="0"/>
    <x v="0"/>
    <x v="10"/>
    <n v="0"/>
    <s v="Graduate Degree"/>
    <s v="Professional"/>
    <s v="Yes"/>
    <x v="0"/>
    <x v="0"/>
    <x v="2"/>
    <n v="39"/>
    <x v="0"/>
    <x v="0"/>
  </r>
  <r>
    <n v="27540"/>
    <x v="1"/>
    <x v="0"/>
    <x v="3"/>
    <n v="0"/>
    <s v="Bachelors"/>
    <s v="Professional"/>
    <s v="No"/>
    <x v="1"/>
    <x v="0"/>
    <x v="2"/>
    <n v="37"/>
    <x v="0"/>
    <x v="1"/>
  </r>
  <r>
    <n v="19889"/>
    <x v="1"/>
    <x v="0"/>
    <x v="3"/>
    <n v="2"/>
    <s v="Partial High School"/>
    <s v="Skilled Manual"/>
    <s v="No"/>
    <x v="2"/>
    <x v="1"/>
    <x v="2"/>
    <n v="54"/>
    <x v="0"/>
    <x v="1"/>
  </r>
  <r>
    <n v="12922"/>
    <x v="1"/>
    <x v="0"/>
    <x v="10"/>
    <n v="3"/>
    <s v="Bachelors"/>
    <s v="Skilled Manual"/>
    <s v="Yes"/>
    <x v="0"/>
    <x v="1"/>
    <x v="2"/>
    <n v="40"/>
    <x v="0"/>
    <x v="1"/>
  </r>
  <r>
    <n v="18891"/>
    <x v="0"/>
    <x v="0"/>
    <x v="0"/>
    <n v="0"/>
    <s v="Partial College"/>
    <s v="Skilled Manual"/>
    <s v="Yes"/>
    <x v="2"/>
    <x v="2"/>
    <x v="2"/>
    <n v="28"/>
    <x v="2"/>
    <x v="0"/>
  </r>
  <r>
    <n v="16773"/>
    <x v="0"/>
    <x v="1"/>
    <x v="10"/>
    <n v="1"/>
    <s v="Graduate Degree"/>
    <s v="Skilled Manual"/>
    <s v="Yes"/>
    <x v="0"/>
    <x v="0"/>
    <x v="2"/>
    <n v="33"/>
    <x v="0"/>
    <x v="0"/>
  </r>
  <r>
    <n v="19143"/>
    <x v="1"/>
    <x v="0"/>
    <x v="2"/>
    <n v="3"/>
    <s v="Bachelors"/>
    <s v="Skilled Manual"/>
    <s v="Yes"/>
    <x v="2"/>
    <x v="1"/>
    <x v="2"/>
    <n v="41"/>
    <x v="0"/>
    <x v="1"/>
  </r>
  <r>
    <n v="23882"/>
    <x v="1"/>
    <x v="0"/>
    <x v="2"/>
    <n v="3"/>
    <s v="Graduate Degree"/>
    <s v="Professional"/>
    <s v="Yes"/>
    <x v="0"/>
    <x v="0"/>
    <x v="2"/>
    <n v="37"/>
    <x v="0"/>
    <x v="1"/>
  </r>
  <r>
    <n v="11233"/>
    <x v="0"/>
    <x v="1"/>
    <x v="3"/>
    <n v="4"/>
    <s v="Partial College"/>
    <s v="Professional"/>
    <s v="Yes"/>
    <x v="2"/>
    <x v="4"/>
    <x v="2"/>
    <n v="53"/>
    <x v="0"/>
    <x v="0"/>
  </r>
  <r>
    <n v="12056"/>
    <x v="0"/>
    <x v="1"/>
    <x v="7"/>
    <n v="2"/>
    <s v="Graduate Degree"/>
    <s v="Management"/>
    <s v="Yes"/>
    <x v="4"/>
    <x v="2"/>
    <x v="2"/>
    <n v="64"/>
    <x v="1"/>
    <x v="0"/>
  </r>
  <r>
    <n v="15555"/>
    <x v="0"/>
    <x v="0"/>
    <x v="10"/>
    <n v="1"/>
    <s v="Partial College"/>
    <s v="Skilled Manual"/>
    <s v="Yes"/>
    <x v="1"/>
    <x v="1"/>
    <x v="2"/>
    <n v="45"/>
    <x v="0"/>
    <x v="1"/>
  </r>
  <r>
    <n v="18423"/>
    <x v="1"/>
    <x v="1"/>
    <x v="2"/>
    <n v="2"/>
    <s v="Partial High School"/>
    <s v="Skilled Manual"/>
    <s v="No"/>
    <x v="2"/>
    <x v="3"/>
    <x v="2"/>
    <n v="52"/>
    <x v="0"/>
    <x v="0"/>
  </r>
  <r>
    <n v="22743"/>
    <x v="0"/>
    <x v="0"/>
    <x v="0"/>
    <n v="5"/>
    <s v="High School"/>
    <s v="Professional"/>
    <s v="Yes"/>
    <x v="2"/>
    <x v="4"/>
    <x v="2"/>
    <n v="60"/>
    <x v="1"/>
    <x v="0"/>
  </r>
  <r>
    <n v="25343"/>
    <x v="1"/>
    <x v="0"/>
    <x v="6"/>
    <n v="3"/>
    <s v="Partial High School"/>
    <s v="Clerical"/>
    <s v="Yes"/>
    <x v="2"/>
    <x v="3"/>
    <x v="2"/>
    <n v="50"/>
    <x v="0"/>
    <x v="0"/>
  </r>
  <r>
    <n v="13390"/>
    <x v="0"/>
    <x v="0"/>
    <x v="3"/>
    <n v="4"/>
    <s v="Partial College"/>
    <s v="Professional"/>
    <s v="No"/>
    <x v="1"/>
    <x v="3"/>
    <x v="2"/>
    <n v="56"/>
    <x v="1"/>
    <x v="0"/>
  </r>
  <r>
    <n v="17482"/>
    <x v="1"/>
    <x v="0"/>
    <x v="0"/>
    <n v="0"/>
    <s v="Partial High School"/>
    <s v="Clerical"/>
    <s v="Yes"/>
    <x v="2"/>
    <x v="2"/>
    <x v="2"/>
    <n v="29"/>
    <x v="2"/>
    <x v="0"/>
  </r>
  <r>
    <n v="13176"/>
    <x v="1"/>
    <x v="1"/>
    <x v="12"/>
    <n v="0"/>
    <s v="Graduate Degree"/>
    <s v="Management"/>
    <s v="No"/>
    <x v="2"/>
    <x v="0"/>
    <x v="2"/>
    <n v="38"/>
    <x v="0"/>
    <x v="1"/>
  </r>
  <r>
    <n v="20504"/>
    <x v="0"/>
    <x v="0"/>
    <x v="0"/>
    <n v="5"/>
    <s v="High School"/>
    <s v="Professional"/>
    <s v="No"/>
    <x v="2"/>
    <x v="1"/>
    <x v="2"/>
    <n v="60"/>
    <x v="1"/>
    <x v="0"/>
  </r>
  <r>
    <n v="12205"/>
    <x v="1"/>
    <x v="0"/>
    <x v="12"/>
    <n v="2"/>
    <s v="Bachelors"/>
    <s v="Management"/>
    <s v="No"/>
    <x v="3"/>
    <x v="0"/>
    <x v="2"/>
    <n v="67"/>
    <x v="1"/>
    <x v="0"/>
  </r>
  <r>
    <n v="16751"/>
    <x v="0"/>
    <x v="1"/>
    <x v="10"/>
    <n v="0"/>
    <s v="Partial College"/>
    <s v="Skilled Manual"/>
    <s v="Yes"/>
    <x v="1"/>
    <x v="2"/>
    <x v="2"/>
    <n v="32"/>
    <x v="0"/>
    <x v="1"/>
  </r>
  <r>
    <n v="21613"/>
    <x v="1"/>
    <x v="1"/>
    <x v="14"/>
    <n v="2"/>
    <s v="Bachelors"/>
    <s v="Skilled Manual"/>
    <s v="No"/>
    <x v="1"/>
    <x v="0"/>
    <x v="2"/>
    <n v="39"/>
    <x v="0"/>
    <x v="1"/>
  </r>
  <r>
    <n v="24801"/>
    <x v="1"/>
    <x v="1"/>
    <x v="10"/>
    <n v="1"/>
    <s v="Graduate Degree"/>
    <s v="Professional"/>
    <s v="Yes"/>
    <x v="0"/>
    <x v="1"/>
    <x v="2"/>
    <n v="35"/>
    <x v="0"/>
    <x v="1"/>
  </r>
  <r>
    <n v="17519"/>
    <x v="0"/>
    <x v="0"/>
    <x v="10"/>
    <n v="0"/>
    <s v="Partial College"/>
    <s v="Professional"/>
    <s v="Yes"/>
    <x v="2"/>
    <x v="2"/>
    <x v="2"/>
    <n v="32"/>
    <x v="0"/>
    <x v="0"/>
  </r>
  <r>
    <n v="18347"/>
    <x v="1"/>
    <x v="0"/>
    <x v="1"/>
    <n v="0"/>
    <s v="Partial College"/>
    <s v="Skilled Manual"/>
    <s v="No"/>
    <x v="1"/>
    <x v="3"/>
    <x v="2"/>
    <n v="31"/>
    <x v="0"/>
    <x v="0"/>
  </r>
  <r>
    <n v="29052"/>
    <x v="1"/>
    <x v="1"/>
    <x v="0"/>
    <n v="0"/>
    <s v="Partial College"/>
    <s v="Skilled Manual"/>
    <s v="Yes"/>
    <x v="1"/>
    <x v="2"/>
    <x v="2"/>
    <n v="27"/>
    <x v="2"/>
    <x v="0"/>
  </r>
  <r>
    <n v="11745"/>
    <x v="0"/>
    <x v="0"/>
    <x v="10"/>
    <n v="1"/>
    <s v="Bachelors"/>
    <s v="Professional"/>
    <s v="Yes"/>
    <x v="1"/>
    <x v="0"/>
    <x v="2"/>
    <n v="47"/>
    <x v="0"/>
    <x v="1"/>
  </r>
  <r>
    <n v="19147"/>
    <x v="0"/>
    <x v="1"/>
    <x v="0"/>
    <n v="0"/>
    <s v="Bachelors"/>
    <s v="Professional"/>
    <s v="No"/>
    <x v="1"/>
    <x v="0"/>
    <x v="2"/>
    <n v="42"/>
    <x v="0"/>
    <x v="0"/>
  </r>
  <r>
    <n v="19217"/>
    <x v="0"/>
    <x v="1"/>
    <x v="1"/>
    <n v="2"/>
    <s v="High School"/>
    <s v="Skilled Manual"/>
    <s v="Yes"/>
    <x v="2"/>
    <x v="3"/>
    <x v="2"/>
    <n v="49"/>
    <x v="0"/>
    <x v="0"/>
  </r>
  <r>
    <n v="15839"/>
    <x v="1"/>
    <x v="1"/>
    <x v="1"/>
    <n v="0"/>
    <s v="Partial College"/>
    <s v="Skilled Manual"/>
    <s v="Yes"/>
    <x v="1"/>
    <x v="2"/>
    <x v="2"/>
    <n v="32"/>
    <x v="0"/>
    <x v="0"/>
  </r>
  <r>
    <n v="13714"/>
    <x v="0"/>
    <x v="0"/>
    <x v="6"/>
    <n v="2"/>
    <s v="High School"/>
    <s v="Manual"/>
    <s v="No"/>
    <x v="2"/>
    <x v="3"/>
    <x v="2"/>
    <n v="53"/>
    <x v="0"/>
    <x v="1"/>
  </r>
  <r>
    <n v="22330"/>
    <x v="0"/>
    <x v="1"/>
    <x v="14"/>
    <n v="0"/>
    <s v="Graduate Degree"/>
    <s v="Skilled Manual"/>
    <s v="Yes"/>
    <x v="0"/>
    <x v="3"/>
    <x v="2"/>
    <n v="32"/>
    <x v="0"/>
    <x v="1"/>
  </r>
  <r>
    <n v="18783"/>
    <x v="1"/>
    <x v="1"/>
    <x v="2"/>
    <n v="0"/>
    <s v="Bachelors"/>
    <s v="Management"/>
    <s v="No"/>
    <x v="1"/>
    <x v="0"/>
    <x v="2"/>
    <n v="38"/>
    <x v="0"/>
    <x v="1"/>
  </r>
  <r>
    <n v="25041"/>
    <x v="1"/>
    <x v="1"/>
    <x v="0"/>
    <n v="0"/>
    <s v="High School"/>
    <s v="Skilled Manual"/>
    <s v="Yes"/>
    <x v="2"/>
    <x v="2"/>
    <x v="2"/>
    <n v="31"/>
    <x v="0"/>
    <x v="0"/>
  </r>
  <r>
    <n v="22046"/>
    <x v="1"/>
    <x v="0"/>
    <x v="2"/>
    <n v="0"/>
    <s v="Bachelors"/>
    <s v="Management"/>
    <s v="No"/>
    <x v="1"/>
    <x v="0"/>
    <x v="2"/>
    <n v="38"/>
    <x v="0"/>
    <x v="1"/>
  </r>
  <r>
    <n v="28052"/>
    <x v="0"/>
    <x v="1"/>
    <x v="10"/>
    <n v="2"/>
    <s v="High School"/>
    <s v="Professional"/>
    <s v="Yes"/>
    <x v="2"/>
    <x v="4"/>
    <x v="2"/>
    <n v="55"/>
    <x v="1"/>
    <x v="0"/>
  </r>
  <r>
    <n v="26693"/>
    <x v="0"/>
    <x v="1"/>
    <x v="3"/>
    <n v="3"/>
    <s v="Partial College"/>
    <s v="Professional"/>
    <s v="Yes"/>
    <x v="1"/>
    <x v="2"/>
    <x v="2"/>
    <n v="49"/>
    <x v="0"/>
    <x v="0"/>
  </r>
  <r>
    <n v="24955"/>
    <x v="1"/>
    <x v="1"/>
    <x v="1"/>
    <n v="5"/>
    <s v="Partial High School"/>
    <s v="Skilled Manual"/>
    <s v="Yes"/>
    <x v="4"/>
    <x v="4"/>
    <x v="2"/>
    <n v="60"/>
    <x v="1"/>
    <x v="1"/>
  </r>
  <r>
    <n v="26065"/>
    <x v="1"/>
    <x v="0"/>
    <x v="15"/>
    <n v="3"/>
    <s v="Bachelors"/>
    <s v="Management"/>
    <s v="No"/>
    <x v="3"/>
    <x v="3"/>
    <x v="2"/>
    <n v="42"/>
    <x v="0"/>
    <x v="0"/>
  </r>
  <r>
    <n v="13942"/>
    <x v="0"/>
    <x v="1"/>
    <x v="10"/>
    <n v="1"/>
    <s v="Partial College"/>
    <s v="Skilled Manual"/>
    <s v="Yes"/>
    <x v="1"/>
    <x v="0"/>
    <x v="2"/>
    <n v="46"/>
    <x v="0"/>
    <x v="0"/>
  </r>
  <r>
    <n v="11219"/>
    <x v="0"/>
    <x v="1"/>
    <x v="10"/>
    <n v="2"/>
    <s v="High School"/>
    <s v="Professional"/>
    <s v="Yes"/>
    <x v="2"/>
    <x v="4"/>
    <x v="2"/>
    <n v="55"/>
    <x v="1"/>
    <x v="0"/>
  </r>
  <r>
    <n v="22118"/>
    <x v="1"/>
    <x v="0"/>
    <x v="3"/>
    <n v="3"/>
    <s v="Graduate Degree"/>
    <s v="Management"/>
    <s v="Yes"/>
    <x v="2"/>
    <x v="2"/>
    <x v="2"/>
    <n v="53"/>
    <x v="0"/>
    <x v="1"/>
  </r>
  <r>
    <n v="23197"/>
    <x v="0"/>
    <x v="1"/>
    <x v="14"/>
    <n v="3"/>
    <s v="Bachelors"/>
    <s v="Skilled Manual"/>
    <s v="Yes"/>
    <x v="2"/>
    <x v="1"/>
    <x v="2"/>
    <n v="40"/>
    <x v="0"/>
    <x v="0"/>
  </r>
  <r>
    <n v="14883"/>
    <x v="0"/>
    <x v="0"/>
    <x v="1"/>
    <n v="1"/>
    <s v="Bachelors"/>
    <s v="Skilled Manual"/>
    <s v="Yes"/>
    <x v="1"/>
    <x v="2"/>
    <x v="2"/>
    <n v="53"/>
    <x v="0"/>
    <x v="1"/>
  </r>
  <r>
    <n v="27279"/>
    <x v="1"/>
    <x v="0"/>
    <x v="3"/>
    <n v="2"/>
    <s v="Bachelors"/>
    <s v="Skilled Manual"/>
    <s v="Yes"/>
    <x v="0"/>
    <x v="1"/>
    <x v="2"/>
    <n v="38"/>
    <x v="0"/>
    <x v="1"/>
  </r>
  <r>
    <n v="18322"/>
    <x v="1"/>
    <x v="1"/>
    <x v="1"/>
    <n v="0"/>
    <s v="Partial High School"/>
    <s v="Clerical"/>
    <s v="No"/>
    <x v="2"/>
    <x v="0"/>
    <x v="2"/>
    <n v="26"/>
    <x v="2"/>
    <x v="0"/>
  </r>
  <r>
    <n v="15879"/>
    <x v="0"/>
    <x v="1"/>
    <x v="3"/>
    <n v="5"/>
    <s v="Bachelors"/>
    <s v="Management"/>
    <s v="Yes"/>
    <x v="2"/>
    <x v="1"/>
    <x v="2"/>
    <n v="61"/>
    <x v="1"/>
    <x v="0"/>
  </r>
  <r>
    <n v="28278"/>
    <x v="0"/>
    <x v="1"/>
    <x v="14"/>
    <n v="2"/>
    <s v="Graduate Degree"/>
    <s v="Management"/>
    <s v="Yes"/>
    <x v="2"/>
    <x v="2"/>
    <x v="2"/>
    <n v="71"/>
    <x v="1"/>
    <x v="0"/>
  </r>
  <r>
    <n v="24416"/>
    <x v="0"/>
    <x v="1"/>
    <x v="8"/>
    <n v="4"/>
    <s v="High School"/>
    <s v="Professional"/>
    <s v="Yes"/>
    <x v="2"/>
    <x v="3"/>
    <x v="2"/>
    <n v="45"/>
    <x v="0"/>
    <x v="0"/>
  </r>
  <r>
    <n v="28066"/>
    <x v="0"/>
    <x v="1"/>
    <x v="2"/>
    <n v="2"/>
    <s v="Graduate Degree"/>
    <s v="Professional"/>
    <s v="Yes"/>
    <x v="0"/>
    <x v="0"/>
    <x v="2"/>
    <n v="37"/>
    <x v="0"/>
    <x v="1"/>
  </r>
  <r>
    <n v="11275"/>
    <x v="0"/>
    <x v="0"/>
    <x v="2"/>
    <n v="4"/>
    <s v="Graduate Degree"/>
    <s v="Management"/>
    <s v="Yes"/>
    <x v="2"/>
    <x v="0"/>
    <x v="2"/>
    <n v="72"/>
    <x v="1"/>
    <x v="1"/>
  </r>
  <r>
    <n v="14872"/>
    <x v="0"/>
    <x v="1"/>
    <x v="1"/>
    <n v="0"/>
    <s v="Graduate Degree"/>
    <s v="Skilled Manual"/>
    <s v="Yes"/>
    <x v="0"/>
    <x v="0"/>
    <x v="2"/>
    <n v="32"/>
    <x v="0"/>
    <x v="0"/>
  </r>
  <r>
    <n v="16151"/>
    <x v="0"/>
    <x v="0"/>
    <x v="10"/>
    <n v="1"/>
    <s v="Bachelors"/>
    <s v="Professional"/>
    <s v="Yes"/>
    <x v="1"/>
    <x v="1"/>
    <x v="2"/>
    <n v="48"/>
    <x v="0"/>
    <x v="1"/>
  </r>
  <r>
    <n v="19731"/>
    <x v="0"/>
    <x v="1"/>
    <x v="2"/>
    <n v="4"/>
    <s v="Graduate Degree"/>
    <s v="Management"/>
    <s v="Yes"/>
    <x v="2"/>
    <x v="2"/>
    <x v="2"/>
    <n v="68"/>
    <x v="1"/>
    <x v="0"/>
  </r>
  <r>
    <n v="23801"/>
    <x v="0"/>
    <x v="0"/>
    <x v="6"/>
    <n v="2"/>
    <s v="Partial High School"/>
    <s v="Clerical"/>
    <s v="Yes"/>
    <x v="2"/>
    <x v="0"/>
    <x v="2"/>
    <n v="49"/>
    <x v="0"/>
    <x v="0"/>
  </r>
  <r>
    <n v="11807"/>
    <x v="0"/>
    <x v="1"/>
    <x v="3"/>
    <n v="3"/>
    <s v="Graduate Degree"/>
    <s v="Professional"/>
    <s v="Yes"/>
    <x v="0"/>
    <x v="1"/>
    <x v="2"/>
    <n v="34"/>
    <x v="0"/>
    <x v="0"/>
  </r>
  <r>
    <n v="11622"/>
    <x v="0"/>
    <x v="1"/>
    <x v="14"/>
    <n v="0"/>
    <s v="Graduate Degree"/>
    <s v="Skilled Manual"/>
    <s v="Yes"/>
    <x v="0"/>
    <x v="0"/>
    <x v="2"/>
    <n v="32"/>
    <x v="0"/>
    <x v="0"/>
  </r>
  <r>
    <n v="26597"/>
    <x v="1"/>
    <x v="0"/>
    <x v="10"/>
    <n v="4"/>
    <s v="Bachelors"/>
    <s v="Skilled Manual"/>
    <s v="No"/>
    <x v="2"/>
    <x v="0"/>
    <x v="2"/>
    <n v="42"/>
    <x v="0"/>
    <x v="0"/>
  </r>
  <r>
    <n v="27074"/>
    <x v="0"/>
    <x v="0"/>
    <x v="3"/>
    <n v="1"/>
    <s v="Graduate Degree"/>
    <s v="Skilled Manual"/>
    <s v="Yes"/>
    <x v="0"/>
    <x v="0"/>
    <x v="2"/>
    <n v="35"/>
    <x v="0"/>
    <x v="1"/>
  </r>
  <r>
    <n v="19228"/>
    <x v="0"/>
    <x v="0"/>
    <x v="0"/>
    <n v="2"/>
    <s v="Partial College"/>
    <s v="Clerical"/>
    <s v="Yes"/>
    <x v="1"/>
    <x v="0"/>
    <x v="2"/>
    <n v="48"/>
    <x v="0"/>
    <x v="0"/>
  </r>
  <r>
    <n v="13415"/>
    <x v="1"/>
    <x v="1"/>
    <x v="11"/>
    <n v="1"/>
    <s v="Graduate Degree"/>
    <s v="Management"/>
    <s v="Yes"/>
    <x v="4"/>
    <x v="1"/>
    <x v="2"/>
    <n v="73"/>
    <x v="1"/>
    <x v="1"/>
  </r>
  <r>
    <n v="17000"/>
    <x v="1"/>
    <x v="0"/>
    <x v="3"/>
    <n v="4"/>
    <s v="Bachelors"/>
    <s v="Skilled Manual"/>
    <s v="Yes"/>
    <x v="2"/>
    <x v="1"/>
    <x v="2"/>
    <n v="43"/>
    <x v="0"/>
    <x v="1"/>
  </r>
  <r>
    <n v="14569"/>
    <x v="0"/>
    <x v="1"/>
    <x v="10"/>
    <n v="1"/>
    <s v="Graduate Degree"/>
    <s v="Professional"/>
    <s v="Yes"/>
    <x v="0"/>
    <x v="0"/>
    <x v="2"/>
    <n v="35"/>
    <x v="0"/>
    <x v="0"/>
  </r>
  <r>
    <n v="13873"/>
    <x v="0"/>
    <x v="1"/>
    <x v="3"/>
    <n v="3"/>
    <s v="Graduate Degree"/>
    <s v="Professional"/>
    <s v="Yes"/>
    <x v="0"/>
    <x v="0"/>
    <x v="2"/>
    <n v="35"/>
    <x v="0"/>
    <x v="1"/>
  </r>
  <r>
    <n v="20401"/>
    <x v="0"/>
    <x v="0"/>
    <x v="14"/>
    <n v="4"/>
    <s v="Bachelors"/>
    <s v="Management"/>
    <s v="Yes"/>
    <x v="2"/>
    <x v="3"/>
    <x v="2"/>
    <n v="64"/>
    <x v="1"/>
    <x v="1"/>
  </r>
  <r>
    <n v="21583"/>
    <x v="0"/>
    <x v="0"/>
    <x v="14"/>
    <n v="1"/>
    <s v="Bachelors"/>
    <s v="Skilled Manual"/>
    <s v="Yes"/>
    <x v="0"/>
    <x v="0"/>
    <x v="2"/>
    <n v="34"/>
    <x v="0"/>
    <x v="1"/>
  </r>
  <r>
    <n v="12029"/>
    <x v="0"/>
    <x v="1"/>
    <x v="1"/>
    <n v="0"/>
    <s v="Partial High School"/>
    <s v="Clerical"/>
    <s v="No"/>
    <x v="2"/>
    <x v="0"/>
    <x v="2"/>
    <n v="28"/>
    <x v="2"/>
    <x v="0"/>
  </r>
  <r>
    <n v="18066"/>
    <x v="1"/>
    <x v="1"/>
    <x v="3"/>
    <n v="5"/>
    <s v="Bachelors"/>
    <s v="Management"/>
    <s v="Yes"/>
    <x v="4"/>
    <x v="4"/>
    <x v="2"/>
    <n v="60"/>
    <x v="1"/>
    <x v="1"/>
  </r>
  <r>
    <n v="28192"/>
    <x v="0"/>
    <x v="0"/>
    <x v="3"/>
    <n v="5"/>
    <s v="Graduate Degree"/>
    <s v="Professional"/>
    <s v="Yes"/>
    <x v="4"/>
    <x v="4"/>
    <x v="2"/>
    <n v="46"/>
    <x v="0"/>
    <x v="0"/>
  </r>
  <r>
    <n v="16122"/>
    <x v="0"/>
    <x v="1"/>
    <x v="0"/>
    <n v="4"/>
    <s v="High School"/>
    <s v="Skilled Manual"/>
    <s v="Yes"/>
    <x v="2"/>
    <x v="0"/>
    <x v="2"/>
    <n v="44"/>
    <x v="0"/>
    <x v="1"/>
  </r>
  <r>
    <n v="18607"/>
    <x v="1"/>
    <x v="0"/>
    <x v="10"/>
    <n v="4"/>
    <s v="Bachelors"/>
    <s v="Skilled Manual"/>
    <s v="Yes"/>
    <x v="2"/>
    <x v="1"/>
    <x v="2"/>
    <n v="42"/>
    <x v="0"/>
    <x v="1"/>
  </r>
  <r>
    <n v="28858"/>
    <x v="1"/>
    <x v="1"/>
    <x v="2"/>
    <n v="3"/>
    <s v="Bachelors"/>
    <s v="Skilled Manual"/>
    <s v="Yes"/>
    <x v="0"/>
    <x v="1"/>
    <x v="2"/>
    <n v="40"/>
    <x v="0"/>
    <x v="0"/>
  </r>
  <r>
    <n v="14432"/>
    <x v="1"/>
    <x v="1"/>
    <x v="8"/>
    <n v="4"/>
    <s v="Graduate Degree"/>
    <s v="Management"/>
    <s v="Yes"/>
    <x v="1"/>
    <x v="2"/>
    <x v="2"/>
    <n v="73"/>
    <x v="1"/>
    <x v="0"/>
  </r>
  <r>
    <n v="26305"/>
    <x v="1"/>
    <x v="0"/>
    <x v="10"/>
    <n v="2"/>
    <s v="Bachelors"/>
    <s v="Skilled Manual"/>
    <s v="No"/>
    <x v="0"/>
    <x v="0"/>
    <x v="2"/>
    <n v="36"/>
    <x v="0"/>
    <x v="1"/>
  </r>
  <r>
    <n v="22050"/>
    <x v="1"/>
    <x v="1"/>
    <x v="8"/>
    <n v="4"/>
    <s v="Bachelors"/>
    <s v="Management"/>
    <s v="Yes"/>
    <x v="1"/>
    <x v="3"/>
    <x v="2"/>
    <n v="38"/>
    <x v="0"/>
    <x v="1"/>
  </r>
  <r>
    <n v="25394"/>
    <x v="0"/>
    <x v="1"/>
    <x v="10"/>
    <n v="1"/>
    <s v="Graduate Degree"/>
    <s v="Professional"/>
    <s v="Yes"/>
    <x v="0"/>
    <x v="1"/>
    <x v="2"/>
    <n v="34"/>
    <x v="0"/>
    <x v="1"/>
  </r>
  <r>
    <n v="19747"/>
    <x v="0"/>
    <x v="1"/>
    <x v="14"/>
    <n v="4"/>
    <s v="Bachelors"/>
    <s v="Management"/>
    <s v="Yes"/>
    <x v="2"/>
    <x v="4"/>
    <x v="2"/>
    <n v="63"/>
    <x v="1"/>
    <x v="0"/>
  </r>
  <r>
    <n v="23195"/>
    <x v="1"/>
    <x v="1"/>
    <x v="14"/>
    <n v="3"/>
    <s v="Bachelors"/>
    <s v="Skilled Manual"/>
    <s v="Yes"/>
    <x v="2"/>
    <x v="1"/>
    <x v="2"/>
    <n v="41"/>
    <x v="0"/>
    <x v="1"/>
  </r>
  <r>
    <n v="21695"/>
    <x v="0"/>
    <x v="1"/>
    <x v="10"/>
    <n v="0"/>
    <s v="Graduate Degree"/>
    <s v="Skilled Manual"/>
    <s v="Yes"/>
    <x v="0"/>
    <x v="3"/>
    <x v="2"/>
    <n v="39"/>
    <x v="0"/>
    <x v="1"/>
  </r>
  <r>
    <n v="13934"/>
    <x v="0"/>
    <x v="1"/>
    <x v="0"/>
    <n v="4"/>
    <s v="High School"/>
    <s v="Skilled Manual"/>
    <s v="Yes"/>
    <x v="2"/>
    <x v="1"/>
    <x v="2"/>
    <n v="46"/>
    <x v="0"/>
    <x v="0"/>
  </r>
  <r>
    <n v="13337"/>
    <x v="0"/>
    <x v="0"/>
    <x v="2"/>
    <n v="5"/>
    <s v="Bachelors"/>
    <s v="Management"/>
    <s v="Yes"/>
    <x v="2"/>
    <x v="2"/>
    <x v="2"/>
    <n v="64"/>
    <x v="1"/>
    <x v="0"/>
  </r>
  <r>
    <n v="27190"/>
    <x v="0"/>
    <x v="0"/>
    <x v="0"/>
    <n v="3"/>
    <s v="Partial College"/>
    <s v="Clerical"/>
    <s v="Yes"/>
    <x v="1"/>
    <x v="3"/>
    <x v="2"/>
    <n v="32"/>
    <x v="0"/>
    <x v="0"/>
  </r>
  <r>
    <n v="28657"/>
    <x v="1"/>
    <x v="1"/>
    <x v="10"/>
    <n v="2"/>
    <s v="Bachelors"/>
    <s v="Skilled Manual"/>
    <s v="Yes"/>
    <x v="0"/>
    <x v="1"/>
    <x v="2"/>
    <n v="36"/>
    <x v="0"/>
    <x v="1"/>
  </r>
  <r>
    <n v="21713"/>
    <x v="1"/>
    <x v="1"/>
    <x v="2"/>
    <n v="5"/>
    <s v="Graduate Degree"/>
    <s v="Skilled Manual"/>
    <s v="No"/>
    <x v="0"/>
    <x v="0"/>
    <x v="2"/>
    <n v="47"/>
    <x v="0"/>
    <x v="0"/>
  </r>
  <r>
    <n v="21752"/>
    <x v="0"/>
    <x v="1"/>
    <x v="10"/>
    <n v="3"/>
    <s v="Graduate Degree"/>
    <s v="Management"/>
    <s v="Yes"/>
    <x v="2"/>
    <x v="4"/>
    <x v="2"/>
    <n v="64"/>
    <x v="1"/>
    <x v="0"/>
  </r>
  <r>
    <n v="27273"/>
    <x v="1"/>
    <x v="1"/>
    <x v="3"/>
    <n v="3"/>
    <s v="Graduate Degree"/>
    <s v="Professional"/>
    <s v="No"/>
    <x v="0"/>
    <x v="0"/>
    <x v="2"/>
    <n v="35"/>
    <x v="0"/>
    <x v="1"/>
  </r>
  <r>
    <n v="22719"/>
    <x v="1"/>
    <x v="1"/>
    <x v="15"/>
    <n v="3"/>
    <s v="Bachelors"/>
    <s v="Management"/>
    <s v="Yes"/>
    <x v="3"/>
    <x v="1"/>
    <x v="2"/>
    <n v="40"/>
    <x v="0"/>
    <x v="1"/>
  </r>
  <r>
    <n v="22042"/>
    <x v="0"/>
    <x v="0"/>
    <x v="3"/>
    <n v="0"/>
    <s v="Partial College"/>
    <s v="Skilled Manual"/>
    <s v="Yes"/>
    <x v="2"/>
    <x v="2"/>
    <x v="2"/>
    <n v="34"/>
    <x v="0"/>
    <x v="1"/>
  </r>
  <r>
    <n v="21451"/>
    <x v="0"/>
    <x v="0"/>
    <x v="0"/>
    <n v="4"/>
    <s v="High School"/>
    <s v="Professional"/>
    <s v="Yes"/>
    <x v="2"/>
    <x v="4"/>
    <x v="2"/>
    <n v="61"/>
    <x v="1"/>
    <x v="0"/>
  </r>
  <r>
    <n v="20754"/>
    <x v="0"/>
    <x v="1"/>
    <x v="1"/>
    <n v="2"/>
    <s v="High School"/>
    <s v="Skilled Manual"/>
    <s v="Yes"/>
    <x v="2"/>
    <x v="3"/>
    <x v="2"/>
    <n v="51"/>
    <x v="0"/>
    <x v="0"/>
  </r>
  <r>
    <n v="12153"/>
    <x v="1"/>
    <x v="0"/>
    <x v="3"/>
    <n v="3"/>
    <s v="Partial College"/>
    <s v="Professional"/>
    <s v="Yes"/>
    <x v="1"/>
    <x v="2"/>
    <x v="2"/>
    <n v="49"/>
    <x v="0"/>
    <x v="1"/>
  </r>
  <r>
    <n v="16895"/>
    <x v="0"/>
    <x v="0"/>
    <x v="0"/>
    <n v="3"/>
    <s v="Partial College"/>
    <s v="Professional"/>
    <s v="No"/>
    <x v="2"/>
    <x v="3"/>
    <x v="2"/>
    <n v="54"/>
    <x v="0"/>
    <x v="1"/>
  </r>
  <r>
    <n v="26728"/>
    <x v="1"/>
    <x v="1"/>
    <x v="3"/>
    <n v="3"/>
    <s v="Graduate Degree"/>
    <s v="Management"/>
    <s v="No"/>
    <x v="2"/>
    <x v="3"/>
    <x v="2"/>
    <n v="53"/>
    <x v="0"/>
    <x v="1"/>
  </r>
  <r>
    <n v="11090"/>
    <x v="1"/>
    <x v="1"/>
    <x v="8"/>
    <n v="2"/>
    <s v="Partial College"/>
    <s v="Professional"/>
    <s v="Yes"/>
    <x v="1"/>
    <x v="1"/>
    <x v="2"/>
    <n v="48"/>
    <x v="0"/>
    <x v="1"/>
  </r>
  <r>
    <n v="15862"/>
    <x v="1"/>
    <x v="0"/>
    <x v="14"/>
    <n v="0"/>
    <s v="Graduate Degree"/>
    <s v="Skilled Manual"/>
    <s v="Yes"/>
    <x v="0"/>
    <x v="3"/>
    <x v="2"/>
    <n v="33"/>
    <x v="0"/>
    <x v="1"/>
  </r>
  <r>
    <n v="26495"/>
    <x v="1"/>
    <x v="0"/>
    <x v="0"/>
    <n v="2"/>
    <s v="High School"/>
    <s v="Professional"/>
    <s v="Yes"/>
    <x v="2"/>
    <x v="4"/>
    <x v="2"/>
    <n v="57"/>
    <x v="1"/>
    <x v="0"/>
  </r>
  <r>
    <n v="11823"/>
    <x v="0"/>
    <x v="0"/>
    <x v="3"/>
    <n v="0"/>
    <s v="Graduate Degree"/>
    <s v="Professional"/>
    <s v="Yes"/>
    <x v="0"/>
    <x v="1"/>
    <x v="2"/>
    <n v="39"/>
    <x v="0"/>
    <x v="0"/>
  </r>
  <r>
    <n v="23449"/>
    <x v="0"/>
    <x v="1"/>
    <x v="10"/>
    <n v="2"/>
    <s v="High School"/>
    <s v="Professional"/>
    <s v="Yes"/>
    <x v="2"/>
    <x v="2"/>
    <x v="2"/>
    <n v="48"/>
    <x v="0"/>
    <x v="0"/>
  </r>
  <r>
    <n v="23459"/>
    <x v="0"/>
    <x v="1"/>
    <x v="10"/>
    <n v="2"/>
    <s v="High School"/>
    <s v="Professional"/>
    <s v="Yes"/>
    <x v="2"/>
    <x v="2"/>
    <x v="2"/>
    <n v="50"/>
    <x v="0"/>
    <x v="0"/>
  </r>
  <r>
    <n v="19543"/>
    <x v="0"/>
    <x v="1"/>
    <x v="3"/>
    <n v="5"/>
    <s v="Graduate Degree"/>
    <s v="Professional"/>
    <s v="No"/>
    <x v="4"/>
    <x v="4"/>
    <x v="2"/>
    <n v="47"/>
    <x v="0"/>
    <x v="0"/>
  </r>
  <r>
    <n v="14914"/>
    <x v="0"/>
    <x v="0"/>
    <x v="0"/>
    <n v="1"/>
    <s v="Partial College"/>
    <s v="Clerical"/>
    <s v="Yes"/>
    <x v="1"/>
    <x v="3"/>
    <x v="2"/>
    <n v="49"/>
    <x v="0"/>
    <x v="1"/>
  </r>
  <r>
    <n v="12033"/>
    <x v="1"/>
    <x v="0"/>
    <x v="0"/>
    <n v="0"/>
    <s v="High School"/>
    <s v="Skilled Manual"/>
    <s v="No"/>
    <x v="2"/>
    <x v="0"/>
    <x v="2"/>
    <n v="27"/>
    <x v="2"/>
    <x v="1"/>
  </r>
  <r>
    <n v="11941"/>
    <x v="1"/>
    <x v="1"/>
    <x v="10"/>
    <n v="0"/>
    <s v="Partial College"/>
    <s v="Skilled Manual"/>
    <s v="Yes"/>
    <x v="0"/>
    <x v="2"/>
    <x v="2"/>
    <n v="29"/>
    <x v="2"/>
    <x v="0"/>
  </r>
  <r>
    <n v="14389"/>
    <x v="0"/>
    <x v="1"/>
    <x v="10"/>
    <n v="2"/>
    <s v="Bachelors"/>
    <s v="Management"/>
    <s v="Yes"/>
    <x v="0"/>
    <x v="1"/>
    <x v="2"/>
    <n v="59"/>
    <x v="1"/>
    <x v="0"/>
  </r>
  <r>
    <n v="18050"/>
    <x v="0"/>
    <x v="0"/>
    <x v="10"/>
    <n v="1"/>
    <s v="Partial College"/>
    <s v="Skilled Manual"/>
    <s v="Yes"/>
    <x v="1"/>
    <x v="0"/>
    <x v="2"/>
    <n v="45"/>
    <x v="0"/>
    <x v="1"/>
  </r>
  <r>
    <n v="19856"/>
    <x v="0"/>
    <x v="0"/>
    <x v="10"/>
    <n v="4"/>
    <s v="Bachelors"/>
    <s v="Management"/>
    <s v="Yes"/>
    <x v="2"/>
    <x v="1"/>
    <x v="2"/>
    <n v="60"/>
    <x v="1"/>
    <x v="0"/>
  </r>
  <r>
    <n v="11663"/>
    <x v="0"/>
    <x v="1"/>
    <x v="3"/>
    <n v="4"/>
    <s v="Graduate Degree"/>
    <s v="Professional"/>
    <s v="Yes"/>
    <x v="0"/>
    <x v="0"/>
    <x v="2"/>
    <n v="36"/>
    <x v="0"/>
    <x v="1"/>
  </r>
  <r>
    <n v="27740"/>
    <x v="0"/>
    <x v="0"/>
    <x v="0"/>
    <n v="0"/>
    <s v="High School"/>
    <s v="Skilled Manual"/>
    <s v="Yes"/>
    <x v="2"/>
    <x v="2"/>
    <x v="2"/>
    <n v="27"/>
    <x v="2"/>
    <x v="0"/>
  </r>
  <r>
    <n v="23455"/>
    <x v="1"/>
    <x v="1"/>
    <x v="2"/>
    <n v="2"/>
    <s v="Partial High School"/>
    <s v="Skilled Manual"/>
    <s v="No"/>
    <x v="2"/>
    <x v="3"/>
    <x v="2"/>
    <n v="50"/>
    <x v="0"/>
    <x v="0"/>
  </r>
  <r>
    <n v="15292"/>
    <x v="1"/>
    <x v="0"/>
    <x v="10"/>
    <n v="1"/>
    <s v="Graduate Degree"/>
    <s v="Skilled Manual"/>
    <s v="Yes"/>
    <x v="0"/>
    <x v="3"/>
    <x v="2"/>
    <n v="35"/>
    <x v="0"/>
    <x v="0"/>
  </r>
  <r>
    <n v="21587"/>
    <x v="0"/>
    <x v="0"/>
    <x v="10"/>
    <n v="1"/>
    <s v="Graduate Degree"/>
    <s v="Skilled Manual"/>
    <s v="Yes"/>
    <x v="0"/>
    <x v="1"/>
    <x v="2"/>
    <n v="34"/>
    <x v="0"/>
    <x v="1"/>
  </r>
  <r>
    <n v="23513"/>
    <x v="0"/>
    <x v="0"/>
    <x v="0"/>
    <n v="3"/>
    <s v="Partial College"/>
    <s v="Professional"/>
    <s v="Yes"/>
    <x v="2"/>
    <x v="2"/>
    <x v="2"/>
    <n v="54"/>
    <x v="0"/>
    <x v="0"/>
  </r>
  <r>
    <n v="24322"/>
    <x v="0"/>
    <x v="0"/>
    <x v="10"/>
    <n v="4"/>
    <s v="Bachelors"/>
    <s v="Skilled Manual"/>
    <s v="No"/>
    <x v="2"/>
    <x v="0"/>
    <x v="2"/>
    <n v="42"/>
    <x v="0"/>
    <x v="0"/>
  </r>
  <r>
    <n v="26298"/>
    <x v="0"/>
    <x v="0"/>
    <x v="14"/>
    <n v="1"/>
    <s v="Bachelors"/>
    <s v="Skilled Manual"/>
    <s v="Yes"/>
    <x v="0"/>
    <x v="1"/>
    <x v="2"/>
    <n v="34"/>
    <x v="0"/>
    <x v="1"/>
  </r>
  <r>
    <n v="25419"/>
    <x v="1"/>
    <x v="1"/>
    <x v="14"/>
    <n v="2"/>
    <s v="Bachelors"/>
    <s v="Skilled Manual"/>
    <s v="No"/>
    <x v="1"/>
    <x v="0"/>
    <x v="2"/>
    <n v="38"/>
    <x v="0"/>
    <x v="1"/>
  </r>
  <r>
    <n v="13343"/>
    <x v="0"/>
    <x v="0"/>
    <x v="8"/>
    <n v="5"/>
    <s v="Bachelors"/>
    <s v="Management"/>
    <s v="Yes"/>
    <x v="2"/>
    <x v="3"/>
    <x v="2"/>
    <n v="63"/>
    <x v="1"/>
    <x v="1"/>
  </r>
  <r>
    <n v="11303"/>
    <x v="1"/>
    <x v="0"/>
    <x v="8"/>
    <n v="4"/>
    <s v="High School"/>
    <s v="Professional"/>
    <s v="No"/>
    <x v="4"/>
    <x v="3"/>
    <x v="2"/>
    <n v="45"/>
    <x v="0"/>
    <x v="1"/>
  </r>
  <r>
    <n v="21693"/>
    <x v="1"/>
    <x v="0"/>
    <x v="10"/>
    <n v="0"/>
    <s v="Graduate Degree"/>
    <s v="Skilled Manual"/>
    <s v="No"/>
    <x v="0"/>
    <x v="0"/>
    <x v="2"/>
    <n v="40"/>
    <x v="0"/>
    <x v="0"/>
  </r>
  <r>
    <n v="28056"/>
    <x v="0"/>
    <x v="1"/>
    <x v="3"/>
    <n v="2"/>
    <s v="Partial High School"/>
    <s v="Skilled Manual"/>
    <s v="Yes"/>
    <x v="2"/>
    <x v="4"/>
    <x v="2"/>
    <n v="53"/>
    <x v="0"/>
    <x v="0"/>
  </r>
  <r>
    <n v="11788"/>
    <x v="1"/>
    <x v="0"/>
    <x v="3"/>
    <n v="1"/>
    <s v="Graduate Degree"/>
    <s v="Professional"/>
    <s v="Yes"/>
    <x v="0"/>
    <x v="1"/>
    <x v="2"/>
    <n v="34"/>
    <x v="0"/>
    <x v="0"/>
  </r>
  <r>
    <n v="22296"/>
    <x v="0"/>
    <x v="1"/>
    <x v="3"/>
    <n v="0"/>
    <s v="Bachelors"/>
    <s v="Professional"/>
    <s v="No"/>
    <x v="1"/>
    <x v="0"/>
    <x v="2"/>
    <n v="38"/>
    <x v="0"/>
    <x v="0"/>
  </r>
  <r>
    <n v="15319"/>
    <x v="0"/>
    <x v="0"/>
    <x v="3"/>
    <n v="4"/>
    <s v="Bachelors"/>
    <s v="Management"/>
    <s v="No"/>
    <x v="1"/>
    <x v="3"/>
    <x v="2"/>
    <n v="59"/>
    <x v="1"/>
    <x v="0"/>
  </r>
  <r>
    <n v="17654"/>
    <x v="1"/>
    <x v="0"/>
    <x v="0"/>
    <n v="3"/>
    <s v="Partial College"/>
    <s v="Clerical"/>
    <s v="Yes"/>
    <x v="1"/>
    <x v="3"/>
    <x v="2"/>
    <n v="30"/>
    <x v="2"/>
    <x v="1"/>
  </r>
  <r>
    <n v="14662"/>
    <x v="0"/>
    <x v="1"/>
    <x v="10"/>
    <n v="1"/>
    <s v="Bachelors"/>
    <s v="Professional"/>
    <s v="Yes"/>
    <x v="1"/>
    <x v="0"/>
    <x v="2"/>
    <n v="48"/>
    <x v="0"/>
    <x v="1"/>
  </r>
  <r>
    <n v="17541"/>
    <x v="0"/>
    <x v="0"/>
    <x v="0"/>
    <n v="4"/>
    <s v="High School"/>
    <s v="Skilled Manual"/>
    <s v="Yes"/>
    <x v="2"/>
    <x v="1"/>
    <x v="2"/>
    <n v="43"/>
    <x v="0"/>
    <x v="0"/>
  </r>
  <r>
    <n v="13886"/>
    <x v="0"/>
    <x v="0"/>
    <x v="3"/>
    <n v="4"/>
    <s v="Graduate Degree"/>
    <s v="Professional"/>
    <s v="Yes"/>
    <x v="0"/>
    <x v="1"/>
    <x v="2"/>
    <n v="35"/>
    <x v="0"/>
    <x v="1"/>
  </r>
  <r>
    <n v="13073"/>
    <x v="0"/>
    <x v="0"/>
    <x v="10"/>
    <n v="0"/>
    <s v="Partial College"/>
    <s v="Professional"/>
    <s v="Yes"/>
    <x v="2"/>
    <x v="2"/>
    <x v="2"/>
    <n v="30"/>
    <x v="2"/>
    <x v="0"/>
  </r>
  <r>
    <n v="21940"/>
    <x v="0"/>
    <x v="1"/>
    <x v="8"/>
    <n v="5"/>
    <s v="Graduate Degree"/>
    <s v="Professional"/>
    <s v="Yes"/>
    <x v="0"/>
    <x v="0"/>
    <x v="2"/>
    <n v="47"/>
    <x v="0"/>
    <x v="1"/>
  </r>
  <r>
    <n v="20196"/>
    <x v="0"/>
    <x v="1"/>
    <x v="10"/>
    <n v="1"/>
    <s v="Partial College"/>
    <s v="Skilled Manual"/>
    <s v="Yes"/>
    <x v="1"/>
    <x v="1"/>
    <x v="2"/>
    <n v="45"/>
    <x v="0"/>
    <x v="1"/>
  </r>
  <r>
    <n v="23491"/>
    <x v="1"/>
    <x v="1"/>
    <x v="11"/>
    <n v="0"/>
    <s v="Partial College"/>
    <s v="Professional"/>
    <s v="No"/>
    <x v="3"/>
    <x v="3"/>
    <x v="2"/>
    <n v="45"/>
    <x v="0"/>
    <x v="0"/>
  </r>
  <r>
    <n v="16651"/>
    <x v="0"/>
    <x v="0"/>
    <x v="7"/>
    <n v="2"/>
    <s v="Bachelors"/>
    <s v="Management"/>
    <s v="Yes"/>
    <x v="4"/>
    <x v="2"/>
    <x v="2"/>
    <n v="62"/>
    <x v="1"/>
    <x v="0"/>
  </r>
  <r>
    <n v="16813"/>
    <x v="0"/>
    <x v="1"/>
    <x v="10"/>
    <n v="2"/>
    <s v="Partial College"/>
    <s v="Professional"/>
    <s v="Yes"/>
    <x v="2"/>
    <x v="4"/>
    <x v="2"/>
    <n v="55"/>
    <x v="1"/>
    <x v="0"/>
  </r>
  <r>
    <n v="16007"/>
    <x v="0"/>
    <x v="0"/>
    <x v="8"/>
    <n v="5"/>
    <s v="Bachelors"/>
    <s v="Management"/>
    <s v="Yes"/>
    <x v="2"/>
    <x v="3"/>
    <x v="2"/>
    <n v="66"/>
    <x v="1"/>
    <x v="1"/>
  </r>
  <r>
    <n v="27434"/>
    <x v="1"/>
    <x v="1"/>
    <x v="3"/>
    <n v="4"/>
    <s v="Partial College"/>
    <s v="Professional"/>
    <s v="Yes"/>
    <x v="1"/>
    <x v="4"/>
    <x v="2"/>
    <n v="56"/>
    <x v="1"/>
    <x v="0"/>
  </r>
  <r>
    <n v="27756"/>
    <x v="1"/>
    <x v="0"/>
    <x v="14"/>
    <n v="3"/>
    <s v="Bachelors"/>
    <s v="Skilled Manual"/>
    <s v="No"/>
    <x v="1"/>
    <x v="0"/>
    <x v="2"/>
    <n v="40"/>
    <x v="0"/>
    <x v="0"/>
  </r>
  <r>
    <n v="23818"/>
    <x v="0"/>
    <x v="0"/>
    <x v="14"/>
    <n v="0"/>
    <s v="Graduate Degree"/>
    <s v="Skilled Manual"/>
    <s v="Yes"/>
    <x v="0"/>
    <x v="3"/>
    <x v="2"/>
    <n v="33"/>
    <x v="0"/>
    <x v="1"/>
  </r>
  <r>
    <n v="19012"/>
    <x v="0"/>
    <x v="1"/>
    <x v="2"/>
    <n v="3"/>
    <s v="Bachelors"/>
    <s v="Management"/>
    <s v="Yes"/>
    <x v="1"/>
    <x v="3"/>
    <x v="2"/>
    <n v="56"/>
    <x v="1"/>
    <x v="0"/>
  </r>
  <r>
    <n v="18329"/>
    <x v="1"/>
    <x v="1"/>
    <x v="1"/>
    <n v="0"/>
    <s v="Partial High School"/>
    <s v="Clerical"/>
    <s v="No"/>
    <x v="2"/>
    <x v="2"/>
    <x v="2"/>
    <n v="27"/>
    <x v="2"/>
    <x v="0"/>
  </r>
  <r>
    <n v="29037"/>
    <x v="0"/>
    <x v="1"/>
    <x v="10"/>
    <n v="0"/>
    <s v="Graduate Degree"/>
    <s v="Professional"/>
    <s v="No"/>
    <x v="0"/>
    <x v="0"/>
    <x v="2"/>
    <n v="39"/>
    <x v="0"/>
    <x v="0"/>
  </r>
  <r>
    <n v="26576"/>
    <x v="0"/>
    <x v="0"/>
    <x v="10"/>
    <n v="0"/>
    <s v="Partial College"/>
    <s v="Skilled Manual"/>
    <s v="Yes"/>
    <x v="2"/>
    <x v="2"/>
    <x v="2"/>
    <n v="31"/>
    <x v="0"/>
    <x v="0"/>
  </r>
  <r>
    <n v="12192"/>
    <x v="1"/>
    <x v="0"/>
    <x v="10"/>
    <n v="2"/>
    <s v="Partial High School"/>
    <s v="Skilled Manual"/>
    <s v="No"/>
    <x v="2"/>
    <x v="3"/>
    <x v="2"/>
    <n v="51"/>
    <x v="0"/>
    <x v="0"/>
  </r>
  <r>
    <n v="14887"/>
    <x v="0"/>
    <x v="0"/>
    <x v="1"/>
    <n v="1"/>
    <s v="High School"/>
    <s v="Clerical"/>
    <s v="Yes"/>
    <x v="1"/>
    <x v="2"/>
    <x v="2"/>
    <n v="52"/>
    <x v="0"/>
    <x v="0"/>
  </r>
  <r>
    <n v="11734"/>
    <x v="0"/>
    <x v="1"/>
    <x v="10"/>
    <n v="1"/>
    <s v="Partial College"/>
    <s v="Skilled Manual"/>
    <s v="No"/>
    <x v="1"/>
    <x v="0"/>
    <x v="2"/>
    <n v="47"/>
    <x v="0"/>
    <x v="0"/>
  </r>
  <r>
    <n v="17462"/>
    <x v="0"/>
    <x v="1"/>
    <x v="3"/>
    <n v="3"/>
    <s v="Graduate Degree"/>
    <s v="Management"/>
    <s v="Yes"/>
    <x v="2"/>
    <x v="2"/>
    <x v="2"/>
    <n v="53"/>
    <x v="0"/>
    <x v="1"/>
  </r>
  <r>
    <n v="20659"/>
    <x v="0"/>
    <x v="1"/>
    <x v="3"/>
    <n v="3"/>
    <s v="Graduate Degree"/>
    <s v="Professional"/>
    <s v="Yes"/>
    <x v="0"/>
    <x v="0"/>
    <x v="2"/>
    <n v="35"/>
    <x v="0"/>
    <x v="1"/>
  </r>
  <r>
    <n v="28004"/>
    <x v="0"/>
    <x v="0"/>
    <x v="10"/>
    <n v="3"/>
    <s v="Bachelors"/>
    <s v="Management"/>
    <s v="Yes"/>
    <x v="2"/>
    <x v="4"/>
    <x v="2"/>
    <n v="66"/>
    <x v="1"/>
    <x v="0"/>
  </r>
  <r>
    <n v="19741"/>
    <x v="1"/>
    <x v="0"/>
    <x v="2"/>
    <n v="4"/>
    <s v="Graduate Degree"/>
    <s v="Management"/>
    <s v="Yes"/>
    <x v="2"/>
    <x v="2"/>
    <x v="2"/>
    <n v="65"/>
    <x v="1"/>
    <x v="0"/>
  </r>
  <r>
    <n v="17450"/>
    <x v="0"/>
    <x v="1"/>
    <x v="2"/>
    <n v="5"/>
    <s v="Partial College"/>
    <s v="Professional"/>
    <s v="Yes"/>
    <x v="4"/>
    <x v="2"/>
    <x v="2"/>
    <n v="45"/>
    <x v="0"/>
    <x v="0"/>
  </r>
  <r>
    <n v="17337"/>
    <x v="1"/>
    <x v="1"/>
    <x v="0"/>
    <n v="0"/>
    <s v="High School"/>
    <s v="Skilled Manual"/>
    <s v="Yes"/>
    <x v="1"/>
    <x v="2"/>
    <x v="2"/>
    <n v="31"/>
    <x v="0"/>
    <x v="0"/>
  </r>
  <r>
    <n v="18594"/>
    <x v="1"/>
    <x v="0"/>
    <x v="2"/>
    <n v="3"/>
    <s v="Bachelors"/>
    <s v="Skilled Manual"/>
    <s v="Yes"/>
    <x v="4"/>
    <x v="4"/>
    <x v="2"/>
    <n v="40"/>
    <x v="0"/>
    <x v="1"/>
  </r>
  <r>
    <n v="15982"/>
    <x v="0"/>
    <x v="1"/>
    <x v="15"/>
    <n v="5"/>
    <s v="Partial College"/>
    <s v="Professional"/>
    <s v="Yes"/>
    <x v="3"/>
    <x v="1"/>
    <x v="2"/>
    <n v="46"/>
    <x v="0"/>
    <x v="0"/>
  </r>
  <r>
    <n v="28625"/>
    <x v="1"/>
    <x v="1"/>
    <x v="0"/>
    <n v="2"/>
    <s v="Partial College"/>
    <s v="Clerical"/>
    <s v="No"/>
    <x v="1"/>
    <x v="3"/>
    <x v="2"/>
    <n v="47"/>
    <x v="0"/>
    <x v="1"/>
  </r>
  <r>
    <n v="11269"/>
    <x v="0"/>
    <x v="1"/>
    <x v="12"/>
    <n v="2"/>
    <s v="Graduate Degree"/>
    <s v="Management"/>
    <s v="Yes"/>
    <x v="2"/>
    <x v="0"/>
    <x v="2"/>
    <n v="41"/>
    <x v="0"/>
    <x v="0"/>
  </r>
  <r>
    <n v="25148"/>
    <x v="0"/>
    <x v="1"/>
    <x v="10"/>
    <n v="2"/>
    <s v="High School"/>
    <s v="Professional"/>
    <s v="No"/>
    <x v="2"/>
    <x v="3"/>
    <x v="2"/>
    <n v="48"/>
    <x v="0"/>
    <x v="1"/>
  </r>
  <r>
    <n v="13920"/>
    <x v="1"/>
    <x v="0"/>
    <x v="14"/>
    <n v="4"/>
    <s v="Bachelors"/>
    <s v="Skilled Manual"/>
    <s v="Yes"/>
    <x v="2"/>
    <x v="0"/>
    <x v="2"/>
    <n v="42"/>
    <x v="0"/>
    <x v="0"/>
  </r>
  <r>
    <n v="23704"/>
    <x v="1"/>
    <x v="1"/>
    <x v="0"/>
    <n v="5"/>
    <s v="High School"/>
    <s v="Professional"/>
    <s v="Yes"/>
    <x v="3"/>
    <x v="4"/>
    <x v="2"/>
    <n v="60"/>
    <x v="1"/>
    <x v="1"/>
  </r>
  <r>
    <n v="28972"/>
    <x v="1"/>
    <x v="0"/>
    <x v="10"/>
    <n v="3"/>
    <s v="Graduate Degree"/>
    <s v="Management"/>
    <s v="Yes"/>
    <x v="2"/>
    <x v="4"/>
    <x v="2"/>
    <n v="66"/>
    <x v="1"/>
    <x v="0"/>
  </r>
  <r>
    <n v="22730"/>
    <x v="0"/>
    <x v="1"/>
    <x v="3"/>
    <n v="5"/>
    <s v="Bachelors"/>
    <s v="Management"/>
    <s v="Yes"/>
    <x v="2"/>
    <x v="4"/>
    <x v="2"/>
    <n v="63"/>
    <x v="1"/>
    <x v="0"/>
  </r>
  <r>
    <n v="29134"/>
    <x v="0"/>
    <x v="1"/>
    <x v="10"/>
    <n v="4"/>
    <s v="Bachelors"/>
    <s v="Skilled Manual"/>
    <s v="No"/>
    <x v="4"/>
    <x v="4"/>
    <x v="2"/>
    <n v="42"/>
    <x v="0"/>
    <x v="0"/>
  </r>
  <r>
    <n v="14332"/>
    <x v="1"/>
    <x v="0"/>
    <x v="1"/>
    <n v="0"/>
    <s v="High School"/>
    <s v="Skilled Manual"/>
    <s v="No"/>
    <x v="2"/>
    <x v="2"/>
    <x v="2"/>
    <n v="26"/>
    <x v="2"/>
    <x v="0"/>
  </r>
  <r>
    <n v="19117"/>
    <x v="1"/>
    <x v="0"/>
    <x v="10"/>
    <n v="1"/>
    <s v="Graduate Degree"/>
    <s v="Professional"/>
    <s v="Yes"/>
    <x v="0"/>
    <x v="1"/>
    <x v="2"/>
    <n v="36"/>
    <x v="0"/>
    <x v="1"/>
  </r>
  <r>
    <n v="22864"/>
    <x v="0"/>
    <x v="1"/>
    <x v="8"/>
    <n v="2"/>
    <s v="Partial College"/>
    <s v="Professional"/>
    <s v="No"/>
    <x v="0"/>
    <x v="2"/>
    <x v="2"/>
    <n v="49"/>
    <x v="0"/>
    <x v="1"/>
  </r>
  <r>
    <n v="11292"/>
    <x v="1"/>
    <x v="1"/>
    <x v="13"/>
    <n v="1"/>
    <s v="Partial College"/>
    <s v="Professional"/>
    <s v="No"/>
    <x v="4"/>
    <x v="0"/>
    <x v="2"/>
    <n v="44"/>
    <x v="0"/>
    <x v="1"/>
  </r>
  <r>
    <n v="13466"/>
    <x v="0"/>
    <x v="1"/>
    <x v="2"/>
    <n v="5"/>
    <s v="Partial College"/>
    <s v="Professional"/>
    <s v="Yes"/>
    <x v="4"/>
    <x v="3"/>
    <x v="2"/>
    <n v="46"/>
    <x v="0"/>
    <x v="0"/>
  </r>
  <r>
    <n v="23731"/>
    <x v="0"/>
    <x v="1"/>
    <x v="10"/>
    <n v="2"/>
    <s v="High School"/>
    <s v="Professional"/>
    <s v="Yes"/>
    <x v="2"/>
    <x v="1"/>
    <x v="2"/>
    <n v="54"/>
    <x v="0"/>
    <x v="1"/>
  </r>
  <r>
    <n v="28672"/>
    <x v="1"/>
    <x v="1"/>
    <x v="3"/>
    <n v="4"/>
    <s v="Graduate Degree"/>
    <s v="Professional"/>
    <s v="Yes"/>
    <x v="0"/>
    <x v="1"/>
    <x v="2"/>
    <n v="35"/>
    <x v="0"/>
    <x v="1"/>
  </r>
  <r>
    <n v="11809"/>
    <x v="0"/>
    <x v="1"/>
    <x v="10"/>
    <n v="2"/>
    <s v="Bachelors"/>
    <s v="Skilled Manual"/>
    <s v="Yes"/>
    <x v="0"/>
    <x v="0"/>
    <x v="2"/>
    <n v="38"/>
    <x v="0"/>
    <x v="1"/>
  </r>
  <r>
    <n v="19664"/>
    <x v="1"/>
    <x v="1"/>
    <x v="11"/>
    <n v="3"/>
    <s v="Bachelors"/>
    <s v="Management"/>
    <s v="No"/>
    <x v="4"/>
    <x v="3"/>
    <x v="2"/>
    <n v="38"/>
    <x v="0"/>
    <x v="0"/>
  </r>
  <r>
    <n v="12121"/>
    <x v="1"/>
    <x v="1"/>
    <x v="10"/>
    <n v="3"/>
    <s v="High School"/>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21AC08-3243-4270-83AB-81994202DBC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4:D49"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pivotArea type="data" outline="0" fieldPosition="0">
        <references count="3">
          <reference field="4294967294" count="1" selected="0">
            <x v="0"/>
          </reference>
          <reference field="12" count="1" selected="0">
            <x v="2"/>
          </reference>
          <reference field="13" count="1" selected="0">
            <x v="1"/>
          </reference>
        </references>
      </pivotArea>
    </chartFormat>
    <chartFormat chart="6" format="11">
      <pivotArea type="data" outline="0" fieldPosition="0">
        <references count="3">
          <reference field="4294967294" count="1" selected="0">
            <x v="0"/>
          </reference>
          <reference field="12" count="1" selected="0">
            <x v="1"/>
          </reference>
          <reference field="13" count="1" selected="0">
            <x v="1"/>
          </reference>
        </references>
      </pivotArea>
    </chartFormat>
    <chartFormat chart="6" format="12" series="1">
      <pivotArea type="data" outline="0" fieldPosition="0">
        <references count="2">
          <reference field="4294967294" count="1" selected="0">
            <x v="0"/>
          </reference>
          <reference field="12" count="1" selected="0">
            <x v="2"/>
          </reference>
        </references>
      </pivotArea>
    </chartFormat>
    <chartFormat chart="6" format="13" series="1">
      <pivotArea type="data" outline="0" fieldPosition="0">
        <references count="2">
          <reference field="4294967294" count="1" selected="0">
            <x v="0"/>
          </reference>
          <reference field="12" count="1" selected="0">
            <x v="0"/>
          </reference>
        </references>
      </pivotArea>
    </chartFormat>
    <chartFormat chart="6" format="14"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0"/>
          </reference>
        </references>
      </pivotArea>
    </chartFormat>
    <chartFormat chart="0" format="4"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AB8FAB-8DF5-4A9B-AB90-373F14AC782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7:D34"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items count="6">
        <item x="0"/>
        <item x="1"/>
        <item x="2"/>
        <item x="4"/>
        <item x="3"/>
        <item t="default"/>
      </items>
    </pivotField>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ECE494-57FE-45EF-879F-9435B5D2A5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5">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pivotArea type="data" outline="0" fieldPosition="0">
        <references count="3">
          <reference field="4294967294" count="1" selected="0">
            <x v="0"/>
          </reference>
          <reference field="2" count="1" selected="0">
            <x v="1"/>
          </reference>
          <reference field="13" count="1" selected="0">
            <x v="1"/>
          </reference>
        </references>
      </pivotArea>
    </chartFormat>
    <chartFormat chart="6" format="11">
      <pivotArea type="data" outline="0" fieldPosition="0">
        <references count="3">
          <reference field="4294967294" count="1" selected="0">
            <x v="0"/>
          </reference>
          <reference field="2"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93788F8-EE11-4E6E-9C3A-E277E3507D4D}" sourceName="Marital Status">
  <pivotTables>
    <pivotTable tabId="3" name="PivotTable2"/>
    <pivotTable tabId="3" name="PivotTable3"/>
    <pivotTable tabId="3" name="PivotTable4"/>
  </pivotTables>
  <data>
    <tabular pivotCacheId="12664093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1B6C1B3-3D8D-47A3-96B3-B91FD9B7958B}" sourceName="Gender">
  <pivotTables>
    <pivotTable tabId="3" name="PivotTable2"/>
    <pivotTable tabId="3" name="PivotTable3"/>
    <pivotTable tabId="3" name="PivotTable4"/>
  </pivotTables>
  <data>
    <tabular pivotCacheId="126640935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F27DA20-B534-48BD-A604-93675E3B9866}" sourceName="Region">
  <pivotTables>
    <pivotTable tabId="3" name="PivotTable2"/>
    <pivotTable tabId="3" name="PivotTable3"/>
    <pivotTable tabId="3" name="PivotTable4"/>
  </pivotTables>
  <data>
    <tabular pivotCacheId="126640935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E730B601-360F-478C-B50B-9F50F7F4B2AD}" sourceName="Cars">
  <pivotTables>
    <pivotTable tabId="3" name="PivotTable2"/>
    <pivotTable tabId="3" name="PivotTable3"/>
    <pivotTable tabId="3" name="PivotTable4"/>
  </pivotTables>
  <data>
    <tabular pivotCacheId="1266409357">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2" xr10:uid="{15860771-45D6-4E1C-A487-2FDF1C7AC6B0}" cache="Slicer_Marital_Status" caption="Marital Status" style="Slicer Style 3" rowHeight="234950"/>
  <slicer name="Gender 2" xr10:uid="{50A57B0F-5A9D-4F87-BD70-D122363A360D}" cache="Slicer_Gender" caption="Gender" style="Slicer Style 3" rowHeight="234950"/>
  <slicer name="Region 2" xr10:uid="{D0756468-41CB-4CCC-A3CD-5FD401FCF3DB}" cache="Slicer_Region" caption="Region" style="Slicer Style 3" rowHeight="234950"/>
  <slicer name="Cars 2" xr10:uid="{4A7E8654-B78C-4158-8D6F-C8A1FB45B6B2}" cache="Slicer_Cars" caption="Cars" style="Slicer Style 3" rowHeight="234950"/>
</slicer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L12" sqref="L1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C8A9-51E2-441E-832E-153ACE28C55E}">
  <dimension ref="A1:N1001"/>
  <sheetViews>
    <sheetView topLeftCell="A960" zoomScaleNormal="100" workbookViewId="0">
      <selection activeCell="B26" sqref="B26"/>
    </sheetView>
  </sheetViews>
  <sheetFormatPr defaultRowHeight="14.4" x14ac:dyDescent="0.3"/>
  <cols>
    <col min="1" max="1" width="7.109375" customWidth="1"/>
    <col min="2" max="2" width="23.33203125" bestFit="1" customWidth="1"/>
    <col min="3" max="3" width="14.44140625" customWidth="1"/>
    <col min="4" max="4" width="13.77734375" customWidth="1"/>
    <col min="5" max="5" width="9.88671875" bestFit="1" customWidth="1"/>
    <col min="6" max="6" width="19.109375" customWidth="1"/>
    <col min="7" max="7" width="16.88671875" customWidth="1"/>
    <col min="8" max="8" width="14" bestFit="1" customWidth="1"/>
    <col min="9" max="9" width="9.44140625" customWidth="1"/>
    <col min="10" max="10" width="20.109375" customWidth="1"/>
    <col min="11" max="11" width="12.88671875" bestFit="1" customWidth="1"/>
    <col min="12" max="12" width="9.109375" customWidth="1"/>
    <col min="13" max="13" width="17" customWidth="1"/>
    <col min="14" max="14" width="15.5546875" bestFit="1" customWidth="1"/>
  </cols>
  <sheetData>
    <row r="1" spans="1:14" x14ac:dyDescent="0.3">
      <c r="A1" t="s">
        <v>0</v>
      </c>
      <c r="B1" t="s">
        <v>1</v>
      </c>
      <c r="C1" t="s">
        <v>2</v>
      </c>
      <c r="D1" t="s">
        <v>3</v>
      </c>
      <c r="E1" t="s">
        <v>4</v>
      </c>
      <c r="F1" t="s">
        <v>5</v>
      </c>
      <c r="G1" t="s">
        <v>6</v>
      </c>
      <c r="H1" t="s">
        <v>7</v>
      </c>
      <c r="I1" t="s">
        <v>8</v>
      </c>
      <c r="J1" t="s">
        <v>9</v>
      </c>
      <c r="K1" t="s">
        <v>10</v>
      </c>
      <c r="L1" t="s">
        <v>11</v>
      </c>
      <c r="M1" t="s">
        <v>39</v>
      </c>
      <c r="N1" t="s">
        <v>12</v>
      </c>
    </row>
    <row r="2" spans="1:14" x14ac:dyDescent="0.3">
      <c r="A2">
        <v>12496</v>
      </c>
      <c r="B2" t="s">
        <v>36</v>
      </c>
      <c r="C2" t="s">
        <v>43</v>
      </c>
      <c r="D2" s="1">
        <v>40000</v>
      </c>
      <c r="E2">
        <v>1</v>
      </c>
      <c r="F2" t="s">
        <v>13</v>
      </c>
      <c r="G2" t="s">
        <v>14</v>
      </c>
      <c r="H2" t="s">
        <v>15</v>
      </c>
      <c r="I2">
        <v>0</v>
      </c>
      <c r="J2" t="s">
        <v>16</v>
      </c>
      <c r="K2" t="s">
        <v>17</v>
      </c>
      <c r="L2">
        <v>42</v>
      </c>
      <c r="M2" t="str" cm="1">
        <f t="array" ref="M2">_xlfn.IFS(L2&gt;54,"Old",L2&gt;=31,"Middle Age",L2&lt;31,"Adolescent")</f>
        <v>Middle Age</v>
      </c>
      <c r="N2" t="s">
        <v>18</v>
      </c>
    </row>
    <row r="3" spans="1:14" x14ac:dyDescent="0.3">
      <c r="A3">
        <v>24107</v>
      </c>
      <c r="B3" t="s">
        <v>36</v>
      </c>
      <c r="C3" t="s">
        <v>38</v>
      </c>
      <c r="D3" s="1">
        <v>30000</v>
      </c>
      <c r="E3">
        <v>3</v>
      </c>
      <c r="F3" t="s">
        <v>19</v>
      </c>
      <c r="G3" t="s">
        <v>20</v>
      </c>
      <c r="H3" t="s">
        <v>15</v>
      </c>
      <c r="I3">
        <v>1</v>
      </c>
      <c r="J3" t="s">
        <v>16</v>
      </c>
      <c r="K3" t="s">
        <v>17</v>
      </c>
      <c r="L3">
        <v>43</v>
      </c>
      <c r="M3" t="str" cm="1">
        <f t="array" ref="M3">_xlfn.IFS(L3&gt;54,"Old",L3&gt;=31,"Middle Age",L3&lt;31,"Adolescent")</f>
        <v>Middle Age</v>
      </c>
      <c r="N3" t="s">
        <v>18</v>
      </c>
    </row>
    <row r="4" spans="1:14" x14ac:dyDescent="0.3">
      <c r="A4">
        <v>14177</v>
      </c>
      <c r="B4" t="s">
        <v>36</v>
      </c>
      <c r="C4" t="s">
        <v>38</v>
      </c>
      <c r="D4" s="1">
        <v>80000</v>
      </c>
      <c r="E4">
        <v>5</v>
      </c>
      <c r="F4" t="s">
        <v>19</v>
      </c>
      <c r="G4" t="s">
        <v>21</v>
      </c>
      <c r="H4" t="s">
        <v>18</v>
      </c>
      <c r="I4">
        <v>2</v>
      </c>
      <c r="J4" t="s">
        <v>22</v>
      </c>
      <c r="K4" t="s">
        <v>17</v>
      </c>
      <c r="L4">
        <v>60</v>
      </c>
      <c r="M4" t="str" cm="1">
        <f t="array" ref="M4">_xlfn.IFS(L4&gt;54,"Old",L4&gt;=31,"Middle Age",L4&lt;31,"Adolescent")</f>
        <v>Old</v>
      </c>
      <c r="N4" t="s">
        <v>18</v>
      </c>
    </row>
    <row r="5" spans="1:14" x14ac:dyDescent="0.3">
      <c r="A5">
        <v>24381</v>
      </c>
      <c r="B5" t="s">
        <v>37</v>
      </c>
      <c r="C5" t="s">
        <v>38</v>
      </c>
      <c r="D5" s="1">
        <v>70000</v>
      </c>
      <c r="E5">
        <v>0</v>
      </c>
      <c r="F5" t="s">
        <v>13</v>
      </c>
      <c r="G5" t="s">
        <v>21</v>
      </c>
      <c r="H5" t="s">
        <v>15</v>
      </c>
      <c r="I5">
        <v>1</v>
      </c>
      <c r="J5" t="s">
        <v>23</v>
      </c>
      <c r="K5" t="s">
        <v>24</v>
      </c>
      <c r="L5">
        <v>41</v>
      </c>
      <c r="M5" t="str" cm="1">
        <f t="array" ref="M5">_xlfn.IFS(L5&gt;54,"Old",L5&gt;=31,"Middle Age",L5&lt;31,"Adolescent")</f>
        <v>Middle Age</v>
      </c>
      <c r="N5" t="s">
        <v>15</v>
      </c>
    </row>
    <row r="6" spans="1:14" x14ac:dyDescent="0.3">
      <c r="A6">
        <v>25597</v>
      </c>
      <c r="B6" t="s">
        <v>37</v>
      </c>
      <c r="C6" t="s">
        <v>38</v>
      </c>
      <c r="D6" s="1">
        <v>30000</v>
      </c>
      <c r="E6">
        <v>0</v>
      </c>
      <c r="F6" t="s">
        <v>13</v>
      </c>
      <c r="G6" t="s">
        <v>20</v>
      </c>
      <c r="H6" t="s">
        <v>18</v>
      </c>
      <c r="I6">
        <v>0</v>
      </c>
      <c r="J6" t="s">
        <v>16</v>
      </c>
      <c r="K6" t="s">
        <v>17</v>
      </c>
      <c r="L6">
        <v>36</v>
      </c>
      <c r="M6" t="str" cm="1">
        <f t="array" ref="M6">_xlfn.IFS(L6&gt;54,"Old",L6&gt;=31,"Middle Age",L6&lt;31,"Adolescent")</f>
        <v>Middle Age</v>
      </c>
      <c r="N6" t="s">
        <v>15</v>
      </c>
    </row>
    <row r="7" spans="1:14" x14ac:dyDescent="0.3">
      <c r="A7">
        <v>13507</v>
      </c>
      <c r="B7" t="s">
        <v>36</v>
      </c>
      <c r="C7" t="s">
        <v>43</v>
      </c>
      <c r="D7" s="1">
        <v>10000</v>
      </c>
      <c r="E7">
        <v>2</v>
      </c>
      <c r="F7" t="s">
        <v>19</v>
      </c>
      <c r="G7" t="s">
        <v>25</v>
      </c>
      <c r="H7" t="s">
        <v>15</v>
      </c>
      <c r="I7">
        <v>0</v>
      </c>
      <c r="J7" t="s">
        <v>26</v>
      </c>
      <c r="K7" t="s">
        <v>17</v>
      </c>
      <c r="L7">
        <v>50</v>
      </c>
      <c r="M7" t="str" cm="1">
        <f t="array" ref="M7">_xlfn.IFS(L7&gt;54,"Old",L7&gt;=31,"Middle Age",L7&lt;31,"Adolescent")</f>
        <v>Middle Age</v>
      </c>
      <c r="N7" t="s">
        <v>18</v>
      </c>
    </row>
    <row r="8" spans="1:14" x14ac:dyDescent="0.3">
      <c r="A8">
        <v>27974</v>
      </c>
      <c r="B8" t="s">
        <v>37</v>
      </c>
      <c r="C8" t="s">
        <v>38</v>
      </c>
      <c r="D8" s="1">
        <v>160000</v>
      </c>
      <c r="E8">
        <v>2</v>
      </c>
      <c r="F8" t="s">
        <v>27</v>
      </c>
      <c r="G8" t="s">
        <v>28</v>
      </c>
      <c r="H8" t="s">
        <v>15</v>
      </c>
      <c r="I8">
        <v>4</v>
      </c>
      <c r="J8" t="s">
        <v>16</v>
      </c>
      <c r="K8" t="s">
        <v>24</v>
      </c>
      <c r="L8">
        <v>33</v>
      </c>
      <c r="M8" t="str" cm="1">
        <f t="array" ref="M8">_xlfn.IFS(L8&gt;54,"Old",L8&gt;=31,"Middle Age",L8&lt;31,"Adolescent")</f>
        <v>Middle Age</v>
      </c>
      <c r="N8" t="s">
        <v>15</v>
      </c>
    </row>
    <row r="9" spans="1:14" x14ac:dyDescent="0.3">
      <c r="A9">
        <v>19364</v>
      </c>
      <c r="B9" t="s">
        <v>36</v>
      </c>
      <c r="C9" t="s">
        <v>38</v>
      </c>
      <c r="D9" s="1">
        <v>40000</v>
      </c>
      <c r="E9">
        <v>1</v>
      </c>
      <c r="F9" t="s">
        <v>13</v>
      </c>
      <c r="G9" t="s">
        <v>14</v>
      </c>
      <c r="H9" t="s">
        <v>15</v>
      </c>
      <c r="I9">
        <v>0</v>
      </c>
      <c r="J9" t="s">
        <v>16</v>
      </c>
      <c r="K9" t="s">
        <v>17</v>
      </c>
      <c r="L9">
        <v>43</v>
      </c>
      <c r="M9" t="str" cm="1">
        <f t="array" ref="M9">_xlfn.IFS(L9&gt;54,"Old",L9&gt;=31,"Middle Age",L9&lt;31,"Adolescent")</f>
        <v>Middle Age</v>
      </c>
      <c r="N9" t="s">
        <v>15</v>
      </c>
    </row>
    <row r="10" spans="1:14" x14ac:dyDescent="0.3">
      <c r="A10">
        <v>22155</v>
      </c>
      <c r="B10" t="s">
        <v>36</v>
      </c>
      <c r="C10" t="s">
        <v>38</v>
      </c>
      <c r="D10" s="1">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3">
      <c r="A11">
        <v>19280</v>
      </c>
      <c r="B11" t="s">
        <v>36</v>
      </c>
      <c r="C11" t="s">
        <v>38</v>
      </c>
      <c r="D11" s="1">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3">
      <c r="A12">
        <v>22173</v>
      </c>
      <c r="B12" t="s">
        <v>36</v>
      </c>
      <c r="C12" t="s">
        <v>43</v>
      </c>
      <c r="D12" s="1">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3">
      <c r="A13">
        <v>12697</v>
      </c>
      <c r="B13" t="s">
        <v>37</v>
      </c>
      <c r="C13" t="s">
        <v>43</v>
      </c>
      <c r="D13" s="1">
        <v>90000</v>
      </c>
      <c r="E13">
        <v>0</v>
      </c>
      <c r="F13" t="s">
        <v>13</v>
      </c>
      <c r="G13" t="s">
        <v>21</v>
      </c>
      <c r="H13" t="s">
        <v>18</v>
      </c>
      <c r="I13">
        <v>4</v>
      </c>
      <c r="J13" t="s">
        <v>46</v>
      </c>
      <c r="K13" t="s">
        <v>24</v>
      </c>
      <c r="L13">
        <v>36</v>
      </c>
      <c r="M13" t="str" cm="1">
        <f t="array" ref="M13">_xlfn.IFS(L13&gt;54,"Old",L13&gt;=31,"Middle Age",L13&lt;31,"Adolescent")</f>
        <v>Middle Age</v>
      </c>
      <c r="N13" t="s">
        <v>18</v>
      </c>
    </row>
    <row r="14" spans="1:14" x14ac:dyDescent="0.3">
      <c r="A14">
        <v>11434</v>
      </c>
      <c r="B14" t="s">
        <v>36</v>
      </c>
      <c r="C14" t="s">
        <v>38</v>
      </c>
      <c r="D14" s="1">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3">
      <c r="A15">
        <v>25323</v>
      </c>
      <c r="B15" t="s">
        <v>36</v>
      </c>
      <c r="C15" t="s">
        <v>38</v>
      </c>
      <c r="D15" s="1">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3">
      <c r="A16">
        <v>23542</v>
      </c>
      <c r="B16" t="s">
        <v>37</v>
      </c>
      <c r="C16" t="s">
        <v>38</v>
      </c>
      <c r="D16" s="1">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3">
      <c r="A17">
        <v>20870</v>
      </c>
      <c r="B17" t="s">
        <v>37</v>
      </c>
      <c r="C17" t="s">
        <v>43</v>
      </c>
      <c r="D17" s="1">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3">
      <c r="A18">
        <v>23316</v>
      </c>
      <c r="B18" t="s">
        <v>37</v>
      </c>
      <c r="C18" t="s">
        <v>38</v>
      </c>
      <c r="D18" s="1">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3">
      <c r="A19">
        <v>12610</v>
      </c>
      <c r="B19" t="s">
        <v>36</v>
      </c>
      <c r="C19" t="s">
        <v>43</v>
      </c>
      <c r="D19" s="1">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3">
      <c r="A20">
        <v>27183</v>
      </c>
      <c r="B20" t="s">
        <v>37</v>
      </c>
      <c r="C20" t="s">
        <v>38</v>
      </c>
      <c r="D20" s="1">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3">
      <c r="A21">
        <v>25940</v>
      </c>
      <c r="B21" t="s">
        <v>37</v>
      </c>
      <c r="C21" t="s">
        <v>38</v>
      </c>
      <c r="D21" s="1">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3">
      <c r="A22">
        <v>25598</v>
      </c>
      <c r="B22" t="s">
        <v>36</v>
      </c>
      <c r="C22" t="s">
        <v>43</v>
      </c>
      <c r="D22" s="1">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3">
      <c r="A23">
        <v>21564</v>
      </c>
      <c r="B23" t="s">
        <v>37</v>
      </c>
      <c r="C23" t="s">
        <v>43</v>
      </c>
      <c r="D23" s="1">
        <v>80000</v>
      </c>
      <c r="E23">
        <v>0</v>
      </c>
      <c r="F23" t="s">
        <v>13</v>
      </c>
      <c r="G23" t="s">
        <v>21</v>
      </c>
      <c r="H23" t="s">
        <v>15</v>
      </c>
      <c r="I23">
        <v>4</v>
      </c>
      <c r="J23" t="s">
        <v>46</v>
      </c>
      <c r="K23" t="s">
        <v>24</v>
      </c>
      <c r="L23">
        <v>35</v>
      </c>
      <c r="M23" t="str" cm="1">
        <f t="array" ref="M23">_xlfn.IFS(L23&gt;54,"Old",L23&gt;=31,"Middle Age",L23&lt;31,"Adolescent")</f>
        <v>Middle Age</v>
      </c>
      <c r="N23" t="s">
        <v>18</v>
      </c>
    </row>
    <row r="24" spans="1:14" x14ac:dyDescent="0.3">
      <c r="A24">
        <v>19193</v>
      </c>
      <c r="B24" t="s">
        <v>37</v>
      </c>
      <c r="C24" t="s">
        <v>38</v>
      </c>
      <c r="D24" s="1">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3">
      <c r="A25">
        <v>26412</v>
      </c>
      <c r="B25" t="s">
        <v>36</v>
      </c>
      <c r="C25" t="s">
        <v>43</v>
      </c>
      <c r="D25" s="1">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3">
      <c r="A26">
        <v>27184</v>
      </c>
      <c r="B26" t="s">
        <v>37</v>
      </c>
      <c r="C26" t="s">
        <v>38</v>
      </c>
      <c r="D26" s="1">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3">
      <c r="A27">
        <v>12590</v>
      </c>
      <c r="B27" t="s">
        <v>37</v>
      </c>
      <c r="C27" t="s">
        <v>38</v>
      </c>
      <c r="D27" s="1">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3">
      <c r="A28">
        <v>17841</v>
      </c>
      <c r="B28" t="s">
        <v>37</v>
      </c>
      <c r="C28" t="s">
        <v>38</v>
      </c>
      <c r="D28" s="1">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3">
      <c r="A29">
        <v>18283</v>
      </c>
      <c r="B29" t="s">
        <v>37</v>
      </c>
      <c r="C29" t="s">
        <v>43</v>
      </c>
      <c r="D29" s="1">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3">
      <c r="A30">
        <v>18299</v>
      </c>
      <c r="B30" t="s">
        <v>36</v>
      </c>
      <c r="C30" t="s">
        <v>38</v>
      </c>
      <c r="D30" s="1">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3">
      <c r="A31">
        <v>16466</v>
      </c>
      <c r="B31" t="s">
        <v>37</v>
      </c>
      <c r="C31" t="s">
        <v>43</v>
      </c>
      <c r="D31" s="1">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3">
      <c r="A32">
        <v>19273</v>
      </c>
      <c r="B32" t="s">
        <v>36</v>
      </c>
      <c r="C32" t="s">
        <v>43</v>
      </c>
      <c r="D32" s="1">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3">
      <c r="A33">
        <v>22400</v>
      </c>
      <c r="B33" t="s">
        <v>36</v>
      </c>
      <c r="C33" t="s">
        <v>38</v>
      </c>
      <c r="D33" s="1">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3">
      <c r="A34">
        <v>20942</v>
      </c>
      <c r="B34" t="s">
        <v>37</v>
      </c>
      <c r="C34" t="s">
        <v>43</v>
      </c>
      <c r="D34" s="1">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3">
      <c r="A35">
        <v>18484</v>
      </c>
      <c r="B35" t="s">
        <v>37</v>
      </c>
      <c r="C35" t="s">
        <v>38</v>
      </c>
      <c r="D35" s="1">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3">
      <c r="A36">
        <v>12291</v>
      </c>
      <c r="B36" t="s">
        <v>37</v>
      </c>
      <c r="C36" t="s">
        <v>38</v>
      </c>
      <c r="D36" s="1">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3">
      <c r="A37">
        <v>28380</v>
      </c>
      <c r="B37" t="s">
        <v>37</v>
      </c>
      <c r="C37" t="s">
        <v>43</v>
      </c>
      <c r="D37" s="1">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3">
      <c r="A38">
        <v>17891</v>
      </c>
      <c r="B38" t="s">
        <v>36</v>
      </c>
      <c r="C38" t="s">
        <v>43</v>
      </c>
      <c r="D38" s="1">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3">
      <c r="A39">
        <v>27832</v>
      </c>
      <c r="B39" t="s">
        <v>37</v>
      </c>
      <c r="C39" t="s">
        <v>43</v>
      </c>
      <c r="D39" s="1">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3">
      <c r="A40">
        <v>26863</v>
      </c>
      <c r="B40" t="s">
        <v>37</v>
      </c>
      <c r="C40" t="s">
        <v>38</v>
      </c>
      <c r="D40" s="1">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3">
      <c r="A41">
        <v>16259</v>
      </c>
      <c r="B41" t="s">
        <v>37</v>
      </c>
      <c r="C41" t="s">
        <v>43</v>
      </c>
      <c r="D41" s="1">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3">
      <c r="A42">
        <v>27803</v>
      </c>
      <c r="B42" t="s">
        <v>37</v>
      </c>
      <c r="C42" t="s">
        <v>43</v>
      </c>
      <c r="D42" s="1">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3">
      <c r="A43">
        <v>14347</v>
      </c>
      <c r="B43" t="s">
        <v>37</v>
      </c>
      <c r="C43" t="s">
        <v>43</v>
      </c>
      <c r="D43" s="1">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3">
      <c r="A44">
        <v>17703</v>
      </c>
      <c r="B44" t="s">
        <v>36</v>
      </c>
      <c r="C44" t="s">
        <v>43</v>
      </c>
      <c r="D44" s="1">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3">
      <c r="A45">
        <v>17185</v>
      </c>
      <c r="B45" t="s">
        <v>36</v>
      </c>
      <c r="C45" t="s">
        <v>43</v>
      </c>
      <c r="D45" s="1">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3">
      <c r="A46">
        <v>29380</v>
      </c>
      <c r="B46" t="s">
        <v>36</v>
      </c>
      <c r="C46" t="s">
        <v>43</v>
      </c>
      <c r="D46" s="1">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3">
      <c r="A47">
        <v>23986</v>
      </c>
      <c r="B47" t="s">
        <v>36</v>
      </c>
      <c r="C47" t="s">
        <v>43</v>
      </c>
      <c r="D47" s="1">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3">
      <c r="A48">
        <v>24466</v>
      </c>
      <c r="B48" t="s">
        <v>36</v>
      </c>
      <c r="C48" t="s">
        <v>43</v>
      </c>
      <c r="D48" s="1">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3">
      <c r="A49">
        <v>29097</v>
      </c>
      <c r="B49" t="s">
        <v>37</v>
      </c>
      <c r="C49" t="s">
        <v>43</v>
      </c>
      <c r="D49" s="1">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3">
      <c r="A50">
        <v>19487</v>
      </c>
      <c r="B50" t="s">
        <v>36</v>
      </c>
      <c r="C50" t="s">
        <v>38</v>
      </c>
      <c r="D50" s="1">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3">
      <c r="A51">
        <v>14939</v>
      </c>
      <c r="B51" t="s">
        <v>37</v>
      </c>
      <c r="C51" t="s">
        <v>38</v>
      </c>
      <c r="D51" s="1">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3">
      <c r="A52">
        <v>13826</v>
      </c>
      <c r="B52" t="s">
        <v>37</v>
      </c>
      <c r="C52" t="s">
        <v>43</v>
      </c>
      <c r="D52" s="1">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3">
      <c r="A53">
        <v>20619</v>
      </c>
      <c r="B53" t="s">
        <v>37</v>
      </c>
      <c r="C53" t="s">
        <v>38</v>
      </c>
      <c r="D53" s="1">
        <v>80000</v>
      </c>
      <c r="E53">
        <v>0</v>
      </c>
      <c r="F53" t="s">
        <v>13</v>
      </c>
      <c r="G53" t="s">
        <v>21</v>
      </c>
      <c r="H53" t="s">
        <v>18</v>
      </c>
      <c r="I53">
        <v>4</v>
      </c>
      <c r="J53" t="s">
        <v>46</v>
      </c>
      <c r="K53" t="s">
        <v>24</v>
      </c>
      <c r="L53">
        <v>35</v>
      </c>
      <c r="M53" t="str" cm="1">
        <f t="array" ref="M53">_xlfn.IFS(L53&gt;54,"Old",L53&gt;=31,"Middle Age",L53&lt;31,"Adolescent")</f>
        <v>Middle Age</v>
      </c>
      <c r="N53" t="s">
        <v>18</v>
      </c>
    </row>
    <row r="54" spans="1:14" x14ac:dyDescent="0.3">
      <c r="A54">
        <v>12558</v>
      </c>
      <c r="B54" t="s">
        <v>36</v>
      </c>
      <c r="C54" t="s">
        <v>43</v>
      </c>
      <c r="D54" s="1">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3">
      <c r="A55">
        <v>24871</v>
      </c>
      <c r="B55" t="s">
        <v>37</v>
      </c>
      <c r="C55" t="s">
        <v>43</v>
      </c>
      <c r="D55" s="1">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3">
      <c r="A56">
        <v>17319</v>
      </c>
      <c r="B56" t="s">
        <v>37</v>
      </c>
      <c r="C56" t="s">
        <v>43</v>
      </c>
      <c r="D56" s="1">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3">
      <c r="A57">
        <v>28906</v>
      </c>
      <c r="B57" t="s">
        <v>36</v>
      </c>
      <c r="C57" t="s">
        <v>38</v>
      </c>
      <c r="D57" s="1">
        <v>80000</v>
      </c>
      <c r="E57">
        <v>4</v>
      </c>
      <c r="F57" t="s">
        <v>27</v>
      </c>
      <c r="G57" t="s">
        <v>21</v>
      </c>
      <c r="H57" t="s">
        <v>15</v>
      </c>
      <c r="I57">
        <v>2</v>
      </c>
      <c r="J57" t="s">
        <v>46</v>
      </c>
      <c r="K57" t="s">
        <v>17</v>
      </c>
      <c r="L57">
        <v>54</v>
      </c>
      <c r="M57" t="str" cm="1">
        <f t="array" ref="M57">_xlfn.IFS(L57&gt;54,"Old",L57&gt;=31,"Middle Age",L57&lt;31,"Adolescent")</f>
        <v>Middle Age</v>
      </c>
      <c r="N57" t="s">
        <v>18</v>
      </c>
    </row>
    <row r="58" spans="1:14" x14ac:dyDescent="0.3">
      <c r="A58">
        <v>12808</v>
      </c>
      <c r="B58" t="s">
        <v>36</v>
      </c>
      <c r="C58" t="s">
        <v>38</v>
      </c>
      <c r="D58" s="1">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3">
      <c r="A59">
        <v>20567</v>
      </c>
      <c r="B59" t="s">
        <v>36</v>
      </c>
      <c r="C59" t="s">
        <v>38</v>
      </c>
      <c r="D59" s="1">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3">
      <c r="A60">
        <v>25502</v>
      </c>
      <c r="B60" t="s">
        <v>36</v>
      </c>
      <c r="C60" t="s">
        <v>43</v>
      </c>
      <c r="D60" s="1">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3">
      <c r="A61">
        <v>15580</v>
      </c>
      <c r="B61" t="s">
        <v>36</v>
      </c>
      <c r="C61" t="s">
        <v>38</v>
      </c>
      <c r="D61" s="1">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3">
      <c r="A62">
        <v>24185</v>
      </c>
      <c r="B62" t="s">
        <v>37</v>
      </c>
      <c r="C62" t="s">
        <v>43</v>
      </c>
      <c r="D62" s="1">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3">
      <c r="A63">
        <v>19291</v>
      </c>
      <c r="B63" t="s">
        <v>37</v>
      </c>
      <c r="C63" t="s">
        <v>43</v>
      </c>
      <c r="D63" s="1">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3">
      <c r="A64">
        <v>16713</v>
      </c>
      <c r="B64" t="s">
        <v>36</v>
      </c>
      <c r="C64" t="s">
        <v>38</v>
      </c>
      <c r="D64" s="1">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3">
      <c r="A65">
        <v>16185</v>
      </c>
      <c r="B65" t="s">
        <v>37</v>
      </c>
      <c r="C65" t="s">
        <v>38</v>
      </c>
      <c r="D65" s="1">
        <v>60000</v>
      </c>
      <c r="E65">
        <v>4</v>
      </c>
      <c r="F65" t="s">
        <v>13</v>
      </c>
      <c r="G65" t="s">
        <v>21</v>
      </c>
      <c r="H65" t="s">
        <v>15</v>
      </c>
      <c r="I65">
        <v>3</v>
      </c>
      <c r="J65" t="s">
        <v>46</v>
      </c>
      <c r="K65" t="s">
        <v>24</v>
      </c>
      <c r="L65">
        <v>41</v>
      </c>
      <c r="M65" t="str" cm="1">
        <f t="array" ref="M65">_xlfn.IFS(L65&gt;54,"Old",L65&gt;=31,"Middle Age",L65&lt;31,"Adolescent")</f>
        <v>Middle Age</v>
      </c>
      <c r="N65" t="s">
        <v>18</v>
      </c>
    </row>
    <row r="66" spans="1:14" x14ac:dyDescent="0.3">
      <c r="A66">
        <v>14927</v>
      </c>
      <c r="B66" t="s">
        <v>36</v>
      </c>
      <c r="C66" t="s">
        <v>43</v>
      </c>
      <c r="D66" s="1">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3">
      <c r="A67">
        <v>29337</v>
      </c>
      <c r="B67" t="s">
        <v>37</v>
      </c>
      <c r="C67" t="s">
        <v>38</v>
      </c>
      <c r="D67" s="1">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3">
      <c r="A68">
        <v>29355</v>
      </c>
      <c r="B68" t="s">
        <v>36</v>
      </c>
      <c r="C68" t="s">
        <v>43</v>
      </c>
      <c r="D68" s="1">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3">
      <c r="A69">
        <v>25303</v>
      </c>
      <c r="B69" t="s">
        <v>37</v>
      </c>
      <c r="C69" t="s">
        <v>38</v>
      </c>
      <c r="D69" s="1">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3">
      <c r="A70">
        <v>14813</v>
      </c>
      <c r="B70" t="s">
        <v>37</v>
      </c>
      <c r="C70" t="s">
        <v>43</v>
      </c>
      <c r="D70" s="1">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3">
      <c r="A71">
        <v>16438</v>
      </c>
      <c r="B71" t="s">
        <v>36</v>
      </c>
      <c r="C71" t="s">
        <v>43</v>
      </c>
      <c r="D71" s="1">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3">
      <c r="A72">
        <v>14238</v>
      </c>
      <c r="B72" t="s">
        <v>36</v>
      </c>
      <c r="C72" t="s">
        <v>38</v>
      </c>
      <c r="D72" s="1">
        <v>120000</v>
      </c>
      <c r="E72">
        <v>0</v>
      </c>
      <c r="F72" t="s">
        <v>29</v>
      </c>
      <c r="G72" t="s">
        <v>21</v>
      </c>
      <c r="H72" t="s">
        <v>15</v>
      </c>
      <c r="I72">
        <v>4</v>
      </c>
      <c r="J72" t="s">
        <v>46</v>
      </c>
      <c r="K72" t="s">
        <v>24</v>
      </c>
      <c r="L72">
        <v>36</v>
      </c>
      <c r="M72" t="str" cm="1">
        <f t="array" ref="M72">_xlfn.IFS(L72&gt;54,"Old",L72&gt;=31,"Middle Age",L72&lt;31,"Adolescent")</f>
        <v>Middle Age</v>
      </c>
      <c r="N72" t="s">
        <v>15</v>
      </c>
    </row>
    <row r="73" spans="1:14" x14ac:dyDescent="0.3">
      <c r="A73">
        <v>16200</v>
      </c>
      <c r="B73" t="s">
        <v>37</v>
      </c>
      <c r="C73" t="s">
        <v>43</v>
      </c>
      <c r="D73" s="1">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3">
      <c r="A74">
        <v>24857</v>
      </c>
      <c r="B74" t="s">
        <v>36</v>
      </c>
      <c r="C74" t="s">
        <v>43</v>
      </c>
      <c r="D74" s="1">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3">
      <c r="A75">
        <v>26956</v>
      </c>
      <c r="B75" t="s">
        <v>37</v>
      </c>
      <c r="C75" t="s">
        <v>43</v>
      </c>
      <c r="D75" s="1">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3">
      <c r="A76">
        <v>14517</v>
      </c>
      <c r="B76" t="s">
        <v>36</v>
      </c>
      <c r="C76" t="s">
        <v>43</v>
      </c>
      <c r="D76" s="1">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3">
      <c r="A77">
        <v>12678</v>
      </c>
      <c r="B77" t="s">
        <v>37</v>
      </c>
      <c r="C77" t="s">
        <v>43</v>
      </c>
      <c r="D77" s="1">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3">
      <c r="A78">
        <v>16188</v>
      </c>
      <c r="B78" t="s">
        <v>37</v>
      </c>
      <c r="C78" t="s">
        <v>43</v>
      </c>
      <c r="D78" s="1">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3">
      <c r="A79">
        <v>27969</v>
      </c>
      <c r="B79" t="s">
        <v>36</v>
      </c>
      <c r="C79" t="s">
        <v>38</v>
      </c>
      <c r="D79" s="1">
        <v>80000</v>
      </c>
      <c r="E79">
        <v>0</v>
      </c>
      <c r="F79" t="s">
        <v>13</v>
      </c>
      <c r="G79" t="s">
        <v>21</v>
      </c>
      <c r="H79" t="s">
        <v>15</v>
      </c>
      <c r="I79">
        <v>2</v>
      </c>
      <c r="J79" t="s">
        <v>46</v>
      </c>
      <c r="K79" t="s">
        <v>24</v>
      </c>
      <c r="L79">
        <v>29</v>
      </c>
      <c r="M79" t="str" cm="1">
        <f t="array" ref="M79">_xlfn.IFS(L79&gt;54,"Old",L79&gt;=31,"Middle Age",L79&lt;31,"Adolescent")</f>
        <v>Adolescent</v>
      </c>
      <c r="N79" t="s">
        <v>15</v>
      </c>
    </row>
    <row r="80" spans="1:14" x14ac:dyDescent="0.3">
      <c r="A80">
        <v>15752</v>
      </c>
      <c r="B80" t="s">
        <v>36</v>
      </c>
      <c r="C80" t="s">
        <v>38</v>
      </c>
      <c r="D80" s="1">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3">
      <c r="A81">
        <v>27745</v>
      </c>
      <c r="B81" t="s">
        <v>37</v>
      </c>
      <c r="C81" t="s">
        <v>38</v>
      </c>
      <c r="D81" s="1">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3">
      <c r="A82">
        <v>20828</v>
      </c>
      <c r="B82" t="s">
        <v>36</v>
      </c>
      <c r="C82" t="s">
        <v>43</v>
      </c>
      <c r="D82" s="1">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3">
      <c r="A83">
        <v>19461</v>
      </c>
      <c r="B83" t="s">
        <v>37</v>
      </c>
      <c r="C83" t="s">
        <v>43</v>
      </c>
      <c r="D83" s="1">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3">
      <c r="A84">
        <v>26941</v>
      </c>
      <c r="B84" t="s">
        <v>36</v>
      </c>
      <c r="C84" t="s">
        <v>38</v>
      </c>
      <c r="D84" s="1">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3">
      <c r="A85">
        <v>28412</v>
      </c>
      <c r="B85" t="s">
        <v>37</v>
      </c>
      <c r="C85" t="s">
        <v>38</v>
      </c>
      <c r="D85" s="1">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3">
      <c r="A86">
        <v>24485</v>
      </c>
      <c r="B86" t="s">
        <v>37</v>
      </c>
      <c r="C86" t="s">
        <v>38</v>
      </c>
      <c r="D86" s="1">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3">
      <c r="A87">
        <v>16514</v>
      </c>
      <c r="B87" t="s">
        <v>37</v>
      </c>
      <c r="C87" t="s">
        <v>38</v>
      </c>
      <c r="D87" s="1">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3">
      <c r="A88">
        <v>17191</v>
      </c>
      <c r="B88" t="s">
        <v>37</v>
      </c>
      <c r="C88" t="s">
        <v>38</v>
      </c>
      <c r="D88" s="1">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3">
      <c r="A89">
        <v>19608</v>
      </c>
      <c r="B89" t="s">
        <v>36</v>
      </c>
      <c r="C89" t="s">
        <v>38</v>
      </c>
      <c r="D89" s="1">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3">
      <c r="A90">
        <v>24119</v>
      </c>
      <c r="B90" t="s">
        <v>37</v>
      </c>
      <c r="C90" t="s">
        <v>38</v>
      </c>
      <c r="D90" s="1">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3">
      <c r="A91">
        <v>25458</v>
      </c>
      <c r="B91" t="s">
        <v>36</v>
      </c>
      <c r="C91" t="s">
        <v>38</v>
      </c>
      <c r="D91" s="1">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3">
      <c r="A92">
        <v>26886</v>
      </c>
      <c r="B92" t="s">
        <v>37</v>
      </c>
      <c r="C92" t="s">
        <v>43</v>
      </c>
      <c r="D92" s="1">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3">
      <c r="A93">
        <v>28436</v>
      </c>
      <c r="B93" t="s">
        <v>37</v>
      </c>
      <c r="C93" t="s">
        <v>38</v>
      </c>
      <c r="D93" s="1">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3">
      <c r="A94">
        <v>19562</v>
      </c>
      <c r="B94" t="s">
        <v>37</v>
      </c>
      <c r="C94" t="s">
        <v>43</v>
      </c>
      <c r="D94" s="1">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3">
      <c r="A95">
        <v>15608</v>
      </c>
      <c r="B95" t="s">
        <v>37</v>
      </c>
      <c r="C95" t="s">
        <v>43</v>
      </c>
      <c r="D95" s="1">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3">
      <c r="A96">
        <v>16487</v>
      </c>
      <c r="B96" t="s">
        <v>37</v>
      </c>
      <c r="C96" t="s">
        <v>43</v>
      </c>
      <c r="D96" s="1">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3">
      <c r="A97">
        <v>17197</v>
      </c>
      <c r="B97" t="s">
        <v>37</v>
      </c>
      <c r="C97" t="s">
        <v>43</v>
      </c>
      <c r="D97" s="1">
        <v>90000</v>
      </c>
      <c r="E97">
        <v>5</v>
      </c>
      <c r="F97" t="s">
        <v>19</v>
      </c>
      <c r="G97" t="s">
        <v>21</v>
      </c>
      <c r="H97" t="s">
        <v>15</v>
      </c>
      <c r="I97">
        <v>2</v>
      </c>
      <c r="J97" t="s">
        <v>46</v>
      </c>
      <c r="K97" t="s">
        <v>17</v>
      </c>
      <c r="L97">
        <v>62</v>
      </c>
      <c r="M97" t="str" cm="1">
        <f t="array" ref="M97">_xlfn.IFS(L97&gt;54,"Old",L97&gt;=31,"Middle Age",L97&lt;31,"Adolescent")</f>
        <v>Old</v>
      </c>
      <c r="N97" t="s">
        <v>18</v>
      </c>
    </row>
    <row r="98" spans="1:14" x14ac:dyDescent="0.3">
      <c r="A98">
        <v>12507</v>
      </c>
      <c r="B98" t="s">
        <v>36</v>
      </c>
      <c r="C98" t="s">
        <v>38</v>
      </c>
      <c r="D98" s="1">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3">
      <c r="A99">
        <v>23940</v>
      </c>
      <c r="B99" t="s">
        <v>36</v>
      </c>
      <c r="C99" t="s">
        <v>38</v>
      </c>
      <c r="D99" s="1">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3">
      <c r="A101">
        <v>26852</v>
      </c>
      <c r="B101" t="s">
        <v>36</v>
      </c>
      <c r="C101" t="s">
        <v>43</v>
      </c>
      <c r="D101" s="1">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3">
      <c r="A106">
        <v>18491</v>
      </c>
      <c r="B106" t="s">
        <v>37</v>
      </c>
      <c r="C106" t="s">
        <v>43</v>
      </c>
      <c r="D106" s="1">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3">
      <c r="A107">
        <v>22707</v>
      </c>
      <c r="B107" t="s">
        <v>37</v>
      </c>
      <c r="C107" t="s">
        <v>43</v>
      </c>
      <c r="D107" s="1">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3">
      <c r="A109">
        <v>27494</v>
      </c>
      <c r="B109" t="s">
        <v>37</v>
      </c>
      <c r="C109" t="s">
        <v>43</v>
      </c>
      <c r="D109" s="1">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3">
      <c r="A110">
        <v>26829</v>
      </c>
      <c r="B110" t="s">
        <v>36</v>
      </c>
      <c r="C110" t="s">
        <v>43</v>
      </c>
      <c r="D110" s="1">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3">
      <c r="A112">
        <v>21006</v>
      </c>
      <c r="B112" t="s">
        <v>37</v>
      </c>
      <c r="C112" t="s">
        <v>43</v>
      </c>
      <c r="D112" s="1">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3">
      <c r="A113">
        <v>14682</v>
      </c>
      <c r="B113" t="s">
        <v>37</v>
      </c>
      <c r="C113" t="s">
        <v>43</v>
      </c>
      <c r="D113" s="1">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3">
      <c r="A114">
        <v>17650</v>
      </c>
      <c r="B114" t="s">
        <v>37</v>
      </c>
      <c r="C114" t="s">
        <v>43</v>
      </c>
      <c r="D114" s="1">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3">
      <c r="A115">
        <v>29191</v>
      </c>
      <c r="B115" t="s">
        <v>37</v>
      </c>
      <c r="C115" t="s">
        <v>43</v>
      </c>
      <c r="D115" s="1">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3">
      <c r="A118">
        <v>22496</v>
      </c>
      <c r="B118" t="s">
        <v>36</v>
      </c>
      <c r="C118" t="s">
        <v>43</v>
      </c>
      <c r="D118" s="1">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3">
      <c r="A119">
        <v>24065</v>
      </c>
      <c r="B119" t="s">
        <v>37</v>
      </c>
      <c r="C119" t="s">
        <v>43</v>
      </c>
      <c r="D119" s="1">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3">
      <c r="A121">
        <v>12871</v>
      </c>
      <c r="B121" t="s">
        <v>37</v>
      </c>
      <c r="C121" t="s">
        <v>43</v>
      </c>
      <c r="D121" s="1">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3">
      <c r="A122">
        <v>22988</v>
      </c>
      <c r="B122" t="s">
        <v>36</v>
      </c>
      <c r="C122" t="s">
        <v>43</v>
      </c>
      <c r="D122" s="1">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3">
      <c r="A124">
        <v>12344</v>
      </c>
      <c r="B124" t="s">
        <v>37</v>
      </c>
      <c r="C124" t="s">
        <v>43</v>
      </c>
      <c r="D124" s="1">
        <v>80000</v>
      </c>
      <c r="E124">
        <v>0</v>
      </c>
      <c r="F124" t="s">
        <v>13</v>
      </c>
      <c r="G124" t="s">
        <v>21</v>
      </c>
      <c r="H124" t="s">
        <v>18</v>
      </c>
      <c r="I124">
        <v>3</v>
      </c>
      <c r="J124" t="s">
        <v>46</v>
      </c>
      <c r="K124" t="s">
        <v>24</v>
      </c>
      <c r="L124">
        <v>31</v>
      </c>
      <c r="M124" t="str" cm="1">
        <f t="array" ref="M124">_xlfn.IFS(L124&gt;54,"Old",L124&gt;=31,"Middle Age",L124&lt;31,"Adolescent")</f>
        <v>Middle Age</v>
      </c>
      <c r="N124" t="s">
        <v>18</v>
      </c>
    </row>
    <row r="125" spans="1:14" x14ac:dyDescent="0.3">
      <c r="A125">
        <v>23627</v>
      </c>
      <c r="B125" t="s">
        <v>37</v>
      </c>
      <c r="C125" t="s">
        <v>43</v>
      </c>
      <c r="D125" s="1">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3">
      <c r="A126">
        <v>27775</v>
      </c>
      <c r="B126" t="s">
        <v>37</v>
      </c>
      <c r="C126" t="s">
        <v>43</v>
      </c>
      <c r="D126" s="1">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3">
      <c r="A136">
        <v>21094</v>
      </c>
      <c r="B136" t="s">
        <v>37</v>
      </c>
      <c r="C136" t="s">
        <v>43</v>
      </c>
      <c r="D136" s="1">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3">
      <c r="A138">
        <v>28683</v>
      </c>
      <c r="B138" t="s">
        <v>37</v>
      </c>
      <c r="C138" t="s">
        <v>43</v>
      </c>
      <c r="D138" s="1">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3">
      <c r="A140">
        <v>24273</v>
      </c>
      <c r="B140" t="s">
        <v>36</v>
      </c>
      <c r="C140" t="s">
        <v>43</v>
      </c>
      <c r="D140" s="1">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3">
      <c r="A141">
        <v>26547</v>
      </c>
      <c r="B141" t="s">
        <v>37</v>
      </c>
      <c r="C141" t="s">
        <v>43</v>
      </c>
      <c r="D141" s="1">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3">
      <c r="A143">
        <v>23993</v>
      </c>
      <c r="B143" t="s">
        <v>37</v>
      </c>
      <c r="C143" t="s">
        <v>43</v>
      </c>
      <c r="D143" s="1">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3">
      <c r="A145">
        <v>16614</v>
      </c>
      <c r="B145" t="s">
        <v>36</v>
      </c>
      <c r="C145" t="s">
        <v>43</v>
      </c>
      <c r="D145" s="1">
        <v>80000</v>
      </c>
      <c r="E145">
        <v>0</v>
      </c>
      <c r="F145" t="s">
        <v>13</v>
      </c>
      <c r="G145" t="s">
        <v>21</v>
      </c>
      <c r="H145" t="s">
        <v>15</v>
      </c>
      <c r="I145">
        <v>3</v>
      </c>
      <c r="J145" t="s">
        <v>46</v>
      </c>
      <c r="K145" t="s">
        <v>24</v>
      </c>
      <c r="L145">
        <v>32</v>
      </c>
      <c r="M145" t="str" cm="1">
        <f t="array" ref="M145">_xlfn.IFS(L145&gt;54,"Old",L145&gt;=31,"Middle Age",L145&lt;31,"Adolescent")</f>
        <v>Middle Age</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3">
      <c r="A147">
        <v>20729</v>
      </c>
      <c r="B147" t="s">
        <v>36</v>
      </c>
      <c r="C147" t="s">
        <v>43</v>
      </c>
      <c r="D147" s="1">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3">
      <c r="A149">
        <v>19475</v>
      </c>
      <c r="B149" t="s">
        <v>36</v>
      </c>
      <c r="C149" t="s">
        <v>43</v>
      </c>
      <c r="D149" s="1">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3">
      <c r="A154">
        <v>17845</v>
      </c>
      <c r="B154" t="s">
        <v>37</v>
      </c>
      <c r="C154" t="s">
        <v>43</v>
      </c>
      <c r="D154" s="1">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3">
      <c r="A157">
        <v>14798</v>
      </c>
      <c r="B157" t="s">
        <v>37</v>
      </c>
      <c r="C157" t="s">
        <v>43</v>
      </c>
      <c r="D157" s="1">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3">
      <c r="A158">
        <v>12664</v>
      </c>
      <c r="B158" t="s">
        <v>36</v>
      </c>
      <c r="C158" t="s">
        <v>43</v>
      </c>
      <c r="D158" s="1">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3">
      <c r="A160">
        <v>25605</v>
      </c>
      <c r="B160" t="s">
        <v>37</v>
      </c>
      <c r="C160" t="s">
        <v>43</v>
      </c>
      <c r="D160" s="1">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3">
      <c r="A161">
        <v>20797</v>
      </c>
      <c r="B161" t="s">
        <v>36</v>
      </c>
      <c r="C161" t="s">
        <v>43</v>
      </c>
      <c r="D161" s="1">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3">
      <c r="A162">
        <v>21980</v>
      </c>
      <c r="B162" t="s">
        <v>37</v>
      </c>
      <c r="C162" t="s">
        <v>43</v>
      </c>
      <c r="D162" s="1">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3">
      <c r="A163">
        <v>25460</v>
      </c>
      <c r="B163" t="s">
        <v>36</v>
      </c>
      <c r="C163" t="s">
        <v>43</v>
      </c>
      <c r="D163" s="1">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3">
      <c r="A164">
        <v>29181</v>
      </c>
      <c r="B164" t="s">
        <v>37</v>
      </c>
      <c r="C164" t="s">
        <v>43</v>
      </c>
      <c r="D164" s="1">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
      <c r="A167">
        <v>15465</v>
      </c>
      <c r="B167" t="s">
        <v>36</v>
      </c>
      <c r="C167" t="s">
        <v>43</v>
      </c>
      <c r="D167" s="1">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3">
      <c r="A169">
        <v>14233</v>
      </c>
      <c r="B169" t="s">
        <v>37</v>
      </c>
      <c r="C169" t="s">
        <v>38</v>
      </c>
      <c r="D169" s="1">
        <v>100000</v>
      </c>
      <c r="E169">
        <v>0</v>
      </c>
      <c r="F169" t="s">
        <v>27</v>
      </c>
      <c r="G169" t="s">
        <v>28</v>
      </c>
      <c r="H169" t="s">
        <v>15</v>
      </c>
      <c r="I169">
        <v>3</v>
      </c>
      <c r="J169" t="s">
        <v>46</v>
      </c>
      <c r="K169" t="s">
        <v>24</v>
      </c>
      <c r="L169">
        <v>35</v>
      </c>
      <c r="M169" t="str" cm="1">
        <f t="array" ref="M169">_xlfn.IFS(L169&gt;54,"Old",L169&gt;=31,"Middle Age",L169&lt;31,"Adolescent")</f>
        <v>Middle Age</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3">
      <c r="A172">
        <v>17203</v>
      </c>
      <c r="B172" t="s">
        <v>36</v>
      </c>
      <c r="C172" t="s">
        <v>43</v>
      </c>
      <c r="D172" s="1">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
      <c r="A173">
        <v>18144</v>
      </c>
      <c r="B173" t="s">
        <v>36</v>
      </c>
      <c r="C173" t="s">
        <v>43</v>
      </c>
      <c r="D173" s="1">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3">
      <c r="A175">
        <v>17907</v>
      </c>
      <c r="B175" t="s">
        <v>36</v>
      </c>
      <c r="C175" t="s">
        <v>43</v>
      </c>
      <c r="D175" s="1">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3">
      <c r="A177">
        <v>17504</v>
      </c>
      <c r="B177" t="s">
        <v>37</v>
      </c>
      <c r="C177" t="s">
        <v>43</v>
      </c>
      <c r="D177" s="1">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3">
      <c r="A178">
        <v>12253</v>
      </c>
      <c r="B178" t="s">
        <v>37</v>
      </c>
      <c r="C178" t="s">
        <v>43</v>
      </c>
      <c r="D178" s="1">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3">
      <c r="A179">
        <v>27304</v>
      </c>
      <c r="B179" t="s">
        <v>37</v>
      </c>
      <c r="C179" t="s">
        <v>43</v>
      </c>
      <c r="D179" s="1">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3">
      <c r="A180">
        <v>14191</v>
      </c>
      <c r="B180" t="s">
        <v>36</v>
      </c>
      <c r="C180" t="s">
        <v>38</v>
      </c>
      <c r="D180" s="1">
        <v>160000</v>
      </c>
      <c r="E180">
        <v>4</v>
      </c>
      <c r="F180" t="s">
        <v>19</v>
      </c>
      <c r="G180" t="s">
        <v>21</v>
      </c>
      <c r="H180" t="s">
        <v>18</v>
      </c>
      <c r="I180">
        <v>2</v>
      </c>
      <c r="J180" t="s">
        <v>46</v>
      </c>
      <c r="K180" t="s">
        <v>17</v>
      </c>
      <c r="L180">
        <v>55</v>
      </c>
      <c r="M180" t="str" cm="1">
        <f t="array" ref="M180">_xlfn.IFS(L180&gt;54,"Old",L180&gt;=31,"Middle Age",L180&lt;31,"Adolescent")</f>
        <v>Old</v>
      </c>
      <c r="N180" t="s">
        <v>15</v>
      </c>
    </row>
    <row r="181" spans="1:14" x14ac:dyDescent="0.3">
      <c r="A181">
        <v>12212</v>
      </c>
      <c r="B181" t="s">
        <v>36</v>
      </c>
      <c r="C181" t="s">
        <v>43</v>
      </c>
      <c r="D181" s="1">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3">
      <c r="A183">
        <v>22170</v>
      </c>
      <c r="B183" t="s">
        <v>36</v>
      </c>
      <c r="C183" t="s">
        <v>43</v>
      </c>
      <c r="D183" s="1">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3">
      <c r="A184">
        <v>19445</v>
      </c>
      <c r="B184" t="s">
        <v>36</v>
      </c>
      <c r="C184" t="s">
        <v>43</v>
      </c>
      <c r="D184" s="1">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3">
      <c r="A186">
        <v>28918</v>
      </c>
      <c r="B186" t="s">
        <v>36</v>
      </c>
      <c r="C186" t="s">
        <v>43</v>
      </c>
      <c r="D186" s="1">
        <v>130000</v>
      </c>
      <c r="E186">
        <v>4</v>
      </c>
      <c r="F186" t="s">
        <v>27</v>
      </c>
      <c r="G186" t="s">
        <v>28</v>
      </c>
      <c r="H186" t="s">
        <v>18</v>
      </c>
      <c r="I186">
        <v>4</v>
      </c>
      <c r="J186" t="s">
        <v>46</v>
      </c>
      <c r="K186" t="s">
        <v>17</v>
      </c>
      <c r="L186">
        <v>58</v>
      </c>
      <c r="M186" t="str" cm="1">
        <f t="array" ref="M186">_xlfn.IFS(L186&gt;54,"Old",L186&gt;=31,"Middle Age",L186&lt;31,"Adolescent")</f>
        <v>Old</v>
      </c>
      <c r="N186" t="s">
        <v>18</v>
      </c>
    </row>
    <row r="187" spans="1:14" x14ac:dyDescent="0.3">
      <c r="A187">
        <v>15799</v>
      </c>
      <c r="B187" t="s">
        <v>36</v>
      </c>
      <c r="C187" t="s">
        <v>43</v>
      </c>
      <c r="D187" s="1">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3">
      <c r="A188">
        <v>11047</v>
      </c>
      <c r="B188" t="s">
        <v>36</v>
      </c>
      <c r="C188" t="s">
        <v>43</v>
      </c>
      <c r="D188" s="1">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3">
      <c r="A189">
        <v>18151</v>
      </c>
      <c r="B189" t="s">
        <v>37</v>
      </c>
      <c r="C189" t="s">
        <v>38</v>
      </c>
      <c r="D189" s="1">
        <v>80000</v>
      </c>
      <c r="E189">
        <v>5</v>
      </c>
      <c r="F189" t="s">
        <v>19</v>
      </c>
      <c r="G189" t="s">
        <v>21</v>
      </c>
      <c r="H189" t="s">
        <v>18</v>
      </c>
      <c r="I189">
        <v>2</v>
      </c>
      <c r="J189" t="s">
        <v>46</v>
      </c>
      <c r="K189" t="s">
        <v>17</v>
      </c>
      <c r="L189">
        <v>59</v>
      </c>
      <c r="M189" t="str" cm="1">
        <f t="array" ref="M189">_xlfn.IFS(L189&gt;54,"Old",L189&gt;=31,"Middle Age",L189&lt;31,"Adolescent")</f>
        <v>Old</v>
      </c>
      <c r="N189" t="s">
        <v>18</v>
      </c>
    </row>
    <row r="190" spans="1:14" x14ac:dyDescent="0.3">
      <c r="A190">
        <v>20606</v>
      </c>
      <c r="B190" t="s">
        <v>36</v>
      </c>
      <c r="C190" t="s">
        <v>43</v>
      </c>
      <c r="D190" s="1">
        <v>70000</v>
      </c>
      <c r="E190">
        <v>0</v>
      </c>
      <c r="F190" t="s">
        <v>13</v>
      </c>
      <c r="G190" t="s">
        <v>21</v>
      </c>
      <c r="H190" t="s">
        <v>15</v>
      </c>
      <c r="I190">
        <v>4</v>
      </c>
      <c r="J190" t="s">
        <v>46</v>
      </c>
      <c r="K190" t="s">
        <v>24</v>
      </c>
      <c r="L190">
        <v>32</v>
      </c>
      <c r="M190" t="str" cm="1">
        <f t="array" ref="M190">_xlfn.IFS(L190&gt;54,"Old",L190&gt;=31,"Middle Age",L190&lt;31,"Adolescent")</f>
        <v>Middle Age</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3">
      <c r="A194">
        <v>15682</v>
      </c>
      <c r="B194" t="s">
        <v>37</v>
      </c>
      <c r="C194" t="s">
        <v>43</v>
      </c>
      <c r="D194" s="1">
        <v>80000</v>
      </c>
      <c r="E194">
        <v>5</v>
      </c>
      <c r="F194" t="s">
        <v>13</v>
      </c>
      <c r="G194" t="s">
        <v>28</v>
      </c>
      <c r="H194" t="s">
        <v>15</v>
      </c>
      <c r="I194">
        <v>2</v>
      </c>
      <c r="J194" t="s">
        <v>46</v>
      </c>
      <c r="K194" t="s">
        <v>17</v>
      </c>
      <c r="L194">
        <v>62</v>
      </c>
      <c r="M194" t="str" cm="1">
        <f t="array" ref="M194">_xlfn.IFS(L194&gt;54,"Old",L194&gt;=31,"Middle Age",L194&lt;31,"Adolescent")</f>
        <v>Old</v>
      </c>
      <c r="N194" t="s">
        <v>18</v>
      </c>
    </row>
    <row r="195" spans="1:14" x14ac:dyDescent="0.3">
      <c r="A195">
        <v>26032</v>
      </c>
      <c r="B195" t="s">
        <v>36</v>
      </c>
      <c r="C195" t="s">
        <v>43</v>
      </c>
      <c r="D195" s="1">
        <v>70000</v>
      </c>
      <c r="E195">
        <v>5</v>
      </c>
      <c r="F195" t="s">
        <v>13</v>
      </c>
      <c r="G195" t="s">
        <v>21</v>
      </c>
      <c r="H195" t="s">
        <v>15</v>
      </c>
      <c r="I195">
        <v>4</v>
      </c>
      <c r="J195" t="s">
        <v>46</v>
      </c>
      <c r="K195" t="s">
        <v>24</v>
      </c>
      <c r="L195">
        <v>41</v>
      </c>
      <c r="M195" t="str" cm="1">
        <f t="array" ref="M195">_xlfn.IFS(L195&gt;54,"Old",L195&gt;=31,"Middle Age",L195&lt;31,"Adolescent")</f>
        <v>Middle Age</v>
      </c>
      <c r="N195" t="s">
        <v>18</v>
      </c>
    </row>
    <row r="196" spans="1:14" x14ac:dyDescent="0.3">
      <c r="A196">
        <v>17843</v>
      </c>
      <c r="B196" t="s">
        <v>37</v>
      </c>
      <c r="C196" t="s">
        <v>43</v>
      </c>
      <c r="D196" s="1">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3">
      <c r="A198">
        <v>16209</v>
      </c>
      <c r="B198" t="s">
        <v>37</v>
      </c>
      <c r="C198" t="s">
        <v>43</v>
      </c>
      <c r="D198" s="1">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3">
      <c r="A200">
        <v>15214</v>
      </c>
      <c r="B200" t="s">
        <v>37</v>
      </c>
      <c r="C200" t="s">
        <v>43</v>
      </c>
      <c r="D200" s="1">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3">
      <c r="A201">
        <v>11453</v>
      </c>
      <c r="B201" t="s">
        <v>37</v>
      </c>
      <c r="C201" t="s">
        <v>38</v>
      </c>
      <c r="D201" s="1">
        <v>80000</v>
      </c>
      <c r="E201">
        <v>0</v>
      </c>
      <c r="F201" t="s">
        <v>13</v>
      </c>
      <c r="G201" t="s">
        <v>21</v>
      </c>
      <c r="H201" t="s">
        <v>18</v>
      </c>
      <c r="I201">
        <v>3</v>
      </c>
      <c r="J201" t="s">
        <v>46</v>
      </c>
      <c r="K201" t="s">
        <v>24</v>
      </c>
      <c r="L201">
        <v>33</v>
      </c>
      <c r="M201" t="str" cm="1">
        <f t="array" ref="M201">_xlfn.IFS(L201&gt;54,"Old",L201&gt;=31,"Middle Age",L201&lt;31,"Adolescent")</f>
        <v>Middle Age</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3">
      <c r="A205">
        <v>29298</v>
      </c>
      <c r="B205" t="s">
        <v>37</v>
      </c>
      <c r="C205" t="s">
        <v>43</v>
      </c>
      <c r="D205" s="1">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3">
      <c r="A206">
        <v>24842</v>
      </c>
      <c r="B206" t="s">
        <v>37</v>
      </c>
      <c r="C206" t="s">
        <v>43</v>
      </c>
      <c r="D206" s="1">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3">
      <c r="A208">
        <v>11415</v>
      </c>
      <c r="B208" t="s">
        <v>37</v>
      </c>
      <c r="C208" t="s">
        <v>38</v>
      </c>
      <c r="D208" s="1">
        <v>90000</v>
      </c>
      <c r="E208">
        <v>5</v>
      </c>
      <c r="F208" t="s">
        <v>19</v>
      </c>
      <c r="G208" t="s">
        <v>21</v>
      </c>
      <c r="H208" t="s">
        <v>18</v>
      </c>
      <c r="I208">
        <v>2</v>
      </c>
      <c r="J208" t="s">
        <v>46</v>
      </c>
      <c r="K208" t="s">
        <v>17</v>
      </c>
      <c r="L208">
        <v>62</v>
      </c>
      <c r="M208" t="str" cm="1">
        <f t="array" ref="M208">_xlfn.IFS(L208&gt;54,"Old",L208&gt;=31,"Middle Age",L208&lt;31,"Adolescent")</f>
        <v>Old</v>
      </c>
      <c r="N208" t="s">
        <v>18</v>
      </c>
    </row>
    <row r="209" spans="1:14" x14ac:dyDescent="0.3">
      <c r="A209">
        <v>28729</v>
      </c>
      <c r="B209" t="s">
        <v>37</v>
      </c>
      <c r="C209" t="s">
        <v>43</v>
      </c>
      <c r="D209" s="1">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3">
      <c r="A210">
        <v>22633</v>
      </c>
      <c r="B210" t="s">
        <v>37</v>
      </c>
      <c r="C210" t="s">
        <v>43</v>
      </c>
      <c r="D210" s="1">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3">
      <c r="A211">
        <v>25649</v>
      </c>
      <c r="B211" t="s">
        <v>37</v>
      </c>
      <c r="C211" t="s">
        <v>43</v>
      </c>
      <c r="D211" s="1">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3">
      <c r="A212">
        <v>14669</v>
      </c>
      <c r="B212" t="s">
        <v>36</v>
      </c>
      <c r="C212" t="s">
        <v>43</v>
      </c>
      <c r="D212" s="1">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
      <c r="A213">
        <v>19299</v>
      </c>
      <c r="B213" t="s">
        <v>36</v>
      </c>
      <c r="C213" t="s">
        <v>43</v>
      </c>
      <c r="D213" s="1">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3">
      <c r="A214">
        <v>20946</v>
      </c>
      <c r="B214" t="s">
        <v>37</v>
      </c>
      <c r="C214" t="s">
        <v>43</v>
      </c>
      <c r="D214" s="1">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3">
      <c r="A215">
        <v>11451</v>
      </c>
      <c r="B215" t="s">
        <v>37</v>
      </c>
      <c r="C215" t="s">
        <v>38</v>
      </c>
      <c r="D215" s="1">
        <v>70000</v>
      </c>
      <c r="E215">
        <v>0</v>
      </c>
      <c r="F215" t="s">
        <v>13</v>
      </c>
      <c r="G215" t="s">
        <v>21</v>
      </c>
      <c r="H215" t="s">
        <v>18</v>
      </c>
      <c r="I215">
        <v>4</v>
      </c>
      <c r="J215" t="s">
        <v>46</v>
      </c>
      <c r="K215" t="s">
        <v>24</v>
      </c>
      <c r="L215">
        <v>31</v>
      </c>
      <c r="M215" t="str" cm="1">
        <f t="array" ref="M215">_xlfn.IFS(L215&gt;54,"Old",L215&gt;=31,"Middle Age",L215&lt;31,"Adolescent")</f>
        <v>Middle Age</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3">
      <c r="A219">
        <v>13673</v>
      </c>
      <c r="B219" t="s">
        <v>37</v>
      </c>
      <c r="C219" t="s">
        <v>43</v>
      </c>
      <c r="D219" s="1">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3">
      <c r="A224">
        <v>13813</v>
      </c>
      <c r="B224" t="s">
        <v>36</v>
      </c>
      <c r="C224" t="s">
        <v>43</v>
      </c>
      <c r="D224" s="1">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3">
      <c r="A225">
        <v>18711</v>
      </c>
      <c r="B225" t="s">
        <v>37</v>
      </c>
      <c r="C225" t="s">
        <v>43</v>
      </c>
      <c r="D225" s="1">
        <v>70000</v>
      </c>
      <c r="E225">
        <v>5</v>
      </c>
      <c r="F225" t="s">
        <v>13</v>
      </c>
      <c r="G225" t="s">
        <v>21</v>
      </c>
      <c r="H225" t="s">
        <v>15</v>
      </c>
      <c r="I225">
        <v>4</v>
      </c>
      <c r="J225" t="s">
        <v>46</v>
      </c>
      <c r="K225" t="s">
        <v>24</v>
      </c>
      <c r="L225">
        <v>39</v>
      </c>
      <c r="M225" t="str" cm="1">
        <f t="array" ref="M225">_xlfn.IFS(L225&gt;54,"Old",L225&gt;=31,"Middle Age",L225&lt;31,"Adolescent")</f>
        <v>Middle Age</v>
      </c>
      <c r="N225" t="s">
        <v>18</v>
      </c>
    </row>
    <row r="226" spans="1:14" x14ac:dyDescent="0.3">
      <c r="A226">
        <v>19650</v>
      </c>
      <c r="B226" t="s">
        <v>36</v>
      </c>
      <c r="C226" t="s">
        <v>43</v>
      </c>
      <c r="D226" s="1">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3">
      <c r="A228">
        <v>12833</v>
      </c>
      <c r="B228" t="s">
        <v>37</v>
      </c>
      <c r="C228" t="s">
        <v>43</v>
      </c>
      <c r="D228" s="1">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
      <c r="A230">
        <v>20962</v>
      </c>
      <c r="B230" t="s">
        <v>36</v>
      </c>
      <c r="C230" t="s">
        <v>43</v>
      </c>
      <c r="D230" s="1">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3">
      <c r="A231">
        <v>28915</v>
      </c>
      <c r="B231" t="s">
        <v>37</v>
      </c>
      <c r="C231" t="s">
        <v>38</v>
      </c>
      <c r="D231" s="1">
        <v>80000</v>
      </c>
      <c r="E231">
        <v>5</v>
      </c>
      <c r="F231" t="s">
        <v>27</v>
      </c>
      <c r="G231" t="s">
        <v>28</v>
      </c>
      <c r="H231" t="s">
        <v>15</v>
      </c>
      <c r="I231">
        <v>3</v>
      </c>
      <c r="J231" t="s">
        <v>46</v>
      </c>
      <c r="K231" t="s">
        <v>17</v>
      </c>
      <c r="L231">
        <v>57</v>
      </c>
      <c r="M231" t="str" cm="1">
        <f t="array" ref="M231">_xlfn.IFS(L231&gt;54,"Old",L231&gt;=31,"Middle Age",L231&lt;31,"Adolescent")</f>
        <v>Old</v>
      </c>
      <c r="N231" t="s">
        <v>18</v>
      </c>
    </row>
    <row r="232" spans="1:14" x14ac:dyDescent="0.3">
      <c r="A232">
        <v>22830</v>
      </c>
      <c r="B232" t="s">
        <v>36</v>
      </c>
      <c r="C232" t="s">
        <v>38</v>
      </c>
      <c r="D232" s="1">
        <v>120000</v>
      </c>
      <c r="E232">
        <v>4</v>
      </c>
      <c r="F232" t="s">
        <v>19</v>
      </c>
      <c r="G232" t="s">
        <v>28</v>
      </c>
      <c r="H232" t="s">
        <v>15</v>
      </c>
      <c r="I232">
        <v>3</v>
      </c>
      <c r="J232" t="s">
        <v>46</v>
      </c>
      <c r="K232" t="s">
        <v>17</v>
      </c>
      <c r="L232">
        <v>56</v>
      </c>
      <c r="M232" t="str" cm="1">
        <f t="array" ref="M232">_xlfn.IFS(L232&gt;54,"Old",L232&gt;=31,"Middle Age",L232&lt;31,"Adolescent")</f>
        <v>Old</v>
      </c>
      <c r="N232" t="s">
        <v>18</v>
      </c>
    </row>
    <row r="233" spans="1:14" x14ac:dyDescent="0.3">
      <c r="A233">
        <v>14777</v>
      </c>
      <c r="B233" t="s">
        <v>36</v>
      </c>
      <c r="C233" t="s">
        <v>43</v>
      </c>
      <c r="D233" s="1">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3">
      <c r="A234">
        <v>12591</v>
      </c>
      <c r="B234" t="s">
        <v>36</v>
      </c>
      <c r="C234" t="s">
        <v>43</v>
      </c>
      <c r="D234" s="1">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3">
      <c r="A236">
        <v>24611</v>
      </c>
      <c r="B236" t="s">
        <v>37</v>
      </c>
      <c r="C236" t="s">
        <v>38</v>
      </c>
      <c r="D236" s="1">
        <v>90000</v>
      </c>
      <c r="E236">
        <v>0</v>
      </c>
      <c r="F236" t="s">
        <v>13</v>
      </c>
      <c r="G236" t="s">
        <v>21</v>
      </c>
      <c r="H236" t="s">
        <v>18</v>
      </c>
      <c r="I236">
        <v>4</v>
      </c>
      <c r="J236" t="s">
        <v>46</v>
      </c>
      <c r="K236" t="s">
        <v>24</v>
      </c>
      <c r="L236">
        <v>35</v>
      </c>
      <c r="M236" t="str" cm="1">
        <f t="array" ref="M236">_xlfn.IFS(L236&gt;54,"Old",L236&gt;=31,"Middle Age",L236&lt;31,"Adolescent")</f>
        <v>Middle Age</v>
      </c>
      <c r="N236" t="s">
        <v>15</v>
      </c>
    </row>
    <row r="237" spans="1:14" x14ac:dyDescent="0.3">
      <c r="A237">
        <v>11340</v>
      </c>
      <c r="B237" t="s">
        <v>36</v>
      </c>
      <c r="C237" t="s">
        <v>43</v>
      </c>
      <c r="D237" s="1">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3">
      <c r="A238">
        <v>25693</v>
      </c>
      <c r="B238" t="s">
        <v>37</v>
      </c>
      <c r="C238" t="s">
        <v>43</v>
      </c>
      <c r="D238" s="1">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3">
      <c r="A239">
        <v>25555</v>
      </c>
      <c r="B239" t="s">
        <v>36</v>
      </c>
      <c r="C239" t="s">
        <v>43</v>
      </c>
      <c r="D239" s="1">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3">
      <c r="A241">
        <v>20060</v>
      </c>
      <c r="B241" t="s">
        <v>37</v>
      </c>
      <c r="C241" t="s">
        <v>43</v>
      </c>
      <c r="D241" s="1">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3">
      <c r="A243">
        <v>12503</v>
      </c>
      <c r="B243" t="s">
        <v>37</v>
      </c>
      <c r="C243" t="s">
        <v>43</v>
      </c>
      <c r="D243" s="1">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3">
      <c r="A245">
        <v>22527</v>
      </c>
      <c r="B245" t="s">
        <v>37</v>
      </c>
      <c r="C245" t="s">
        <v>43</v>
      </c>
      <c r="D245" s="1">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3">
      <c r="A246">
        <v>19057</v>
      </c>
      <c r="B246" t="s">
        <v>36</v>
      </c>
      <c r="C246" t="s">
        <v>43</v>
      </c>
      <c r="D246" s="1">
        <v>120000</v>
      </c>
      <c r="E246">
        <v>3</v>
      </c>
      <c r="F246" t="s">
        <v>13</v>
      </c>
      <c r="G246" t="s">
        <v>28</v>
      </c>
      <c r="H246" t="s">
        <v>18</v>
      </c>
      <c r="I246">
        <v>2</v>
      </c>
      <c r="J246" t="s">
        <v>46</v>
      </c>
      <c r="K246" t="s">
        <v>17</v>
      </c>
      <c r="L246">
        <v>52</v>
      </c>
      <c r="M246" t="str" cm="1">
        <f t="array" ref="M246">_xlfn.IFS(L246&gt;54,"Old",L246&gt;=31,"Middle Age",L246&lt;31,"Adolescent")</f>
        <v>Middle Age</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3">
      <c r="A248">
        <v>11249</v>
      </c>
      <c r="B248" t="s">
        <v>36</v>
      </c>
      <c r="C248" t="s">
        <v>43</v>
      </c>
      <c r="D248" s="1">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3">
      <c r="A249">
        <v>21568</v>
      </c>
      <c r="B249" t="s">
        <v>36</v>
      </c>
      <c r="C249" t="s">
        <v>43</v>
      </c>
      <c r="D249" s="1">
        <v>100000</v>
      </c>
      <c r="E249">
        <v>0</v>
      </c>
      <c r="F249" t="s">
        <v>27</v>
      </c>
      <c r="G249" t="s">
        <v>28</v>
      </c>
      <c r="H249" t="s">
        <v>15</v>
      </c>
      <c r="I249">
        <v>4</v>
      </c>
      <c r="J249" t="s">
        <v>46</v>
      </c>
      <c r="K249" t="s">
        <v>24</v>
      </c>
      <c r="L249">
        <v>34</v>
      </c>
      <c r="M249" t="str" cm="1">
        <f t="array" ref="M249">_xlfn.IFS(L249&gt;54,"Old",L249&gt;=31,"Middle Age",L249&lt;31,"Adolescent")</f>
        <v>Middle Age</v>
      </c>
      <c r="N249" t="s">
        <v>15</v>
      </c>
    </row>
    <row r="250" spans="1:14" x14ac:dyDescent="0.3">
      <c r="A250">
        <v>13981</v>
      </c>
      <c r="B250" t="s">
        <v>36</v>
      </c>
      <c r="C250" t="s">
        <v>43</v>
      </c>
      <c r="D250" s="1">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3">
      <c r="A255">
        <v>20598</v>
      </c>
      <c r="B255" t="s">
        <v>36</v>
      </c>
      <c r="C255" t="s">
        <v>38</v>
      </c>
      <c r="D255" s="1">
        <v>100000</v>
      </c>
      <c r="E255">
        <v>3</v>
      </c>
      <c r="F255" t="s">
        <v>29</v>
      </c>
      <c r="G255" t="s">
        <v>21</v>
      </c>
      <c r="H255" t="s">
        <v>15</v>
      </c>
      <c r="I255">
        <v>0</v>
      </c>
      <c r="J255" t="s">
        <v>46</v>
      </c>
      <c r="K255" t="s">
        <v>17</v>
      </c>
      <c r="L255">
        <v>59</v>
      </c>
      <c r="M255" t="str" cm="1">
        <f t="array" ref="M255">_xlfn.IFS(L255&gt;54,"Old",L255&gt;=31,"Middle Age",L255&lt;31,"Adolescent")</f>
        <v>Old</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3">
      <c r="A257">
        <v>20839</v>
      </c>
      <c r="B257" t="s">
        <v>37</v>
      </c>
      <c r="C257" t="s">
        <v>43</v>
      </c>
      <c r="D257" s="1">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3">
      <c r="A259">
        <v>14164</v>
      </c>
      <c r="B259" t="s">
        <v>37</v>
      </c>
      <c r="C259" t="s">
        <v>43</v>
      </c>
      <c r="D259" s="1">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3">
      <c r="A260">
        <v>14193</v>
      </c>
      <c r="B260" t="s">
        <v>37</v>
      </c>
      <c r="C260" t="s">
        <v>43</v>
      </c>
      <c r="D260" s="1">
        <v>100000</v>
      </c>
      <c r="E260">
        <v>3</v>
      </c>
      <c r="F260" t="s">
        <v>19</v>
      </c>
      <c r="G260" t="s">
        <v>28</v>
      </c>
      <c r="H260" t="s">
        <v>15</v>
      </c>
      <c r="I260">
        <v>4</v>
      </c>
      <c r="J260" t="s">
        <v>46</v>
      </c>
      <c r="K260" t="s">
        <v>17</v>
      </c>
      <c r="L260">
        <v>56</v>
      </c>
      <c r="M260" t="str" cm="1">
        <f t="array" ref="M260">_xlfn.IFS(L260&gt;54,"Old",L260&gt;=31,"Middle Age",L260&lt;31,"Adolescent")</f>
        <v>Old</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3">
      <c r="A262">
        <v>22672</v>
      </c>
      <c r="B262" t="s">
        <v>37</v>
      </c>
      <c r="C262" t="s">
        <v>43</v>
      </c>
      <c r="D262" s="1">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3">
      <c r="A263">
        <v>26219</v>
      </c>
      <c r="B263" t="s">
        <v>36</v>
      </c>
      <c r="C263" t="s">
        <v>43</v>
      </c>
      <c r="D263" s="1">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3">
      <c r="A264">
        <v>28468</v>
      </c>
      <c r="B264" t="s">
        <v>36</v>
      </c>
      <c r="C264" t="s">
        <v>43</v>
      </c>
      <c r="D264" s="1">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3">
      <c r="A265">
        <v>23419</v>
      </c>
      <c r="B265" t="s">
        <v>37</v>
      </c>
      <c r="C265" t="s">
        <v>43</v>
      </c>
      <c r="D265" s="1">
        <v>70000</v>
      </c>
      <c r="E265">
        <v>5</v>
      </c>
      <c r="F265" t="s">
        <v>13</v>
      </c>
      <c r="G265" t="s">
        <v>21</v>
      </c>
      <c r="H265" t="s">
        <v>15</v>
      </c>
      <c r="I265">
        <v>3</v>
      </c>
      <c r="J265" t="s">
        <v>46</v>
      </c>
      <c r="K265" t="s">
        <v>24</v>
      </c>
      <c r="L265">
        <v>39</v>
      </c>
      <c r="M265" t="str" cm="1">
        <f t="array" ref="M265">_xlfn.IFS(L265&gt;54,"Old",L265&gt;=31,"Middle Age",L265&lt;31,"Adolescent")</f>
        <v>Middle Age</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3">
      <c r="A267">
        <v>20919</v>
      </c>
      <c r="B267" t="s">
        <v>37</v>
      </c>
      <c r="C267" t="s">
        <v>43</v>
      </c>
      <c r="D267" s="1">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3">
      <c r="A268">
        <v>20927</v>
      </c>
      <c r="B268" t="s">
        <v>37</v>
      </c>
      <c r="C268" t="s">
        <v>43</v>
      </c>
      <c r="D268" s="1">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3">
      <c r="A271">
        <v>21039</v>
      </c>
      <c r="B271" t="s">
        <v>37</v>
      </c>
      <c r="C271" t="s">
        <v>43</v>
      </c>
      <c r="D271" s="1">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3">
      <c r="A272">
        <v>12231</v>
      </c>
      <c r="B272" t="s">
        <v>37</v>
      </c>
      <c r="C272" t="s">
        <v>43</v>
      </c>
      <c r="D272" s="1">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3">
      <c r="A273">
        <v>25665</v>
      </c>
      <c r="B273" t="s">
        <v>37</v>
      </c>
      <c r="C273" t="s">
        <v>43</v>
      </c>
      <c r="D273" s="1">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3">
      <c r="A275">
        <v>26879</v>
      </c>
      <c r="B275" t="s">
        <v>37</v>
      </c>
      <c r="C275" t="s">
        <v>43</v>
      </c>
      <c r="D275" s="1">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3">
      <c r="A276">
        <v>12284</v>
      </c>
      <c r="B276" t="s">
        <v>36</v>
      </c>
      <c r="C276" t="s">
        <v>43</v>
      </c>
      <c r="D276" s="1">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3">
      <c r="A277">
        <v>26654</v>
      </c>
      <c r="B277" t="s">
        <v>36</v>
      </c>
      <c r="C277" t="s">
        <v>43</v>
      </c>
      <c r="D277" s="1">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3">
      <c r="A278">
        <v>14545</v>
      </c>
      <c r="B278" t="s">
        <v>36</v>
      </c>
      <c r="C278" t="s">
        <v>43</v>
      </c>
      <c r="D278" s="1">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3">
      <c r="A279">
        <v>24201</v>
      </c>
      <c r="B279" t="s">
        <v>36</v>
      </c>
      <c r="C279" t="s">
        <v>43</v>
      </c>
      <c r="D279" s="1">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3">
      <c r="A280">
        <v>20625</v>
      </c>
      <c r="B280" t="s">
        <v>36</v>
      </c>
      <c r="C280" t="s">
        <v>38</v>
      </c>
      <c r="D280" s="1">
        <v>100000</v>
      </c>
      <c r="E280">
        <v>0</v>
      </c>
      <c r="F280" t="s">
        <v>27</v>
      </c>
      <c r="G280" t="s">
        <v>28</v>
      </c>
      <c r="H280" t="s">
        <v>15</v>
      </c>
      <c r="I280">
        <v>3</v>
      </c>
      <c r="J280" t="s">
        <v>46</v>
      </c>
      <c r="K280" t="s">
        <v>24</v>
      </c>
      <c r="L280">
        <v>35</v>
      </c>
      <c r="M280" t="str" cm="1">
        <f t="array" ref="M280">_xlfn.IFS(L280&gt;54,"Old",L280&gt;=31,"Middle Age",L280&lt;31,"Adolescent")</f>
        <v>Middle Age</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3">
      <c r="A282">
        <v>14804</v>
      </c>
      <c r="B282" t="s">
        <v>37</v>
      </c>
      <c r="C282" t="s">
        <v>43</v>
      </c>
      <c r="D282" s="1">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3">
      <c r="A285">
        <v>22005</v>
      </c>
      <c r="B285" t="s">
        <v>36</v>
      </c>
      <c r="C285" t="s">
        <v>43</v>
      </c>
      <c r="D285" s="1">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3">
      <c r="A287">
        <v>14312</v>
      </c>
      <c r="B287" t="s">
        <v>36</v>
      </c>
      <c r="C287" t="s">
        <v>43</v>
      </c>
      <c r="D287" s="1">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3">
      <c r="A288">
        <v>29120</v>
      </c>
      <c r="B288" t="s">
        <v>37</v>
      </c>
      <c r="C288" t="s">
        <v>43</v>
      </c>
      <c r="D288" s="1">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3">
      <c r="A289">
        <v>24187</v>
      </c>
      <c r="B289" t="s">
        <v>37</v>
      </c>
      <c r="C289" t="s">
        <v>43</v>
      </c>
      <c r="D289" s="1">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3">
      <c r="A292">
        <v>28319</v>
      </c>
      <c r="B292" t="s">
        <v>37</v>
      </c>
      <c r="C292" t="s">
        <v>43</v>
      </c>
      <c r="D292" s="1">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3">
      <c r="A294">
        <v>20923</v>
      </c>
      <c r="B294" t="s">
        <v>36</v>
      </c>
      <c r="C294" t="s">
        <v>43</v>
      </c>
      <c r="D294" s="1">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3">
      <c r="A295">
        <v>11378</v>
      </c>
      <c r="B295" t="s">
        <v>37</v>
      </c>
      <c r="C295" t="s">
        <v>43</v>
      </c>
      <c r="D295" s="1">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3">
      <c r="A297">
        <v>21557</v>
      </c>
      <c r="B297" t="s">
        <v>37</v>
      </c>
      <c r="C297" t="s">
        <v>43</v>
      </c>
      <c r="D297" s="1">
        <v>110000</v>
      </c>
      <c r="E297">
        <v>0</v>
      </c>
      <c r="F297" t="s">
        <v>19</v>
      </c>
      <c r="G297" t="s">
        <v>28</v>
      </c>
      <c r="H297" t="s">
        <v>15</v>
      </c>
      <c r="I297">
        <v>3</v>
      </c>
      <c r="J297" t="s">
        <v>46</v>
      </c>
      <c r="K297" t="s">
        <v>24</v>
      </c>
      <c r="L297">
        <v>32</v>
      </c>
      <c r="M297" t="str" cm="1">
        <f t="array" ref="M297">_xlfn.IFS(L297&gt;54,"Old",L297&gt;=31,"Middle Age",L297&lt;31,"Adolescent")</f>
        <v>Middle Age</v>
      </c>
      <c r="N297" t="s">
        <v>15</v>
      </c>
    </row>
    <row r="298" spans="1:14" x14ac:dyDescent="0.3">
      <c r="A298">
        <v>26663</v>
      </c>
      <c r="B298" t="s">
        <v>37</v>
      </c>
      <c r="C298" t="s">
        <v>43</v>
      </c>
      <c r="D298" s="1">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3">
      <c r="A300">
        <v>14189</v>
      </c>
      <c r="B300" t="s">
        <v>36</v>
      </c>
      <c r="C300" t="s">
        <v>43</v>
      </c>
      <c r="D300" s="1">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3">
      <c r="A301">
        <v>13136</v>
      </c>
      <c r="B301" t="s">
        <v>36</v>
      </c>
      <c r="C301" t="s">
        <v>43</v>
      </c>
      <c r="D301" s="1">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3">
      <c r="A302">
        <v>25906</v>
      </c>
      <c r="B302" t="s">
        <v>37</v>
      </c>
      <c r="C302" t="s">
        <v>43</v>
      </c>
      <c r="D302" s="1">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3">
      <c r="A303">
        <v>17926</v>
      </c>
      <c r="B303" t="s">
        <v>37</v>
      </c>
      <c r="C303" t="s">
        <v>43</v>
      </c>
      <c r="D303" s="1">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3">
      <c r="A305">
        <v>20897</v>
      </c>
      <c r="B305" t="s">
        <v>36</v>
      </c>
      <c r="C305" t="s">
        <v>43</v>
      </c>
      <c r="D305" s="1">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3">
      <c r="A311">
        <v>11381</v>
      </c>
      <c r="B311" t="s">
        <v>36</v>
      </c>
      <c r="C311" t="s">
        <v>43</v>
      </c>
      <c r="D311" s="1">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3">
      <c r="A320">
        <v>19066</v>
      </c>
      <c r="B320" t="s">
        <v>36</v>
      </c>
      <c r="C320" t="s">
        <v>38</v>
      </c>
      <c r="D320" s="1">
        <v>130000</v>
      </c>
      <c r="E320">
        <v>4</v>
      </c>
      <c r="F320" t="s">
        <v>19</v>
      </c>
      <c r="G320" t="s">
        <v>21</v>
      </c>
      <c r="H320" t="s">
        <v>18</v>
      </c>
      <c r="I320">
        <v>3</v>
      </c>
      <c r="J320" t="s">
        <v>46</v>
      </c>
      <c r="K320" t="s">
        <v>17</v>
      </c>
      <c r="L320">
        <v>54</v>
      </c>
      <c r="M320" t="str" cm="1">
        <f t="array" ref="M320">_xlfn.IFS(L320&gt;54,"Old",L320&gt;=31,"Middle Age",L320&lt;31,"Adolescent")</f>
        <v>Middle Age</v>
      </c>
      <c r="N320" t="s">
        <v>18</v>
      </c>
    </row>
    <row r="321" spans="1:14" x14ac:dyDescent="0.3">
      <c r="A321">
        <v>11386</v>
      </c>
      <c r="B321" t="s">
        <v>36</v>
      </c>
      <c r="C321" t="s">
        <v>43</v>
      </c>
      <c r="D321" s="1">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3">
      <c r="A323">
        <v>16675</v>
      </c>
      <c r="B323" t="s">
        <v>37</v>
      </c>
      <c r="C323" t="s">
        <v>43</v>
      </c>
      <c r="D323" s="1">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3">
      <c r="A324">
        <v>16410</v>
      </c>
      <c r="B324" t="s">
        <v>37</v>
      </c>
      <c r="C324" t="s">
        <v>43</v>
      </c>
      <c r="D324" s="1">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3">
      <c r="A325">
        <v>27760</v>
      </c>
      <c r="B325" t="s">
        <v>37</v>
      </c>
      <c r="C325" t="s">
        <v>43</v>
      </c>
      <c r="D325" s="1">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3">
      <c r="A328">
        <v>20994</v>
      </c>
      <c r="B328" t="s">
        <v>36</v>
      </c>
      <c r="C328" t="s">
        <v>43</v>
      </c>
      <c r="D328" s="1">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3">
      <c r="A331">
        <v>12663</v>
      </c>
      <c r="B331" t="s">
        <v>36</v>
      </c>
      <c r="C331" t="s">
        <v>43</v>
      </c>
      <c r="D331" s="1">
        <v>90000</v>
      </c>
      <c r="E331">
        <v>5</v>
      </c>
      <c r="F331" t="s">
        <v>29</v>
      </c>
      <c r="G331" t="s">
        <v>14</v>
      </c>
      <c r="H331" t="s">
        <v>15</v>
      </c>
      <c r="I331">
        <v>2</v>
      </c>
      <c r="J331" t="s">
        <v>46</v>
      </c>
      <c r="K331" t="s">
        <v>17</v>
      </c>
      <c r="L331">
        <v>59</v>
      </c>
      <c r="M331" t="str" cm="1">
        <f t="array" ref="M331">_xlfn.IFS(L331&gt;54,"Old",L331&gt;=31,"Middle Age",L331&lt;31,"Adolescent")</f>
        <v>Old</v>
      </c>
      <c r="N331" t="s">
        <v>18</v>
      </c>
    </row>
    <row r="332" spans="1:14" x14ac:dyDescent="0.3">
      <c r="A332">
        <v>24898</v>
      </c>
      <c r="B332" t="s">
        <v>37</v>
      </c>
      <c r="C332" t="s">
        <v>43</v>
      </c>
      <c r="D332" s="1">
        <v>80000</v>
      </c>
      <c r="E332">
        <v>0</v>
      </c>
      <c r="F332" t="s">
        <v>13</v>
      </c>
      <c r="G332" t="s">
        <v>21</v>
      </c>
      <c r="H332" t="s">
        <v>15</v>
      </c>
      <c r="I332">
        <v>3</v>
      </c>
      <c r="J332" t="s">
        <v>46</v>
      </c>
      <c r="K332" t="s">
        <v>24</v>
      </c>
      <c r="L332">
        <v>32</v>
      </c>
      <c r="M332" t="str" cm="1">
        <f t="array" ref="M332">_xlfn.IFS(L332&gt;54,"Old",L332&gt;=31,"Middle Age",L332&lt;31,"Adolescent")</f>
        <v>Middle Age</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3">
      <c r="A334">
        <v>11489</v>
      </c>
      <c r="B334" t="s">
        <v>37</v>
      </c>
      <c r="C334" t="s">
        <v>43</v>
      </c>
      <c r="D334" s="1">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3">
      <c r="A340">
        <v>15926</v>
      </c>
      <c r="B340" t="s">
        <v>37</v>
      </c>
      <c r="C340" t="s">
        <v>43</v>
      </c>
      <c r="D340" s="1">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3">
      <c r="A343">
        <v>19174</v>
      </c>
      <c r="B343" t="s">
        <v>37</v>
      </c>
      <c r="C343" t="s">
        <v>43</v>
      </c>
      <c r="D343" s="1">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3">
      <c r="A345">
        <v>13683</v>
      </c>
      <c r="B345" t="s">
        <v>37</v>
      </c>
      <c r="C345" t="s">
        <v>43</v>
      </c>
      <c r="D345" s="1">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3">
      <c r="A347">
        <v>17894</v>
      </c>
      <c r="B347" t="s">
        <v>36</v>
      </c>
      <c r="C347" t="s">
        <v>43</v>
      </c>
      <c r="D347" s="1">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3">
      <c r="A349">
        <v>22936</v>
      </c>
      <c r="B349" t="s">
        <v>37</v>
      </c>
      <c r="C349" t="s">
        <v>43</v>
      </c>
      <c r="D349" s="1">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3">
      <c r="A351">
        <v>24121</v>
      </c>
      <c r="B351" t="s">
        <v>37</v>
      </c>
      <c r="C351" t="s">
        <v>43</v>
      </c>
      <c r="D351" s="1">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3">
      <c r="A354">
        <v>27941</v>
      </c>
      <c r="B354" t="s">
        <v>36</v>
      </c>
      <c r="C354" t="s">
        <v>43</v>
      </c>
      <c r="D354" s="1">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3">
      <c r="A357">
        <v>17238</v>
      </c>
      <c r="B357" t="s">
        <v>37</v>
      </c>
      <c r="C357" t="s">
        <v>38</v>
      </c>
      <c r="D357" s="1">
        <v>80000</v>
      </c>
      <c r="E357">
        <v>0</v>
      </c>
      <c r="F357" t="s">
        <v>13</v>
      </c>
      <c r="G357" t="s">
        <v>21</v>
      </c>
      <c r="H357" t="s">
        <v>15</v>
      </c>
      <c r="I357">
        <v>3</v>
      </c>
      <c r="J357" t="s">
        <v>46</v>
      </c>
      <c r="K357" t="s">
        <v>24</v>
      </c>
      <c r="L357">
        <v>32</v>
      </c>
      <c r="M357" t="str" cm="1">
        <f t="array" ref="M357">_xlfn.IFS(L357&gt;54,"Old",L357&gt;=31,"Middle Age",L357&lt;31,"Adolescent")</f>
        <v>Middle Age</v>
      </c>
      <c r="N357" t="s">
        <v>18</v>
      </c>
    </row>
    <row r="358" spans="1:14" x14ac:dyDescent="0.3">
      <c r="A358">
        <v>23608</v>
      </c>
      <c r="B358" t="s">
        <v>36</v>
      </c>
      <c r="C358" t="s">
        <v>43</v>
      </c>
      <c r="D358" s="1">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3">
      <c r="A359">
        <v>22538</v>
      </c>
      <c r="B359" t="s">
        <v>37</v>
      </c>
      <c r="C359" t="s">
        <v>43</v>
      </c>
      <c r="D359" s="1">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3">
      <c r="A361">
        <v>17230</v>
      </c>
      <c r="B361" t="s">
        <v>36</v>
      </c>
      <c r="C361" t="s">
        <v>38</v>
      </c>
      <c r="D361" s="1">
        <v>80000</v>
      </c>
      <c r="E361">
        <v>0</v>
      </c>
      <c r="F361" t="s">
        <v>13</v>
      </c>
      <c r="G361" t="s">
        <v>21</v>
      </c>
      <c r="H361" t="s">
        <v>15</v>
      </c>
      <c r="I361">
        <v>3</v>
      </c>
      <c r="J361" t="s">
        <v>46</v>
      </c>
      <c r="K361" t="s">
        <v>24</v>
      </c>
      <c r="L361">
        <v>30</v>
      </c>
      <c r="M361" t="str" cm="1">
        <f t="array" ref="M361">_xlfn.IFS(L361&gt;54,"Old",L361&gt;=31,"Middle Age",L361&lt;31,"Adolescent")</f>
        <v>Adolescent</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3">
      <c r="A363">
        <v>22518</v>
      </c>
      <c r="B363" t="s">
        <v>37</v>
      </c>
      <c r="C363" t="s">
        <v>43</v>
      </c>
      <c r="D363" s="1">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3">
      <c r="A365">
        <v>23571</v>
      </c>
      <c r="B365" t="s">
        <v>36</v>
      </c>
      <c r="C365" t="s">
        <v>43</v>
      </c>
      <c r="D365" s="1">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3">
      <c r="A366">
        <v>19305</v>
      </c>
      <c r="B366" t="s">
        <v>37</v>
      </c>
      <c r="C366" t="s">
        <v>43</v>
      </c>
      <c r="D366" s="1">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
      <c r="A367">
        <v>22636</v>
      </c>
      <c r="B367" t="s">
        <v>37</v>
      </c>
      <c r="C367" t="s">
        <v>43</v>
      </c>
      <c r="D367" s="1">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3">
      <c r="A369">
        <v>12133</v>
      </c>
      <c r="B369" t="s">
        <v>36</v>
      </c>
      <c r="C369" t="s">
        <v>43</v>
      </c>
      <c r="D369" s="1">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3">
      <c r="A370">
        <v>25918</v>
      </c>
      <c r="B370" t="s">
        <v>37</v>
      </c>
      <c r="C370" t="s">
        <v>43</v>
      </c>
      <c r="D370" s="1">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3">
      <c r="A371">
        <v>25752</v>
      </c>
      <c r="B371" t="s">
        <v>37</v>
      </c>
      <c r="C371" t="s">
        <v>43</v>
      </c>
      <c r="D371" s="1">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3">
      <c r="A372">
        <v>17324</v>
      </c>
      <c r="B372" t="s">
        <v>36</v>
      </c>
      <c r="C372" t="s">
        <v>43</v>
      </c>
      <c r="D372" s="1">
        <v>100000</v>
      </c>
      <c r="E372">
        <v>4</v>
      </c>
      <c r="F372" t="s">
        <v>13</v>
      </c>
      <c r="G372" t="s">
        <v>21</v>
      </c>
      <c r="H372" t="s">
        <v>15</v>
      </c>
      <c r="I372">
        <v>1</v>
      </c>
      <c r="J372" t="s">
        <v>46</v>
      </c>
      <c r="K372" t="s">
        <v>24</v>
      </c>
      <c r="L372">
        <v>46</v>
      </c>
      <c r="M372" t="str" cm="1">
        <f t="array" ref="M372">_xlfn.IFS(L372&gt;54,"Old",L372&gt;=31,"Middle Age",L372&lt;31,"Adolescent")</f>
        <v>Middle Age</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3">
      <c r="A376">
        <v>16179</v>
      </c>
      <c r="B376" t="s">
        <v>37</v>
      </c>
      <c r="C376" t="s">
        <v>43</v>
      </c>
      <c r="D376" s="1">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3">
      <c r="A377">
        <v>15628</v>
      </c>
      <c r="B377" t="s">
        <v>36</v>
      </c>
      <c r="C377" t="s">
        <v>43</v>
      </c>
      <c r="D377" s="1">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3">
      <c r="A382">
        <v>13620</v>
      </c>
      <c r="B382" t="s">
        <v>37</v>
      </c>
      <c r="C382" t="s">
        <v>38</v>
      </c>
      <c r="D382" s="1">
        <v>70000</v>
      </c>
      <c r="E382">
        <v>0</v>
      </c>
      <c r="F382" t="s">
        <v>13</v>
      </c>
      <c r="G382" t="s">
        <v>21</v>
      </c>
      <c r="H382" t="s">
        <v>18</v>
      </c>
      <c r="I382">
        <v>3</v>
      </c>
      <c r="J382" t="s">
        <v>46</v>
      </c>
      <c r="K382" t="s">
        <v>24</v>
      </c>
      <c r="L382">
        <v>30</v>
      </c>
      <c r="M382" t="str" cm="1">
        <f t="array" ref="M382">_xlfn.IFS(L382&gt;54,"Old",L382&gt;=31,"Middle Age",L382&lt;31,"Adolescent")</f>
        <v>Adolescent</v>
      </c>
      <c r="N382" t="s">
        <v>15</v>
      </c>
    </row>
    <row r="383" spans="1:14" x14ac:dyDescent="0.3">
      <c r="A383">
        <v>22974</v>
      </c>
      <c r="B383" t="s">
        <v>36</v>
      </c>
      <c r="C383" t="s">
        <v>43</v>
      </c>
      <c r="D383" s="1">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3">
      <c r="A384">
        <v>13586</v>
      </c>
      <c r="B384" t="s">
        <v>36</v>
      </c>
      <c r="C384" t="s">
        <v>38</v>
      </c>
      <c r="D384" s="1">
        <v>80000</v>
      </c>
      <c r="E384">
        <v>4</v>
      </c>
      <c r="F384" t="s">
        <v>19</v>
      </c>
      <c r="G384" t="s">
        <v>21</v>
      </c>
      <c r="H384" t="s">
        <v>15</v>
      </c>
      <c r="I384">
        <v>2</v>
      </c>
      <c r="J384" t="s">
        <v>46</v>
      </c>
      <c r="K384" t="s">
        <v>17</v>
      </c>
      <c r="L384">
        <v>53</v>
      </c>
      <c r="M384" t="str" cm="1">
        <f t="array" ref="M384">_xlfn.IFS(L384&gt;54,"Old",L384&gt;=31,"Middle Age",L384&lt;31,"Adolescent")</f>
        <v>Middle Age</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3">
      <c r="A386">
        <v>12581</v>
      </c>
      <c r="B386" t="s">
        <v>37</v>
      </c>
      <c r="C386" t="s">
        <v>43</v>
      </c>
      <c r="D386" s="1">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3">
      <c r="A388">
        <v>28957</v>
      </c>
      <c r="B388" t="s">
        <v>37</v>
      </c>
      <c r="C388" t="s">
        <v>43</v>
      </c>
      <c r="D388" s="1">
        <v>120000</v>
      </c>
      <c r="E388">
        <v>0</v>
      </c>
      <c r="F388" t="s">
        <v>29</v>
      </c>
      <c r="G388" t="s">
        <v>21</v>
      </c>
      <c r="H388" t="s">
        <v>15</v>
      </c>
      <c r="I388">
        <v>4</v>
      </c>
      <c r="J388" t="s">
        <v>46</v>
      </c>
      <c r="K388" t="s">
        <v>24</v>
      </c>
      <c r="L388">
        <v>34</v>
      </c>
      <c r="M388" t="str" cm="1">
        <f t="array" ref="M388">_xlfn.IFS(L388&gt;54,"Old",L388&gt;=31,"Middle Age",L388&lt;31,"Adolescent")</f>
        <v>Middle Age</v>
      </c>
      <c r="N388" t="s">
        <v>15</v>
      </c>
    </row>
    <row r="389" spans="1:14" x14ac:dyDescent="0.3">
      <c r="A389">
        <v>13690</v>
      </c>
      <c r="B389" t="s">
        <v>37</v>
      </c>
      <c r="C389" t="s">
        <v>43</v>
      </c>
      <c r="D389" s="1">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3">
      <c r="A390">
        <v>12568</v>
      </c>
      <c r="B390" t="s">
        <v>36</v>
      </c>
      <c r="C390" t="s">
        <v>43</v>
      </c>
      <c r="D390" s="1">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3">
      <c r="A391">
        <v>13122</v>
      </c>
      <c r="B391" t="s">
        <v>36</v>
      </c>
      <c r="C391" t="s">
        <v>43</v>
      </c>
      <c r="D391" s="1">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3">
      <c r="A393">
        <v>26150</v>
      </c>
      <c r="B393" t="s">
        <v>37</v>
      </c>
      <c r="C393" t="s">
        <v>43</v>
      </c>
      <c r="D393" s="1">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3">
      <c r="A395">
        <v>23962</v>
      </c>
      <c r="B395" t="s">
        <v>36</v>
      </c>
      <c r="C395" t="s">
        <v>43</v>
      </c>
      <c r="D395" s="1">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3">
      <c r="A396">
        <v>17793</v>
      </c>
      <c r="B396" t="s">
        <v>36</v>
      </c>
      <c r="C396" t="s">
        <v>43</v>
      </c>
      <c r="D396" s="1">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3">
      <c r="A399">
        <v>21365</v>
      </c>
      <c r="B399" t="s">
        <v>36</v>
      </c>
      <c r="C399" t="s">
        <v>43</v>
      </c>
      <c r="D399" s="1">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3">
      <c r="A401">
        <v>26167</v>
      </c>
      <c r="B401" t="s">
        <v>37</v>
      </c>
      <c r="C401" t="s">
        <v>43</v>
      </c>
      <c r="D401" s="1">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
      <c r="A402">
        <v>25792</v>
      </c>
      <c r="B402" t="s">
        <v>37</v>
      </c>
      <c r="C402" t="s">
        <v>43</v>
      </c>
      <c r="D402" s="1">
        <v>110000</v>
      </c>
      <c r="E402">
        <v>3</v>
      </c>
      <c r="F402" t="s">
        <v>13</v>
      </c>
      <c r="G402" t="s">
        <v>28</v>
      </c>
      <c r="H402" t="s">
        <v>15</v>
      </c>
      <c r="I402">
        <v>4</v>
      </c>
      <c r="J402" t="s">
        <v>46</v>
      </c>
      <c r="K402" t="s">
        <v>17</v>
      </c>
      <c r="L402">
        <v>53</v>
      </c>
      <c r="M402" t="str" cm="1">
        <f t="array" ref="M402">_xlfn.IFS(L402&gt;54,"Old",L402&gt;=31,"Middle Age",L402&lt;31,"Adolescent")</f>
        <v>Middle Age</v>
      </c>
      <c r="N402" t="s">
        <v>18</v>
      </c>
    </row>
    <row r="403" spans="1:14" x14ac:dyDescent="0.3">
      <c r="A403">
        <v>11555</v>
      </c>
      <c r="B403" t="s">
        <v>36</v>
      </c>
      <c r="C403" t="s">
        <v>43</v>
      </c>
      <c r="D403" s="1">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3">
      <c r="A407">
        <v>22439</v>
      </c>
      <c r="B407" t="s">
        <v>36</v>
      </c>
      <c r="C407" t="s">
        <v>43</v>
      </c>
      <c r="D407" s="1">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3">
      <c r="A408">
        <v>18012</v>
      </c>
      <c r="B408" t="s">
        <v>36</v>
      </c>
      <c r="C408" t="s">
        <v>43</v>
      </c>
      <c r="D408" s="1">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3">
      <c r="A409">
        <v>27582</v>
      </c>
      <c r="B409" t="s">
        <v>37</v>
      </c>
      <c r="C409" t="s">
        <v>43</v>
      </c>
      <c r="D409" s="1">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3">
      <c r="A410">
        <v>12744</v>
      </c>
      <c r="B410" t="s">
        <v>37</v>
      </c>
      <c r="C410" t="s">
        <v>43</v>
      </c>
      <c r="D410" s="1">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3">
      <c r="A411">
        <v>22821</v>
      </c>
      <c r="B411" t="s">
        <v>36</v>
      </c>
      <c r="C411" t="s">
        <v>43</v>
      </c>
      <c r="D411" s="1">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3">
      <c r="A412">
        <v>20171</v>
      </c>
      <c r="B412" t="s">
        <v>36</v>
      </c>
      <c r="C412" t="s">
        <v>43</v>
      </c>
      <c r="D412" s="1">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3">
      <c r="A415">
        <v>25266</v>
      </c>
      <c r="B415" t="s">
        <v>37</v>
      </c>
      <c r="C415" t="s">
        <v>43</v>
      </c>
      <c r="D415" s="1">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3">
      <c r="A416">
        <v>17960</v>
      </c>
      <c r="B416" t="s">
        <v>36</v>
      </c>
      <c r="C416" t="s">
        <v>43</v>
      </c>
      <c r="D416" s="1">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3">
      <c r="A417">
        <v>13961</v>
      </c>
      <c r="B417" t="s">
        <v>36</v>
      </c>
      <c r="C417" t="s">
        <v>43</v>
      </c>
      <c r="D417" s="1">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3">
      <c r="A419">
        <v>11139</v>
      </c>
      <c r="B419" t="s">
        <v>37</v>
      </c>
      <c r="C419" t="s">
        <v>43</v>
      </c>
      <c r="D419" s="1">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3">
      <c r="A422">
        <v>18153</v>
      </c>
      <c r="B422" t="s">
        <v>36</v>
      </c>
      <c r="C422" t="s">
        <v>43</v>
      </c>
      <c r="D422" s="1">
        <v>100000</v>
      </c>
      <c r="E422">
        <v>2</v>
      </c>
      <c r="F422" t="s">
        <v>13</v>
      </c>
      <c r="G422" t="s">
        <v>28</v>
      </c>
      <c r="H422" t="s">
        <v>15</v>
      </c>
      <c r="I422">
        <v>4</v>
      </c>
      <c r="J422" t="s">
        <v>46</v>
      </c>
      <c r="K422" t="s">
        <v>17</v>
      </c>
      <c r="L422">
        <v>59</v>
      </c>
      <c r="M422" t="str" cm="1">
        <f t="array" ref="M422">_xlfn.IFS(L422&gt;54,"Old",L422&gt;=31,"Middle Age",L422&lt;31,"Adolescent")</f>
        <v>Old</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3">
      <c r="A424">
        <v>24901</v>
      </c>
      <c r="B424" t="s">
        <v>37</v>
      </c>
      <c r="C424" t="s">
        <v>38</v>
      </c>
      <c r="D424" s="1">
        <v>110000</v>
      </c>
      <c r="E424">
        <v>0</v>
      </c>
      <c r="F424" t="s">
        <v>19</v>
      </c>
      <c r="G424" t="s">
        <v>28</v>
      </c>
      <c r="H424" t="s">
        <v>18</v>
      </c>
      <c r="I424">
        <v>3</v>
      </c>
      <c r="J424" t="s">
        <v>46</v>
      </c>
      <c r="K424" t="s">
        <v>24</v>
      </c>
      <c r="L424">
        <v>32</v>
      </c>
      <c r="M424" t="str" cm="1">
        <f t="array" ref="M424">_xlfn.IFS(L424&gt;54,"Old",L424&gt;=31,"Middle Age",L424&lt;31,"Adolescent")</f>
        <v>Middle Age</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3">
      <c r="A426">
        <v>14805</v>
      </c>
      <c r="B426" t="s">
        <v>37</v>
      </c>
      <c r="C426" t="s">
        <v>43</v>
      </c>
      <c r="D426" s="1">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3">
      <c r="A429">
        <v>17048</v>
      </c>
      <c r="B429" t="s">
        <v>37</v>
      </c>
      <c r="C429" t="s">
        <v>43</v>
      </c>
      <c r="D429" s="1">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3">
      <c r="A431">
        <v>12718</v>
      </c>
      <c r="B431" t="s">
        <v>37</v>
      </c>
      <c r="C431" t="s">
        <v>43</v>
      </c>
      <c r="D431" s="1">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3">
      <c r="A432">
        <v>15019</v>
      </c>
      <c r="B432" t="s">
        <v>37</v>
      </c>
      <c r="C432" t="s">
        <v>43</v>
      </c>
      <c r="D432" s="1">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3">
      <c r="A434">
        <v>21891</v>
      </c>
      <c r="B434" t="s">
        <v>36</v>
      </c>
      <c r="C434" t="s">
        <v>43</v>
      </c>
      <c r="D434" s="1">
        <v>110000</v>
      </c>
      <c r="E434">
        <v>0</v>
      </c>
      <c r="F434" t="s">
        <v>27</v>
      </c>
      <c r="G434" t="s">
        <v>28</v>
      </c>
      <c r="H434" t="s">
        <v>15</v>
      </c>
      <c r="I434">
        <v>3</v>
      </c>
      <c r="J434" t="s">
        <v>46</v>
      </c>
      <c r="K434" t="s">
        <v>24</v>
      </c>
      <c r="L434">
        <v>34</v>
      </c>
      <c r="M434" t="str" cm="1">
        <f t="array" ref="M434">_xlfn.IFS(L434&gt;54,"Old",L434&gt;=31,"Middle Age",L434&lt;31,"Adolescent")</f>
        <v>Middle Age</v>
      </c>
      <c r="N434" t="s">
        <v>15</v>
      </c>
    </row>
    <row r="435" spans="1:14" x14ac:dyDescent="0.3">
      <c r="A435">
        <v>27814</v>
      </c>
      <c r="B435" t="s">
        <v>37</v>
      </c>
      <c r="C435" t="s">
        <v>43</v>
      </c>
      <c r="D435" s="1">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3">
      <c r="A436">
        <v>22175</v>
      </c>
      <c r="B436" t="s">
        <v>36</v>
      </c>
      <c r="C436" t="s">
        <v>43</v>
      </c>
      <c r="D436" s="1">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3">
      <c r="A437">
        <v>29447</v>
      </c>
      <c r="B437" t="s">
        <v>37</v>
      </c>
      <c r="C437" t="s">
        <v>43</v>
      </c>
      <c r="D437" s="1">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3">
      <c r="A438">
        <v>19784</v>
      </c>
      <c r="B438" t="s">
        <v>36</v>
      </c>
      <c r="C438" t="s">
        <v>43</v>
      </c>
      <c r="D438" s="1">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3">
      <c r="A439">
        <v>27824</v>
      </c>
      <c r="B439" t="s">
        <v>37</v>
      </c>
      <c r="C439" t="s">
        <v>43</v>
      </c>
      <c r="D439" s="1">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3">
      <c r="A440">
        <v>24093</v>
      </c>
      <c r="B440" t="s">
        <v>37</v>
      </c>
      <c r="C440" t="s">
        <v>43</v>
      </c>
      <c r="D440" s="1">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3">
      <c r="A442">
        <v>21561</v>
      </c>
      <c r="B442" t="s">
        <v>37</v>
      </c>
      <c r="C442" t="s">
        <v>38</v>
      </c>
      <c r="D442" s="1">
        <v>90000</v>
      </c>
      <c r="E442">
        <v>0</v>
      </c>
      <c r="F442" t="s">
        <v>13</v>
      </c>
      <c r="G442" t="s">
        <v>21</v>
      </c>
      <c r="H442" t="s">
        <v>18</v>
      </c>
      <c r="I442">
        <v>3</v>
      </c>
      <c r="J442" t="s">
        <v>46</v>
      </c>
      <c r="K442" t="s">
        <v>24</v>
      </c>
      <c r="L442">
        <v>34</v>
      </c>
      <c r="M442" t="str" cm="1">
        <f t="array" ref="M442">_xlfn.IFS(L442&gt;54,"Old",L442&gt;=31,"Middle Age",L442&lt;31,"Adolescent")</f>
        <v>Middle Age</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3">
      <c r="A445">
        <v>21108</v>
      </c>
      <c r="B445" t="s">
        <v>36</v>
      </c>
      <c r="C445" t="s">
        <v>43</v>
      </c>
      <c r="D445" s="1">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
      <c r="A447">
        <v>25307</v>
      </c>
      <c r="B447" t="s">
        <v>36</v>
      </c>
      <c r="C447" t="s">
        <v>43</v>
      </c>
      <c r="D447" s="1">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3">
      <c r="A448">
        <v>14278</v>
      </c>
      <c r="B448" t="s">
        <v>36</v>
      </c>
      <c r="C448" t="s">
        <v>43</v>
      </c>
      <c r="D448" s="1">
        <v>130000</v>
      </c>
      <c r="E448">
        <v>0</v>
      </c>
      <c r="F448" t="s">
        <v>31</v>
      </c>
      <c r="G448" t="s">
        <v>28</v>
      </c>
      <c r="H448" t="s">
        <v>15</v>
      </c>
      <c r="I448">
        <v>1</v>
      </c>
      <c r="J448" t="s">
        <v>46</v>
      </c>
      <c r="K448" t="s">
        <v>24</v>
      </c>
      <c r="L448">
        <v>48</v>
      </c>
      <c r="M448" t="str" cm="1">
        <f t="array" ref="M448">_xlfn.IFS(L448&gt;54,"Old",L448&gt;=31,"Middle Age",L448&lt;31,"Adolescent")</f>
        <v>Middle Age</v>
      </c>
      <c r="N448" t="s">
        <v>18</v>
      </c>
    </row>
    <row r="449" spans="1:14" x14ac:dyDescent="0.3">
      <c r="A449">
        <v>20711</v>
      </c>
      <c r="B449" t="s">
        <v>36</v>
      </c>
      <c r="C449" t="s">
        <v>43</v>
      </c>
      <c r="D449" s="1">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3">
      <c r="A450">
        <v>11383</v>
      </c>
      <c r="B450" t="s">
        <v>36</v>
      </c>
      <c r="C450" t="s">
        <v>43</v>
      </c>
      <c r="D450" s="1">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3">
      <c r="A451">
        <v>12497</v>
      </c>
      <c r="B451" t="s">
        <v>36</v>
      </c>
      <c r="C451" t="s">
        <v>43</v>
      </c>
      <c r="D451" s="1">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3">
      <c r="A452">
        <v>16559</v>
      </c>
      <c r="B452" t="s">
        <v>37</v>
      </c>
      <c r="C452" t="s">
        <v>43</v>
      </c>
      <c r="D452" s="1">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3">
      <c r="A453">
        <v>11585</v>
      </c>
      <c r="B453" t="s">
        <v>36</v>
      </c>
      <c r="C453" t="s">
        <v>43</v>
      </c>
      <c r="D453" s="1">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3">
      <c r="A454">
        <v>20277</v>
      </c>
      <c r="B454" t="s">
        <v>36</v>
      </c>
      <c r="C454" t="s">
        <v>43</v>
      </c>
      <c r="D454" s="1">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3">
      <c r="A455">
        <v>26765</v>
      </c>
      <c r="B455" t="s">
        <v>37</v>
      </c>
      <c r="C455" t="s">
        <v>43</v>
      </c>
      <c r="D455" s="1">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3">
      <c r="A457">
        <v>13585</v>
      </c>
      <c r="B457" t="s">
        <v>36</v>
      </c>
      <c r="C457" t="s">
        <v>43</v>
      </c>
      <c r="D457" s="1">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3">
      <c r="A459">
        <v>12236</v>
      </c>
      <c r="B459" t="s">
        <v>36</v>
      </c>
      <c r="C459" t="s">
        <v>43</v>
      </c>
      <c r="D459" s="1">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3">
      <c r="A460">
        <v>21560</v>
      </c>
      <c r="B460" t="s">
        <v>36</v>
      </c>
      <c r="C460" t="s">
        <v>38</v>
      </c>
      <c r="D460" s="1">
        <v>120000</v>
      </c>
      <c r="E460">
        <v>0</v>
      </c>
      <c r="F460" t="s">
        <v>29</v>
      </c>
      <c r="G460" t="s">
        <v>21</v>
      </c>
      <c r="H460" t="s">
        <v>15</v>
      </c>
      <c r="I460">
        <v>4</v>
      </c>
      <c r="J460" t="s">
        <v>46</v>
      </c>
      <c r="K460" t="s">
        <v>24</v>
      </c>
      <c r="L460">
        <v>32</v>
      </c>
      <c r="M460" t="str" cm="1">
        <f t="array" ref="M460">_xlfn.IFS(L460&gt;54,"Old",L460&gt;=31,"Middle Age",L460&lt;31,"Adolescent")</f>
        <v>Middle Age</v>
      </c>
      <c r="N460" t="s">
        <v>15</v>
      </c>
    </row>
    <row r="461" spans="1:14" x14ac:dyDescent="0.3">
      <c r="A461">
        <v>21554</v>
      </c>
      <c r="B461" t="s">
        <v>37</v>
      </c>
      <c r="C461" t="s">
        <v>43</v>
      </c>
      <c r="D461" s="1">
        <v>80000</v>
      </c>
      <c r="E461">
        <v>0</v>
      </c>
      <c r="F461" t="s">
        <v>13</v>
      </c>
      <c r="G461" t="s">
        <v>21</v>
      </c>
      <c r="H461" t="s">
        <v>18</v>
      </c>
      <c r="I461">
        <v>3</v>
      </c>
      <c r="J461" t="s">
        <v>46</v>
      </c>
      <c r="K461" t="s">
        <v>24</v>
      </c>
      <c r="L461">
        <v>33</v>
      </c>
      <c r="M461" t="str" cm="1">
        <f t="array" ref="M461">_xlfn.IFS(L461&gt;54,"Old",L461&gt;=31,"Middle Age",L461&lt;31,"Adolescent")</f>
        <v>Middle Age</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3">
      <c r="A463">
        <v>13089</v>
      </c>
      <c r="B463" t="s">
        <v>36</v>
      </c>
      <c r="C463" t="s">
        <v>43</v>
      </c>
      <c r="D463" s="1">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3">
      <c r="A464">
        <v>14791</v>
      </c>
      <c r="B464" t="s">
        <v>36</v>
      </c>
      <c r="C464" t="s">
        <v>43</v>
      </c>
      <c r="D464" s="1">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3">
      <c r="A466">
        <v>17754</v>
      </c>
      <c r="B466" t="s">
        <v>37</v>
      </c>
      <c r="C466" t="s">
        <v>43</v>
      </c>
      <c r="D466" s="1">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3">
      <c r="A468">
        <v>16549</v>
      </c>
      <c r="B468" t="s">
        <v>37</v>
      </c>
      <c r="C468" t="s">
        <v>43</v>
      </c>
      <c r="D468" s="1">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3">
      <c r="A470">
        <v>18253</v>
      </c>
      <c r="B470" t="s">
        <v>36</v>
      </c>
      <c r="C470" t="s">
        <v>43</v>
      </c>
      <c r="D470" s="1">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3">
      <c r="A471">
        <v>20147</v>
      </c>
      <c r="B471" t="s">
        <v>36</v>
      </c>
      <c r="C471" t="s">
        <v>43</v>
      </c>
      <c r="D471" s="1">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3">
      <c r="A474">
        <v>22634</v>
      </c>
      <c r="B474" t="s">
        <v>37</v>
      </c>
      <c r="C474" t="s">
        <v>43</v>
      </c>
      <c r="D474" s="1">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3">
      <c r="A475">
        <v>15665</v>
      </c>
      <c r="B475" t="s">
        <v>36</v>
      </c>
      <c r="C475" t="s">
        <v>43</v>
      </c>
      <c r="D475" s="1">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3">
      <c r="A476">
        <v>27585</v>
      </c>
      <c r="B476" t="s">
        <v>36</v>
      </c>
      <c r="C476" t="s">
        <v>43</v>
      </c>
      <c r="D476" s="1">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3">
      <c r="A478">
        <v>21974</v>
      </c>
      <c r="B478" t="s">
        <v>37</v>
      </c>
      <c r="C478" t="s">
        <v>43</v>
      </c>
      <c r="D478" s="1">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3">
      <c r="A482">
        <v>18294</v>
      </c>
      <c r="B482" t="s">
        <v>36</v>
      </c>
      <c r="C482" t="s">
        <v>43</v>
      </c>
      <c r="D482" s="1">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3">
      <c r="A483">
        <v>28564</v>
      </c>
      <c r="B483" t="s">
        <v>37</v>
      </c>
      <c r="C483" t="s">
        <v>43</v>
      </c>
      <c r="D483" s="1">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3">
      <c r="A486">
        <v>25681</v>
      </c>
      <c r="B486" t="s">
        <v>37</v>
      </c>
      <c r="C486" t="s">
        <v>43</v>
      </c>
      <c r="D486" s="1">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
      <c r="A488">
        <v>26415</v>
      </c>
      <c r="B488" t="s">
        <v>36</v>
      </c>
      <c r="C488" t="s">
        <v>43</v>
      </c>
      <c r="D488" s="1">
        <v>90000</v>
      </c>
      <c r="E488">
        <v>4</v>
      </c>
      <c r="F488" t="s">
        <v>29</v>
      </c>
      <c r="G488" t="s">
        <v>14</v>
      </c>
      <c r="H488" t="s">
        <v>15</v>
      </c>
      <c r="I488">
        <v>4</v>
      </c>
      <c r="J488" t="s">
        <v>46</v>
      </c>
      <c r="K488" t="s">
        <v>17</v>
      </c>
      <c r="L488">
        <v>58</v>
      </c>
      <c r="M488" t="str" cm="1">
        <f t="array" ref="M488">_xlfn.IFS(L488&gt;54,"Old",L488&gt;=31,"Middle Age",L488&lt;31,"Adolescent")</f>
        <v>Old</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3">
      <c r="A490">
        <v>15629</v>
      </c>
      <c r="B490" t="s">
        <v>37</v>
      </c>
      <c r="C490" t="s">
        <v>43</v>
      </c>
      <c r="D490" s="1">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3">
      <c r="A494">
        <v>26238</v>
      </c>
      <c r="B494" t="s">
        <v>37</v>
      </c>
      <c r="C494" t="s">
        <v>43</v>
      </c>
      <c r="D494" s="1">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3">
      <c r="A495">
        <v>23707</v>
      </c>
      <c r="B495" t="s">
        <v>37</v>
      </c>
      <c r="C495" t="s">
        <v>38</v>
      </c>
      <c r="D495" s="1">
        <v>70000</v>
      </c>
      <c r="E495">
        <v>5</v>
      </c>
      <c r="F495" t="s">
        <v>13</v>
      </c>
      <c r="G495" t="s">
        <v>28</v>
      </c>
      <c r="H495" t="s">
        <v>15</v>
      </c>
      <c r="I495">
        <v>3</v>
      </c>
      <c r="J495" t="s">
        <v>46</v>
      </c>
      <c r="K495" t="s">
        <v>32</v>
      </c>
      <c r="L495">
        <v>60</v>
      </c>
      <c r="M495" t="str" cm="1">
        <f t="array" ref="M495">_xlfn.IFS(L495&gt;54,"Old",L495&gt;=31,"Middle Age",L495&lt;31,"Adolescent")</f>
        <v>Old</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3">
      <c r="A497">
        <v>24981</v>
      </c>
      <c r="B497" t="s">
        <v>36</v>
      </c>
      <c r="C497" t="s">
        <v>38</v>
      </c>
      <c r="D497" s="1">
        <v>60000</v>
      </c>
      <c r="E497">
        <v>2</v>
      </c>
      <c r="F497" t="s">
        <v>19</v>
      </c>
      <c r="G497" t="s">
        <v>21</v>
      </c>
      <c r="H497" t="s">
        <v>15</v>
      </c>
      <c r="I497">
        <v>2</v>
      </c>
      <c r="J497" t="s">
        <v>46</v>
      </c>
      <c r="K497" t="s">
        <v>32</v>
      </c>
      <c r="L497">
        <v>56</v>
      </c>
      <c r="M497" t="str" cm="1">
        <f t="array" ref="M497">_xlfn.IFS(L497&gt;54,"Old",L497&gt;=31,"Middle Age",L497&lt;31,"Adolescent")</f>
        <v>Old</v>
      </c>
      <c r="N497" t="s">
        <v>18</v>
      </c>
    </row>
    <row r="498" spans="1:14" x14ac:dyDescent="0.3">
      <c r="A498">
        <v>20678</v>
      </c>
      <c r="B498" t="s">
        <v>37</v>
      </c>
      <c r="C498" t="s">
        <v>43</v>
      </c>
      <c r="D498" s="1">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3">
      <c r="A499">
        <v>15302</v>
      </c>
      <c r="B499" t="s">
        <v>37</v>
      </c>
      <c r="C499" t="s">
        <v>43</v>
      </c>
      <c r="D499" s="1">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3">
      <c r="A501">
        <v>26575</v>
      </c>
      <c r="B501" t="s">
        <v>37</v>
      </c>
      <c r="C501" t="s">
        <v>43</v>
      </c>
      <c r="D501" s="1">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3">
      <c r="A503">
        <v>19235</v>
      </c>
      <c r="B503" t="s">
        <v>36</v>
      </c>
      <c r="C503" t="s">
        <v>43</v>
      </c>
      <c r="D503" s="1">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3">
      <c r="A505">
        <v>20339</v>
      </c>
      <c r="B505" t="s">
        <v>36</v>
      </c>
      <c r="C505" t="s">
        <v>43</v>
      </c>
      <c r="D505" s="1">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3">
      <c r="A508">
        <v>25074</v>
      </c>
      <c r="B508" t="s">
        <v>36</v>
      </c>
      <c r="C508" t="s">
        <v>43</v>
      </c>
      <c r="D508" s="1">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3">
      <c r="A509">
        <v>24738</v>
      </c>
      <c r="B509" t="s">
        <v>36</v>
      </c>
      <c r="C509" t="s">
        <v>43</v>
      </c>
      <c r="D509" s="1">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3">
      <c r="A514">
        <v>18052</v>
      </c>
      <c r="B514" t="s">
        <v>36</v>
      </c>
      <c r="C514" t="s">
        <v>43</v>
      </c>
      <c r="D514" s="1">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3">
      <c r="A515">
        <v>13353</v>
      </c>
      <c r="B515" t="s">
        <v>37</v>
      </c>
      <c r="C515" t="s">
        <v>43</v>
      </c>
      <c r="D515" s="1">
        <v>60000</v>
      </c>
      <c r="E515">
        <v>4</v>
      </c>
      <c r="F515" t="s">
        <v>31</v>
      </c>
      <c r="G515" t="s">
        <v>28</v>
      </c>
      <c r="H515" t="s">
        <v>15</v>
      </c>
      <c r="I515">
        <v>2</v>
      </c>
      <c r="J515" t="s">
        <v>46</v>
      </c>
      <c r="K515" t="s">
        <v>32</v>
      </c>
      <c r="L515">
        <v>61</v>
      </c>
      <c r="M515" t="str" cm="1">
        <f t="array" ref="M515">_xlfn.IFS(L515&gt;54,"Old",L515&gt;=31,"Middle Age",L515&lt;31,"Adolescent")</f>
        <v>Old</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3">
      <c r="A517">
        <v>16154</v>
      </c>
      <c r="B517" t="s">
        <v>36</v>
      </c>
      <c r="C517" t="s">
        <v>43</v>
      </c>
      <c r="D517" s="1">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3">
      <c r="A518">
        <v>22219</v>
      </c>
      <c r="B518" t="s">
        <v>36</v>
      </c>
      <c r="C518" t="s">
        <v>43</v>
      </c>
      <c r="D518" s="1">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3">
      <c r="A520">
        <v>23586</v>
      </c>
      <c r="B520" t="s">
        <v>36</v>
      </c>
      <c r="C520" t="s">
        <v>43</v>
      </c>
      <c r="D520" s="1">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3">
      <c r="A523">
        <v>18976</v>
      </c>
      <c r="B523" t="s">
        <v>37</v>
      </c>
      <c r="C523" t="s">
        <v>38</v>
      </c>
      <c r="D523" s="1">
        <v>40000</v>
      </c>
      <c r="E523">
        <v>4</v>
      </c>
      <c r="F523" t="s">
        <v>27</v>
      </c>
      <c r="G523" t="s">
        <v>21</v>
      </c>
      <c r="H523" t="s">
        <v>15</v>
      </c>
      <c r="I523">
        <v>2</v>
      </c>
      <c r="J523" t="s">
        <v>46</v>
      </c>
      <c r="K523" t="s">
        <v>32</v>
      </c>
      <c r="L523">
        <v>62</v>
      </c>
      <c r="M523" t="str" cm="1">
        <f t="array" ref="M523">_xlfn.IFS(L523&gt;54,"Old",L523&gt;=31,"Middle Age",L523&lt;31,"Adolescent")</f>
        <v>Old</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3">
      <c r="A526">
        <v>17471</v>
      </c>
      <c r="B526" t="s">
        <v>37</v>
      </c>
      <c r="C526" t="s">
        <v>43</v>
      </c>
      <c r="D526" s="1">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3">
      <c r="A527">
        <v>16791</v>
      </c>
      <c r="B527" t="s">
        <v>37</v>
      </c>
      <c r="C527" t="s">
        <v>38</v>
      </c>
      <c r="D527" s="1">
        <v>60000</v>
      </c>
      <c r="E527">
        <v>5</v>
      </c>
      <c r="F527" t="s">
        <v>13</v>
      </c>
      <c r="G527" t="s">
        <v>28</v>
      </c>
      <c r="H527" t="s">
        <v>15</v>
      </c>
      <c r="I527">
        <v>3</v>
      </c>
      <c r="J527" t="s">
        <v>46</v>
      </c>
      <c r="K527" t="s">
        <v>32</v>
      </c>
      <c r="L527">
        <v>59</v>
      </c>
      <c r="M527" t="str" cm="1">
        <f t="array" ref="M527">_xlfn.IFS(L527&gt;54,"Old",L527&gt;=31,"Middle Age",L527&lt;31,"Adolescent")</f>
        <v>Old</v>
      </c>
      <c r="N527" t="s">
        <v>15</v>
      </c>
    </row>
    <row r="528" spans="1:14" x14ac:dyDescent="0.3">
      <c r="A528">
        <v>15382</v>
      </c>
      <c r="B528" t="s">
        <v>36</v>
      </c>
      <c r="C528" t="s">
        <v>43</v>
      </c>
      <c r="D528" s="1">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3">
      <c r="A530">
        <v>11935</v>
      </c>
      <c r="B530" t="s">
        <v>37</v>
      </c>
      <c r="C530" t="s">
        <v>43</v>
      </c>
      <c r="D530" s="1">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3">
      <c r="A531">
        <v>13233</v>
      </c>
      <c r="B531" t="s">
        <v>36</v>
      </c>
      <c r="C531" t="s">
        <v>38</v>
      </c>
      <c r="D531" s="1">
        <v>60000</v>
      </c>
      <c r="E531">
        <v>2</v>
      </c>
      <c r="F531" t="s">
        <v>19</v>
      </c>
      <c r="G531" t="s">
        <v>21</v>
      </c>
      <c r="H531" t="s">
        <v>15</v>
      </c>
      <c r="I531">
        <v>1</v>
      </c>
      <c r="J531" t="s">
        <v>46</v>
      </c>
      <c r="K531" t="s">
        <v>32</v>
      </c>
      <c r="L531">
        <v>57</v>
      </c>
      <c r="M531" t="str" cm="1">
        <f t="array" ref="M531">_xlfn.IFS(L531&gt;54,"Old",L531&gt;=31,"Middle Age",L531&lt;31,"Adolescent")</f>
        <v>Old</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3">
      <c r="A534">
        <v>29143</v>
      </c>
      <c r="B534" t="s">
        <v>37</v>
      </c>
      <c r="C534" t="s">
        <v>43</v>
      </c>
      <c r="D534" s="1">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3">
      <c r="A535">
        <v>24941</v>
      </c>
      <c r="B535" t="s">
        <v>36</v>
      </c>
      <c r="C535" t="s">
        <v>38</v>
      </c>
      <c r="D535" s="1">
        <v>60000</v>
      </c>
      <c r="E535">
        <v>3</v>
      </c>
      <c r="F535" t="s">
        <v>13</v>
      </c>
      <c r="G535" t="s">
        <v>28</v>
      </c>
      <c r="H535" t="s">
        <v>15</v>
      </c>
      <c r="I535">
        <v>2</v>
      </c>
      <c r="J535" t="s">
        <v>46</v>
      </c>
      <c r="K535" t="s">
        <v>32</v>
      </c>
      <c r="L535">
        <v>66</v>
      </c>
      <c r="M535" t="str" cm="1">
        <f t="array" ref="M535">_xlfn.IFS(L535&gt;54,"Old",L535&gt;=31,"Middle Age",L535&lt;31,"Adolescent")</f>
        <v>Old</v>
      </c>
      <c r="N535" t="s">
        <v>18</v>
      </c>
    </row>
    <row r="536" spans="1:14" x14ac:dyDescent="0.3">
      <c r="A536">
        <v>24637</v>
      </c>
      <c r="B536" t="s">
        <v>36</v>
      </c>
      <c r="C536" t="s">
        <v>38</v>
      </c>
      <c r="D536" s="1">
        <v>40000</v>
      </c>
      <c r="E536">
        <v>4</v>
      </c>
      <c r="F536" t="s">
        <v>27</v>
      </c>
      <c r="G536" t="s">
        <v>21</v>
      </c>
      <c r="H536" t="s">
        <v>15</v>
      </c>
      <c r="I536">
        <v>2</v>
      </c>
      <c r="J536" t="s">
        <v>46</v>
      </c>
      <c r="K536" t="s">
        <v>32</v>
      </c>
      <c r="L536">
        <v>64</v>
      </c>
      <c r="M536" t="str" cm="1">
        <f t="array" ref="M536">_xlfn.IFS(L536&gt;54,"Old",L536&gt;=31,"Middle Age",L536&lt;31,"Adolescent")</f>
        <v>Old</v>
      </c>
      <c r="N536" t="s">
        <v>18</v>
      </c>
    </row>
    <row r="537" spans="1:14" x14ac:dyDescent="0.3">
      <c r="A537">
        <v>23893</v>
      </c>
      <c r="B537" t="s">
        <v>36</v>
      </c>
      <c r="C537" t="s">
        <v>38</v>
      </c>
      <c r="D537" s="1">
        <v>50000</v>
      </c>
      <c r="E537">
        <v>3</v>
      </c>
      <c r="F537" t="s">
        <v>13</v>
      </c>
      <c r="G537" t="s">
        <v>14</v>
      </c>
      <c r="H537" t="s">
        <v>15</v>
      </c>
      <c r="I537">
        <v>3</v>
      </c>
      <c r="J537" t="s">
        <v>46</v>
      </c>
      <c r="K537" t="s">
        <v>32</v>
      </c>
      <c r="L537">
        <v>41</v>
      </c>
      <c r="M537" t="str" cm="1">
        <f t="array" ref="M537">_xlfn.IFS(L537&gt;54,"Old",L537&gt;=31,"Middle Age",L537&lt;31,"Adolescent")</f>
        <v>Middle Age</v>
      </c>
      <c r="N537" t="s">
        <v>18</v>
      </c>
    </row>
    <row r="538" spans="1:14" x14ac:dyDescent="0.3">
      <c r="A538">
        <v>13907</v>
      </c>
      <c r="B538" t="s">
        <v>37</v>
      </c>
      <c r="C538" t="s">
        <v>43</v>
      </c>
      <c r="D538" s="1">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3">
      <c r="A539">
        <v>14900</v>
      </c>
      <c r="B539" t="s">
        <v>36</v>
      </c>
      <c r="C539" t="s">
        <v>43</v>
      </c>
      <c r="D539" s="1">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3">
      <c r="A540">
        <v>11262</v>
      </c>
      <c r="B540" t="s">
        <v>36</v>
      </c>
      <c r="C540" t="s">
        <v>43</v>
      </c>
      <c r="D540" s="1">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3">
      <c r="A541">
        <v>22294</v>
      </c>
      <c r="B541" t="s">
        <v>37</v>
      </c>
      <c r="C541" t="s">
        <v>43</v>
      </c>
      <c r="D541" s="1">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3">
      <c r="A542">
        <v>12195</v>
      </c>
      <c r="B542" t="s">
        <v>37</v>
      </c>
      <c r="C542" t="s">
        <v>43</v>
      </c>
      <c r="D542" s="1">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3">
      <c r="A545">
        <v>25898</v>
      </c>
      <c r="B545" t="s">
        <v>36</v>
      </c>
      <c r="C545" t="s">
        <v>43</v>
      </c>
      <c r="D545" s="1">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3">
      <c r="A550">
        <v>18674</v>
      </c>
      <c r="B550" t="s">
        <v>37</v>
      </c>
      <c r="C550" t="s">
        <v>43</v>
      </c>
      <c r="D550" s="1">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3">
      <c r="A551">
        <v>13453</v>
      </c>
      <c r="B551" t="s">
        <v>36</v>
      </c>
      <c r="C551" t="s">
        <v>43</v>
      </c>
      <c r="D551" s="1">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3">
      <c r="A552">
        <v>14063</v>
      </c>
      <c r="B552" t="s">
        <v>37</v>
      </c>
      <c r="C552" t="s">
        <v>43</v>
      </c>
      <c r="D552" s="1">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3">
      <c r="A553">
        <v>27393</v>
      </c>
      <c r="B553" t="s">
        <v>36</v>
      </c>
      <c r="C553" t="s">
        <v>43</v>
      </c>
      <c r="D553" s="1">
        <v>50000</v>
      </c>
      <c r="E553">
        <v>4</v>
      </c>
      <c r="F553" t="s">
        <v>13</v>
      </c>
      <c r="G553" t="s">
        <v>28</v>
      </c>
      <c r="H553" t="s">
        <v>15</v>
      </c>
      <c r="I553">
        <v>2</v>
      </c>
      <c r="J553" t="s">
        <v>46</v>
      </c>
      <c r="K553" t="s">
        <v>32</v>
      </c>
      <c r="L553">
        <v>63</v>
      </c>
      <c r="M553" t="str" cm="1">
        <f t="array" ref="M553">_xlfn.IFS(L553&gt;54,"Old",L553&gt;=31,"Middle Age",L553&lt;31,"Adolescent")</f>
        <v>Old</v>
      </c>
      <c r="N553" t="s">
        <v>18</v>
      </c>
    </row>
    <row r="554" spans="1:14" x14ac:dyDescent="0.3">
      <c r="A554">
        <v>14417</v>
      </c>
      <c r="B554" t="s">
        <v>37</v>
      </c>
      <c r="C554" t="s">
        <v>38</v>
      </c>
      <c r="D554" s="1">
        <v>60000</v>
      </c>
      <c r="E554">
        <v>3</v>
      </c>
      <c r="F554" t="s">
        <v>27</v>
      </c>
      <c r="G554" t="s">
        <v>21</v>
      </c>
      <c r="H554" t="s">
        <v>15</v>
      </c>
      <c r="I554">
        <v>2</v>
      </c>
      <c r="J554" t="s">
        <v>46</v>
      </c>
      <c r="K554" t="s">
        <v>32</v>
      </c>
      <c r="L554">
        <v>54</v>
      </c>
      <c r="M554" t="str" cm="1">
        <f t="array" ref="M554">_xlfn.IFS(L554&gt;54,"Old",L554&gt;=31,"Middle Age",L554&lt;31,"Adolescent")</f>
        <v>Middle Age</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3">
      <c r="A556">
        <v>18580</v>
      </c>
      <c r="B556" t="s">
        <v>36</v>
      </c>
      <c r="C556" t="s">
        <v>43</v>
      </c>
      <c r="D556" s="1">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3">
      <c r="A559">
        <v>24725</v>
      </c>
      <c r="B559" t="s">
        <v>36</v>
      </c>
      <c r="C559" t="s">
        <v>43</v>
      </c>
      <c r="D559" s="1">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3">
      <c r="A560">
        <v>23200</v>
      </c>
      <c r="B560" t="s">
        <v>36</v>
      </c>
      <c r="C560" t="s">
        <v>43</v>
      </c>
      <c r="D560" s="1">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3">
      <c r="A561">
        <v>15895</v>
      </c>
      <c r="B561" t="s">
        <v>37</v>
      </c>
      <c r="C561" t="s">
        <v>43</v>
      </c>
      <c r="D561" s="1">
        <v>60000</v>
      </c>
      <c r="E561">
        <v>2</v>
      </c>
      <c r="F561" t="s">
        <v>13</v>
      </c>
      <c r="G561" t="s">
        <v>28</v>
      </c>
      <c r="H561" t="s">
        <v>15</v>
      </c>
      <c r="I561">
        <v>0</v>
      </c>
      <c r="J561" t="s">
        <v>46</v>
      </c>
      <c r="K561" t="s">
        <v>32</v>
      </c>
      <c r="L561">
        <v>58</v>
      </c>
      <c r="M561" t="str" cm="1">
        <f t="array" ref="M561">_xlfn.IFS(L561&gt;54,"Old",L561&gt;=31,"Middle Age",L561&lt;31,"Adolescent")</f>
        <v>Old</v>
      </c>
      <c r="N561" t="s">
        <v>18</v>
      </c>
    </row>
    <row r="562" spans="1:14" x14ac:dyDescent="0.3">
      <c r="A562">
        <v>18577</v>
      </c>
      <c r="B562" t="s">
        <v>36</v>
      </c>
      <c r="C562" t="s">
        <v>43</v>
      </c>
      <c r="D562" s="1">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3">
      <c r="A563">
        <v>27218</v>
      </c>
      <c r="B563" t="s">
        <v>36</v>
      </c>
      <c r="C563" t="s">
        <v>43</v>
      </c>
      <c r="D563" s="1">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3">
      <c r="A564">
        <v>18560</v>
      </c>
      <c r="B564" t="s">
        <v>36</v>
      </c>
      <c r="C564" t="s">
        <v>43</v>
      </c>
      <c r="D564" s="1">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3">
      <c r="A565">
        <v>25006</v>
      </c>
      <c r="B565" t="s">
        <v>37</v>
      </c>
      <c r="C565" t="s">
        <v>43</v>
      </c>
      <c r="D565" s="1">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3">
      <c r="A568">
        <v>18847</v>
      </c>
      <c r="B568" t="s">
        <v>36</v>
      </c>
      <c r="C568" t="s">
        <v>43</v>
      </c>
      <c r="D568" s="1">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3">
      <c r="A571">
        <v>26452</v>
      </c>
      <c r="B571" t="s">
        <v>37</v>
      </c>
      <c r="C571" t="s">
        <v>38</v>
      </c>
      <c r="D571" s="1">
        <v>50000</v>
      </c>
      <c r="E571">
        <v>3</v>
      </c>
      <c r="F571" t="s">
        <v>31</v>
      </c>
      <c r="G571" t="s">
        <v>28</v>
      </c>
      <c r="H571" t="s">
        <v>15</v>
      </c>
      <c r="I571">
        <v>2</v>
      </c>
      <c r="J571" t="s">
        <v>46</v>
      </c>
      <c r="K571" t="s">
        <v>32</v>
      </c>
      <c r="L571">
        <v>69</v>
      </c>
      <c r="M571" t="str" cm="1">
        <f t="array" ref="M571">_xlfn.IFS(L571&gt;54,"Old",L571&gt;=31,"Middle Age",L571&lt;31,"Adolescent")</f>
        <v>Old</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3">
      <c r="A576">
        <v>21266</v>
      </c>
      <c r="B576" t="s">
        <v>37</v>
      </c>
      <c r="C576" t="s">
        <v>43</v>
      </c>
      <c r="D576" s="1">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3">
      <c r="A577">
        <v>13388</v>
      </c>
      <c r="B577" t="s">
        <v>37</v>
      </c>
      <c r="C577" t="s">
        <v>38</v>
      </c>
      <c r="D577" s="1">
        <v>60000</v>
      </c>
      <c r="E577">
        <v>2</v>
      </c>
      <c r="F577" t="s">
        <v>19</v>
      </c>
      <c r="G577" t="s">
        <v>21</v>
      </c>
      <c r="H577" t="s">
        <v>15</v>
      </c>
      <c r="I577">
        <v>1</v>
      </c>
      <c r="J577" t="s">
        <v>46</v>
      </c>
      <c r="K577" t="s">
        <v>32</v>
      </c>
      <c r="L577">
        <v>56</v>
      </c>
      <c r="M577" t="str" cm="1">
        <f t="array" ref="M577">_xlfn.IFS(L577&gt;54,"Old",L577&gt;=31,"Middle Age",L577&lt;31,"Adolescent")</f>
        <v>Old</v>
      </c>
      <c r="N577" t="s">
        <v>18</v>
      </c>
    </row>
    <row r="578" spans="1:14" x14ac:dyDescent="0.3">
      <c r="A578">
        <v>18752</v>
      </c>
      <c r="B578" t="s">
        <v>37</v>
      </c>
      <c r="C578" t="s">
        <v>43</v>
      </c>
      <c r="D578" s="1">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3">
      <c r="A581">
        <v>25329</v>
      </c>
      <c r="B581" t="s">
        <v>37</v>
      </c>
      <c r="C581" t="s">
        <v>43</v>
      </c>
      <c r="D581" s="1">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3">
      <c r="A582">
        <v>20380</v>
      </c>
      <c r="B582" t="s">
        <v>36</v>
      </c>
      <c r="C582" t="s">
        <v>43</v>
      </c>
      <c r="D582" s="1">
        <v>60000</v>
      </c>
      <c r="E582">
        <v>3</v>
      </c>
      <c r="F582" t="s">
        <v>31</v>
      </c>
      <c r="G582" t="s">
        <v>28</v>
      </c>
      <c r="H582" t="s">
        <v>15</v>
      </c>
      <c r="I582">
        <v>2</v>
      </c>
      <c r="J582" t="s">
        <v>46</v>
      </c>
      <c r="K582" t="s">
        <v>32</v>
      </c>
      <c r="L582">
        <v>69</v>
      </c>
      <c r="M582" t="str" cm="1">
        <f t="array" ref="M582">_xlfn.IFS(L582&gt;54,"Old",L582&gt;=31,"Middle Age",L582&lt;31,"Adolescent")</f>
        <v>Old</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3">
      <c r="A585">
        <v>24943</v>
      </c>
      <c r="B585" t="s">
        <v>36</v>
      </c>
      <c r="C585" t="s">
        <v>38</v>
      </c>
      <c r="D585" s="1">
        <v>60000</v>
      </c>
      <c r="E585">
        <v>3</v>
      </c>
      <c r="F585" t="s">
        <v>13</v>
      </c>
      <c r="G585" t="s">
        <v>28</v>
      </c>
      <c r="H585" t="s">
        <v>15</v>
      </c>
      <c r="I585">
        <v>2</v>
      </c>
      <c r="J585" t="s">
        <v>46</v>
      </c>
      <c r="K585" t="s">
        <v>32</v>
      </c>
      <c r="L585">
        <v>66</v>
      </c>
      <c r="M585" t="str" cm="1">
        <f t="array" ref="M585">_xlfn.IFS(L585&gt;54,"Old",L585&gt;=31,"Middle Age",L585&lt;31,"Adolescent")</f>
        <v>Old</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3">
      <c r="A589">
        <v>18935</v>
      </c>
      <c r="B589" t="s">
        <v>36</v>
      </c>
      <c r="C589" t="s">
        <v>43</v>
      </c>
      <c r="D589" s="1">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3">
      <c r="A590">
        <v>16871</v>
      </c>
      <c r="B590" t="s">
        <v>36</v>
      </c>
      <c r="C590" t="s">
        <v>43</v>
      </c>
      <c r="D590" s="1">
        <v>90000</v>
      </c>
      <c r="E590">
        <v>2</v>
      </c>
      <c r="F590" t="s">
        <v>27</v>
      </c>
      <c r="G590" t="s">
        <v>21</v>
      </c>
      <c r="H590" t="s">
        <v>15</v>
      </c>
      <c r="I590">
        <v>1</v>
      </c>
      <c r="J590" t="s">
        <v>46</v>
      </c>
      <c r="K590" t="s">
        <v>32</v>
      </c>
      <c r="L590">
        <v>51</v>
      </c>
      <c r="M590" t="str" cm="1">
        <f t="array" ref="M590">_xlfn.IFS(L590&gt;54,"Old",L590&gt;=31,"Middle Age",L590&lt;31,"Adolescent")</f>
        <v>Middle Age</v>
      </c>
      <c r="N590" t="s">
        <v>15</v>
      </c>
    </row>
    <row r="591" spans="1:14" x14ac:dyDescent="0.3">
      <c r="A591">
        <v>12100</v>
      </c>
      <c r="B591" t="s">
        <v>37</v>
      </c>
      <c r="C591" t="s">
        <v>38</v>
      </c>
      <c r="D591" s="1">
        <v>60000</v>
      </c>
      <c r="E591">
        <v>2</v>
      </c>
      <c r="F591" t="s">
        <v>13</v>
      </c>
      <c r="G591" t="s">
        <v>28</v>
      </c>
      <c r="H591" t="s">
        <v>15</v>
      </c>
      <c r="I591">
        <v>0</v>
      </c>
      <c r="J591" t="s">
        <v>46</v>
      </c>
      <c r="K591" t="s">
        <v>32</v>
      </c>
      <c r="L591">
        <v>57</v>
      </c>
      <c r="M591" t="str" cm="1">
        <f t="array" ref="M591">_xlfn.IFS(L591&gt;54,"Old",L591&gt;=31,"Middle Age",L591&lt;31,"Adolescent")</f>
        <v>Old</v>
      </c>
      <c r="N591" t="s">
        <v>18</v>
      </c>
    </row>
    <row r="592" spans="1:14" x14ac:dyDescent="0.3">
      <c r="A592">
        <v>23158</v>
      </c>
      <c r="B592" t="s">
        <v>36</v>
      </c>
      <c r="C592" t="s">
        <v>43</v>
      </c>
      <c r="D592" s="1">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3">
      <c r="A593">
        <v>18545</v>
      </c>
      <c r="B593" t="s">
        <v>36</v>
      </c>
      <c r="C593" t="s">
        <v>38</v>
      </c>
      <c r="D593" s="1">
        <v>40000</v>
      </c>
      <c r="E593">
        <v>4</v>
      </c>
      <c r="F593" t="s">
        <v>27</v>
      </c>
      <c r="G593" t="s">
        <v>21</v>
      </c>
      <c r="H593" t="s">
        <v>18</v>
      </c>
      <c r="I593">
        <v>2</v>
      </c>
      <c r="J593" t="s">
        <v>46</v>
      </c>
      <c r="K593" t="s">
        <v>32</v>
      </c>
      <c r="L593">
        <v>61</v>
      </c>
      <c r="M593" t="str" cm="1">
        <f t="array" ref="M593">_xlfn.IFS(L593&gt;54,"Old",L593&gt;=31,"Middle Age",L593&lt;31,"Adolescent")</f>
        <v>Old</v>
      </c>
      <c r="N593" t="s">
        <v>15</v>
      </c>
    </row>
    <row r="594" spans="1:14" x14ac:dyDescent="0.3">
      <c r="A594">
        <v>18391</v>
      </c>
      <c r="B594" t="s">
        <v>37</v>
      </c>
      <c r="C594" t="s">
        <v>43</v>
      </c>
      <c r="D594" s="1">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3">
      <c r="A595">
        <v>19812</v>
      </c>
      <c r="B595" t="s">
        <v>37</v>
      </c>
      <c r="C595" t="s">
        <v>43</v>
      </c>
      <c r="D595" s="1">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3">
      <c r="A597">
        <v>18058</v>
      </c>
      <c r="B597" t="s">
        <v>37</v>
      </c>
      <c r="C597" t="s">
        <v>43</v>
      </c>
      <c r="D597" s="1">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3">
      <c r="A598">
        <v>20343</v>
      </c>
      <c r="B598" t="s">
        <v>36</v>
      </c>
      <c r="C598" t="s">
        <v>43</v>
      </c>
      <c r="D598" s="1">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3">
      <c r="A601">
        <v>19002</v>
      </c>
      <c r="B601" t="s">
        <v>36</v>
      </c>
      <c r="C601" t="s">
        <v>43</v>
      </c>
      <c r="D601" s="1">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3">
      <c r="A609">
        <v>16145</v>
      </c>
      <c r="B609" t="s">
        <v>37</v>
      </c>
      <c r="C609" t="s">
        <v>43</v>
      </c>
      <c r="D609" s="1">
        <v>70000</v>
      </c>
      <c r="E609">
        <v>5</v>
      </c>
      <c r="F609" t="s">
        <v>31</v>
      </c>
      <c r="G609" t="s">
        <v>21</v>
      </c>
      <c r="H609" t="s">
        <v>15</v>
      </c>
      <c r="I609">
        <v>3</v>
      </c>
      <c r="J609" t="s">
        <v>46</v>
      </c>
      <c r="K609" t="s">
        <v>32</v>
      </c>
      <c r="L609">
        <v>46</v>
      </c>
      <c r="M609" t="str" cm="1">
        <f t="array" ref="M609">_xlfn.IFS(L609&gt;54,"Old",L609&gt;=31,"Middle Age",L609&lt;31,"Adolescent")</f>
        <v>Middle Age</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3">
      <c r="A613">
        <v>22994</v>
      </c>
      <c r="B613" t="s">
        <v>36</v>
      </c>
      <c r="C613" t="s">
        <v>43</v>
      </c>
      <c r="D613" s="1">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3">
      <c r="A614">
        <v>22983</v>
      </c>
      <c r="B614" t="s">
        <v>37</v>
      </c>
      <c r="C614" t="s">
        <v>43</v>
      </c>
      <c r="D614" s="1">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
      <c r="A616">
        <v>14469</v>
      </c>
      <c r="B616" t="s">
        <v>36</v>
      </c>
      <c r="C616" t="s">
        <v>43</v>
      </c>
      <c r="D616" s="1">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3">
      <c r="A617">
        <v>11538</v>
      </c>
      <c r="B617" t="s">
        <v>37</v>
      </c>
      <c r="C617" t="s">
        <v>43</v>
      </c>
      <c r="D617" s="1">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
      <c r="A618">
        <v>16245</v>
      </c>
      <c r="B618" t="s">
        <v>37</v>
      </c>
      <c r="C618" t="s">
        <v>43</v>
      </c>
      <c r="D618" s="1">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3">
      <c r="A620">
        <v>25347</v>
      </c>
      <c r="B620" t="s">
        <v>37</v>
      </c>
      <c r="C620" t="s">
        <v>43</v>
      </c>
      <c r="D620" s="1">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3">
      <c r="A621">
        <v>15814</v>
      </c>
      <c r="B621" t="s">
        <v>37</v>
      </c>
      <c r="C621" t="s">
        <v>43</v>
      </c>
      <c r="D621" s="1">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3">
      <c r="A622">
        <v>11259</v>
      </c>
      <c r="B622" t="s">
        <v>36</v>
      </c>
      <c r="C622" t="s">
        <v>43</v>
      </c>
      <c r="D622" s="1">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3">
      <c r="A625">
        <v>21801</v>
      </c>
      <c r="B625" t="s">
        <v>36</v>
      </c>
      <c r="C625" t="s">
        <v>43</v>
      </c>
      <c r="D625" s="1">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3">
      <c r="A626">
        <v>25943</v>
      </c>
      <c r="B626" t="s">
        <v>37</v>
      </c>
      <c r="C626" t="s">
        <v>43</v>
      </c>
      <c r="D626" s="1">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3">
      <c r="A628">
        <v>20414</v>
      </c>
      <c r="B628" t="s">
        <v>36</v>
      </c>
      <c r="C628" t="s">
        <v>43</v>
      </c>
      <c r="D628" s="1">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3">
      <c r="A629">
        <v>23672</v>
      </c>
      <c r="B629" t="s">
        <v>36</v>
      </c>
      <c r="C629" t="s">
        <v>43</v>
      </c>
      <c r="D629" s="1">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3">
      <c r="A631">
        <v>28815</v>
      </c>
      <c r="B631" t="s">
        <v>36</v>
      </c>
      <c r="C631" t="s">
        <v>43</v>
      </c>
      <c r="D631" s="1">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3">
      <c r="A634">
        <v>13754</v>
      </c>
      <c r="B634" t="s">
        <v>37</v>
      </c>
      <c r="C634" t="s">
        <v>43</v>
      </c>
      <c r="D634" s="1">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3">
      <c r="A635">
        <v>22088</v>
      </c>
      <c r="B635" t="s">
        <v>36</v>
      </c>
      <c r="C635" t="s">
        <v>43</v>
      </c>
      <c r="D635" s="1">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3">
      <c r="A637">
        <v>24745</v>
      </c>
      <c r="B637" t="s">
        <v>37</v>
      </c>
      <c r="C637" t="s">
        <v>43</v>
      </c>
      <c r="D637" s="1">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3">
      <c r="A638">
        <v>29237</v>
      </c>
      <c r="B638" t="s">
        <v>37</v>
      </c>
      <c r="C638" t="s">
        <v>43</v>
      </c>
      <c r="D638" s="1">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3">
      <c r="A642">
        <v>25886</v>
      </c>
      <c r="B642" t="s">
        <v>36</v>
      </c>
      <c r="C642" t="s">
        <v>43</v>
      </c>
      <c r="D642" s="1">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3">
      <c r="A643">
        <v>21441</v>
      </c>
      <c r="B643" t="s">
        <v>36</v>
      </c>
      <c r="C643" t="s">
        <v>38</v>
      </c>
      <c r="D643" s="1">
        <v>50000</v>
      </c>
      <c r="E643">
        <v>4</v>
      </c>
      <c r="F643" t="s">
        <v>13</v>
      </c>
      <c r="G643" t="s">
        <v>28</v>
      </c>
      <c r="H643" t="s">
        <v>15</v>
      </c>
      <c r="I643">
        <v>2</v>
      </c>
      <c r="J643" t="s">
        <v>46</v>
      </c>
      <c r="K643" t="s">
        <v>32</v>
      </c>
      <c r="L643">
        <v>64</v>
      </c>
      <c r="M643" t="str" cm="1">
        <f t="array" ref="M643">_xlfn.IFS(L643&gt;54,"Old",L643&gt;=31,"Middle Age",L643&lt;31,"Adolescent")</f>
        <v>Old</v>
      </c>
      <c r="N643" t="s">
        <v>18</v>
      </c>
    </row>
    <row r="644" spans="1:14" x14ac:dyDescent="0.3">
      <c r="A644">
        <v>21741</v>
      </c>
      <c r="B644" t="s">
        <v>36</v>
      </c>
      <c r="C644" t="s">
        <v>43</v>
      </c>
      <c r="D644" s="1">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3">
      <c r="A645">
        <v>14572</v>
      </c>
      <c r="B645" t="s">
        <v>36</v>
      </c>
      <c r="C645" t="s">
        <v>43</v>
      </c>
      <c r="D645" s="1">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3">
      <c r="A646">
        <v>23368</v>
      </c>
      <c r="B646" t="s">
        <v>36</v>
      </c>
      <c r="C646" t="s">
        <v>43</v>
      </c>
      <c r="D646" s="1">
        <v>60000</v>
      </c>
      <c r="E646">
        <v>5</v>
      </c>
      <c r="F646" t="s">
        <v>13</v>
      </c>
      <c r="G646" t="s">
        <v>14</v>
      </c>
      <c r="H646" t="s">
        <v>15</v>
      </c>
      <c r="I646">
        <v>3</v>
      </c>
      <c r="J646" t="s">
        <v>46</v>
      </c>
      <c r="K646" t="s">
        <v>32</v>
      </c>
      <c r="L646">
        <v>41</v>
      </c>
      <c r="M646" t="str" cm="1">
        <f t="array" ref="M646">_xlfn.IFS(L646&gt;54,"Old",L646&gt;=31,"Middle Age",L646&lt;31,"Adolescent")</f>
        <v>Middle Age</v>
      </c>
      <c r="N646" t="s">
        <v>18</v>
      </c>
    </row>
    <row r="647" spans="1:14" x14ac:dyDescent="0.3">
      <c r="A647">
        <v>16217</v>
      </c>
      <c r="B647" t="s">
        <v>37</v>
      </c>
      <c r="C647" t="s">
        <v>43</v>
      </c>
      <c r="D647" s="1">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3">
      <c r="A648">
        <v>16247</v>
      </c>
      <c r="B648" t="s">
        <v>37</v>
      </c>
      <c r="C648" t="s">
        <v>43</v>
      </c>
      <c r="D648" s="1">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3">
      <c r="A650">
        <v>25872</v>
      </c>
      <c r="B650" t="s">
        <v>37</v>
      </c>
      <c r="C650" t="s">
        <v>43</v>
      </c>
      <c r="D650" s="1">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3">
      <c r="A651">
        <v>19164</v>
      </c>
      <c r="B651" t="s">
        <v>37</v>
      </c>
      <c r="C651" t="s">
        <v>43</v>
      </c>
      <c r="D651" s="1">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3">
      <c r="A652">
        <v>18435</v>
      </c>
      <c r="B652" t="s">
        <v>37</v>
      </c>
      <c r="C652" t="s">
        <v>43</v>
      </c>
      <c r="D652" s="1">
        <v>70000</v>
      </c>
      <c r="E652">
        <v>5</v>
      </c>
      <c r="F652" t="s">
        <v>31</v>
      </c>
      <c r="G652" t="s">
        <v>28</v>
      </c>
      <c r="H652" t="s">
        <v>15</v>
      </c>
      <c r="I652">
        <v>2</v>
      </c>
      <c r="J652" t="s">
        <v>46</v>
      </c>
      <c r="K652" t="s">
        <v>32</v>
      </c>
      <c r="L652">
        <v>67</v>
      </c>
      <c r="M652" t="str" cm="1">
        <f t="array" ref="M652">_xlfn.IFS(L652&gt;54,"Old",L652&gt;=31,"Middle Age",L652&lt;31,"Adolescent")</f>
        <v>Old</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
      <c r="A657">
        <v>26236</v>
      </c>
      <c r="B657" t="s">
        <v>36</v>
      </c>
      <c r="C657" t="s">
        <v>43</v>
      </c>
      <c r="D657" s="1">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3">
      <c r="A661">
        <v>24643</v>
      </c>
      <c r="B661" t="s">
        <v>37</v>
      </c>
      <c r="C661" t="s">
        <v>43</v>
      </c>
      <c r="D661" s="1">
        <v>60000</v>
      </c>
      <c r="E661">
        <v>4</v>
      </c>
      <c r="F661" t="s">
        <v>13</v>
      </c>
      <c r="G661" t="s">
        <v>28</v>
      </c>
      <c r="H661" t="s">
        <v>15</v>
      </c>
      <c r="I661">
        <v>2</v>
      </c>
      <c r="J661" t="s">
        <v>46</v>
      </c>
      <c r="K661" t="s">
        <v>32</v>
      </c>
      <c r="L661">
        <v>63</v>
      </c>
      <c r="M661" t="str" cm="1">
        <f t="array" ref="M661">_xlfn.IFS(L661&gt;54,"Old",L661&gt;=31,"Middle Age",L661&lt;31,"Adolescent")</f>
        <v>Old</v>
      </c>
      <c r="N661" t="s">
        <v>18</v>
      </c>
    </row>
    <row r="662" spans="1:14" x14ac:dyDescent="0.3">
      <c r="A662">
        <v>21599</v>
      </c>
      <c r="B662" t="s">
        <v>36</v>
      </c>
      <c r="C662" t="s">
        <v>43</v>
      </c>
      <c r="D662" s="1">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3">
      <c r="A664">
        <v>27637</v>
      </c>
      <c r="B664" t="s">
        <v>37</v>
      </c>
      <c r="C664" t="s">
        <v>43</v>
      </c>
      <c r="D664" s="1">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3">
      <c r="A665">
        <v>11890</v>
      </c>
      <c r="B665" t="s">
        <v>36</v>
      </c>
      <c r="C665" t="s">
        <v>43</v>
      </c>
      <c r="D665" s="1">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3">
      <c r="A666">
        <v>28580</v>
      </c>
      <c r="B666" t="s">
        <v>36</v>
      </c>
      <c r="C666" t="s">
        <v>43</v>
      </c>
      <c r="D666" s="1">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3">
      <c r="A668">
        <v>17864</v>
      </c>
      <c r="B668" t="s">
        <v>36</v>
      </c>
      <c r="C668" t="s">
        <v>43</v>
      </c>
      <c r="D668" s="1">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3">
      <c r="A669">
        <v>20505</v>
      </c>
      <c r="B669" t="s">
        <v>36</v>
      </c>
      <c r="C669" t="s">
        <v>43</v>
      </c>
      <c r="D669" s="1">
        <v>40000</v>
      </c>
      <c r="E669">
        <v>5</v>
      </c>
      <c r="F669" t="s">
        <v>27</v>
      </c>
      <c r="G669" t="s">
        <v>21</v>
      </c>
      <c r="H669" t="s">
        <v>18</v>
      </c>
      <c r="I669">
        <v>2</v>
      </c>
      <c r="J669" t="s">
        <v>46</v>
      </c>
      <c r="K669" t="s">
        <v>32</v>
      </c>
      <c r="L669">
        <v>61</v>
      </c>
      <c r="M669" t="str" cm="1">
        <f t="array" ref="M669">_xlfn.IFS(L669&gt;54,"Old",L669&gt;=31,"Middle Age",L669&lt;31,"Adolescent")</f>
        <v>Old</v>
      </c>
      <c r="N669" t="s">
        <v>18</v>
      </c>
    </row>
    <row r="670" spans="1:14" x14ac:dyDescent="0.3">
      <c r="A670">
        <v>14592</v>
      </c>
      <c r="B670" t="s">
        <v>36</v>
      </c>
      <c r="C670" t="s">
        <v>43</v>
      </c>
      <c r="D670" s="1">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3">
      <c r="A671">
        <v>22227</v>
      </c>
      <c r="B671" t="s">
        <v>36</v>
      </c>
      <c r="C671" t="s">
        <v>43</v>
      </c>
      <c r="D671" s="1">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3">
      <c r="A672">
        <v>21471</v>
      </c>
      <c r="B672" t="s">
        <v>36</v>
      </c>
      <c r="C672" t="s">
        <v>38</v>
      </c>
      <c r="D672" s="1">
        <v>70000</v>
      </c>
      <c r="E672">
        <v>2</v>
      </c>
      <c r="F672" t="s">
        <v>19</v>
      </c>
      <c r="G672" t="s">
        <v>21</v>
      </c>
      <c r="H672" t="s">
        <v>15</v>
      </c>
      <c r="I672">
        <v>1</v>
      </c>
      <c r="J672" t="s">
        <v>46</v>
      </c>
      <c r="K672" t="s">
        <v>32</v>
      </c>
      <c r="L672">
        <v>59</v>
      </c>
      <c r="M672" t="str" cm="1">
        <f t="array" ref="M672">_xlfn.IFS(L672&gt;54,"Old",L672&gt;=31,"Middle Age",L672&lt;31,"Adolescent")</f>
        <v>Old</v>
      </c>
      <c r="N672" t="s">
        <v>18</v>
      </c>
    </row>
    <row r="673" spans="1:14" x14ac:dyDescent="0.3">
      <c r="A673">
        <v>22252</v>
      </c>
      <c r="B673" t="s">
        <v>37</v>
      </c>
      <c r="C673" t="s">
        <v>43</v>
      </c>
      <c r="D673" s="1">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3">
      <c r="A674">
        <v>21260</v>
      </c>
      <c r="B674" t="s">
        <v>37</v>
      </c>
      <c r="C674" t="s">
        <v>43</v>
      </c>
      <c r="D674" s="1">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3">
      <c r="A675">
        <v>11817</v>
      </c>
      <c r="B675" t="s">
        <v>37</v>
      </c>
      <c r="C675" t="s">
        <v>43</v>
      </c>
      <c r="D675" s="1">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3">
      <c r="A676">
        <v>19223</v>
      </c>
      <c r="B676" t="s">
        <v>36</v>
      </c>
      <c r="C676" t="s">
        <v>43</v>
      </c>
      <c r="D676" s="1">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3">
      <c r="A681">
        <v>21770</v>
      </c>
      <c r="B681" t="s">
        <v>36</v>
      </c>
      <c r="C681" t="s">
        <v>38</v>
      </c>
      <c r="D681" s="1">
        <v>60000</v>
      </c>
      <c r="E681">
        <v>4</v>
      </c>
      <c r="F681" t="s">
        <v>13</v>
      </c>
      <c r="G681" t="s">
        <v>28</v>
      </c>
      <c r="H681" t="s">
        <v>15</v>
      </c>
      <c r="I681">
        <v>2</v>
      </c>
      <c r="J681" t="s">
        <v>46</v>
      </c>
      <c r="K681" t="s">
        <v>32</v>
      </c>
      <c r="L681">
        <v>60</v>
      </c>
      <c r="M681" t="str" cm="1">
        <f t="array" ref="M681">_xlfn.IFS(L681&gt;54,"Old",L681&gt;=31,"Middle Age",L681&lt;31,"Adolescent")</f>
        <v>Old</v>
      </c>
      <c r="N681" t="s">
        <v>18</v>
      </c>
    </row>
    <row r="682" spans="1:14" x14ac:dyDescent="0.3">
      <c r="A682">
        <v>11165</v>
      </c>
      <c r="B682" t="s">
        <v>36</v>
      </c>
      <c r="C682" t="s">
        <v>43</v>
      </c>
      <c r="D682" s="1">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3">
      <c r="A683">
        <v>16377</v>
      </c>
      <c r="B683" t="s">
        <v>37</v>
      </c>
      <c r="C683" t="s">
        <v>43</v>
      </c>
      <c r="D683" s="1">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3">
      <c r="A685">
        <v>23461</v>
      </c>
      <c r="B685" t="s">
        <v>36</v>
      </c>
      <c r="C685" t="s">
        <v>43</v>
      </c>
      <c r="D685" s="1">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3">
      <c r="A686">
        <v>29133</v>
      </c>
      <c r="B686" t="s">
        <v>37</v>
      </c>
      <c r="C686" t="s">
        <v>43</v>
      </c>
      <c r="D686" s="1">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3">
      <c r="A687">
        <v>27673</v>
      </c>
      <c r="B687" t="s">
        <v>37</v>
      </c>
      <c r="C687" t="s">
        <v>43</v>
      </c>
      <c r="D687" s="1">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3">
      <c r="A688">
        <v>12774</v>
      </c>
      <c r="B688" t="s">
        <v>36</v>
      </c>
      <c r="C688" t="s">
        <v>43</v>
      </c>
      <c r="D688" s="1">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3">
      <c r="A692">
        <v>28269</v>
      </c>
      <c r="B692" t="s">
        <v>37</v>
      </c>
      <c r="C692" t="s">
        <v>43</v>
      </c>
      <c r="D692" s="1">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3">
      <c r="A695">
        <v>25970</v>
      </c>
      <c r="B695" t="s">
        <v>37</v>
      </c>
      <c r="C695" t="s">
        <v>43</v>
      </c>
      <c r="D695" s="1">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3">
      <c r="A696">
        <v>28068</v>
      </c>
      <c r="B696" t="s">
        <v>37</v>
      </c>
      <c r="C696" t="s">
        <v>43</v>
      </c>
      <c r="D696" s="1">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3">
      <c r="A699">
        <v>14090</v>
      </c>
      <c r="B699" t="s">
        <v>36</v>
      </c>
      <c r="C699" t="s">
        <v>43</v>
      </c>
      <c r="D699" s="1">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3">
      <c r="A702">
        <v>16795</v>
      </c>
      <c r="B702" t="s">
        <v>36</v>
      </c>
      <c r="C702" t="s">
        <v>43</v>
      </c>
      <c r="D702" s="1">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3">
      <c r="A705">
        <v>11619</v>
      </c>
      <c r="B705" t="s">
        <v>37</v>
      </c>
      <c r="C705" t="s">
        <v>43</v>
      </c>
      <c r="D705" s="1">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3">
      <c r="A706">
        <v>29132</v>
      </c>
      <c r="B706" t="s">
        <v>37</v>
      </c>
      <c r="C706" t="s">
        <v>43</v>
      </c>
      <c r="D706" s="1">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3">
      <c r="A707">
        <v>11199</v>
      </c>
      <c r="B707" t="s">
        <v>36</v>
      </c>
      <c r="C707" t="s">
        <v>43</v>
      </c>
      <c r="D707" s="1">
        <v>70000</v>
      </c>
      <c r="E707">
        <v>4</v>
      </c>
      <c r="F707" t="s">
        <v>13</v>
      </c>
      <c r="G707" t="s">
        <v>28</v>
      </c>
      <c r="H707" t="s">
        <v>15</v>
      </c>
      <c r="I707">
        <v>1</v>
      </c>
      <c r="J707" t="s">
        <v>46</v>
      </c>
      <c r="K707" t="s">
        <v>32</v>
      </c>
      <c r="L707">
        <v>59</v>
      </c>
      <c r="M707" t="str" cm="1">
        <f t="array" ref="M707">_xlfn.IFS(L707&gt;54,"Old",L707&gt;=31,"Middle Age",L707&lt;31,"Adolescent")</f>
        <v>Old</v>
      </c>
      <c r="N707" t="s">
        <v>18</v>
      </c>
    </row>
    <row r="708" spans="1:14" x14ac:dyDescent="0.3">
      <c r="A708">
        <v>20296</v>
      </c>
      <c r="B708" t="s">
        <v>37</v>
      </c>
      <c r="C708" t="s">
        <v>43</v>
      </c>
      <c r="D708" s="1">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3">
      <c r="A709">
        <v>17546</v>
      </c>
      <c r="B709" t="s">
        <v>36</v>
      </c>
      <c r="C709" t="s">
        <v>43</v>
      </c>
      <c r="D709" s="1">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3">
      <c r="A710">
        <v>18069</v>
      </c>
      <c r="B710" t="s">
        <v>36</v>
      </c>
      <c r="C710" t="s">
        <v>38</v>
      </c>
      <c r="D710" s="1">
        <v>70000</v>
      </c>
      <c r="E710">
        <v>5</v>
      </c>
      <c r="F710" t="s">
        <v>13</v>
      </c>
      <c r="G710" t="s">
        <v>28</v>
      </c>
      <c r="H710" t="s">
        <v>15</v>
      </c>
      <c r="I710">
        <v>4</v>
      </c>
      <c r="J710" t="s">
        <v>46</v>
      </c>
      <c r="K710" t="s">
        <v>32</v>
      </c>
      <c r="L710">
        <v>60</v>
      </c>
      <c r="M710" t="str" cm="1">
        <f t="array" ref="M710">_xlfn.IFS(L710&gt;54,"Old",L710&gt;=31,"Middle Age",L710&lt;31,"Adolescent")</f>
        <v>Old</v>
      </c>
      <c r="N710" t="s">
        <v>18</v>
      </c>
    </row>
    <row r="711" spans="1:14" x14ac:dyDescent="0.3">
      <c r="A711">
        <v>23712</v>
      </c>
      <c r="B711" t="s">
        <v>37</v>
      </c>
      <c r="C711" t="s">
        <v>43</v>
      </c>
      <c r="D711" s="1">
        <v>70000</v>
      </c>
      <c r="E711">
        <v>2</v>
      </c>
      <c r="F711" t="s">
        <v>13</v>
      </c>
      <c r="G711" t="s">
        <v>28</v>
      </c>
      <c r="H711" t="s">
        <v>15</v>
      </c>
      <c r="I711">
        <v>1</v>
      </c>
      <c r="J711" t="s">
        <v>46</v>
      </c>
      <c r="K711" t="s">
        <v>32</v>
      </c>
      <c r="L711">
        <v>59</v>
      </c>
      <c r="M711" t="str" cm="1">
        <f t="array" ref="M711">_xlfn.IFS(L711&gt;54,"Old",L711&gt;=31,"Middle Age",L711&lt;31,"Adolescent")</f>
        <v>Old</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3">
      <c r="A713">
        <v>20518</v>
      </c>
      <c r="B713" t="s">
        <v>36</v>
      </c>
      <c r="C713" t="s">
        <v>43</v>
      </c>
      <c r="D713" s="1">
        <v>70000</v>
      </c>
      <c r="E713">
        <v>2</v>
      </c>
      <c r="F713" t="s">
        <v>19</v>
      </c>
      <c r="G713" t="s">
        <v>21</v>
      </c>
      <c r="H713" t="s">
        <v>15</v>
      </c>
      <c r="I713">
        <v>1</v>
      </c>
      <c r="J713" t="s">
        <v>46</v>
      </c>
      <c r="K713" t="s">
        <v>32</v>
      </c>
      <c r="L713">
        <v>58</v>
      </c>
      <c r="M713" t="str" cm="1">
        <f t="array" ref="M713">_xlfn.IFS(L713&gt;54,"Old",L713&gt;=31,"Middle Age",L713&lt;31,"Adolescent")</f>
        <v>Old</v>
      </c>
      <c r="N713" t="s">
        <v>18</v>
      </c>
    </row>
    <row r="714" spans="1:14" x14ac:dyDescent="0.3">
      <c r="A714">
        <v>28026</v>
      </c>
      <c r="B714" t="s">
        <v>36</v>
      </c>
      <c r="C714" t="s">
        <v>43</v>
      </c>
      <c r="D714" s="1">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3">
      <c r="A715">
        <v>11669</v>
      </c>
      <c r="B715" t="s">
        <v>37</v>
      </c>
      <c r="C715" t="s">
        <v>43</v>
      </c>
      <c r="D715" s="1">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3">
      <c r="A717">
        <v>27090</v>
      </c>
      <c r="B717" t="s">
        <v>36</v>
      </c>
      <c r="C717" t="s">
        <v>43</v>
      </c>
      <c r="D717" s="1">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3">
      <c r="A718">
        <v>27198</v>
      </c>
      <c r="B718" t="s">
        <v>37</v>
      </c>
      <c r="C718" t="s">
        <v>43</v>
      </c>
      <c r="D718" s="1">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3">
      <c r="A721">
        <v>26341</v>
      </c>
      <c r="B721" t="s">
        <v>36</v>
      </c>
      <c r="C721" t="s">
        <v>43</v>
      </c>
      <c r="D721" s="1">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3">
      <c r="A722">
        <v>24958</v>
      </c>
      <c r="B722" t="s">
        <v>37</v>
      </c>
      <c r="C722" t="s">
        <v>43</v>
      </c>
      <c r="D722" s="1">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3">
      <c r="A724">
        <v>14493</v>
      </c>
      <c r="B724" t="s">
        <v>37</v>
      </c>
      <c r="C724" t="s">
        <v>43</v>
      </c>
      <c r="D724" s="1">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3">
      <c r="A725">
        <v>26678</v>
      </c>
      <c r="B725" t="s">
        <v>37</v>
      </c>
      <c r="C725" t="s">
        <v>43</v>
      </c>
      <c r="D725" s="1">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3">
      <c r="A731">
        <v>11886</v>
      </c>
      <c r="B731" t="s">
        <v>36</v>
      </c>
      <c r="C731" t="s">
        <v>43</v>
      </c>
      <c r="D731" s="1">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3">
      <c r="A732">
        <v>24324</v>
      </c>
      <c r="B732" t="s">
        <v>37</v>
      </c>
      <c r="C732" t="s">
        <v>43</v>
      </c>
      <c r="D732" s="1">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3">
      <c r="A734">
        <v>26625</v>
      </c>
      <c r="B734" t="s">
        <v>37</v>
      </c>
      <c r="C734" t="s">
        <v>43</v>
      </c>
      <c r="D734" s="1">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3">
      <c r="A736">
        <v>16867</v>
      </c>
      <c r="B736" t="s">
        <v>37</v>
      </c>
      <c r="C736" t="s">
        <v>43</v>
      </c>
      <c r="D736" s="1">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3">
      <c r="A737">
        <v>14514</v>
      </c>
      <c r="B737" t="s">
        <v>37</v>
      </c>
      <c r="C737" t="s">
        <v>43</v>
      </c>
      <c r="D737" s="1">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3">
      <c r="A740">
        <v>28799</v>
      </c>
      <c r="B740" t="s">
        <v>37</v>
      </c>
      <c r="C740" t="s">
        <v>43</v>
      </c>
      <c r="D740" s="1">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3">
      <c r="A741">
        <v>11225</v>
      </c>
      <c r="B741" t="s">
        <v>36</v>
      </c>
      <c r="C741" t="s">
        <v>43</v>
      </c>
      <c r="D741" s="1">
        <v>60000</v>
      </c>
      <c r="E741">
        <v>2</v>
      </c>
      <c r="F741" t="s">
        <v>19</v>
      </c>
      <c r="G741" t="s">
        <v>21</v>
      </c>
      <c r="H741" t="s">
        <v>15</v>
      </c>
      <c r="I741">
        <v>1</v>
      </c>
      <c r="J741" t="s">
        <v>46</v>
      </c>
      <c r="K741" t="s">
        <v>32</v>
      </c>
      <c r="L741">
        <v>55</v>
      </c>
      <c r="M741" t="str" cm="1">
        <f t="array" ref="M741">_xlfn.IFS(L741&gt;54,"Old",L741&gt;=31,"Middle Age",L741&lt;31,"Adolescent")</f>
        <v>Old</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3">
      <c r="A743">
        <v>14913</v>
      </c>
      <c r="B743" t="s">
        <v>36</v>
      </c>
      <c r="C743" t="s">
        <v>43</v>
      </c>
      <c r="D743" s="1">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3">
      <c r="A746">
        <v>20535</v>
      </c>
      <c r="B746" t="s">
        <v>36</v>
      </c>
      <c r="C746" t="s">
        <v>43</v>
      </c>
      <c r="D746" s="1">
        <v>70000</v>
      </c>
      <c r="E746">
        <v>4</v>
      </c>
      <c r="F746" t="s">
        <v>19</v>
      </c>
      <c r="G746" t="s">
        <v>21</v>
      </c>
      <c r="H746" t="s">
        <v>15</v>
      </c>
      <c r="I746">
        <v>1</v>
      </c>
      <c r="J746" t="s">
        <v>46</v>
      </c>
      <c r="K746" t="s">
        <v>32</v>
      </c>
      <c r="L746">
        <v>56</v>
      </c>
      <c r="M746" t="str" cm="1">
        <f t="array" ref="M746">_xlfn.IFS(L746&gt;54,"Old",L746&gt;=31,"Middle Age",L746&lt;31,"Adolescent")</f>
        <v>Old</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3">
      <c r="A748">
        <v>28043</v>
      </c>
      <c r="B748" t="s">
        <v>36</v>
      </c>
      <c r="C748" t="s">
        <v>43</v>
      </c>
      <c r="D748" s="1">
        <v>60000</v>
      </c>
      <c r="E748">
        <v>2</v>
      </c>
      <c r="F748" t="s">
        <v>13</v>
      </c>
      <c r="G748" t="s">
        <v>28</v>
      </c>
      <c r="H748" t="s">
        <v>15</v>
      </c>
      <c r="I748">
        <v>0</v>
      </c>
      <c r="J748" t="s">
        <v>46</v>
      </c>
      <c r="K748" t="s">
        <v>32</v>
      </c>
      <c r="L748">
        <v>56</v>
      </c>
      <c r="M748" t="str" cm="1">
        <f t="array" ref="M748">_xlfn.IFS(L748&gt;54,"Old",L748&gt;=31,"Middle Age",L748&lt;31,"Adolescent")</f>
        <v>Old</v>
      </c>
      <c r="N748" t="s">
        <v>18</v>
      </c>
    </row>
    <row r="749" spans="1:14" x14ac:dyDescent="0.3">
      <c r="A749">
        <v>12957</v>
      </c>
      <c r="B749" t="s">
        <v>37</v>
      </c>
      <c r="C749" t="s">
        <v>43</v>
      </c>
      <c r="D749" s="1">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3">
      <c r="A751">
        <v>20514</v>
      </c>
      <c r="B751" t="s">
        <v>36</v>
      </c>
      <c r="C751" t="s">
        <v>43</v>
      </c>
      <c r="D751" s="1">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3">
      <c r="A755">
        <v>28087</v>
      </c>
      <c r="B755" t="s">
        <v>37</v>
      </c>
      <c r="C755" t="s">
        <v>43</v>
      </c>
      <c r="D755" s="1">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3">
      <c r="A756">
        <v>23668</v>
      </c>
      <c r="B756" t="s">
        <v>36</v>
      </c>
      <c r="C756" t="s">
        <v>43</v>
      </c>
      <c r="D756" s="1">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3">
      <c r="A760">
        <v>21714</v>
      </c>
      <c r="B760" t="s">
        <v>37</v>
      </c>
      <c r="C760" t="s">
        <v>43</v>
      </c>
      <c r="D760" s="1">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3">
      <c r="A761">
        <v>23217</v>
      </c>
      <c r="B761" t="s">
        <v>37</v>
      </c>
      <c r="C761" t="s">
        <v>43</v>
      </c>
      <c r="D761" s="1">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3">
      <c r="A763">
        <v>13216</v>
      </c>
      <c r="B763" t="s">
        <v>36</v>
      </c>
      <c r="C763" t="s">
        <v>43</v>
      </c>
      <c r="D763" s="1">
        <v>60000</v>
      </c>
      <c r="E763">
        <v>5</v>
      </c>
      <c r="F763" t="s">
        <v>13</v>
      </c>
      <c r="G763" t="s">
        <v>28</v>
      </c>
      <c r="H763" t="s">
        <v>15</v>
      </c>
      <c r="I763">
        <v>3</v>
      </c>
      <c r="J763" t="s">
        <v>46</v>
      </c>
      <c r="K763" t="s">
        <v>32</v>
      </c>
      <c r="L763">
        <v>59</v>
      </c>
      <c r="M763" t="str" cm="1">
        <f t="array" ref="M763">_xlfn.IFS(L763&gt;54,"Old",L763&gt;=31,"Middle Age",L763&lt;31,"Adolescent")</f>
        <v>Old</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3">
      <c r="A766">
        <v>25908</v>
      </c>
      <c r="B766" t="s">
        <v>36</v>
      </c>
      <c r="C766" t="s">
        <v>43</v>
      </c>
      <c r="D766" s="1">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3">
      <c r="A767">
        <v>16753</v>
      </c>
      <c r="B767" t="s">
        <v>37</v>
      </c>
      <c r="C767" t="s">
        <v>43</v>
      </c>
      <c r="D767" s="1">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3">
      <c r="A768">
        <v>14608</v>
      </c>
      <c r="B768" t="s">
        <v>36</v>
      </c>
      <c r="C768" t="s">
        <v>38</v>
      </c>
      <c r="D768" s="1">
        <v>50000</v>
      </c>
      <c r="E768">
        <v>4</v>
      </c>
      <c r="F768" t="s">
        <v>13</v>
      </c>
      <c r="G768" t="s">
        <v>14</v>
      </c>
      <c r="H768" t="s">
        <v>15</v>
      </c>
      <c r="I768">
        <v>3</v>
      </c>
      <c r="J768" t="s">
        <v>46</v>
      </c>
      <c r="K768" t="s">
        <v>32</v>
      </c>
      <c r="L768">
        <v>42</v>
      </c>
      <c r="M768" t="str" cm="1">
        <f t="array" ref="M768">_xlfn.IFS(L768&gt;54,"Old",L768&gt;=31,"Middle Age",L768&lt;31,"Adolescent")</f>
        <v>Middle Age</v>
      </c>
      <c r="N768" t="s">
        <v>18</v>
      </c>
    </row>
    <row r="769" spans="1:14" x14ac:dyDescent="0.3">
      <c r="A769">
        <v>24979</v>
      </c>
      <c r="B769" t="s">
        <v>36</v>
      </c>
      <c r="C769" t="s">
        <v>43</v>
      </c>
      <c r="D769" s="1">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3">
      <c r="A770">
        <v>13313</v>
      </c>
      <c r="B770" t="s">
        <v>36</v>
      </c>
      <c r="C770" t="s">
        <v>43</v>
      </c>
      <c r="D770" s="1">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3">
      <c r="A771">
        <v>18952</v>
      </c>
      <c r="B771" t="s">
        <v>36</v>
      </c>
      <c r="C771" t="s">
        <v>43</v>
      </c>
      <c r="D771" s="1">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3">
      <c r="A775">
        <v>11783</v>
      </c>
      <c r="B775" t="s">
        <v>36</v>
      </c>
      <c r="C775" t="s">
        <v>43</v>
      </c>
      <c r="D775" s="1">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3">
      <c r="A776">
        <v>14602</v>
      </c>
      <c r="B776" t="s">
        <v>36</v>
      </c>
      <c r="C776" t="s">
        <v>43</v>
      </c>
      <c r="D776" s="1">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3">
      <c r="A777">
        <v>29030</v>
      </c>
      <c r="B777" t="s">
        <v>36</v>
      </c>
      <c r="C777" t="s">
        <v>38</v>
      </c>
      <c r="D777" s="1">
        <v>70000</v>
      </c>
      <c r="E777">
        <v>2</v>
      </c>
      <c r="F777" t="s">
        <v>29</v>
      </c>
      <c r="G777" t="s">
        <v>14</v>
      </c>
      <c r="H777" t="s">
        <v>15</v>
      </c>
      <c r="I777">
        <v>2</v>
      </c>
      <c r="J777" t="s">
        <v>46</v>
      </c>
      <c r="K777" t="s">
        <v>32</v>
      </c>
      <c r="L777">
        <v>54</v>
      </c>
      <c r="M777" t="str" cm="1">
        <f t="array" ref="M777">_xlfn.IFS(L777&gt;54,"Old",L777&gt;=31,"Middle Age",L777&lt;31,"Adolescent")</f>
        <v>Middle Age</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3">
      <c r="A782">
        <v>18105</v>
      </c>
      <c r="B782" t="s">
        <v>36</v>
      </c>
      <c r="C782" t="s">
        <v>43</v>
      </c>
      <c r="D782" s="1">
        <v>60000</v>
      </c>
      <c r="E782">
        <v>2</v>
      </c>
      <c r="F782" t="s">
        <v>19</v>
      </c>
      <c r="G782" t="s">
        <v>21</v>
      </c>
      <c r="H782" t="s">
        <v>15</v>
      </c>
      <c r="I782">
        <v>1</v>
      </c>
      <c r="J782" t="s">
        <v>46</v>
      </c>
      <c r="K782" t="s">
        <v>32</v>
      </c>
      <c r="L782">
        <v>55</v>
      </c>
      <c r="M782" t="str" cm="1">
        <f t="array" ref="M782">_xlfn.IFS(L782&gt;54,"Old",L782&gt;=31,"Middle Age",L782&lt;31,"Adolescent")</f>
        <v>Old</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3">
      <c r="A786">
        <v>20076</v>
      </c>
      <c r="B786" t="s">
        <v>37</v>
      </c>
      <c r="C786" t="s">
        <v>43</v>
      </c>
      <c r="D786" s="1">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3">
      <c r="A787">
        <v>24496</v>
      </c>
      <c r="B787" t="s">
        <v>37</v>
      </c>
      <c r="C787" t="s">
        <v>43</v>
      </c>
      <c r="D787" s="1">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3">
      <c r="A788">
        <v>15468</v>
      </c>
      <c r="B788" t="s">
        <v>36</v>
      </c>
      <c r="C788" t="s">
        <v>43</v>
      </c>
      <c r="D788" s="1">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3">
      <c r="A789">
        <v>28031</v>
      </c>
      <c r="B789" t="s">
        <v>37</v>
      </c>
      <c r="C789" t="s">
        <v>43</v>
      </c>
      <c r="D789" s="1">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3">
      <c r="A790">
        <v>26270</v>
      </c>
      <c r="B790" t="s">
        <v>37</v>
      </c>
      <c r="C790" t="s">
        <v>43</v>
      </c>
      <c r="D790" s="1">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3">
      <c r="A792">
        <v>28228</v>
      </c>
      <c r="B792" t="s">
        <v>37</v>
      </c>
      <c r="C792" t="s">
        <v>43</v>
      </c>
      <c r="D792" s="1">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3">
      <c r="A800">
        <v>22971</v>
      </c>
      <c r="B800" t="s">
        <v>37</v>
      </c>
      <c r="C800" t="s">
        <v>43</v>
      </c>
      <c r="D800" s="1">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3">
      <c r="A801">
        <v>15287</v>
      </c>
      <c r="B801" t="s">
        <v>37</v>
      </c>
      <c r="C801" t="s">
        <v>43</v>
      </c>
      <c r="D801" s="1">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3">
      <c r="A807">
        <v>26778</v>
      </c>
      <c r="B807" t="s">
        <v>37</v>
      </c>
      <c r="C807" t="s">
        <v>43</v>
      </c>
      <c r="D807" s="1">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3">
      <c r="A808">
        <v>23248</v>
      </c>
      <c r="B808" t="s">
        <v>36</v>
      </c>
      <c r="C808" t="s">
        <v>43</v>
      </c>
      <c r="D808" s="1">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3">
      <c r="A809">
        <v>21417</v>
      </c>
      <c r="B809" t="s">
        <v>37</v>
      </c>
      <c r="C809" t="s">
        <v>43</v>
      </c>
      <c r="D809" s="1">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3">
      <c r="A811">
        <v>27994</v>
      </c>
      <c r="B811" t="s">
        <v>36</v>
      </c>
      <c r="C811" t="s">
        <v>43</v>
      </c>
      <c r="D811" s="1">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3">
      <c r="A812">
        <v>20376</v>
      </c>
      <c r="B812" t="s">
        <v>37</v>
      </c>
      <c r="C812" t="s">
        <v>43</v>
      </c>
      <c r="D812" s="1">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3">
      <c r="A814">
        <v>15749</v>
      </c>
      <c r="B814" t="s">
        <v>37</v>
      </c>
      <c r="C814" t="s">
        <v>43</v>
      </c>
      <c r="D814" s="1">
        <v>70000</v>
      </c>
      <c r="E814">
        <v>4</v>
      </c>
      <c r="F814" t="s">
        <v>13</v>
      </c>
      <c r="G814" t="s">
        <v>28</v>
      </c>
      <c r="H814" t="s">
        <v>15</v>
      </c>
      <c r="I814">
        <v>2</v>
      </c>
      <c r="J814" t="s">
        <v>46</v>
      </c>
      <c r="K814" t="s">
        <v>32</v>
      </c>
      <c r="L814">
        <v>61</v>
      </c>
      <c r="M814" t="str" cm="1">
        <f t="array" ref="M814">_xlfn.IFS(L814&gt;54,"Old",L814&gt;=31,"Middle Age",L814&lt;31,"Adolescent")</f>
        <v>Old</v>
      </c>
      <c r="N814" t="s">
        <v>18</v>
      </c>
    </row>
    <row r="815" spans="1:14" x14ac:dyDescent="0.3">
      <c r="A815">
        <v>25899</v>
      </c>
      <c r="B815" t="s">
        <v>36</v>
      </c>
      <c r="C815" t="s">
        <v>43</v>
      </c>
      <c r="D815" s="1">
        <v>70000</v>
      </c>
      <c r="E815">
        <v>2</v>
      </c>
      <c r="F815" t="s">
        <v>27</v>
      </c>
      <c r="G815" t="s">
        <v>21</v>
      </c>
      <c r="H815" t="s">
        <v>15</v>
      </c>
      <c r="I815">
        <v>2</v>
      </c>
      <c r="J815" t="s">
        <v>46</v>
      </c>
      <c r="K815" t="s">
        <v>32</v>
      </c>
      <c r="L815">
        <v>53</v>
      </c>
      <c r="M815" t="str" cm="1">
        <f t="array" ref="M815">_xlfn.IFS(L815&gt;54,"Old",L815&gt;=31,"Middle Age",L815&lt;31,"Adolescent")</f>
        <v>Middle Age</v>
      </c>
      <c r="N815" t="s">
        <v>18</v>
      </c>
    </row>
    <row r="816" spans="1:14" x14ac:dyDescent="0.3">
      <c r="A816">
        <v>13351</v>
      </c>
      <c r="B816" t="s">
        <v>37</v>
      </c>
      <c r="C816" t="s">
        <v>43</v>
      </c>
      <c r="D816" s="1">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3">
      <c r="A818">
        <v>21660</v>
      </c>
      <c r="B818" t="s">
        <v>36</v>
      </c>
      <c r="C818" t="s">
        <v>43</v>
      </c>
      <c r="D818" s="1">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3">
      <c r="A819">
        <v>17012</v>
      </c>
      <c r="B819" t="s">
        <v>36</v>
      </c>
      <c r="C819" t="s">
        <v>43</v>
      </c>
      <c r="D819" s="1">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
      <c r="A821">
        <v>27505</v>
      </c>
      <c r="B821" t="s">
        <v>37</v>
      </c>
      <c r="C821" t="s">
        <v>43</v>
      </c>
      <c r="D821" s="1">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3">
      <c r="A825">
        <v>23041</v>
      </c>
      <c r="B825" t="s">
        <v>37</v>
      </c>
      <c r="C825" t="s">
        <v>43</v>
      </c>
      <c r="D825" s="1">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3">
      <c r="A829">
        <v>13911</v>
      </c>
      <c r="B829" t="s">
        <v>37</v>
      </c>
      <c r="C829" t="s">
        <v>43</v>
      </c>
      <c r="D829" s="1">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3">
      <c r="A830">
        <v>20421</v>
      </c>
      <c r="B830" t="s">
        <v>37</v>
      </c>
      <c r="C830" t="s">
        <v>43</v>
      </c>
      <c r="D830" s="1">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3">
      <c r="A833">
        <v>19163</v>
      </c>
      <c r="B833" t="s">
        <v>36</v>
      </c>
      <c r="C833" t="s">
        <v>43</v>
      </c>
      <c r="D833" s="1">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3">
      <c r="A834">
        <v>18572</v>
      </c>
      <c r="B834" t="s">
        <v>36</v>
      </c>
      <c r="C834" t="s">
        <v>43</v>
      </c>
      <c r="D834" s="1">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3">
      <c r="A835">
        <v>27540</v>
      </c>
      <c r="B835" t="s">
        <v>37</v>
      </c>
      <c r="C835" t="s">
        <v>43</v>
      </c>
      <c r="D835" s="1">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3">
      <c r="A836">
        <v>19889</v>
      </c>
      <c r="B836" t="s">
        <v>37</v>
      </c>
      <c r="C836" t="s">
        <v>43</v>
      </c>
      <c r="D836" s="1">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3">
      <c r="A837">
        <v>12922</v>
      </c>
      <c r="B837" t="s">
        <v>37</v>
      </c>
      <c r="C837" t="s">
        <v>43</v>
      </c>
      <c r="D837" s="1">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3">
      <c r="A838">
        <v>18891</v>
      </c>
      <c r="B838" t="s">
        <v>36</v>
      </c>
      <c r="C838" t="s">
        <v>43</v>
      </c>
      <c r="D838" s="1">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3">
      <c r="A840">
        <v>19143</v>
      </c>
      <c r="B840" t="s">
        <v>37</v>
      </c>
      <c r="C840" t="s">
        <v>43</v>
      </c>
      <c r="D840" s="1">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3">
      <c r="A841">
        <v>23882</v>
      </c>
      <c r="B841" t="s">
        <v>37</v>
      </c>
      <c r="C841" t="s">
        <v>43</v>
      </c>
      <c r="D841" s="1">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3">
      <c r="A842">
        <v>11233</v>
      </c>
      <c r="B842" t="s">
        <v>36</v>
      </c>
      <c r="C842" t="s">
        <v>38</v>
      </c>
      <c r="D842" s="1">
        <v>70000</v>
      </c>
      <c r="E842">
        <v>4</v>
      </c>
      <c r="F842" t="s">
        <v>19</v>
      </c>
      <c r="G842" t="s">
        <v>21</v>
      </c>
      <c r="H842" t="s">
        <v>15</v>
      </c>
      <c r="I842">
        <v>2</v>
      </c>
      <c r="J842" t="s">
        <v>46</v>
      </c>
      <c r="K842" t="s">
        <v>32</v>
      </c>
      <c r="L842">
        <v>53</v>
      </c>
      <c r="M842" t="str" cm="1">
        <f t="array" ref="M842">_xlfn.IFS(L842&gt;54,"Old",L842&gt;=31,"Middle Age",L842&lt;31,"Adolescent")</f>
        <v>Middle Age</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3">
      <c r="A844">
        <v>15555</v>
      </c>
      <c r="B844" t="s">
        <v>36</v>
      </c>
      <c r="C844" t="s">
        <v>43</v>
      </c>
      <c r="D844" s="1">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3">
      <c r="A846">
        <v>22743</v>
      </c>
      <c r="B846" t="s">
        <v>36</v>
      </c>
      <c r="C846" t="s">
        <v>43</v>
      </c>
      <c r="D846" s="1">
        <v>40000</v>
      </c>
      <c r="E846">
        <v>5</v>
      </c>
      <c r="F846" t="s">
        <v>27</v>
      </c>
      <c r="G846" t="s">
        <v>21</v>
      </c>
      <c r="H846" t="s">
        <v>15</v>
      </c>
      <c r="I846">
        <v>2</v>
      </c>
      <c r="J846" t="s">
        <v>46</v>
      </c>
      <c r="K846" t="s">
        <v>32</v>
      </c>
      <c r="L846">
        <v>60</v>
      </c>
      <c r="M846" t="str" cm="1">
        <f t="array" ref="M846">_xlfn.IFS(L846&gt;54,"Old",L846&gt;=31,"Middle Age",L846&lt;31,"Adolescent")</f>
        <v>Old</v>
      </c>
      <c r="N846" t="s">
        <v>18</v>
      </c>
    </row>
    <row r="847" spans="1:14" x14ac:dyDescent="0.3">
      <c r="A847">
        <v>25343</v>
      </c>
      <c r="B847" t="s">
        <v>37</v>
      </c>
      <c r="C847" t="s">
        <v>43</v>
      </c>
      <c r="D847" s="1">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3">
      <c r="A848">
        <v>13390</v>
      </c>
      <c r="B848" t="s">
        <v>36</v>
      </c>
      <c r="C848" t="s">
        <v>43</v>
      </c>
      <c r="D848" s="1">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3">
      <c r="A849">
        <v>17482</v>
      </c>
      <c r="B849" t="s">
        <v>37</v>
      </c>
      <c r="C849" t="s">
        <v>43</v>
      </c>
      <c r="D849" s="1">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3">
      <c r="A851">
        <v>20504</v>
      </c>
      <c r="B851" t="s">
        <v>36</v>
      </c>
      <c r="C851" t="s">
        <v>43</v>
      </c>
      <c r="D851" s="1">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3">
      <c r="A852">
        <v>12205</v>
      </c>
      <c r="B852" t="s">
        <v>37</v>
      </c>
      <c r="C852" t="s">
        <v>43</v>
      </c>
      <c r="D852" s="1">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3">
      <c r="A856">
        <v>17519</v>
      </c>
      <c r="B856" t="s">
        <v>36</v>
      </c>
      <c r="C856" t="s">
        <v>43</v>
      </c>
      <c r="D856" s="1">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3">
      <c r="A857">
        <v>18347</v>
      </c>
      <c r="B857" t="s">
        <v>37</v>
      </c>
      <c r="C857" t="s">
        <v>43</v>
      </c>
      <c r="D857" s="1">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3">
      <c r="A859">
        <v>11745</v>
      </c>
      <c r="B859" t="s">
        <v>36</v>
      </c>
      <c r="C859" t="s">
        <v>43</v>
      </c>
      <c r="D859" s="1">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3">
      <c r="A863">
        <v>13714</v>
      </c>
      <c r="B863" t="s">
        <v>36</v>
      </c>
      <c r="C863" t="s">
        <v>43</v>
      </c>
      <c r="D863" s="1">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3">
      <c r="A867">
        <v>22046</v>
      </c>
      <c r="B867" t="s">
        <v>37</v>
      </c>
      <c r="C867" t="s">
        <v>43</v>
      </c>
      <c r="D867" s="1">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3">
      <c r="A868">
        <v>28052</v>
      </c>
      <c r="B868" t="s">
        <v>36</v>
      </c>
      <c r="C868" t="s">
        <v>38</v>
      </c>
      <c r="D868" s="1">
        <v>60000</v>
      </c>
      <c r="E868">
        <v>2</v>
      </c>
      <c r="F868" t="s">
        <v>27</v>
      </c>
      <c r="G868" t="s">
        <v>21</v>
      </c>
      <c r="H868" t="s">
        <v>15</v>
      </c>
      <c r="I868">
        <v>2</v>
      </c>
      <c r="J868" t="s">
        <v>46</v>
      </c>
      <c r="K868" t="s">
        <v>32</v>
      </c>
      <c r="L868">
        <v>55</v>
      </c>
      <c r="M868" t="str" cm="1">
        <f t="array" ref="M868">_xlfn.IFS(L868&gt;54,"Old",L868&gt;=31,"Middle Age",L868&lt;31,"Adolescent")</f>
        <v>Old</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3">
      <c r="A870">
        <v>24955</v>
      </c>
      <c r="B870" t="s">
        <v>37</v>
      </c>
      <c r="C870" t="s">
        <v>38</v>
      </c>
      <c r="D870" s="1">
        <v>30000</v>
      </c>
      <c r="E870">
        <v>5</v>
      </c>
      <c r="F870" t="s">
        <v>29</v>
      </c>
      <c r="G870" t="s">
        <v>14</v>
      </c>
      <c r="H870" t="s">
        <v>15</v>
      </c>
      <c r="I870">
        <v>3</v>
      </c>
      <c r="J870" t="s">
        <v>46</v>
      </c>
      <c r="K870" t="s">
        <v>32</v>
      </c>
      <c r="L870">
        <v>60</v>
      </c>
      <c r="M870" t="str" cm="1">
        <f t="array" ref="M870">_xlfn.IFS(L870&gt;54,"Old",L870&gt;=31,"Middle Age",L870&lt;31,"Adolescent")</f>
        <v>Old</v>
      </c>
      <c r="N870" t="s">
        <v>15</v>
      </c>
    </row>
    <row r="871" spans="1:14" x14ac:dyDescent="0.3">
      <c r="A871">
        <v>26065</v>
      </c>
      <c r="B871" t="s">
        <v>37</v>
      </c>
      <c r="C871" t="s">
        <v>43</v>
      </c>
      <c r="D871" s="1">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3">
      <c r="A873">
        <v>11219</v>
      </c>
      <c r="B873" t="s">
        <v>36</v>
      </c>
      <c r="C873" t="s">
        <v>38</v>
      </c>
      <c r="D873" s="1">
        <v>60000</v>
      </c>
      <c r="E873">
        <v>2</v>
      </c>
      <c r="F873" t="s">
        <v>27</v>
      </c>
      <c r="G873" t="s">
        <v>21</v>
      </c>
      <c r="H873" t="s">
        <v>15</v>
      </c>
      <c r="I873">
        <v>2</v>
      </c>
      <c r="J873" t="s">
        <v>46</v>
      </c>
      <c r="K873" t="s">
        <v>32</v>
      </c>
      <c r="L873">
        <v>55</v>
      </c>
      <c r="M873" t="str" cm="1">
        <f t="array" ref="M873">_xlfn.IFS(L873&gt;54,"Old",L873&gt;=31,"Middle Age",L873&lt;31,"Adolescent")</f>
        <v>Old</v>
      </c>
      <c r="N873" t="s">
        <v>18</v>
      </c>
    </row>
    <row r="874" spans="1:14" x14ac:dyDescent="0.3">
      <c r="A874">
        <v>22118</v>
      </c>
      <c r="B874" t="s">
        <v>37</v>
      </c>
      <c r="C874" t="s">
        <v>43</v>
      </c>
      <c r="D874" s="1">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3">
      <c r="A876">
        <v>14883</v>
      </c>
      <c r="B876" t="s">
        <v>36</v>
      </c>
      <c r="C876" t="s">
        <v>43</v>
      </c>
      <c r="D876" s="1">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3">
      <c r="A877">
        <v>27279</v>
      </c>
      <c r="B877" t="s">
        <v>37</v>
      </c>
      <c r="C877" t="s">
        <v>43</v>
      </c>
      <c r="D877" s="1">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3">
      <c r="A883">
        <v>11275</v>
      </c>
      <c r="B883" t="s">
        <v>36</v>
      </c>
      <c r="C883" t="s">
        <v>43</v>
      </c>
      <c r="D883" s="1">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3">
      <c r="A885">
        <v>16151</v>
      </c>
      <c r="B885" t="s">
        <v>36</v>
      </c>
      <c r="C885" t="s">
        <v>43</v>
      </c>
      <c r="D885" s="1">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3">
      <c r="A887">
        <v>23801</v>
      </c>
      <c r="B887" t="s">
        <v>36</v>
      </c>
      <c r="C887" t="s">
        <v>43</v>
      </c>
      <c r="D887" s="1">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3">
      <c r="A890">
        <v>26597</v>
      </c>
      <c r="B890" t="s">
        <v>37</v>
      </c>
      <c r="C890" t="s">
        <v>43</v>
      </c>
      <c r="D890" s="1">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3">
      <c r="A891">
        <v>27074</v>
      </c>
      <c r="B891" t="s">
        <v>36</v>
      </c>
      <c r="C891" t="s">
        <v>43</v>
      </c>
      <c r="D891" s="1">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3">
      <c r="A892">
        <v>19228</v>
      </c>
      <c r="B892" t="s">
        <v>36</v>
      </c>
      <c r="C892" t="s">
        <v>43</v>
      </c>
      <c r="D892" s="1">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3">
      <c r="A894">
        <v>17000</v>
      </c>
      <c r="B894" t="s">
        <v>37</v>
      </c>
      <c r="C894" t="s">
        <v>43</v>
      </c>
      <c r="D894" s="1">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3">
      <c r="A897">
        <v>20401</v>
      </c>
      <c r="B897" t="s">
        <v>36</v>
      </c>
      <c r="C897" t="s">
        <v>43</v>
      </c>
      <c r="D897" s="1">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3">
      <c r="A898">
        <v>21583</v>
      </c>
      <c r="B898" t="s">
        <v>36</v>
      </c>
      <c r="C898" t="s">
        <v>43</v>
      </c>
      <c r="D898" s="1">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3">
      <c r="A900">
        <v>18066</v>
      </c>
      <c r="B900" t="s">
        <v>37</v>
      </c>
      <c r="C900" t="s">
        <v>38</v>
      </c>
      <c r="D900" s="1">
        <v>70000</v>
      </c>
      <c r="E900">
        <v>5</v>
      </c>
      <c r="F900" t="s">
        <v>13</v>
      </c>
      <c r="G900" t="s">
        <v>28</v>
      </c>
      <c r="H900" t="s">
        <v>15</v>
      </c>
      <c r="I900">
        <v>3</v>
      </c>
      <c r="J900" t="s">
        <v>46</v>
      </c>
      <c r="K900" t="s">
        <v>32</v>
      </c>
      <c r="L900">
        <v>60</v>
      </c>
      <c r="M900" t="str" cm="1">
        <f t="array" ref="M900">_xlfn.IFS(L900&gt;54,"Old",L900&gt;=31,"Middle Age",L900&lt;31,"Adolescent")</f>
        <v>Old</v>
      </c>
      <c r="N900" t="s">
        <v>15</v>
      </c>
    </row>
    <row r="901" spans="1:14" x14ac:dyDescent="0.3">
      <c r="A901">
        <v>28192</v>
      </c>
      <c r="B901" t="s">
        <v>36</v>
      </c>
      <c r="C901" t="s">
        <v>43</v>
      </c>
      <c r="D901" s="1">
        <v>70000</v>
      </c>
      <c r="E901">
        <v>5</v>
      </c>
      <c r="F901" t="s">
        <v>31</v>
      </c>
      <c r="G901" t="s">
        <v>21</v>
      </c>
      <c r="H901" t="s">
        <v>15</v>
      </c>
      <c r="I901">
        <v>3</v>
      </c>
      <c r="J901" t="s">
        <v>46</v>
      </c>
      <c r="K901" t="s">
        <v>32</v>
      </c>
      <c r="L901">
        <v>46</v>
      </c>
      <c r="M901" t="str" cm="1">
        <f t="array" ref="M901">_xlfn.IFS(L901&gt;54,"Old",L901&gt;=31,"Middle Age",L901&lt;31,"Adolescent")</f>
        <v>Middle Age</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3">
      <c r="A903">
        <v>18607</v>
      </c>
      <c r="B903" t="s">
        <v>37</v>
      </c>
      <c r="C903" t="s">
        <v>43</v>
      </c>
      <c r="D903" s="1">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3">
      <c r="A906">
        <v>26305</v>
      </c>
      <c r="B906" t="s">
        <v>37</v>
      </c>
      <c r="C906" t="s">
        <v>43</v>
      </c>
      <c r="D906" s="1">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3">
      <c r="A909">
        <v>19747</v>
      </c>
      <c r="B909" t="s">
        <v>36</v>
      </c>
      <c r="C909" t="s">
        <v>38</v>
      </c>
      <c r="D909" s="1">
        <v>50000</v>
      </c>
      <c r="E909">
        <v>4</v>
      </c>
      <c r="F909" t="s">
        <v>13</v>
      </c>
      <c r="G909" t="s">
        <v>28</v>
      </c>
      <c r="H909" t="s">
        <v>15</v>
      </c>
      <c r="I909">
        <v>2</v>
      </c>
      <c r="J909" t="s">
        <v>46</v>
      </c>
      <c r="K909" t="s">
        <v>32</v>
      </c>
      <c r="L909">
        <v>63</v>
      </c>
      <c r="M909" t="str" cm="1">
        <f t="array" ref="M909">_xlfn.IFS(L909&gt;54,"Old",L909&gt;=31,"Middle Age",L909&lt;31,"Adolescent")</f>
        <v>Old</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3">
      <c r="A913">
        <v>13337</v>
      </c>
      <c r="B913" t="s">
        <v>36</v>
      </c>
      <c r="C913" t="s">
        <v>43</v>
      </c>
      <c r="D913" s="1">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3">
      <c r="A914">
        <v>27190</v>
      </c>
      <c r="B914" t="s">
        <v>36</v>
      </c>
      <c r="C914" t="s">
        <v>43</v>
      </c>
      <c r="D914" s="1">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3">
      <c r="A917">
        <v>21752</v>
      </c>
      <c r="B917" t="s">
        <v>36</v>
      </c>
      <c r="C917" t="s">
        <v>38</v>
      </c>
      <c r="D917" s="1">
        <v>60000</v>
      </c>
      <c r="E917">
        <v>3</v>
      </c>
      <c r="F917" t="s">
        <v>31</v>
      </c>
      <c r="G917" t="s">
        <v>28</v>
      </c>
      <c r="H917" t="s">
        <v>15</v>
      </c>
      <c r="I917">
        <v>2</v>
      </c>
      <c r="J917" t="s">
        <v>46</v>
      </c>
      <c r="K917" t="s">
        <v>32</v>
      </c>
      <c r="L917">
        <v>64</v>
      </c>
      <c r="M917" t="str" cm="1">
        <f t="array" ref="M917">_xlfn.IFS(L917&gt;54,"Old",L917&gt;=31,"Middle Age",L917&lt;31,"Adolescent")</f>
        <v>Old</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3">
      <c r="A920">
        <v>22042</v>
      </c>
      <c r="B920" t="s">
        <v>36</v>
      </c>
      <c r="C920" t="s">
        <v>43</v>
      </c>
      <c r="D920" s="1">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3">
      <c r="A921">
        <v>21451</v>
      </c>
      <c r="B921" t="s">
        <v>36</v>
      </c>
      <c r="C921" t="s">
        <v>43</v>
      </c>
      <c r="D921" s="1">
        <v>40000</v>
      </c>
      <c r="E921">
        <v>4</v>
      </c>
      <c r="F921" t="s">
        <v>27</v>
      </c>
      <c r="G921" t="s">
        <v>21</v>
      </c>
      <c r="H921" t="s">
        <v>15</v>
      </c>
      <c r="I921">
        <v>2</v>
      </c>
      <c r="J921" t="s">
        <v>46</v>
      </c>
      <c r="K921" t="s">
        <v>32</v>
      </c>
      <c r="L921">
        <v>61</v>
      </c>
      <c r="M921" t="str" cm="1">
        <f t="array" ref="M921">_xlfn.IFS(L921&gt;54,"Old",L921&gt;=31,"Middle Age",L921&lt;31,"Adolescent")</f>
        <v>Old</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3">
      <c r="A923">
        <v>12153</v>
      </c>
      <c r="B923" t="s">
        <v>37</v>
      </c>
      <c r="C923" t="s">
        <v>43</v>
      </c>
      <c r="D923" s="1">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3">
      <c r="A924">
        <v>16895</v>
      </c>
      <c r="B924" t="s">
        <v>36</v>
      </c>
      <c r="C924" t="s">
        <v>43</v>
      </c>
      <c r="D924" s="1">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3">
      <c r="A927">
        <v>15862</v>
      </c>
      <c r="B927" t="s">
        <v>37</v>
      </c>
      <c r="C927" t="s">
        <v>43</v>
      </c>
      <c r="D927" s="1">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3">
      <c r="A928">
        <v>26495</v>
      </c>
      <c r="B928" t="s">
        <v>37</v>
      </c>
      <c r="C928" t="s">
        <v>43</v>
      </c>
      <c r="D928" s="1">
        <v>40000</v>
      </c>
      <c r="E928">
        <v>2</v>
      </c>
      <c r="F928" t="s">
        <v>27</v>
      </c>
      <c r="G928" t="s">
        <v>21</v>
      </c>
      <c r="H928" t="s">
        <v>15</v>
      </c>
      <c r="I928">
        <v>2</v>
      </c>
      <c r="J928" t="s">
        <v>46</v>
      </c>
      <c r="K928" t="s">
        <v>32</v>
      </c>
      <c r="L928">
        <v>57</v>
      </c>
      <c r="M928" t="str" cm="1">
        <f t="array" ref="M928">_xlfn.IFS(L928&gt;54,"Old",L928&gt;=31,"Middle Age",L928&lt;31,"Adolescent")</f>
        <v>Old</v>
      </c>
      <c r="N928" t="s">
        <v>18</v>
      </c>
    </row>
    <row r="929" spans="1:14" x14ac:dyDescent="0.3">
      <c r="A929">
        <v>11823</v>
      </c>
      <c r="B929" t="s">
        <v>36</v>
      </c>
      <c r="C929" t="s">
        <v>43</v>
      </c>
      <c r="D929" s="1">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3">
      <c r="A932">
        <v>19543</v>
      </c>
      <c r="B932" t="s">
        <v>36</v>
      </c>
      <c r="C932" t="s">
        <v>38</v>
      </c>
      <c r="D932" s="1">
        <v>70000</v>
      </c>
      <c r="E932">
        <v>5</v>
      </c>
      <c r="F932" t="s">
        <v>31</v>
      </c>
      <c r="G932" t="s">
        <v>21</v>
      </c>
      <c r="H932" t="s">
        <v>18</v>
      </c>
      <c r="I932">
        <v>3</v>
      </c>
      <c r="J932" t="s">
        <v>46</v>
      </c>
      <c r="K932" t="s">
        <v>32</v>
      </c>
      <c r="L932">
        <v>47</v>
      </c>
      <c r="M932" t="str" cm="1">
        <f t="array" ref="M932">_xlfn.IFS(L932&gt;54,"Old",L932&gt;=31,"Middle Age",L932&lt;31,"Adolescent")</f>
        <v>Middle Age</v>
      </c>
      <c r="N932" t="s">
        <v>18</v>
      </c>
    </row>
    <row r="933" spans="1:14" x14ac:dyDescent="0.3">
      <c r="A933">
        <v>14914</v>
      </c>
      <c r="B933" t="s">
        <v>36</v>
      </c>
      <c r="C933" t="s">
        <v>43</v>
      </c>
      <c r="D933" s="1">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3">
      <c r="A934">
        <v>12033</v>
      </c>
      <c r="B934" t="s">
        <v>37</v>
      </c>
      <c r="C934" t="s">
        <v>43</v>
      </c>
      <c r="D934" s="1">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3">
      <c r="A937">
        <v>18050</v>
      </c>
      <c r="B937" t="s">
        <v>36</v>
      </c>
      <c r="C937" t="s">
        <v>43</v>
      </c>
      <c r="D937" s="1">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3">
      <c r="A938">
        <v>19856</v>
      </c>
      <c r="B938" t="s">
        <v>36</v>
      </c>
      <c r="C938" t="s">
        <v>43</v>
      </c>
      <c r="D938" s="1">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3">
      <c r="A940">
        <v>27740</v>
      </c>
      <c r="B940" t="s">
        <v>36</v>
      </c>
      <c r="C940" t="s">
        <v>43</v>
      </c>
      <c r="D940" s="1">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3">
      <c r="A942">
        <v>15292</v>
      </c>
      <c r="B942" t="s">
        <v>37</v>
      </c>
      <c r="C942" t="s">
        <v>43</v>
      </c>
      <c r="D942" s="1">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3">
      <c r="A943">
        <v>21587</v>
      </c>
      <c r="B943" t="s">
        <v>36</v>
      </c>
      <c r="C943" t="s">
        <v>43</v>
      </c>
      <c r="D943" s="1">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3">
      <c r="A944">
        <v>23513</v>
      </c>
      <c r="B944" t="s">
        <v>36</v>
      </c>
      <c r="C944" t="s">
        <v>43</v>
      </c>
      <c r="D944" s="1">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3">
      <c r="A945">
        <v>24322</v>
      </c>
      <c r="B945" t="s">
        <v>36</v>
      </c>
      <c r="C945" t="s">
        <v>43</v>
      </c>
      <c r="D945" s="1">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3">
      <c r="A946">
        <v>26298</v>
      </c>
      <c r="B946" t="s">
        <v>36</v>
      </c>
      <c r="C946" t="s">
        <v>43</v>
      </c>
      <c r="D946" s="1">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3">
      <c r="A948">
        <v>13343</v>
      </c>
      <c r="B948" t="s">
        <v>36</v>
      </c>
      <c r="C948" t="s">
        <v>43</v>
      </c>
      <c r="D948" s="1">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3">
      <c r="A949">
        <v>11303</v>
      </c>
      <c r="B949" t="s">
        <v>37</v>
      </c>
      <c r="C949" t="s">
        <v>43</v>
      </c>
      <c r="D949" s="1">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3">
      <c r="A950">
        <v>21693</v>
      </c>
      <c r="B950" t="s">
        <v>37</v>
      </c>
      <c r="C950" t="s">
        <v>43</v>
      </c>
      <c r="D950" s="1">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3">
      <c r="A951">
        <v>28056</v>
      </c>
      <c r="B951" t="s">
        <v>36</v>
      </c>
      <c r="C951" t="s">
        <v>38</v>
      </c>
      <c r="D951" s="1">
        <v>70000</v>
      </c>
      <c r="E951">
        <v>2</v>
      </c>
      <c r="F951" t="s">
        <v>29</v>
      </c>
      <c r="G951" t="s">
        <v>14</v>
      </c>
      <c r="H951" t="s">
        <v>15</v>
      </c>
      <c r="I951">
        <v>2</v>
      </c>
      <c r="J951" t="s">
        <v>46</v>
      </c>
      <c r="K951" t="s">
        <v>32</v>
      </c>
      <c r="L951">
        <v>53</v>
      </c>
      <c r="M951" t="str" cm="1">
        <f t="array" ref="M951">_xlfn.IFS(L951&gt;54,"Old",L951&gt;=31,"Middle Age",L951&lt;31,"Adolescent")</f>
        <v>Middle Age</v>
      </c>
      <c r="N951" t="s">
        <v>18</v>
      </c>
    </row>
    <row r="952" spans="1:14" x14ac:dyDescent="0.3">
      <c r="A952">
        <v>11788</v>
      </c>
      <c r="B952" t="s">
        <v>37</v>
      </c>
      <c r="C952" t="s">
        <v>43</v>
      </c>
      <c r="D952" s="1">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3">
      <c r="A954">
        <v>15319</v>
      </c>
      <c r="B954" t="s">
        <v>36</v>
      </c>
      <c r="C954" t="s">
        <v>43</v>
      </c>
      <c r="D954" s="1">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3">
      <c r="A955">
        <v>17654</v>
      </c>
      <c r="B955" t="s">
        <v>37</v>
      </c>
      <c r="C955" t="s">
        <v>43</v>
      </c>
      <c r="D955" s="1">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3">
      <c r="A957">
        <v>17541</v>
      </c>
      <c r="B957" t="s">
        <v>36</v>
      </c>
      <c r="C957" t="s">
        <v>43</v>
      </c>
      <c r="D957" s="1">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3">
      <c r="A958">
        <v>13886</v>
      </c>
      <c r="B958" t="s">
        <v>36</v>
      </c>
      <c r="C958" t="s">
        <v>43</v>
      </c>
      <c r="D958" s="1">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3">
      <c r="A959">
        <v>13073</v>
      </c>
      <c r="B959" t="s">
        <v>36</v>
      </c>
      <c r="C959" t="s">
        <v>43</v>
      </c>
      <c r="D959" s="1">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3">
      <c r="A963">
        <v>16651</v>
      </c>
      <c r="B963" t="s">
        <v>36</v>
      </c>
      <c r="C963" t="s">
        <v>43</v>
      </c>
      <c r="D963" s="1">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3">
      <c r="A964">
        <v>16813</v>
      </c>
      <c r="B964" t="s">
        <v>36</v>
      </c>
      <c r="C964" t="s">
        <v>38</v>
      </c>
      <c r="D964" s="1">
        <v>60000</v>
      </c>
      <c r="E964">
        <v>2</v>
      </c>
      <c r="F964" t="s">
        <v>19</v>
      </c>
      <c r="G964" t="s">
        <v>21</v>
      </c>
      <c r="H964" t="s">
        <v>15</v>
      </c>
      <c r="I964">
        <v>2</v>
      </c>
      <c r="J964" t="s">
        <v>46</v>
      </c>
      <c r="K964" t="s">
        <v>32</v>
      </c>
      <c r="L964">
        <v>55</v>
      </c>
      <c r="M964" t="str" cm="1">
        <f t="array" ref="M964">_xlfn.IFS(L964&gt;54,"Old",L964&gt;=31,"Middle Age",L964&lt;31,"Adolescent")</f>
        <v>Old</v>
      </c>
      <c r="N964" t="s">
        <v>18</v>
      </c>
    </row>
    <row r="965" spans="1:14" x14ac:dyDescent="0.3">
      <c r="A965">
        <v>16007</v>
      </c>
      <c r="B965" t="s">
        <v>36</v>
      </c>
      <c r="C965" t="s">
        <v>43</v>
      </c>
      <c r="D965" s="1">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3">
      <c r="A966">
        <v>27434</v>
      </c>
      <c r="B966" t="s">
        <v>37</v>
      </c>
      <c r="C966" t="s">
        <v>38</v>
      </c>
      <c r="D966" s="1">
        <v>70000</v>
      </c>
      <c r="E966">
        <v>4</v>
      </c>
      <c r="F966" t="s">
        <v>19</v>
      </c>
      <c r="G966" t="s">
        <v>21</v>
      </c>
      <c r="H966" t="s">
        <v>15</v>
      </c>
      <c r="I966">
        <v>1</v>
      </c>
      <c r="J966" t="s">
        <v>46</v>
      </c>
      <c r="K966" t="s">
        <v>32</v>
      </c>
      <c r="L966">
        <v>56</v>
      </c>
      <c r="M966" t="str" cm="1">
        <f t="array" ref="M966">_xlfn.IFS(L966&gt;54,"Old",L966&gt;=31,"Middle Age",L966&lt;31,"Adolescent")</f>
        <v>Old</v>
      </c>
      <c r="N966" t="s">
        <v>18</v>
      </c>
    </row>
    <row r="967" spans="1:14" x14ac:dyDescent="0.3">
      <c r="A967">
        <v>27756</v>
      </c>
      <c r="B967" t="s">
        <v>37</v>
      </c>
      <c r="C967" t="s">
        <v>43</v>
      </c>
      <c r="D967" s="1">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3">
      <c r="A968">
        <v>23818</v>
      </c>
      <c r="B968" t="s">
        <v>36</v>
      </c>
      <c r="C968" t="s">
        <v>43</v>
      </c>
      <c r="D968" s="1">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3">
      <c r="A972">
        <v>26576</v>
      </c>
      <c r="B972" t="s">
        <v>36</v>
      </c>
      <c r="C972" t="s">
        <v>43</v>
      </c>
      <c r="D972" s="1">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3">
      <c r="A973">
        <v>12192</v>
      </c>
      <c r="B973" t="s">
        <v>37</v>
      </c>
      <c r="C973" t="s">
        <v>43</v>
      </c>
      <c r="D973" s="1">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3">
      <c r="A974">
        <v>14887</v>
      </c>
      <c r="B974" t="s">
        <v>36</v>
      </c>
      <c r="C974" t="s">
        <v>43</v>
      </c>
      <c r="D974" s="1">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3">
      <c r="A978">
        <v>28004</v>
      </c>
      <c r="B978" t="s">
        <v>36</v>
      </c>
      <c r="C978" t="s">
        <v>43</v>
      </c>
      <c r="D978" s="1">
        <v>60000</v>
      </c>
      <c r="E978">
        <v>3</v>
      </c>
      <c r="F978" t="s">
        <v>13</v>
      </c>
      <c r="G978" t="s">
        <v>28</v>
      </c>
      <c r="H978" t="s">
        <v>15</v>
      </c>
      <c r="I978">
        <v>2</v>
      </c>
      <c r="J978" t="s">
        <v>46</v>
      </c>
      <c r="K978" t="s">
        <v>32</v>
      </c>
      <c r="L978">
        <v>66</v>
      </c>
      <c r="M978" t="str" cm="1">
        <f t="array" ref="M978">_xlfn.IFS(L978&gt;54,"Old",L978&gt;=31,"Middle Age",L978&lt;31,"Adolescent")</f>
        <v>Old</v>
      </c>
      <c r="N978" t="s">
        <v>18</v>
      </c>
    </row>
    <row r="979" spans="1:14" x14ac:dyDescent="0.3">
      <c r="A979">
        <v>19741</v>
      </c>
      <c r="B979" t="s">
        <v>37</v>
      </c>
      <c r="C979" t="s">
        <v>43</v>
      </c>
      <c r="D979" s="1">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3">
      <c r="A982">
        <v>18594</v>
      </c>
      <c r="B982" t="s">
        <v>37</v>
      </c>
      <c r="C982" t="s">
        <v>43</v>
      </c>
      <c r="D982" s="1">
        <v>80000</v>
      </c>
      <c r="E982">
        <v>3</v>
      </c>
      <c r="F982" t="s">
        <v>13</v>
      </c>
      <c r="G982" t="s">
        <v>14</v>
      </c>
      <c r="H982" t="s">
        <v>15</v>
      </c>
      <c r="I982">
        <v>3</v>
      </c>
      <c r="J982" t="s">
        <v>46</v>
      </c>
      <c r="K982" t="s">
        <v>32</v>
      </c>
      <c r="L982">
        <v>40</v>
      </c>
      <c r="M982" t="str" cm="1">
        <f t="array" ref="M982">_xlfn.IFS(L982&gt;54,"Old",L982&gt;=31,"Middle Age",L982&lt;31,"Adolescent")</f>
        <v>Middle Age</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3">
      <c r="A987">
        <v>13920</v>
      </c>
      <c r="B987" t="s">
        <v>37</v>
      </c>
      <c r="C987" t="s">
        <v>43</v>
      </c>
      <c r="D987" s="1">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3">
      <c r="A988">
        <v>23704</v>
      </c>
      <c r="B988" t="s">
        <v>37</v>
      </c>
      <c r="C988" t="s">
        <v>38</v>
      </c>
      <c r="D988" s="1">
        <v>40000</v>
      </c>
      <c r="E988">
        <v>5</v>
      </c>
      <c r="F988" t="s">
        <v>27</v>
      </c>
      <c r="G988" t="s">
        <v>21</v>
      </c>
      <c r="H988" t="s">
        <v>15</v>
      </c>
      <c r="I988">
        <v>4</v>
      </c>
      <c r="J988" t="s">
        <v>46</v>
      </c>
      <c r="K988" t="s">
        <v>32</v>
      </c>
      <c r="L988">
        <v>60</v>
      </c>
      <c r="M988" t="str" cm="1">
        <f t="array" ref="M988">_xlfn.IFS(L988&gt;54,"Old",L988&gt;=31,"Middle Age",L988&lt;31,"Adolescent")</f>
        <v>Old</v>
      </c>
      <c r="N988" t="s">
        <v>15</v>
      </c>
    </row>
    <row r="989" spans="1:14" x14ac:dyDescent="0.3">
      <c r="A989">
        <v>28972</v>
      </c>
      <c r="B989" t="s">
        <v>37</v>
      </c>
      <c r="C989" t="s">
        <v>43</v>
      </c>
      <c r="D989" s="1">
        <v>60000</v>
      </c>
      <c r="E989">
        <v>3</v>
      </c>
      <c r="F989" t="s">
        <v>31</v>
      </c>
      <c r="G989" t="s">
        <v>28</v>
      </c>
      <c r="H989" t="s">
        <v>15</v>
      </c>
      <c r="I989">
        <v>2</v>
      </c>
      <c r="J989" t="s">
        <v>46</v>
      </c>
      <c r="K989" t="s">
        <v>32</v>
      </c>
      <c r="L989">
        <v>66</v>
      </c>
      <c r="M989" t="str" cm="1">
        <f t="array" ref="M989">_xlfn.IFS(L989&gt;54,"Old",L989&gt;=31,"Middle Age",L989&lt;31,"Adolescent")</f>
        <v>Old</v>
      </c>
      <c r="N989" t="s">
        <v>18</v>
      </c>
    </row>
    <row r="990" spans="1:14" x14ac:dyDescent="0.3">
      <c r="A990">
        <v>22730</v>
      </c>
      <c r="B990" t="s">
        <v>36</v>
      </c>
      <c r="C990" t="s">
        <v>38</v>
      </c>
      <c r="D990" s="1">
        <v>70000</v>
      </c>
      <c r="E990">
        <v>5</v>
      </c>
      <c r="F990" t="s">
        <v>13</v>
      </c>
      <c r="G990" t="s">
        <v>28</v>
      </c>
      <c r="H990" t="s">
        <v>15</v>
      </c>
      <c r="I990">
        <v>2</v>
      </c>
      <c r="J990" t="s">
        <v>46</v>
      </c>
      <c r="K990" t="s">
        <v>32</v>
      </c>
      <c r="L990">
        <v>63</v>
      </c>
      <c r="M990" t="str" cm="1">
        <f t="array" ref="M990">_xlfn.IFS(L990&gt;54,"Old",L990&gt;=31,"Middle Age",L990&lt;31,"Adolescent")</f>
        <v>Old</v>
      </c>
      <c r="N990" t="s">
        <v>18</v>
      </c>
    </row>
    <row r="991" spans="1:14" x14ac:dyDescent="0.3">
      <c r="A991">
        <v>29134</v>
      </c>
      <c r="B991" t="s">
        <v>36</v>
      </c>
      <c r="C991" t="s">
        <v>38</v>
      </c>
      <c r="D991" s="1">
        <v>60000</v>
      </c>
      <c r="E991">
        <v>4</v>
      </c>
      <c r="F991" t="s">
        <v>13</v>
      </c>
      <c r="G991" t="s">
        <v>14</v>
      </c>
      <c r="H991" t="s">
        <v>18</v>
      </c>
      <c r="I991">
        <v>3</v>
      </c>
      <c r="J991" t="s">
        <v>46</v>
      </c>
      <c r="K991" t="s">
        <v>32</v>
      </c>
      <c r="L991">
        <v>42</v>
      </c>
      <c r="M991" t="str" cm="1">
        <f t="array" ref="M991">_xlfn.IFS(L991&gt;54,"Old",L991&gt;=31,"Middle Age",L991&lt;31,"Adolescent")</f>
        <v>Middle Age</v>
      </c>
      <c r="N991" t="s">
        <v>18</v>
      </c>
    </row>
    <row r="992" spans="1:14" x14ac:dyDescent="0.3">
      <c r="A992">
        <v>14332</v>
      </c>
      <c r="B992" t="s">
        <v>37</v>
      </c>
      <c r="C992" t="s">
        <v>43</v>
      </c>
      <c r="D992" s="1">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3">
      <c r="A993">
        <v>19117</v>
      </c>
      <c r="B993" t="s">
        <v>37</v>
      </c>
      <c r="C993" t="s">
        <v>43</v>
      </c>
      <c r="D993" s="1">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3">
      <c r="A1001">
        <v>12121</v>
      </c>
      <c r="B1001" t="s">
        <v>37</v>
      </c>
      <c r="C1001" t="s">
        <v>38</v>
      </c>
      <c r="D1001" s="1">
        <v>60000</v>
      </c>
      <c r="E1001">
        <v>3</v>
      </c>
      <c r="F1001" t="s">
        <v>27</v>
      </c>
      <c r="G1001" t="s">
        <v>21</v>
      </c>
      <c r="H1001" t="s">
        <v>15</v>
      </c>
      <c r="I1001">
        <v>2</v>
      </c>
      <c r="J1001" t="s">
        <v>46</v>
      </c>
      <c r="K1001" t="s">
        <v>32</v>
      </c>
      <c r="L1001">
        <v>53</v>
      </c>
      <c r="M1001" t="str" cm="1">
        <f t="array" ref="M1001">_xlfn.IFS(L1001&gt;54,"Old",L1001&gt;=31,"Middle Age",L1001&lt;31,"Adolescent")</f>
        <v>Middle Age</v>
      </c>
      <c r="N1001" t="s">
        <v>15</v>
      </c>
    </row>
  </sheetData>
  <autoFilter ref="A1:N1001" xr:uid="{C109C8A9-51E2-441E-832E-153ACE28C55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785F3-1957-43DA-9064-833E649E43ED}">
  <dimension ref="A3:D96"/>
  <sheetViews>
    <sheetView workbookViewId="0">
      <selection activeCell="B79" sqref="B79"/>
    </sheetView>
  </sheetViews>
  <sheetFormatPr defaultRowHeight="14.4" x14ac:dyDescent="0.3"/>
  <cols>
    <col min="1" max="1" width="21.88671875" bestFit="1" customWidth="1"/>
    <col min="2" max="2" width="15.5546875" bestFit="1" customWidth="1"/>
    <col min="3" max="3" width="4" bestFit="1" customWidth="1"/>
    <col min="4" max="5" width="10.77734375" bestFit="1" customWidth="1"/>
    <col min="6" max="6" width="4" bestFit="1" customWidth="1"/>
    <col min="7" max="7" width="15.33203125" bestFit="1" customWidth="1"/>
    <col min="8" max="8" width="5.88671875" bestFit="1" customWidth="1"/>
    <col min="9" max="9" width="3.77734375" bestFit="1" customWidth="1"/>
    <col min="10" max="10" width="8.5546875" bestFit="1" customWidth="1"/>
    <col min="11" max="11" width="10.77734375" bestFit="1" customWidth="1"/>
  </cols>
  <sheetData>
    <row r="3" spans="1:4" x14ac:dyDescent="0.3">
      <c r="A3" s="3" t="s">
        <v>44</v>
      </c>
      <c r="B3" s="3" t="s">
        <v>40</v>
      </c>
    </row>
    <row r="4" spans="1:4" x14ac:dyDescent="0.3">
      <c r="A4" s="3" t="s">
        <v>42</v>
      </c>
      <c r="B4" t="s">
        <v>18</v>
      </c>
      <c r="C4" t="s">
        <v>15</v>
      </c>
      <c r="D4" t="s">
        <v>41</v>
      </c>
    </row>
    <row r="5" spans="1:4" x14ac:dyDescent="0.3">
      <c r="A5" s="4" t="s">
        <v>43</v>
      </c>
      <c r="B5" s="5">
        <v>53440</v>
      </c>
      <c r="C5" s="5">
        <v>55774.058577405856</v>
      </c>
      <c r="D5" s="5">
        <v>54580.777096114522</v>
      </c>
    </row>
    <row r="6" spans="1:4" x14ac:dyDescent="0.3">
      <c r="A6" s="4" t="s">
        <v>38</v>
      </c>
      <c r="B6" s="5">
        <v>56208.178438661707</v>
      </c>
      <c r="C6" s="5">
        <v>60123.966942148763</v>
      </c>
      <c r="D6" s="5">
        <v>58062.62230919765</v>
      </c>
    </row>
    <row r="7" spans="1:4" x14ac:dyDescent="0.3">
      <c r="A7" s="4" t="s">
        <v>41</v>
      </c>
      <c r="B7" s="5">
        <v>54874.759152215796</v>
      </c>
      <c r="C7" s="5">
        <v>57962.577962577961</v>
      </c>
      <c r="D7" s="5">
        <v>56360</v>
      </c>
    </row>
    <row r="27" spans="1:4" x14ac:dyDescent="0.3">
      <c r="A27" s="3" t="s">
        <v>45</v>
      </c>
      <c r="B27" s="3" t="s">
        <v>40</v>
      </c>
    </row>
    <row r="28" spans="1:4" x14ac:dyDescent="0.3">
      <c r="A28" s="3" t="s">
        <v>42</v>
      </c>
      <c r="B28" t="s">
        <v>18</v>
      </c>
      <c r="C28" t="s">
        <v>15</v>
      </c>
      <c r="D28" t="s">
        <v>41</v>
      </c>
    </row>
    <row r="29" spans="1:4" x14ac:dyDescent="0.3">
      <c r="A29" s="4" t="s">
        <v>16</v>
      </c>
      <c r="B29" s="9">
        <v>166</v>
      </c>
      <c r="C29" s="9">
        <v>200</v>
      </c>
      <c r="D29" s="9">
        <v>366</v>
      </c>
    </row>
    <row r="30" spans="1:4" x14ac:dyDescent="0.3">
      <c r="A30" s="4" t="s">
        <v>26</v>
      </c>
      <c r="B30" s="9">
        <v>92</v>
      </c>
      <c r="C30" s="9">
        <v>77</v>
      </c>
      <c r="D30" s="9">
        <v>169</v>
      </c>
    </row>
    <row r="31" spans="1:4" x14ac:dyDescent="0.3">
      <c r="A31" s="4" t="s">
        <v>22</v>
      </c>
      <c r="B31" s="9">
        <v>67</v>
      </c>
      <c r="C31" s="9">
        <v>95</v>
      </c>
      <c r="D31" s="9">
        <v>162</v>
      </c>
    </row>
    <row r="32" spans="1:4" x14ac:dyDescent="0.3">
      <c r="A32" s="4" t="s">
        <v>23</v>
      </c>
      <c r="B32" s="9">
        <v>116</v>
      </c>
      <c r="C32" s="9">
        <v>76</v>
      </c>
      <c r="D32" s="9">
        <v>192</v>
      </c>
    </row>
    <row r="33" spans="1:4" x14ac:dyDescent="0.3">
      <c r="A33" s="4" t="s">
        <v>46</v>
      </c>
      <c r="B33" s="9">
        <v>78</v>
      </c>
      <c r="C33" s="9">
        <v>33</v>
      </c>
      <c r="D33" s="9">
        <v>111</v>
      </c>
    </row>
    <row r="34" spans="1:4" x14ac:dyDescent="0.3">
      <c r="A34" s="4" t="s">
        <v>41</v>
      </c>
      <c r="B34" s="9">
        <v>519</v>
      </c>
      <c r="C34" s="9">
        <v>481</v>
      </c>
      <c r="D34" s="9">
        <v>1000</v>
      </c>
    </row>
    <row r="44" spans="1:4" x14ac:dyDescent="0.3">
      <c r="A44" s="3" t="s">
        <v>45</v>
      </c>
      <c r="B44" s="3" t="s">
        <v>40</v>
      </c>
    </row>
    <row r="45" spans="1:4" x14ac:dyDescent="0.3">
      <c r="A45" s="3" t="s">
        <v>42</v>
      </c>
      <c r="B45" t="s">
        <v>18</v>
      </c>
      <c r="C45" t="s">
        <v>15</v>
      </c>
      <c r="D45" t="s">
        <v>41</v>
      </c>
    </row>
    <row r="46" spans="1:4" x14ac:dyDescent="0.3">
      <c r="A46" s="4" t="s">
        <v>47</v>
      </c>
      <c r="B46" s="9">
        <v>71</v>
      </c>
      <c r="C46" s="9">
        <v>39</v>
      </c>
      <c r="D46" s="9">
        <v>110</v>
      </c>
    </row>
    <row r="47" spans="1:4" x14ac:dyDescent="0.3">
      <c r="A47" s="4" t="s">
        <v>48</v>
      </c>
      <c r="B47" s="9">
        <v>318</v>
      </c>
      <c r="C47" s="9">
        <v>383</v>
      </c>
      <c r="D47" s="9">
        <v>701</v>
      </c>
    </row>
    <row r="48" spans="1:4" x14ac:dyDescent="0.3">
      <c r="A48" s="4" t="s">
        <v>49</v>
      </c>
      <c r="B48" s="9">
        <v>130</v>
      </c>
      <c r="C48" s="9">
        <v>59</v>
      </c>
      <c r="D48" s="9">
        <v>189</v>
      </c>
    </row>
    <row r="49" spans="1:4" x14ac:dyDescent="0.3">
      <c r="A49" s="4" t="s">
        <v>41</v>
      </c>
      <c r="B49" s="9">
        <v>519</v>
      </c>
      <c r="C49" s="9">
        <v>481</v>
      </c>
      <c r="D49" s="9">
        <v>1000</v>
      </c>
    </row>
    <row r="60" spans="1:4" x14ac:dyDescent="0.3">
      <c r="B60" s="6"/>
    </row>
    <row r="62" spans="1:4" x14ac:dyDescent="0.3">
      <c r="A62" t="s">
        <v>38</v>
      </c>
      <c r="B62">
        <f>COUNTIFS('Working Sheet'!C2:C1001,"Male", 'Working Sheet'!N2:N1001,"Yes")</f>
        <v>242</v>
      </c>
    </row>
    <row r="63" spans="1:4" x14ac:dyDescent="0.3">
      <c r="A63" t="s">
        <v>43</v>
      </c>
      <c r="B63">
        <f>COUNTIFS('Working Sheet'!C2:C1001,"Female", 'Working Sheet'!N2:N1001,"Yes")</f>
        <v>239</v>
      </c>
    </row>
    <row r="78" spans="1:2" x14ac:dyDescent="0.3">
      <c r="A78" t="s">
        <v>52</v>
      </c>
      <c r="B78">
        <f>B80-B79</f>
        <v>462</v>
      </c>
    </row>
    <row r="79" spans="1:2" x14ac:dyDescent="0.3">
      <c r="A79" t="s">
        <v>36</v>
      </c>
      <c r="B79">
        <f>COUNTIF('Working Sheet'!B2:B1001,"Married")</f>
        <v>538</v>
      </c>
    </row>
    <row r="80" spans="1:2" x14ac:dyDescent="0.3">
      <c r="A80" t="s">
        <v>51</v>
      </c>
      <c r="B80">
        <f>COUNTA('Working Sheet'!B2:B1001)</f>
        <v>1000</v>
      </c>
    </row>
    <row r="81" spans="1:3" x14ac:dyDescent="0.3">
      <c r="A81" t="s">
        <v>50</v>
      </c>
      <c r="C81" s="8">
        <f>B79/B80</f>
        <v>0.53800000000000003</v>
      </c>
    </row>
    <row r="93" spans="1:3" x14ac:dyDescent="0.3">
      <c r="A93" t="s">
        <v>53</v>
      </c>
      <c r="B93">
        <f>COUNTIF('Working Sheet'!H2:H1001,"Yes")</f>
        <v>683</v>
      </c>
    </row>
    <row r="94" spans="1:3" x14ac:dyDescent="0.3">
      <c r="B94">
        <f>B95-B93</f>
        <v>317</v>
      </c>
    </row>
    <row r="95" spans="1:3" x14ac:dyDescent="0.3">
      <c r="A95" t="s">
        <v>51</v>
      </c>
      <c r="B95">
        <f>COUNTA('Working Sheet'!H2:H1001)</f>
        <v>1000</v>
      </c>
    </row>
    <row r="96" spans="1:3" x14ac:dyDescent="0.3">
      <c r="A96" t="s">
        <v>54</v>
      </c>
      <c r="C96" s="8">
        <f>B93/B95</f>
        <v>0.68300000000000005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D7788-2F56-4505-B5D2-4AD68AAD34AD}">
  <dimension ref="A1"/>
  <sheetViews>
    <sheetView showGridLines="0" tabSelected="1" workbookViewId="0">
      <selection activeCell="F41" sqref="F41"/>
    </sheetView>
  </sheetViews>
  <sheetFormatPr defaultRowHeight="14.4" x14ac:dyDescent="0.3"/>
  <cols>
    <col min="1" max="16384" width="8.88671875" style="7"/>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Wiktor Paprocki</cp:lastModifiedBy>
  <dcterms:created xsi:type="dcterms:W3CDTF">2022-03-18T02:50:57Z</dcterms:created>
  <dcterms:modified xsi:type="dcterms:W3CDTF">2023-07-06T19:04:21Z</dcterms:modified>
</cp:coreProperties>
</file>