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arta de exoneración RESGUARDO" sheetId="2" r:id="rId1"/>
  </sheets>
  <externalReferences>
    <externalReference r:id="rId2"/>
  </externalReferences>
  <definedNames>
    <definedName name="_xlnm._FilterDatabase" localSheetId="0" hidden="1">'Carta de exoneración RESGUARDO'!$A$32:$F$36</definedName>
    <definedName name="_xlnm.Print_Area" localSheetId="0">'Carta de exoneración RESGUARDO'!$A$1:$H$45</definedName>
    <definedName name="cedulafirma" localSheetId="0">'Carta de exoneración RESGUARDO'!$C$42</definedName>
  </definedNames>
  <calcPr calcId="152511"/>
</workbook>
</file>

<file path=xl/calcChain.xml><?xml version="1.0" encoding="utf-8"?>
<calcChain xmlns="http://schemas.openxmlformats.org/spreadsheetml/2006/main">
  <c r="C38" i="2" l="1"/>
  <c r="E21" i="2"/>
  <c r="B15" i="2"/>
  <c r="F14" i="2"/>
  <c r="D32" i="2" s="1"/>
  <c r="C11" i="2"/>
  <c r="B9" i="2"/>
  <c r="C44" i="2" s="1"/>
  <c r="B8" i="2"/>
  <c r="C43" i="2" s="1"/>
  <c r="B14" i="2" l="1"/>
  <c r="B13" i="2"/>
  <c r="D14" i="2" l="1"/>
  <c r="D15" i="2" s="1"/>
  <c r="D13" i="2"/>
  <c r="B25" i="2"/>
  <c r="D33" i="2" s="1"/>
  <c r="E25" i="2"/>
  <c r="B26" i="2" l="1"/>
  <c r="B28" i="2" s="1"/>
  <c r="E26" i="2"/>
  <c r="D34" i="2" l="1"/>
  <c r="B34" i="2" s="1"/>
  <c r="D35" i="2" l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ESTA CARTA APLICA PARA LOS CLIENTES A QUIENES GERENCIA LES DA EL APROBADO DE HACER REESTRUCTURAR CONTRATOS A PARTIR DEL RESGUARDO QUE TIENEN PAGADO, DEL MONTO DE RESGUARDO SE DEBEN DEDUCIR LOS 11 DOLARES DE LA ESCRITURA PUBLICA, Y NO DEJAR ESOS 11 DOLARES DENTRO DEL MONTO DE RESGUARDO.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Este valor es un dato  es el resguardo,  en excel los sacamos de dos manera, 1)colocando directamente el porcentaje de exoneracion.
2) Realizando con el buscador de objetivo de excel,  y teniendo el valor de los resguardo calcular el porcentaje.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ESTA CELA SE POSICIONA PARA CON EL BUSCADOR OBJETIVO PONER EL MONTO SUMADO DEL SALDO CAPITAL MÁS EL RESGUARDO Y SELECCIONAR LA CELDA DONDE ESTA EL PORCENTAJE EXONERADO (B23), Y ASÍ DISTRIBUIR CORRECTAMENTE EL PORCENTAJE DE EXONERACION ENTRE LA MORA Y EL INTERES</t>
        </r>
      </text>
    </comment>
  </commentList>
</comments>
</file>

<file path=xl/sharedStrings.xml><?xml version="1.0" encoding="utf-8"?>
<sst xmlns="http://schemas.openxmlformats.org/spreadsheetml/2006/main" count="36" uniqueCount="35">
  <si>
    <t>Empeños y Préstamos Sociedad Anónima.</t>
  </si>
  <si>
    <t>RUC J0310000300895</t>
  </si>
  <si>
    <t>AUTORIZACION DE EXONERACION DE MORA, INTERESES Y DEMAS CARGOS A PAGAR.</t>
  </si>
  <si>
    <t>N° contrato</t>
  </si>
  <si>
    <t>Nombre deudor(a):</t>
  </si>
  <si>
    <t>N° de Cédula</t>
  </si>
  <si>
    <t>Datos de la deuda a la fecha de hoy:</t>
  </si>
  <si>
    <t>Días en mora:</t>
  </si>
  <si>
    <t>Días en Interés y DCP:</t>
  </si>
  <si>
    <t>Saldo Capital en $</t>
  </si>
  <si>
    <t>Monto en $ por Mora :</t>
  </si>
  <si>
    <t>Monto en $ por í + DCP:</t>
  </si>
  <si>
    <t>Cambio del C$ al $ hoy:</t>
  </si>
  <si>
    <t>Total mora + i y DCP en $:</t>
  </si>
  <si>
    <t>Total Resguardo</t>
  </si>
  <si>
    <t>Empeños y Préstamos, con personería jurídica, constituida, amparada, autorizada y existente de conformidad</t>
  </si>
  <si>
    <t xml:space="preserve">a las leyes de la República de Nicaragua, en escritura pública #51, Constitución de Sociedad Anónima y </t>
  </si>
  <si>
    <t xml:space="preserve">estatutos, y bajo el asiento #10011, Pág. 229/245, Tomo 97, Libro segundo de sociedades del Registro público </t>
  </si>
  <si>
    <t xml:space="preserve">de Carazo en solución administrativa para la cancelación del contrato N°: </t>
  </si>
  <si>
    <t>acuerda y determina:</t>
  </si>
  <si>
    <t>Exonerar:</t>
  </si>
  <si>
    <t>de la mora registrada hasta hoy por:</t>
  </si>
  <si>
    <t>del i + DCP hasta hoy por:</t>
  </si>
  <si>
    <t>Total exonerado en $</t>
  </si>
  <si>
    <t>Total a cancelar en $ con exoneración:</t>
  </si>
  <si>
    <t>Saldo Capital $:</t>
  </si>
  <si>
    <t>mora pagada $:</t>
  </si>
  <si>
    <t>i + DCP pagado $:</t>
  </si>
  <si>
    <t>TOTAL A PAGAR $:</t>
  </si>
  <si>
    <t xml:space="preserve">Impreso en la ciudad de San Marcos el día </t>
  </si>
  <si>
    <t xml:space="preserve">                                            </t>
  </si>
  <si>
    <t>Cliente/Deudor</t>
  </si>
  <si>
    <t>Cuarenta  y tres con  53/100 Dolares</t>
  </si>
  <si>
    <t>Ciento Cuarenta  y cuatro con  88/100 dolares</t>
  </si>
  <si>
    <t>% Exonerado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</si>
</sst>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&quot;$&quot;#,##0.00;[Red]\-&quot;$&quot;#,##0.00"/>
    <numFmt numFmtId="166" formatCode="[$C$-4C0A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65" fontId="7" fillId="2" borderId="0" xfId="1" applyNumberFormat="1" applyFont="1" applyFill="1" applyBorder="1" applyAlignment="1">
      <alignment horizontal="center"/>
    </xf>
    <xf numFmtId="0" fontId="4" fillId="0" borderId="0" xfId="0" applyFont="1"/>
    <xf numFmtId="165" fontId="6" fillId="2" borderId="1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65" fontId="10" fillId="0" borderId="0" xfId="0" applyNumberFormat="1" applyFont="1"/>
    <xf numFmtId="0" fontId="4" fillId="0" borderId="0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0" fillId="3" borderId="0" xfId="0" applyNumberFormat="1" applyFont="1" applyFill="1"/>
    <xf numFmtId="10" fontId="14" fillId="0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165" fontId="7" fillId="2" borderId="7" xfId="1" applyNumberFormat="1" applyFont="1" applyFill="1" applyBorder="1" applyAlignment="1">
      <alignment horizontal="center"/>
    </xf>
    <xf numFmtId="165" fontId="7" fillId="2" borderId="8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left"/>
    </xf>
    <xf numFmtId="0" fontId="12" fillId="0" borderId="0" xfId="0" applyFont="1" applyAlignment="1">
      <alignment vertical="top" wrapText="1"/>
    </xf>
    <xf numFmtId="0" fontId="3" fillId="0" borderId="9" xfId="0" applyFont="1" applyBorder="1" applyAlignment="1">
      <alignment horizontal="right"/>
    </xf>
    <xf numFmtId="165" fontId="6" fillId="2" borderId="5" xfId="1" applyNumberFormat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center"/>
    </xf>
    <xf numFmtId="165" fontId="6" fillId="2" borderId="6" xfId="1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5" fontId="9" fillId="2" borderId="1" xfId="1" applyNumberFormat="1" applyFont="1" applyFill="1" applyBorder="1" applyAlignment="1">
      <alignment horizontal="center"/>
    </xf>
    <xf numFmtId="165" fontId="9" fillId="2" borderId="5" xfId="1" applyNumberFormat="1" applyFont="1" applyFill="1" applyBorder="1" applyAlignment="1">
      <alignment horizontal="center"/>
    </xf>
    <xf numFmtId="165" fontId="9" fillId="2" borderId="6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220859</xdr:colOff>
      <xdr:row>0</xdr:row>
      <xdr:rowOff>62062</xdr:rowOff>
    </xdr:from>
    <xdr:to>
      <xdr:col>3</xdr:col>
      <xdr:colOff>609040</xdr:colOff>
      <xdr:row>0</xdr:row>
      <xdr:rowOff>1366254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761424" y="62062"/>
          <a:ext cx="3303659" cy="1304192"/>
          <a:chOff x="0" y="0"/>
          <a:chExt cx="3427730" cy="1962785"/>
        </a:xfrm>
      </xdr:grpSpPr>
      <xdr:pic>
        <xdr:nvPicPr>
          <xdr:cNvPr id="3" name="Imagen 2" descr="\\PC1\Users\Public\PC3_GERENCIA\LOGOTIPO EMPRE S.A\LOGO PARA ROTULO EMPRE S.A\EMPRE S.A. RÓTULO.jpg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122" t="7056" r="21479" b="19494"/>
          <a:stretch/>
        </xdr:blipFill>
        <xdr:spPr bwMode="auto">
          <a:xfrm>
            <a:off x="677333" y="0"/>
            <a:ext cx="2048510" cy="172720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 descr="\\PC1\Users\Public\PC3_GERENCIA\LOGOTIPO EMPRE S.A\LOGO PARA ROTULO EMPRE S.A\EMPRE S.A. RÓTULO.jpg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67" t="80515" r="22227" b="13607"/>
          <a:stretch/>
        </xdr:blipFill>
        <xdr:spPr bwMode="auto">
          <a:xfrm>
            <a:off x="0" y="1727200"/>
            <a:ext cx="3427730" cy="23558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0</xdr:col>
      <xdr:colOff>0</xdr:colOff>
      <xdr:row>38</xdr:row>
      <xdr:rowOff>142875</xdr:rowOff>
    </xdr:from>
    <xdr:to>
      <xdr:col>1</xdr:col>
      <xdr:colOff>400050</xdr:colOff>
      <xdr:row>44</xdr:row>
      <xdr:rowOff>161925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2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409575</xdr:colOff>
      <xdr:row>38</xdr:row>
      <xdr:rowOff>76200</xdr:rowOff>
    </xdr:from>
    <xdr:to>
      <xdr:col>2</xdr:col>
      <xdr:colOff>647700</xdr:colOff>
      <xdr:row>44</xdr:row>
      <xdr:rowOff>104775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200-00000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323022</xdr:colOff>
          <xdr:row>38</xdr:row>
          <xdr:rowOff>107674</xdr:rowOff>
        </xdr:from>
        <xdr:to>
          <xdr:col>1</xdr:col>
          <xdr:colOff>722658</xdr:colOff>
          <xdr:row>44</xdr:row>
          <xdr:rowOff>126724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732183</xdr:colOff>
          <xdr:row>38</xdr:row>
          <xdr:rowOff>40999</xdr:rowOff>
        </xdr:from>
        <xdr:to>
          <xdr:col>2</xdr:col>
          <xdr:colOff>976934</xdr:colOff>
          <xdr:row>44</xdr:row>
          <xdr:rowOff>69574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_WORK\Desktop\Tabla%20General%20Informativa%20de%20EMPRE%20S.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inámica de la tabla Info"/>
      <sheetName val="Tabla General EMPRE S.A"/>
      <sheetName val="Carta de exoneración RESGUARDO"/>
      <sheetName val="Recibo de Pago a C.E.RESGUARDO"/>
      <sheetName val="Carta de exoneración"/>
      <sheetName val="Recibo de Pago a carta de exone"/>
      <sheetName val="Porcentaje de cartera vencida"/>
      <sheetName val="Carta de exoneración RESGUA (2"/>
      <sheetName val="Recibo de Pago a C.E.RESGUA (2"/>
      <sheetName val="Hoja2"/>
    </sheetNames>
    <sheetDataSet>
      <sheetData sheetId="0"/>
      <sheetData sheetId="1">
        <row r="11">
          <cell r="C11">
            <v>34.799999999999997</v>
          </cell>
        </row>
        <row r="21">
          <cell r="B21" t="str">
            <v>N° de contrato</v>
          </cell>
          <cell r="C21" t="str">
            <v>Estado de la reestructuración</v>
          </cell>
          <cell r="D21" t="str">
            <v>Tipo de contrato</v>
          </cell>
          <cell r="E21" t="str">
            <v>Tipo de escritura pública</v>
          </cell>
          <cell r="F21" t="str">
            <v>N° de escritura pública</v>
          </cell>
          <cell r="G21" t="str">
            <v>Nombre completo del cliente</v>
          </cell>
          <cell r="H21" t="str">
            <v>N° de cédula</v>
          </cell>
          <cell r="I21" t="str">
            <v>N° de celular</v>
          </cell>
          <cell r="J21" t="str">
            <v>Operadora</v>
          </cell>
          <cell r="K21" t="str">
            <v>¿Celular activo?</v>
          </cell>
          <cell r="L21" t="str">
            <v>Oficio</v>
          </cell>
          <cell r="M21" t="str">
            <v>Departamento</v>
          </cell>
          <cell r="N21" t="str">
            <v>Municipio</v>
          </cell>
          <cell r="O21" t="str">
            <v>Domicilio</v>
          </cell>
          <cell r="P21" t="str">
            <v>Reparto</v>
          </cell>
          <cell r="Q21" t="str">
            <v>Estado del contrato</v>
          </cell>
          <cell r="R21" t="str">
            <v>Clasificación del cliente</v>
          </cell>
          <cell r="S21" t="str">
            <v>Estado de la cartera</v>
          </cell>
          <cell r="T21" t="str">
            <v>Estado de la cartera vencida</v>
          </cell>
          <cell r="U21" t="str">
            <v xml:space="preserve">Fecha de firma del contrato </v>
          </cell>
          <cell r="V21" t="str">
            <v>Fecha de actualización del contrato</v>
          </cell>
          <cell r="W21" t="str">
            <v>MES ACTUALIZADO DEL CONTRATO</v>
          </cell>
          <cell r="X21" t="str">
            <v>HA PAGADO UNA CUOTA COMO MÍNIMO</v>
          </cell>
          <cell r="Y21" t="str">
            <v>Monto prestado en $</v>
          </cell>
          <cell r="Z21" t="str">
            <v>Interés  corriente en %</v>
          </cell>
          <cell r="AA21" t="str">
            <v>Demás cargos en %</v>
          </cell>
          <cell r="AB21" t="str">
            <v>I + DCP EN %</v>
          </cell>
          <cell r="AC21" t="str">
            <v>Plazo pactado para  cancelar el contrato</v>
          </cell>
          <cell r="AD21" t="str">
            <v>Cuota pactada a pagar en $</v>
          </cell>
          <cell r="AE21" t="str">
            <v>Total abonado en $</v>
          </cell>
          <cell r="AF21" t="str">
            <v>Saldo en $</v>
          </cell>
          <cell r="AG21" t="str">
            <v xml:space="preserve"> días en mora</v>
          </cell>
          <cell r="AH21" t="str">
            <v>Días en interés sin pagar</v>
          </cell>
          <cell r="AI21" t="str">
            <v>Mora en $</v>
          </cell>
          <cell r="AJ21" t="str">
            <v>IDCP Mensual en $</v>
          </cell>
          <cell r="AK21" t="str">
            <v>IDCP Diario en $</v>
          </cell>
          <cell r="AL21" t="str">
            <v>IDCP a la fecha de hoy en $</v>
          </cell>
          <cell r="AM21" t="str">
            <v>Total mora + IDCP  a la fecha de hoy en $</v>
          </cell>
          <cell r="AN21" t="str">
            <v>Total a cancelar a la fecha de hoy en $</v>
          </cell>
          <cell r="AO21" t="str">
            <v>Monto de resguardo en $</v>
          </cell>
          <cell r="AP21" t="str">
            <v>PRESTAMO DE EMPRESA EN $ SOBRE MORA E INTERES</v>
          </cell>
          <cell r="AQ21" t="str">
            <v>Aplica a reestructuración administrativa con préstamo sobre Mora e IDCP</v>
          </cell>
          <cell r="AR21" t="str">
            <v>¿Garantias aguantan revaloración o se tiene una nueva garantía para reestructurar?</v>
          </cell>
          <cell r="AS21" t="str">
            <v>Total monto a reestructurar con préstamo SOBRE  M+IDCP</v>
          </cell>
          <cell r="AT21" t="str">
            <v>Aplica a reestructuración administrativa sin préstamo sobre Mora e IDCP</v>
          </cell>
          <cell r="AU21" t="str">
            <v>¿Entregar carta  alternativa de solución?</v>
          </cell>
          <cell r="AV21" t="str">
            <v>¿Alternativa seleccionada?</v>
          </cell>
          <cell r="AW21" t="str">
            <v>Fecha de firma de la carta alternativa</v>
          </cell>
          <cell r="AX21" t="str">
            <v>Días trasncurridos despues de haber firmado la carta alternativa</v>
          </cell>
          <cell r="AY21" t="str">
            <v>¿Aplica a rotulaciòn?</v>
          </cell>
          <cell r="AZ21" t="str">
            <v>¿Pasar a DIRAC?</v>
          </cell>
          <cell r="BA21" t="str">
            <v>% de exoneración sobre Mora e IDCP hasta fecha de entrega del dinero</v>
          </cell>
          <cell r="BB21" t="str">
            <v>Total Mora en $ exonerada</v>
          </cell>
          <cell r="BC21" t="str">
            <v>Total Interés  en $ exonerado</v>
          </cell>
          <cell r="BD21" t="str">
            <v>Total mora e IDCP Exonerado en $</v>
          </cell>
          <cell r="BE21" t="str">
            <v>Total mora e IDCP a pagar en $ con exoneración (aplica a las 3 alternativas)</v>
          </cell>
          <cell r="BF21" t="str">
            <v>Total a cancelar con exoneración y cumplimiento a las alternativas</v>
          </cell>
          <cell r="BG21" t="str">
            <v>¿Resguardo actual aplica a reestructuración administrativa con exoneración?</v>
          </cell>
          <cell r="BH21" t="str">
            <v>¿Carta de exoneración de Mora e IDCP firmada?</v>
          </cell>
          <cell r="BI21" t="str">
            <v>Nombre completo del fiador</v>
          </cell>
          <cell r="BJ21" t="str">
            <v>N° de celular del fiador</v>
          </cell>
          <cell r="BK21" t="str">
            <v>Operadora2</v>
          </cell>
          <cell r="BL21" t="str">
            <v>Dirección del fiador</v>
          </cell>
          <cell r="BM21" t="str">
            <v>Operadora3</v>
          </cell>
          <cell r="BN21" t="str">
            <v>Nombre de la referencia 1</v>
          </cell>
          <cell r="BO21" t="str">
            <v>N° de celular de la refrencia 1</v>
          </cell>
          <cell r="BP21" t="str">
            <v>Operadora4</v>
          </cell>
          <cell r="BQ21" t="str">
            <v>Nombre de la referencia 2</v>
          </cell>
          <cell r="BR21" t="str">
            <v>N° de celular de la refrencia 2</v>
          </cell>
          <cell r="BS21" t="str">
            <v>Operadora5</v>
          </cell>
          <cell r="BT21" t="str">
            <v>Nombre de la referencia 3</v>
          </cell>
          <cell r="BU21" t="str">
            <v>N° de celular de la refrencia 3</v>
          </cell>
          <cell r="BV21" t="str">
            <v>Operadora6</v>
          </cell>
          <cell r="BW21" t="str">
            <v>OBSERVACIONES</v>
          </cell>
        </row>
        <row r="22">
          <cell r="B22">
            <v>2759</v>
          </cell>
          <cell r="C22" t="str">
            <v>Reestructuración B</v>
          </cell>
          <cell r="D22" t="str">
            <v>DEUDOR</v>
          </cell>
          <cell r="E22" t="str">
            <v>Mutuo con garantía prendaria</v>
          </cell>
          <cell r="F22">
            <v>281</v>
          </cell>
          <cell r="G22" t="str">
            <v>Ana Lucia Flores Ulloa</v>
          </cell>
          <cell r="H22" t="str">
            <v>001-121186-0045W</v>
          </cell>
          <cell r="I22">
            <v>84372201</v>
          </cell>
          <cell r="J22" t="str">
            <v>Claro</v>
          </cell>
          <cell r="K22" t="str">
            <v>ACTIVO Y CONTESTA</v>
          </cell>
          <cell r="L22" t="str">
            <v>Vende tortilla</v>
          </cell>
          <cell r="M22" t="str">
            <v>Masaya</v>
          </cell>
          <cell r="N22" t="str">
            <v>Masatepe</v>
          </cell>
          <cell r="O22" t="str">
            <v>Del parque central 4 1/2 cuadras al Oeste</v>
          </cell>
          <cell r="Q22" t="str">
            <v>Baja (B)</v>
          </cell>
          <cell r="R22" t="str">
            <v>Deficiente</v>
          </cell>
          <cell r="S22" t="str">
            <v>Vencida</v>
          </cell>
          <cell r="T22" t="str">
            <v>Reestructuración administrativa con exoneración (100 - 115 dias mora)</v>
          </cell>
          <cell r="U22">
            <v>43427</v>
          </cell>
          <cell r="V22">
            <v>43427</v>
          </cell>
          <cell r="W22">
            <v>11</v>
          </cell>
          <cell r="X22" t="str">
            <v>NI UNA CUOTA PAGADA</v>
          </cell>
          <cell r="Y22">
            <v>132.93</v>
          </cell>
          <cell r="Z22">
            <v>0.01</v>
          </cell>
          <cell r="AA22">
            <v>0.09</v>
          </cell>
          <cell r="AB22">
            <v>9.9999999999999992E-2</v>
          </cell>
          <cell r="AC22">
            <v>24</v>
          </cell>
          <cell r="AD22">
            <v>14.795079270296931</v>
          </cell>
          <cell r="AE22">
            <v>0</v>
          </cell>
          <cell r="AF22">
            <v>132.93</v>
          </cell>
          <cell r="AG22">
            <v>547</v>
          </cell>
          <cell r="AH22">
            <v>577</v>
          </cell>
          <cell r="AI22">
            <v>40.464541804262105</v>
          </cell>
          <cell r="AJ22">
            <v>13.292999999999999</v>
          </cell>
          <cell r="AK22">
            <v>0.44309999999999999</v>
          </cell>
          <cell r="AL22">
            <v>255.6687</v>
          </cell>
          <cell r="AM22">
            <v>296.13324180426213</v>
          </cell>
          <cell r="AN22">
            <v>429.06324180426213</v>
          </cell>
          <cell r="AO22">
            <v>48.850574712643684</v>
          </cell>
          <cell r="AP22">
            <v>20</v>
          </cell>
          <cell r="AQ22" t="str">
            <v>NO APLICA, debe pagar toda la mora e interés</v>
          </cell>
          <cell r="AR22" t="str">
            <v>NO</v>
          </cell>
          <cell r="AS22" t="str">
            <v/>
          </cell>
          <cell r="AT22" t="str">
            <v>N/A</v>
          </cell>
          <cell r="AU22" t="str">
            <v>SI</v>
          </cell>
          <cell r="AV22" t="str">
            <v>B (REESTRUCTURAR)</v>
          </cell>
          <cell r="AW22">
            <v>43558</v>
          </cell>
          <cell r="AX22">
            <v>446</v>
          </cell>
          <cell r="AY22" t="str">
            <v>ROTULAR</v>
          </cell>
          <cell r="AZ22" t="str">
            <v>CITAR A DIRAC</v>
          </cell>
          <cell r="BA22">
            <v>0.5</v>
          </cell>
          <cell r="BB22">
            <v>20.232270902131052</v>
          </cell>
          <cell r="BC22">
            <v>127.83435</v>
          </cell>
          <cell r="BD22">
            <v>148.06662090213106</v>
          </cell>
          <cell r="BE22">
            <v>148.06662090213106</v>
          </cell>
          <cell r="BF22">
            <v>280.9966209021311</v>
          </cell>
          <cell r="BG22">
            <v>-99.216046189487372</v>
          </cell>
          <cell r="BW22" t="str">
            <v>ROTULARLE Y VISITARLE CON SU ROTULO</v>
          </cell>
        </row>
        <row r="23">
          <cell r="B23">
            <v>2867</v>
          </cell>
          <cell r="C23" t="str">
            <v>Reestructuración A</v>
          </cell>
          <cell r="D23" t="str">
            <v>DEUDOR</v>
          </cell>
          <cell r="E23" t="str">
            <v>Mutuo con garantía prendaria</v>
          </cell>
          <cell r="F23">
            <v>312</v>
          </cell>
          <cell r="G23" t="str">
            <v>ANA MARIA MORALES AREAS</v>
          </cell>
          <cell r="H23" t="str">
            <v>007-100775-0005M</v>
          </cell>
          <cell r="I23">
            <v>86497454</v>
          </cell>
          <cell r="J23" t="str">
            <v>CLARO</v>
          </cell>
          <cell r="L23" t="str">
            <v>COMERCIANTE</v>
          </cell>
          <cell r="M23" t="str">
            <v>Masaya</v>
          </cell>
          <cell r="N23" t="str">
            <v>Masatepe</v>
          </cell>
          <cell r="O23" t="str">
            <v>COLEGIO BAUTISTA 3C. AL NORTE 2C.AL OESTE</v>
          </cell>
          <cell r="Q23" t="str">
            <v>Baja (B)</v>
          </cell>
          <cell r="R23" t="str">
            <v>deficiente</v>
          </cell>
          <cell r="S23" t="str">
            <v>Vencida</v>
          </cell>
          <cell r="T23" t="str">
            <v>Reestructuración administrativa sin exoneración (46 - 99 dias mora)</v>
          </cell>
          <cell r="U23">
            <v>43451</v>
          </cell>
          <cell r="V23">
            <v>43541</v>
          </cell>
          <cell r="W23">
            <v>3</v>
          </cell>
          <cell r="X23" t="str">
            <v>YA PAGÓ UNA CUOTA</v>
          </cell>
          <cell r="Y23">
            <v>328.44</v>
          </cell>
          <cell r="Z23">
            <v>0.01</v>
          </cell>
          <cell r="AA23">
            <v>0.09</v>
          </cell>
          <cell r="AB23">
            <v>9.9999999999999992E-2</v>
          </cell>
          <cell r="AC23">
            <v>16</v>
          </cell>
          <cell r="AD23">
            <v>41.980090903781949</v>
          </cell>
          <cell r="AE23">
            <v>31.43</v>
          </cell>
          <cell r="AF23">
            <v>297.01</v>
          </cell>
          <cell r="AG23">
            <v>432</v>
          </cell>
          <cell r="AH23">
            <v>463</v>
          </cell>
          <cell r="AI23">
            <v>90.676996352169013</v>
          </cell>
          <cell r="AJ23">
            <v>29.700999999999997</v>
          </cell>
          <cell r="AK23">
            <v>0.99003333333333321</v>
          </cell>
          <cell r="AL23">
            <v>458.38543333333325</v>
          </cell>
          <cell r="AM23">
            <v>549.06242968550225</v>
          </cell>
          <cell r="AN23">
            <v>846.07242968550224</v>
          </cell>
          <cell r="AO23">
            <v>20.114942528735632</v>
          </cell>
          <cell r="AP23">
            <v>30</v>
          </cell>
          <cell r="AQ23" t="str">
            <v>NO APLICA, debe pagar toda la mora e interés</v>
          </cell>
          <cell r="AR23" t="str">
            <v>NO</v>
          </cell>
          <cell r="AS23" t="str">
            <v/>
          </cell>
          <cell r="AT23" t="str">
            <v>N/A</v>
          </cell>
          <cell r="AU23" t="str">
            <v>SI</v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</row>
        <row r="24">
          <cell r="B24">
            <v>3544</v>
          </cell>
          <cell r="C24" t="str">
            <v>Reestructuración B</v>
          </cell>
          <cell r="D24" t="str">
            <v>DEUDOR</v>
          </cell>
          <cell r="E24" t="str">
            <v>Mutuo con garantía prendaria</v>
          </cell>
          <cell r="G24" t="str">
            <v>ARISTIDES DE JESUS GARCIA HERNANDEZ</v>
          </cell>
          <cell r="H24" t="str">
            <v>042-241068-0008M</v>
          </cell>
          <cell r="I24">
            <v>77504205</v>
          </cell>
          <cell r="J24" t="str">
            <v>MOVISTAR</v>
          </cell>
          <cell r="K24" t="str">
            <v>ACTIVO Y CONTESTA</v>
          </cell>
          <cell r="L24" t="str">
            <v>guarda de seguridad</v>
          </cell>
          <cell r="M24" t="str">
            <v>Carazo</v>
          </cell>
          <cell r="N24" t="str">
            <v>San Marcos</v>
          </cell>
          <cell r="O24" t="str">
            <v>LOS MARQUESES, DEL CUADRO DE BEISBOL, 200METROS COSTADO NORTE 3RA CALLE</v>
          </cell>
          <cell r="P24" t="str">
            <v>Los Marqueses</v>
          </cell>
          <cell r="Q24" t="str">
            <v>Baja (B)</v>
          </cell>
          <cell r="R24" t="str">
            <v>deficiente</v>
          </cell>
          <cell r="S24" t="str">
            <v>Vencida</v>
          </cell>
          <cell r="T24" t="str">
            <v>Reestructuración administrativa sin exoneración (46 - 99 dias mora)</v>
          </cell>
          <cell r="U24">
            <v>43588</v>
          </cell>
          <cell r="V24">
            <v>43649</v>
          </cell>
          <cell r="W24">
            <v>7</v>
          </cell>
          <cell r="X24" t="str">
            <v>YA PAGÓ UNA CUOTA</v>
          </cell>
          <cell r="Y24">
            <v>387.69</v>
          </cell>
          <cell r="Z24">
            <v>0.01</v>
          </cell>
          <cell r="AA24">
            <v>0.09</v>
          </cell>
          <cell r="AB24">
            <v>9.9999999999999992E-2</v>
          </cell>
          <cell r="AC24">
            <v>24</v>
          </cell>
          <cell r="AD24">
            <v>43.149810293398154</v>
          </cell>
          <cell r="AE24">
            <v>4.4000000000000004</v>
          </cell>
          <cell r="AF24">
            <v>383.29</v>
          </cell>
          <cell r="AG24">
            <v>324</v>
          </cell>
          <cell r="AH24">
            <v>355</v>
          </cell>
          <cell r="AI24">
            <v>69.902692675305019</v>
          </cell>
          <cell r="AJ24">
            <v>38.329000000000001</v>
          </cell>
          <cell r="AK24">
            <v>1.2776333333333334</v>
          </cell>
          <cell r="AL24">
            <v>453.55983333333336</v>
          </cell>
          <cell r="AM24">
            <v>523.46252600863841</v>
          </cell>
          <cell r="AN24">
            <v>906.75252600863837</v>
          </cell>
          <cell r="AO24">
            <v>40.229885057471265</v>
          </cell>
          <cell r="AP24">
            <v>20</v>
          </cell>
          <cell r="AQ24">
            <v>463.23264095116713</v>
          </cell>
          <cell r="AS24" t="str">
            <v/>
          </cell>
          <cell r="AT24" t="str">
            <v>N/A</v>
          </cell>
          <cell r="AU24" t="str">
            <v>SI</v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</row>
        <row r="25">
          <cell r="B25">
            <v>2785</v>
          </cell>
          <cell r="C25" t="str">
            <v>Reestructuración B</v>
          </cell>
          <cell r="D25" t="str">
            <v>DEUDOR</v>
          </cell>
          <cell r="E25" t="str">
            <v>Mutuo con garantía prendaria</v>
          </cell>
          <cell r="F25">
            <v>290</v>
          </cell>
          <cell r="G25" t="str">
            <v>Arlin del Carmen Sanchez Calero</v>
          </cell>
          <cell r="H25" t="str">
            <v>043-120580-0000W</v>
          </cell>
          <cell r="I25">
            <v>75462183</v>
          </cell>
          <cell r="J25" t="str">
            <v>movistar</v>
          </cell>
          <cell r="K25" t="str">
            <v>INACTIVO (BUZON DIRECTO)</v>
          </cell>
          <cell r="L25" t="str">
            <v>Comerciante</v>
          </cell>
          <cell r="M25" t="str">
            <v>Carazo</v>
          </cell>
          <cell r="N25" t="str">
            <v>San Marcos</v>
          </cell>
          <cell r="O25" t="str">
            <v>Del cuadro deportivo 1 C.Norte, 1/2 al Oeste</v>
          </cell>
          <cell r="P25" t="str">
            <v>Martín López</v>
          </cell>
          <cell r="Q25" t="str">
            <v>Baja (B)</v>
          </cell>
          <cell r="R25" t="str">
            <v>deficiente</v>
          </cell>
          <cell r="S25" t="str">
            <v>Vencida</v>
          </cell>
          <cell r="T25" t="str">
            <v>Rotulaciones (116-130 dias mora)</v>
          </cell>
          <cell r="U25">
            <v>43431</v>
          </cell>
          <cell r="V25">
            <v>43431</v>
          </cell>
          <cell r="W25">
            <v>11</v>
          </cell>
          <cell r="X25" t="str">
            <v>NI UNA CUOTA PAGADA</v>
          </cell>
          <cell r="Y25">
            <v>199.03</v>
          </cell>
          <cell r="Z25">
            <v>0.01</v>
          </cell>
          <cell r="AA25">
            <v>0.11</v>
          </cell>
          <cell r="AB25">
            <v>0.12</v>
          </cell>
          <cell r="AC25">
            <v>24</v>
          </cell>
          <cell r="AD25">
            <v>25.568078810351079</v>
          </cell>
          <cell r="AE25">
            <v>0</v>
          </cell>
          <cell r="AF25">
            <v>199.03</v>
          </cell>
          <cell r="AG25">
            <v>543</v>
          </cell>
          <cell r="AH25">
            <v>573</v>
          </cell>
          <cell r="AI25">
            <v>69.417333970103172</v>
          </cell>
          <cell r="AJ25">
            <v>23.883599999999998</v>
          </cell>
          <cell r="AK25">
            <v>0.79611999999999994</v>
          </cell>
          <cell r="AL25">
            <v>456.17675999999994</v>
          </cell>
          <cell r="AM25">
            <v>525.59409397010313</v>
          </cell>
          <cell r="AN25">
            <v>724.6240939701031</v>
          </cell>
          <cell r="AO25">
            <v>98.08620689655173</v>
          </cell>
          <cell r="AP25">
            <v>20</v>
          </cell>
          <cell r="AQ25">
            <v>407.50788707355139</v>
          </cell>
          <cell r="AS25" t="str">
            <v/>
          </cell>
          <cell r="AT25" t="str">
            <v>N/A</v>
          </cell>
          <cell r="AU25" t="str">
            <v>SI</v>
          </cell>
          <cell r="AW25">
            <v>43620</v>
          </cell>
          <cell r="AX25">
            <v>384</v>
          </cell>
          <cell r="AY25" t="str">
            <v>CITAR A DIRAC</v>
          </cell>
          <cell r="AZ25" t="str">
            <v>CITAR A DIRAC</v>
          </cell>
          <cell r="BA25">
            <v>0.5</v>
          </cell>
          <cell r="BB25">
            <v>34.708666985051586</v>
          </cell>
          <cell r="BC25">
            <v>228.08837999999997</v>
          </cell>
          <cell r="BD25">
            <v>262.79704698505157</v>
          </cell>
          <cell r="BE25">
            <v>262.79704698505157</v>
          </cell>
          <cell r="BF25">
            <v>461.82704698505154</v>
          </cell>
          <cell r="BG25">
            <v>-164.71084008849982</v>
          </cell>
          <cell r="BW25" t="str">
            <v>ROTULARLE Y VISITARLE CON SU ROTULO</v>
          </cell>
        </row>
        <row r="26">
          <cell r="B26">
            <v>2026</v>
          </cell>
          <cell r="C26" t="str">
            <v>Reestructuración A</v>
          </cell>
          <cell r="D26" t="str">
            <v>DEUDOR</v>
          </cell>
          <cell r="E26" t="str">
            <v>Mutuo con garantía prendaria</v>
          </cell>
          <cell r="F26">
            <v>149</v>
          </cell>
          <cell r="G26" t="str">
            <v>Aylin Francella Ocón Jarquín</v>
          </cell>
          <cell r="H26" t="str">
            <v>041-010996-0000C</v>
          </cell>
          <cell r="I26">
            <v>82739041</v>
          </cell>
          <cell r="J26" t="str">
            <v>Movistar</v>
          </cell>
          <cell r="K26" t="str">
            <v>ACTIVO PERO NO CONTESTA</v>
          </cell>
          <cell r="L26" t="str">
            <v>Contadora</v>
          </cell>
          <cell r="M26" t="str">
            <v>Carazo</v>
          </cell>
          <cell r="N26" t="str">
            <v>San Marcos</v>
          </cell>
          <cell r="O26" t="str">
            <v xml:space="preserve">Frente al campo deportivo </v>
          </cell>
          <cell r="P26" t="str">
            <v>Los Campos</v>
          </cell>
          <cell r="Q26" t="str">
            <v>Baja (B)</v>
          </cell>
          <cell r="R26" t="str">
            <v>deficiente</v>
          </cell>
          <cell r="S26" t="str">
            <v>Vencida</v>
          </cell>
          <cell r="T26" t="str">
            <v>Reestructuración administrativa con exoneración (100 - 115 dias mora)</v>
          </cell>
          <cell r="U26">
            <v>43263</v>
          </cell>
          <cell r="V26">
            <v>43446</v>
          </cell>
          <cell r="W26">
            <v>12</v>
          </cell>
          <cell r="X26" t="str">
            <v>YA PAGÓ UNA CUOTA</v>
          </cell>
          <cell r="Y26">
            <v>120.79</v>
          </cell>
          <cell r="Z26">
            <v>0.01</v>
          </cell>
          <cell r="AA26">
            <v>0.11</v>
          </cell>
          <cell r="AB26">
            <v>0.12</v>
          </cell>
          <cell r="AC26">
            <v>12</v>
          </cell>
          <cell r="AD26">
            <v>19.499951989278749</v>
          </cell>
          <cell r="AE26">
            <v>10.75</v>
          </cell>
          <cell r="AF26">
            <v>110.04</v>
          </cell>
          <cell r="AG26">
            <v>527</v>
          </cell>
          <cell r="AH26">
            <v>558</v>
          </cell>
          <cell r="AI26">
            <v>51.382373491749505</v>
          </cell>
          <cell r="AJ26">
            <v>13.204800000000001</v>
          </cell>
          <cell r="AK26">
            <v>0.44016</v>
          </cell>
          <cell r="AL26">
            <v>245.60927999999998</v>
          </cell>
          <cell r="AM26">
            <v>296.9916534917495</v>
          </cell>
          <cell r="AN26">
            <v>407.03165349174947</v>
          </cell>
          <cell r="AO26">
            <v>45.919540229885058</v>
          </cell>
          <cell r="AP26">
            <v>30</v>
          </cell>
          <cell r="AQ26">
            <v>221.07211326186444</v>
          </cell>
          <cell r="AS26" t="str">
            <v/>
          </cell>
          <cell r="AT26" t="str">
            <v>N/A</v>
          </cell>
          <cell r="AU26" t="str">
            <v>SI</v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</row>
        <row r="27">
          <cell r="B27">
            <v>2537</v>
          </cell>
          <cell r="C27" t="str">
            <v>Reestructuración A</v>
          </cell>
          <cell r="D27" t="str">
            <v>DEUDOR</v>
          </cell>
          <cell r="E27" t="str">
            <v>Mutuo con garantía prendaria</v>
          </cell>
          <cell r="F27">
            <v>5</v>
          </cell>
          <cell r="G27" t="str">
            <v>Blanca María Huete</v>
          </cell>
          <cell r="H27" t="str">
            <v>408-291072-0000H</v>
          </cell>
          <cell r="I27">
            <v>75103343</v>
          </cell>
          <cell r="J27" t="str">
            <v>Movistar</v>
          </cell>
          <cell r="K27" t="str">
            <v>INACTIVO (BUZON DIRECTO)</v>
          </cell>
          <cell r="L27" t="str">
            <v>Comerciante</v>
          </cell>
          <cell r="M27" t="str">
            <v>Masaya</v>
          </cell>
          <cell r="N27" t="str">
            <v>Masatepe</v>
          </cell>
          <cell r="O27" t="str">
            <v>De la casa materna 600 vrs. Oeste, casa pintada en rosada</v>
          </cell>
          <cell r="Q27" t="str">
            <v>Baja (B)</v>
          </cell>
          <cell r="R27" t="str">
            <v>deficiente</v>
          </cell>
          <cell r="S27" t="str">
            <v>Vencida</v>
          </cell>
          <cell r="T27" t="str">
            <v>Reestructuración administrativa con exoneración (100 - 115 dias mora)</v>
          </cell>
          <cell r="U27">
            <v>43392</v>
          </cell>
          <cell r="V27">
            <v>43392</v>
          </cell>
          <cell r="W27">
            <v>10</v>
          </cell>
          <cell r="X27" t="str">
            <v>NI UNA CUOTA PAGADA</v>
          </cell>
          <cell r="Y27">
            <v>29</v>
          </cell>
          <cell r="Z27">
            <v>0.01</v>
          </cell>
          <cell r="AA27">
            <v>0.09</v>
          </cell>
          <cell r="AB27">
            <v>9.9999999999999992E-2</v>
          </cell>
          <cell r="AC27">
            <v>1</v>
          </cell>
          <cell r="AD27">
            <v>31.900000000000002</v>
          </cell>
          <cell r="AE27">
            <v>0</v>
          </cell>
          <cell r="AF27">
            <v>29</v>
          </cell>
          <cell r="AG27">
            <v>581</v>
          </cell>
          <cell r="AH27">
            <v>612</v>
          </cell>
          <cell r="AI27">
            <v>92.669500000000014</v>
          </cell>
          <cell r="AJ27">
            <v>2.9</v>
          </cell>
          <cell r="AK27">
            <v>9.6666666666666665E-2</v>
          </cell>
          <cell r="AL27">
            <v>59.16</v>
          </cell>
          <cell r="AM27">
            <v>151.8295</v>
          </cell>
          <cell r="AN27">
            <v>180.8295</v>
          </cell>
          <cell r="AO27">
            <v>51.724137931034484</v>
          </cell>
          <cell r="AP27">
            <v>30</v>
          </cell>
          <cell r="AQ27" t="str">
            <v>NO APLICA, debe pagar toda la mora e interés</v>
          </cell>
          <cell r="AR27" t="str">
            <v>NO</v>
          </cell>
          <cell r="AS27" t="str">
            <v/>
          </cell>
          <cell r="AT27" t="str">
            <v>N/A</v>
          </cell>
          <cell r="AU27" t="str">
            <v>MONTO MENOR A 100 DOLARES, NO ENTREGAR CARTA</v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W27" t="str">
            <v>visitarla y cobrarle solo el interes y exonerarle la mora</v>
          </cell>
        </row>
        <row r="28">
          <cell r="B28">
            <v>2753</v>
          </cell>
          <cell r="C28" t="str">
            <v>Reestructuración C</v>
          </cell>
          <cell r="D28" t="str">
            <v>DEUDOR</v>
          </cell>
          <cell r="E28" t="str">
            <v>Mutuo con garantía prendaria</v>
          </cell>
          <cell r="F28">
            <v>280</v>
          </cell>
          <cell r="G28" t="str">
            <v>CARLA MARITZA MEDINA SOLORZANO</v>
          </cell>
          <cell r="H28" t="str">
            <v>281-140477-0018U</v>
          </cell>
          <cell r="I28">
            <v>83761950</v>
          </cell>
          <cell r="J28" t="str">
            <v>MOVISTAR</v>
          </cell>
          <cell r="K28" t="str">
            <v>ACTIVO Y CONTESTA</v>
          </cell>
          <cell r="L28" t="str">
            <v>DOMESTICA</v>
          </cell>
          <cell r="M28" t="str">
            <v>Carazo</v>
          </cell>
          <cell r="N28" t="str">
            <v>Diriamba</v>
          </cell>
          <cell r="O28" t="str">
            <v>DEL CENTRO DE SSALUD 1/2 CUADRA AL OESTE</v>
          </cell>
          <cell r="P28" t="str">
            <v>LAS PALMERAS</v>
          </cell>
          <cell r="Q28" t="str">
            <v>Baja (B)</v>
          </cell>
          <cell r="R28" t="str">
            <v>deficiente</v>
          </cell>
          <cell r="S28" t="str">
            <v>Vencida</v>
          </cell>
          <cell r="T28" t="str">
            <v>Reestructuración administrativa sin exoneración (46 - 99 dias mora)</v>
          </cell>
          <cell r="U28">
            <v>43426</v>
          </cell>
          <cell r="V28">
            <v>43577</v>
          </cell>
          <cell r="W28">
            <v>4</v>
          </cell>
          <cell r="X28" t="str">
            <v>YA PAGÓ UNA CUOTA</v>
          </cell>
          <cell r="Y28">
            <v>366.51</v>
          </cell>
          <cell r="Z28">
            <v>0.01</v>
          </cell>
          <cell r="AA28">
            <v>0.09</v>
          </cell>
          <cell r="AB28">
            <v>9.9999999999999992E-2</v>
          </cell>
          <cell r="AC28">
            <v>24</v>
          </cell>
          <cell r="AD28">
            <v>40.792481030290588</v>
          </cell>
          <cell r="AE28">
            <v>25.34</v>
          </cell>
          <cell r="AF28">
            <v>341.17</v>
          </cell>
          <cell r="AG28">
            <v>397</v>
          </cell>
          <cell r="AH28">
            <v>427</v>
          </cell>
          <cell r="AI28">
            <v>80.973074845126817</v>
          </cell>
          <cell r="AJ28">
            <v>34.116999999999997</v>
          </cell>
          <cell r="AK28">
            <v>1.1372333333333333</v>
          </cell>
          <cell r="AL28">
            <v>485.59863333333334</v>
          </cell>
          <cell r="AM28">
            <v>566.5717081784602</v>
          </cell>
          <cell r="AN28">
            <v>907.74170817846016</v>
          </cell>
          <cell r="AO28">
            <v>55</v>
          </cell>
          <cell r="AP28" t="str">
            <v>NO MAS REESTRUCTURACIÓN</v>
          </cell>
          <cell r="AQ28" t="str">
            <v>ALCANZÓ EL MÁXIMO DE REESTRUCTURACIONES, PASAR A DIRAC</v>
          </cell>
          <cell r="AS28" t="str">
            <v>PASAR A DIRAC</v>
          </cell>
          <cell r="AT28" t="str">
            <v>PASAR A DIRAC</v>
          </cell>
          <cell r="AU28" t="str">
            <v>PASAR A DIRAC</v>
          </cell>
          <cell r="AX28" t="str">
            <v>PASAR A DIRAC</v>
          </cell>
          <cell r="AY28" t="str">
            <v/>
          </cell>
          <cell r="AZ28" t="str">
            <v>PASAR A DIRAC</v>
          </cell>
          <cell r="BA28" t="str">
            <v>PASAR A DIRAC</v>
          </cell>
          <cell r="BB28" t="str">
            <v>PASAR A DIRAC</v>
          </cell>
          <cell r="BC28" t="str">
            <v>PASAR A DIRAC</v>
          </cell>
          <cell r="BD28" t="str">
            <v>PASAR A DIRAC</v>
          </cell>
          <cell r="BE28" t="str">
            <v>PASAR A DIRAC</v>
          </cell>
          <cell r="BF28" t="str">
            <v>PASAR A DIRAC</v>
          </cell>
          <cell r="BG28" t="str">
            <v>PASAR A DIRAC</v>
          </cell>
        </row>
        <row r="29">
          <cell r="B29">
            <v>2244</v>
          </cell>
          <cell r="C29" t="str">
            <v>Reestructuración A</v>
          </cell>
          <cell r="D29" t="str">
            <v>DEUDOR</v>
          </cell>
          <cell r="E29" t="str">
            <v>Mutuo con garantía prendaria</v>
          </cell>
          <cell r="F29">
            <v>181</v>
          </cell>
          <cell r="G29" t="str">
            <v>Carla Vanessa Rugama Cerda</v>
          </cell>
          <cell r="H29" t="str">
            <v>041-290878-0006L</v>
          </cell>
          <cell r="I29">
            <v>81926410</v>
          </cell>
          <cell r="J29" t="str">
            <v>CLARO</v>
          </cell>
          <cell r="L29" t="str">
            <v>Comerciante</v>
          </cell>
          <cell r="M29" t="str">
            <v>Carazo</v>
          </cell>
          <cell r="N29" t="str">
            <v>San Marcos</v>
          </cell>
          <cell r="O29" t="str">
            <v>Entrada las flores 200 vrs al Sur</v>
          </cell>
          <cell r="P29" t="str">
            <v>Marvin Corrales</v>
          </cell>
          <cell r="Q29" t="str">
            <v>Baja (B)</v>
          </cell>
          <cell r="R29" t="str">
            <v>deficiente</v>
          </cell>
          <cell r="S29" t="str">
            <v>Vencida</v>
          </cell>
          <cell r="T29" t="str">
            <v>Reestructuración administrativa con exoneración (100 - 115 dias mora)</v>
          </cell>
          <cell r="U29">
            <v>43333</v>
          </cell>
          <cell r="V29">
            <v>43517</v>
          </cell>
          <cell r="W29">
            <v>2</v>
          </cell>
          <cell r="X29" t="str">
            <v>YA PAGÓ UNA CUOTA</v>
          </cell>
          <cell r="Y29">
            <v>332.86</v>
          </cell>
          <cell r="Z29">
            <v>0.01</v>
          </cell>
          <cell r="AA29">
            <v>0.09</v>
          </cell>
          <cell r="AB29">
            <v>9.9999999999999992E-2</v>
          </cell>
          <cell r="AC29">
            <v>12</v>
          </cell>
          <cell r="AD29">
            <v>48.85163706428164</v>
          </cell>
          <cell r="AE29">
            <v>61.02</v>
          </cell>
          <cell r="AF29">
            <v>271.84000000000003</v>
          </cell>
          <cell r="AG29">
            <v>459</v>
          </cell>
          <cell r="AH29">
            <v>487</v>
          </cell>
          <cell r="AI29">
            <v>112.11450706252636</v>
          </cell>
          <cell r="AJ29">
            <v>27.184000000000001</v>
          </cell>
          <cell r="AK29">
            <v>0.90613333333333335</v>
          </cell>
          <cell r="AL29">
            <v>441.28693333333337</v>
          </cell>
          <cell r="AM29">
            <v>553.40144039585971</v>
          </cell>
          <cell r="AN29">
            <v>825.24144039585974</v>
          </cell>
          <cell r="AO29">
            <v>290.51724137931035</v>
          </cell>
          <cell r="AP29">
            <v>30</v>
          </cell>
          <cell r="AQ29">
            <v>232.88419901654936</v>
          </cell>
          <cell r="AS29" t="str">
            <v/>
          </cell>
          <cell r="AT29" t="str">
            <v>N/A</v>
          </cell>
          <cell r="AU29" t="str">
            <v>SI</v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  <row r="30">
          <cell r="B30">
            <v>2166</v>
          </cell>
          <cell r="C30" t="str">
            <v>Reestructuración A</v>
          </cell>
          <cell r="D30" t="str">
            <v>DEUDOR</v>
          </cell>
          <cell r="E30" t="str">
            <v>Mutuo con garantía prendaria</v>
          </cell>
          <cell r="F30">
            <v>0</v>
          </cell>
          <cell r="G30" t="str">
            <v>Carmen Antonia Ortega Aburto</v>
          </cell>
          <cell r="H30" t="str">
            <v>041-230279-0003A</v>
          </cell>
          <cell r="I30">
            <v>78774153</v>
          </cell>
          <cell r="J30" t="str">
            <v>MOVISTAR</v>
          </cell>
          <cell r="K30" t="str">
            <v>ACTIVO PERO NO CONTESTA</v>
          </cell>
          <cell r="L30" t="str">
            <v>ama de casa</v>
          </cell>
          <cell r="M30" t="str">
            <v>Carazo</v>
          </cell>
          <cell r="N30" t="str">
            <v>San Marcos</v>
          </cell>
          <cell r="O30" t="str">
            <v>Costado Oeste de la Universidad Kaiser</v>
          </cell>
          <cell r="P30" t="str">
            <v>Biel bien</v>
          </cell>
          <cell r="Q30" t="str">
            <v>Baja (B)</v>
          </cell>
          <cell r="R30" t="str">
            <v>deficiente</v>
          </cell>
          <cell r="S30" t="str">
            <v>Vencida</v>
          </cell>
          <cell r="T30" t="str">
            <v>Acuerdos DIRAC (131 - 191 días mora)</v>
          </cell>
          <cell r="U30">
            <v>43315</v>
          </cell>
          <cell r="V30">
            <v>43315</v>
          </cell>
          <cell r="W30">
            <v>8</v>
          </cell>
          <cell r="X30" t="str">
            <v>NI UNA CUOTA PAGADA</v>
          </cell>
          <cell r="Y30">
            <v>409.22</v>
          </cell>
          <cell r="Z30">
            <v>0.01</v>
          </cell>
          <cell r="AA30">
            <v>0.09</v>
          </cell>
          <cell r="AB30">
            <v>9.9999999999999992E-2</v>
          </cell>
          <cell r="AC30">
            <v>24</v>
          </cell>
          <cell r="AD30">
            <v>45.546094478228461</v>
          </cell>
          <cell r="AE30">
            <v>0</v>
          </cell>
          <cell r="AF30">
            <v>409.22</v>
          </cell>
          <cell r="AG30">
            <v>658</v>
          </cell>
          <cell r="AH30">
            <v>689</v>
          </cell>
          <cell r="AI30">
            <v>149.84665083337163</v>
          </cell>
          <cell r="AJ30">
            <v>40.921999999999997</v>
          </cell>
          <cell r="AK30">
            <v>1.3640666666666665</v>
          </cell>
          <cell r="AL30">
            <v>939.84193333333326</v>
          </cell>
          <cell r="AM30">
            <v>1089.6885841667049</v>
          </cell>
          <cell r="AN30">
            <v>1498.9085841667049</v>
          </cell>
          <cell r="AO30">
            <v>60.153448275862075</v>
          </cell>
          <cell r="AP30">
            <v>30</v>
          </cell>
          <cell r="AQ30">
            <v>999.53513589084287</v>
          </cell>
          <cell r="AS30" t="str">
            <v/>
          </cell>
          <cell r="AT30" t="str">
            <v>N/A</v>
          </cell>
          <cell r="AU30" t="str">
            <v>SI</v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</row>
        <row r="31">
          <cell r="B31">
            <v>2597</v>
          </cell>
          <cell r="C31" t="str">
            <v>SIN REESTRUCTURACIÓN</v>
          </cell>
          <cell r="D31" t="str">
            <v>DEUDOR</v>
          </cell>
          <cell r="E31" t="str">
            <v>Mutuo con garantía prendaria</v>
          </cell>
          <cell r="F31">
            <v>148</v>
          </cell>
          <cell r="G31" t="str">
            <v>Claudia del Carmen Hernández Moraga</v>
          </cell>
          <cell r="H31" t="str">
            <v>043-080582-0000C</v>
          </cell>
          <cell r="I31">
            <v>82362414</v>
          </cell>
          <cell r="J31" t="str">
            <v>Claro</v>
          </cell>
          <cell r="K31" t="str">
            <v>INACTIVO (BUZON DIRECTO)</v>
          </cell>
          <cell r="L31" t="str">
            <v>ama de casa</v>
          </cell>
          <cell r="M31" t="str">
            <v>Carazo</v>
          </cell>
          <cell r="N31" t="str">
            <v>San Marcos</v>
          </cell>
          <cell r="O31" t="str">
            <v>Casa numero 24</v>
          </cell>
          <cell r="P31" t="str">
            <v>5 de julio</v>
          </cell>
          <cell r="Q31" t="str">
            <v>Baja (B)</v>
          </cell>
          <cell r="R31" t="str">
            <v>deficiente</v>
          </cell>
          <cell r="S31" t="str">
            <v>Vencida</v>
          </cell>
          <cell r="T31" t="str">
            <v>Reestructuración administrativa con exoneración (100 - 115 dias mora)</v>
          </cell>
          <cell r="U31">
            <v>43399</v>
          </cell>
          <cell r="V31">
            <v>43491</v>
          </cell>
          <cell r="W31">
            <v>1</v>
          </cell>
          <cell r="X31" t="str">
            <v>YA PAGÓ UNA CUOTA</v>
          </cell>
          <cell r="Y31">
            <v>112.6</v>
          </cell>
          <cell r="Z31">
            <v>0.01</v>
          </cell>
          <cell r="AA31">
            <v>0.09</v>
          </cell>
          <cell r="AB31">
            <v>9.9999999999999992E-2</v>
          </cell>
          <cell r="AC31">
            <v>12</v>
          </cell>
          <cell r="AD31">
            <v>16.525549280292353</v>
          </cell>
          <cell r="AE31">
            <v>13.92</v>
          </cell>
          <cell r="AF31">
            <v>98.679999999999993</v>
          </cell>
          <cell r="AG31">
            <v>482</v>
          </cell>
          <cell r="AH31">
            <v>513</v>
          </cell>
          <cell r="AI31">
            <v>39.82657376550457</v>
          </cell>
          <cell r="AJ31">
            <v>9.8679999999999986</v>
          </cell>
          <cell r="AK31">
            <v>0.3289333333333333</v>
          </cell>
          <cell r="AL31">
            <v>168.74279999999999</v>
          </cell>
          <cell r="AM31">
            <v>208.56937376550457</v>
          </cell>
          <cell r="AN31">
            <v>307.24937376550452</v>
          </cell>
          <cell r="AO31">
            <v>0</v>
          </cell>
          <cell r="AP31">
            <v>50</v>
          </cell>
          <cell r="AQ31">
            <v>158.56937376550457</v>
          </cell>
          <cell r="AS31" t="str">
            <v/>
          </cell>
          <cell r="AT31" t="str">
            <v>N/A</v>
          </cell>
          <cell r="AU31" t="str">
            <v>MONTO MENOR A 100 DOLARES, NO ENTREGAR CARTA</v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</row>
        <row r="32">
          <cell r="B32">
            <v>2607</v>
          </cell>
          <cell r="C32" t="str">
            <v>Reestructuración A</v>
          </cell>
          <cell r="D32" t="str">
            <v>DEUDOR</v>
          </cell>
          <cell r="E32" t="str">
            <v>Mutuo con garantía prendaria</v>
          </cell>
          <cell r="F32" t="str">
            <v>se tiene factura del articulo</v>
          </cell>
          <cell r="G32" t="str">
            <v>Claudia del Carmen Hernández Moraga</v>
          </cell>
          <cell r="H32" t="str">
            <v>043-080582-0000C</v>
          </cell>
          <cell r="I32">
            <v>82362414</v>
          </cell>
          <cell r="J32" t="str">
            <v>Claro</v>
          </cell>
          <cell r="K32" t="str">
            <v>INACTIVO (BUZON DIRECTO)</v>
          </cell>
          <cell r="L32" t="str">
            <v>ama de casa</v>
          </cell>
          <cell r="M32" t="str">
            <v>Carazo</v>
          </cell>
          <cell r="N32" t="str">
            <v>San Marcos</v>
          </cell>
          <cell r="O32" t="str">
            <v>Casa numero 24</v>
          </cell>
          <cell r="P32" t="str">
            <v>5 de julio</v>
          </cell>
          <cell r="Q32" t="str">
            <v>Baja (B)</v>
          </cell>
          <cell r="R32" t="str">
            <v>deficiente</v>
          </cell>
          <cell r="S32" t="str">
            <v>Vencida</v>
          </cell>
          <cell r="T32" t="str">
            <v>Rotulaciones (116-130 dias mora)</v>
          </cell>
          <cell r="U32">
            <v>43399</v>
          </cell>
          <cell r="V32">
            <v>43399</v>
          </cell>
          <cell r="W32">
            <v>10</v>
          </cell>
          <cell r="X32" t="str">
            <v>NI UNA CUOTA PAGADA</v>
          </cell>
          <cell r="Y32">
            <v>115.03</v>
          </cell>
          <cell r="Z32">
            <v>0.01</v>
          </cell>
          <cell r="AA32">
            <v>0.04</v>
          </cell>
          <cell r="AB32">
            <v>0.05</v>
          </cell>
          <cell r="AC32">
            <v>12</v>
          </cell>
          <cell r="AD32">
            <v>12.978306914694398</v>
          </cell>
          <cell r="AE32">
            <v>0</v>
          </cell>
          <cell r="AF32">
            <v>115.03</v>
          </cell>
          <cell r="AG32">
            <v>574</v>
          </cell>
          <cell r="AH32">
            <v>605</v>
          </cell>
          <cell r="AI32">
            <v>37.247740845172927</v>
          </cell>
          <cell r="AJ32">
            <v>5.7515000000000001</v>
          </cell>
          <cell r="AK32">
            <v>0.19171666666666667</v>
          </cell>
          <cell r="AL32">
            <v>115.98858333333334</v>
          </cell>
          <cell r="AM32">
            <v>153.23632417850627</v>
          </cell>
          <cell r="AN32">
            <v>268.26632417850624</v>
          </cell>
          <cell r="AO32">
            <v>0</v>
          </cell>
          <cell r="AP32">
            <v>30</v>
          </cell>
          <cell r="AQ32">
            <v>123.23632417850627</v>
          </cell>
          <cell r="AS32" t="str">
            <v/>
          </cell>
          <cell r="AT32" t="str">
            <v>N/A</v>
          </cell>
          <cell r="AU32" t="str">
            <v>SI</v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</row>
        <row r="33">
          <cell r="B33">
            <v>2568</v>
          </cell>
          <cell r="C33" t="str">
            <v>Reestructuración A</v>
          </cell>
          <cell r="D33" t="str">
            <v>DEUDOR</v>
          </cell>
          <cell r="E33" t="str">
            <v>Mutuo con garantía prendaria</v>
          </cell>
          <cell r="F33">
            <v>242</v>
          </cell>
          <cell r="G33" t="str">
            <v>Claudia Verónica Membreño Morales</v>
          </cell>
          <cell r="H33" t="str">
            <v>001-010185-0062G</v>
          </cell>
          <cell r="I33">
            <v>81412958</v>
          </cell>
          <cell r="J33" t="str">
            <v>MOVISTAR</v>
          </cell>
          <cell r="L33" t="str">
            <v>ama de casa</v>
          </cell>
          <cell r="M33" t="str">
            <v>Carazo</v>
          </cell>
          <cell r="N33" t="str">
            <v>San Marcos</v>
          </cell>
          <cell r="O33" t="str">
            <v>De la Iglesia católica 400 Vrs Este, 1/2 C.Sur.</v>
          </cell>
          <cell r="P33" t="str">
            <v>Martín López</v>
          </cell>
          <cell r="Q33" t="str">
            <v>Baja (B)</v>
          </cell>
          <cell r="R33" t="str">
            <v>deficiente</v>
          </cell>
          <cell r="S33" t="str">
            <v>Vencida</v>
          </cell>
          <cell r="T33" t="str">
            <v>Reestructuración administrativa con exoneración (100 - 115 dias mora)</v>
          </cell>
          <cell r="U33">
            <v>43396</v>
          </cell>
          <cell r="V33">
            <v>43396</v>
          </cell>
          <cell r="W33">
            <v>10</v>
          </cell>
          <cell r="X33" t="str">
            <v>NI UNA CUOTA PAGADA</v>
          </cell>
          <cell r="Y33">
            <v>247.55</v>
          </cell>
          <cell r="Z33">
            <v>0.01</v>
          </cell>
          <cell r="AA33">
            <v>0.09</v>
          </cell>
          <cell r="AB33">
            <v>9.9999999999999992E-2</v>
          </cell>
          <cell r="AC33">
            <v>24</v>
          </cell>
          <cell r="AD33">
            <v>27.552259635612767</v>
          </cell>
          <cell r="AE33">
            <v>0</v>
          </cell>
          <cell r="AF33">
            <v>247.55</v>
          </cell>
          <cell r="AG33">
            <v>577</v>
          </cell>
          <cell r="AH33">
            <v>608</v>
          </cell>
          <cell r="AI33">
            <v>79.488269048742836</v>
          </cell>
          <cell r="AJ33">
            <v>24.754999999999999</v>
          </cell>
          <cell r="AK33">
            <v>0.8251666666666666</v>
          </cell>
          <cell r="AL33">
            <v>501.70133333333331</v>
          </cell>
          <cell r="AM33">
            <v>581.18960238207615</v>
          </cell>
          <cell r="AN33">
            <v>828.7396023820761</v>
          </cell>
          <cell r="AO33">
            <v>14.367816091954024</v>
          </cell>
          <cell r="AP33">
            <v>30</v>
          </cell>
          <cell r="AQ33">
            <v>536.82178629012208</v>
          </cell>
          <cell r="AS33" t="str">
            <v/>
          </cell>
          <cell r="AT33" t="str">
            <v>N/A</v>
          </cell>
          <cell r="AU33" t="str">
            <v>SI</v>
          </cell>
          <cell r="AV33" t="str">
            <v>B (REESTRUCTURAR)</v>
          </cell>
          <cell r="AW33">
            <v>43612</v>
          </cell>
          <cell r="AX33">
            <v>392</v>
          </cell>
          <cell r="AY33" t="str">
            <v>CITAR A DIRAC</v>
          </cell>
          <cell r="AZ33" t="str">
            <v>CITAR A DIRAC</v>
          </cell>
          <cell r="BA33">
            <v>0.5</v>
          </cell>
          <cell r="BB33">
            <v>39.744134524371418</v>
          </cell>
          <cell r="BC33">
            <v>250.85066666666665</v>
          </cell>
          <cell r="BD33">
            <v>290.59480119103807</v>
          </cell>
          <cell r="BE33">
            <v>290.59480119103807</v>
          </cell>
          <cell r="BF33">
            <v>538.14480119103814</v>
          </cell>
          <cell r="BG33">
            <v>-276.22698509908406</v>
          </cell>
        </row>
        <row r="34">
          <cell r="B34">
            <v>2599</v>
          </cell>
          <cell r="C34" t="str">
            <v>Reestructuración A</v>
          </cell>
          <cell r="D34" t="str">
            <v>DEUDOR</v>
          </cell>
          <cell r="E34" t="str">
            <v>Mutuo con garantía prendaria</v>
          </cell>
          <cell r="F34">
            <v>248</v>
          </cell>
          <cell r="G34" t="str">
            <v>Damaris del Socorro Blas Matute</v>
          </cell>
          <cell r="H34" t="str">
            <v>041-060588-0008P</v>
          </cell>
          <cell r="I34">
            <v>88855715</v>
          </cell>
          <cell r="J34" t="str">
            <v>Claro</v>
          </cell>
          <cell r="K34" t="str">
            <v>INACTIVO (BUZON DIRECTO)</v>
          </cell>
          <cell r="L34" t="str">
            <v>Comerciante</v>
          </cell>
          <cell r="M34" t="str">
            <v>Masaya</v>
          </cell>
          <cell r="N34" t="str">
            <v>La Concepción</v>
          </cell>
          <cell r="O34" t="str">
            <v>De la iglesia guadalupe 50 varas al norte</v>
          </cell>
          <cell r="P34" t="str">
            <v>Las pilas</v>
          </cell>
          <cell r="Q34" t="str">
            <v>Baja (B)</v>
          </cell>
          <cell r="R34" t="str">
            <v>deficiente</v>
          </cell>
          <cell r="S34" t="str">
            <v>Vencida</v>
          </cell>
          <cell r="T34" t="str">
            <v>Acuerdos DIRAC (131 - 191 días mora)</v>
          </cell>
          <cell r="U34">
            <v>43399</v>
          </cell>
          <cell r="V34">
            <v>43399</v>
          </cell>
          <cell r="W34">
            <v>10</v>
          </cell>
          <cell r="X34" t="str">
            <v>NI UNA CUOTA PAGADA</v>
          </cell>
          <cell r="Y34">
            <v>488.85</v>
          </cell>
          <cell r="Z34">
            <v>0.01</v>
          </cell>
          <cell r="AA34">
            <v>0.09</v>
          </cell>
          <cell r="AB34">
            <v>9.9999999999999992E-2</v>
          </cell>
          <cell r="AC34">
            <v>24</v>
          </cell>
          <cell r="AD34">
            <v>54.40889566903374</v>
          </cell>
          <cell r="AE34">
            <v>0</v>
          </cell>
          <cell r="AF34">
            <v>488.85</v>
          </cell>
          <cell r="AG34">
            <v>574</v>
          </cell>
          <cell r="AH34">
            <v>605</v>
          </cell>
          <cell r="AI34">
            <v>156.15353057012683</v>
          </cell>
          <cell r="AJ34">
            <v>48.884999999999998</v>
          </cell>
          <cell r="AK34">
            <v>1.6294999999999999</v>
          </cell>
          <cell r="AL34">
            <v>985.84749999999997</v>
          </cell>
          <cell r="AM34">
            <v>1142.0010305701269</v>
          </cell>
          <cell r="AN34">
            <v>1630.8510305701268</v>
          </cell>
          <cell r="AO34">
            <v>20.114942528735632</v>
          </cell>
          <cell r="AP34">
            <v>30</v>
          </cell>
          <cell r="AQ34">
            <v>1091.8860880413913</v>
          </cell>
          <cell r="AS34" t="str">
            <v/>
          </cell>
          <cell r="AT34" t="str">
            <v>N/A</v>
          </cell>
          <cell r="AU34" t="str">
            <v>SI</v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</row>
        <row r="35">
          <cell r="B35">
            <v>315</v>
          </cell>
          <cell r="C35" t="str">
            <v>SIN REESTRUCTURACIÓN</v>
          </cell>
          <cell r="D35" t="str">
            <v>DEUDOR</v>
          </cell>
          <cell r="E35" t="str">
            <v>Mutuo con garantía prendaria</v>
          </cell>
          <cell r="F35">
            <v>0</v>
          </cell>
          <cell r="G35" t="str">
            <v>Danieska Vanessa Sanchez Gonzalez</v>
          </cell>
          <cell r="H35" t="str">
            <v>041-120194-0007S</v>
          </cell>
          <cell r="I35">
            <v>88844491</v>
          </cell>
          <cell r="J35" t="str">
            <v>MOVISTAR</v>
          </cell>
          <cell r="L35" t="str">
            <v>ama de casa</v>
          </cell>
          <cell r="M35" t="str">
            <v>Carazo</v>
          </cell>
          <cell r="N35" t="str">
            <v>San Marcos</v>
          </cell>
          <cell r="O35" t="str">
            <v>Iglesia católica 500Vrs. Este</v>
          </cell>
          <cell r="P35" t="str">
            <v>Los Campos</v>
          </cell>
          <cell r="Q35" t="str">
            <v>Baja (B)</v>
          </cell>
          <cell r="R35" t="str">
            <v>deficiente</v>
          </cell>
          <cell r="S35" t="str">
            <v>Vencida</v>
          </cell>
          <cell r="T35" t="str">
            <v>Reestructuración administrativa con exoneración (100 - 115 dias mora)</v>
          </cell>
          <cell r="U35">
            <v>42910</v>
          </cell>
          <cell r="V35">
            <v>42971</v>
          </cell>
          <cell r="W35">
            <v>8</v>
          </cell>
          <cell r="X35" t="str">
            <v>YA PAGÓ UNA CUOTA</v>
          </cell>
          <cell r="Y35">
            <v>250</v>
          </cell>
          <cell r="Z35">
            <v>0.01</v>
          </cell>
          <cell r="AA35">
            <v>0.11</v>
          </cell>
          <cell r="AB35">
            <v>0.12</v>
          </cell>
          <cell r="AC35">
            <v>4</v>
          </cell>
          <cell r="AD35">
            <v>82.308609076422471</v>
          </cell>
          <cell r="AE35">
            <v>28.37</v>
          </cell>
          <cell r="AF35">
            <v>221.63</v>
          </cell>
          <cell r="AG35">
            <v>1002</v>
          </cell>
          <cell r="AH35">
            <v>1033</v>
          </cell>
          <cell r="AI35">
            <v>412.36613147287659</v>
          </cell>
          <cell r="AJ35">
            <v>26.595599999999997</v>
          </cell>
          <cell r="AK35">
            <v>0.88651999999999986</v>
          </cell>
          <cell r="AL35">
            <v>915.77515999999991</v>
          </cell>
          <cell r="AM35">
            <v>1328.1412914728764</v>
          </cell>
          <cell r="AN35">
            <v>1549.7712914728766</v>
          </cell>
          <cell r="AO35">
            <v>133.62068965517241</v>
          </cell>
          <cell r="AP35">
            <v>50</v>
          </cell>
          <cell r="AQ35">
            <v>1144.5206018177041</v>
          </cell>
          <cell r="AS35" t="str">
            <v/>
          </cell>
          <cell r="AT35" t="str">
            <v>N/A</v>
          </cell>
          <cell r="AU35" t="str">
            <v>SI</v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</row>
        <row r="36">
          <cell r="B36">
            <v>2501</v>
          </cell>
          <cell r="C36" t="str">
            <v>SIN REESTRUCTURACIÓN</v>
          </cell>
          <cell r="D36" t="str">
            <v>DEUDOR</v>
          </cell>
          <cell r="E36" t="str">
            <v>Mutuo con garantía prendaria</v>
          </cell>
          <cell r="F36">
            <v>229</v>
          </cell>
          <cell r="G36" t="str">
            <v>DARWING ROBERTO VILLAVICENCIO LOPEZ</v>
          </cell>
          <cell r="H36" t="str">
            <v>042-180780-0004K</v>
          </cell>
          <cell r="I36">
            <v>82181876</v>
          </cell>
          <cell r="J36" t="str">
            <v>CLARO</v>
          </cell>
          <cell r="K36" t="str">
            <v>INACTIVO (BUZON DIRECTO)</v>
          </cell>
          <cell r="L36" t="str">
            <v>CADETE DE MOTOTAXI</v>
          </cell>
          <cell r="M36" t="str">
            <v>Carazo</v>
          </cell>
          <cell r="N36" t="str">
            <v>San Marcos</v>
          </cell>
          <cell r="O36" t="str">
            <v>DEL TOWN CLUB 3 1/2 CUADRAS AL SUR</v>
          </cell>
          <cell r="P36" t="str">
            <v>Covisama 1ra etapa</v>
          </cell>
          <cell r="Q36" t="str">
            <v>Baja (B)</v>
          </cell>
          <cell r="R36" t="str">
            <v>deficiente</v>
          </cell>
          <cell r="S36" t="str">
            <v>Vencida</v>
          </cell>
          <cell r="T36" t="str">
            <v>Reestructuración administrativa sin exoneración (46 - 99 dias mora)</v>
          </cell>
          <cell r="U36">
            <v>43385</v>
          </cell>
          <cell r="V36">
            <v>43597</v>
          </cell>
          <cell r="W36">
            <v>5</v>
          </cell>
          <cell r="X36" t="str">
            <v>YA PAGÓ UNA CUOTA</v>
          </cell>
          <cell r="Y36">
            <v>485</v>
          </cell>
          <cell r="Z36">
            <v>0.01</v>
          </cell>
          <cell r="AA36">
            <v>0.09</v>
          </cell>
          <cell r="AB36">
            <v>9.9999999999999992E-2</v>
          </cell>
          <cell r="AC36">
            <v>24</v>
          </cell>
          <cell r="AD36">
            <v>53.980391530083587</v>
          </cell>
          <cell r="AE36">
            <v>51.3</v>
          </cell>
          <cell r="AF36">
            <v>433.7</v>
          </cell>
          <cell r="AG36">
            <v>376</v>
          </cell>
          <cell r="AH36">
            <v>407</v>
          </cell>
          <cell r="AI36">
            <v>101.48313607655714</v>
          </cell>
          <cell r="AJ36">
            <v>43.37</v>
          </cell>
          <cell r="AK36">
            <v>1.4456666666666667</v>
          </cell>
          <cell r="AL36">
            <v>588.38633333333337</v>
          </cell>
          <cell r="AM36">
            <v>689.86946940989048</v>
          </cell>
          <cell r="AN36">
            <v>1123.5694694098906</v>
          </cell>
          <cell r="AO36">
            <v>118.24712643678161</v>
          </cell>
          <cell r="AP36">
            <v>50</v>
          </cell>
          <cell r="AQ36">
            <v>521.62234297310886</v>
          </cell>
          <cell r="AS36" t="str">
            <v/>
          </cell>
          <cell r="AT36" t="str">
            <v>N/A</v>
          </cell>
          <cell r="AU36" t="str">
            <v>SI</v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</row>
        <row r="37">
          <cell r="B37">
            <v>1486</v>
          </cell>
          <cell r="C37" t="str">
            <v>SIN REESTRUCTURACIÓN</v>
          </cell>
          <cell r="D37" t="str">
            <v>DEUDOR</v>
          </cell>
          <cell r="E37" t="str">
            <v>Mutuo con garantía prendaria</v>
          </cell>
          <cell r="F37">
            <v>50</v>
          </cell>
          <cell r="G37" t="str">
            <v>Deyanira Lisseth Roja Villagra</v>
          </cell>
          <cell r="H37" t="str">
            <v>561-030880-0000F</v>
          </cell>
          <cell r="I37">
            <v>81436148</v>
          </cell>
          <cell r="J37" t="str">
            <v>MOVISTAR</v>
          </cell>
          <cell r="K37" t="str">
            <v>ACTIVO Y CONTESTA</v>
          </cell>
          <cell r="L37" t="str">
            <v>Comerciante</v>
          </cell>
          <cell r="M37" t="str">
            <v>Carazo</v>
          </cell>
          <cell r="N37" t="str">
            <v>San Marcos</v>
          </cell>
          <cell r="O37" t="str">
            <v>11va calle 1C.oeste, al tope</v>
          </cell>
          <cell r="P37" t="str">
            <v>María Auxiliadora</v>
          </cell>
          <cell r="Q37" t="str">
            <v>Baja (B)</v>
          </cell>
          <cell r="R37" t="str">
            <v>deficiente</v>
          </cell>
          <cell r="S37" t="str">
            <v>Vencida</v>
          </cell>
          <cell r="T37" t="str">
            <v>Acuerdos DIRAC (131 - 191 días mora)</v>
          </cell>
          <cell r="U37">
            <v>43161</v>
          </cell>
          <cell r="V37">
            <v>43222</v>
          </cell>
          <cell r="W37">
            <v>5</v>
          </cell>
          <cell r="X37" t="str">
            <v>YA PAGÓ UNA CUOTA</v>
          </cell>
          <cell r="Y37">
            <v>150</v>
          </cell>
          <cell r="Z37">
            <v>0.01</v>
          </cell>
          <cell r="AA37">
            <v>0.14000000000000001</v>
          </cell>
          <cell r="AB37">
            <v>0.15000000000000002</v>
          </cell>
          <cell r="AC37">
            <v>12</v>
          </cell>
          <cell r="AD37">
            <v>27.672116419625933</v>
          </cell>
          <cell r="AE37">
            <v>5.56</v>
          </cell>
          <cell r="AF37">
            <v>144.44</v>
          </cell>
          <cell r="AG37">
            <v>751</v>
          </cell>
          <cell r="AH37">
            <v>782</v>
          </cell>
          <cell r="AI37">
            <v>103.90879715569538</v>
          </cell>
          <cell r="AJ37">
            <v>21.666000000000004</v>
          </cell>
          <cell r="AK37">
            <v>0.72220000000000018</v>
          </cell>
          <cell r="AL37">
            <v>564.76040000000012</v>
          </cell>
          <cell r="AM37">
            <v>668.66919715569554</v>
          </cell>
          <cell r="AN37">
            <v>813.10919715569548</v>
          </cell>
          <cell r="AO37">
            <v>0</v>
          </cell>
          <cell r="AP37">
            <v>50</v>
          </cell>
          <cell r="AQ37">
            <v>618.66919715569554</v>
          </cell>
          <cell r="AS37" t="str">
            <v/>
          </cell>
          <cell r="AT37" t="str">
            <v>N/A</v>
          </cell>
          <cell r="AU37" t="str">
            <v>SI</v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</row>
        <row r="38">
          <cell r="B38">
            <v>2536</v>
          </cell>
          <cell r="C38" t="str">
            <v>Reestructuración A</v>
          </cell>
          <cell r="D38" t="str">
            <v>DEUDOR</v>
          </cell>
          <cell r="E38" t="str">
            <v>Mutuo con garantía prendaria</v>
          </cell>
          <cell r="G38" t="str">
            <v>Dominga del Socorro Jarquín López</v>
          </cell>
          <cell r="H38" t="str">
            <v>043-040873-0000M</v>
          </cell>
          <cell r="I38">
            <v>76997300</v>
          </cell>
          <cell r="J38" t="str">
            <v>MOVISTAR</v>
          </cell>
          <cell r="L38" t="str">
            <v>operaria</v>
          </cell>
          <cell r="M38" t="str">
            <v>Carazo</v>
          </cell>
          <cell r="N38" t="str">
            <v>San Marcos</v>
          </cell>
          <cell r="O38" t="str">
            <v>beneficio de café 1/2 cuadra al norte</v>
          </cell>
          <cell r="P38" t="str">
            <v>Barrio la cruz</v>
          </cell>
          <cell r="Q38" t="str">
            <v>Baja (B)</v>
          </cell>
          <cell r="R38" t="str">
            <v>deficiente</v>
          </cell>
          <cell r="S38" t="str">
            <v>Vencida</v>
          </cell>
          <cell r="T38" t="str">
            <v>Reestructuración administrativa con exoneración (100 - 115 dias mora)</v>
          </cell>
          <cell r="U38">
            <v>43392</v>
          </cell>
          <cell r="V38">
            <v>43515</v>
          </cell>
          <cell r="W38">
            <v>2</v>
          </cell>
          <cell r="X38" t="str">
            <v>YA PAGÓ UNA CUOTA</v>
          </cell>
          <cell r="Y38">
            <v>382.53</v>
          </cell>
          <cell r="Z38">
            <v>0.01</v>
          </cell>
          <cell r="AA38">
            <v>0.09</v>
          </cell>
          <cell r="AB38">
            <v>9.9999999999999992E-2</v>
          </cell>
          <cell r="AC38">
            <v>24</v>
          </cell>
          <cell r="AD38">
            <v>42.575503447428602</v>
          </cell>
          <cell r="AE38">
            <v>14.64</v>
          </cell>
          <cell r="AF38">
            <v>367.89</v>
          </cell>
          <cell r="AG38">
            <v>461</v>
          </cell>
          <cell r="AH38">
            <v>489</v>
          </cell>
          <cell r="AI38">
            <v>98.136535446322938</v>
          </cell>
          <cell r="AJ38">
            <v>36.788999999999994</v>
          </cell>
          <cell r="AK38">
            <v>1.2262999999999997</v>
          </cell>
          <cell r="AL38">
            <v>599.66069999999991</v>
          </cell>
          <cell r="AM38">
            <v>697.79723544632282</v>
          </cell>
          <cell r="AN38">
            <v>1065.6872354463228</v>
          </cell>
          <cell r="AO38">
            <v>89.080459770114956</v>
          </cell>
          <cell r="AP38">
            <v>30</v>
          </cell>
          <cell r="AQ38">
            <v>578.71677567620782</v>
          </cell>
          <cell r="AS38" t="str">
            <v/>
          </cell>
          <cell r="AT38" t="str">
            <v>N/A</v>
          </cell>
          <cell r="AU38" t="str">
            <v>SI</v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</row>
        <row r="39">
          <cell r="B39">
            <v>1484</v>
          </cell>
          <cell r="C39" t="str">
            <v>Reestructuración B</v>
          </cell>
          <cell r="D39" t="str">
            <v>DEUDOR</v>
          </cell>
          <cell r="E39" t="str">
            <v>Mutuo con garantía prendaria</v>
          </cell>
          <cell r="G39" t="str">
            <v>EBERTH ANTONIO HERNANDEZ LOPEZ</v>
          </cell>
          <cell r="H39" t="str">
            <v>409-281089-0000F</v>
          </cell>
          <cell r="I39">
            <v>58636260</v>
          </cell>
          <cell r="J39" t="str">
            <v>MOVISTAR</v>
          </cell>
          <cell r="K39" t="str">
            <v>ACTIVO Y CONTESTA</v>
          </cell>
          <cell r="L39" t="str">
            <v>COMERCIANTE</v>
          </cell>
          <cell r="M39" t="str">
            <v>Masaya</v>
          </cell>
          <cell r="N39" t="str">
            <v>La Concepción</v>
          </cell>
          <cell r="O39" t="str">
            <v>REPARTO COVILACO DE LA IGLESIA CATOLICA 3 CUADRAS AL OESTE</v>
          </cell>
          <cell r="P39" t="str">
            <v>COVILACO</v>
          </cell>
          <cell r="Q39" t="str">
            <v>Baja (B)</v>
          </cell>
          <cell r="R39" t="str">
            <v>deficiente</v>
          </cell>
          <cell r="S39" t="str">
            <v>Vencida</v>
          </cell>
          <cell r="T39" t="str">
            <v>Reestructuración administrativa sin exoneración (46 - 99 dias mora)</v>
          </cell>
          <cell r="U39">
            <v>43160</v>
          </cell>
          <cell r="V39">
            <v>43586</v>
          </cell>
          <cell r="W39">
            <v>5</v>
          </cell>
          <cell r="X39" t="str">
            <v>YA PAGÓ UNA CUOTA</v>
          </cell>
          <cell r="Y39">
            <v>499.61</v>
          </cell>
          <cell r="Z39">
            <v>0.01</v>
          </cell>
          <cell r="AA39">
            <v>0.09</v>
          </cell>
          <cell r="AB39">
            <v>9.9999999999999992E-2</v>
          </cell>
          <cell r="AC39">
            <v>24</v>
          </cell>
          <cell r="AD39">
            <v>55.606481262567137</v>
          </cell>
          <cell r="AE39">
            <v>54.05</v>
          </cell>
          <cell r="AF39">
            <v>445.56</v>
          </cell>
          <cell r="AG39">
            <v>387</v>
          </cell>
          <cell r="AH39">
            <v>418</v>
          </cell>
          <cell r="AI39">
            <v>107.59854124306742</v>
          </cell>
          <cell r="AJ39">
            <v>44.555999999999997</v>
          </cell>
          <cell r="AK39">
            <v>1.4851999999999999</v>
          </cell>
          <cell r="AL39">
            <v>620.81359999999995</v>
          </cell>
          <cell r="AM39">
            <v>728.41214124306737</v>
          </cell>
          <cell r="AN39">
            <v>1173.9721412430674</v>
          </cell>
          <cell r="AO39">
            <v>81.08</v>
          </cell>
          <cell r="AP39">
            <v>20</v>
          </cell>
          <cell r="AQ39">
            <v>627.33214124306733</v>
          </cell>
          <cell r="AS39" t="str">
            <v/>
          </cell>
          <cell r="AT39" t="str">
            <v>N/A</v>
          </cell>
          <cell r="AU39" t="str">
            <v>SI</v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</row>
        <row r="40">
          <cell r="B40">
            <v>2605</v>
          </cell>
          <cell r="C40" t="str">
            <v>Reestructuración A</v>
          </cell>
          <cell r="D40" t="str">
            <v>DEUDOR</v>
          </cell>
          <cell r="G40" t="str">
            <v>EMILDA DEL ROSARIO CALERO VILLALTA</v>
          </cell>
          <cell r="H40" t="str">
            <v>042-031067-0002WQ</v>
          </cell>
          <cell r="I40">
            <v>77828326</v>
          </cell>
          <cell r="J40" t="str">
            <v>MOVISTAR</v>
          </cell>
          <cell r="L40" t="str">
            <v>ama de casa</v>
          </cell>
          <cell r="M40" t="str">
            <v>Carazo</v>
          </cell>
          <cell r="N40" t="str">
            <v>San Marcos</v>
          </cell>
          <cell r="O40" t="str">
            <v>DE DONDE TERMINA EL NUEVO ADOQUINADO DE LA CUMBIA MEDIA CUADRA AL ESTE</v>
          </cell>
          <cell r="P40" t="str">
            <v>LA CRUZ</v>
          </cell>
          <cell r="Q40" t="str">
            <v>Baja (B)</v>
          </cell>
          <cell r="R40" t="str">
            <v>deficiente</v>
          </cell>
          <cell r="S40" t="str">
            <v>Vencida</v>
          </cell>
          <cell r="T40" t="str">
            <v>Reestructuración administrativa con exoneración (100 - 115 dias mora)</v>
          </cell>
          <cell r="U40">
            <v>43399</v>
          </cell>
          <cell r="V40">
            <v>43550</v>
          </cell>
          <cell r="W40">
            <v>3</v>
          </cell>
          <cell r="X40" t="str">
            <v>YA PAGÓ UNA CUOTA</v>
          </cell>
          <cell r="Y40">
            <v>40.130000000000003</v>
          </cell>
          <cell r="Z40">
            <v>0.01</v>
          </cell>
          <cell r="AA40">
            <v>0.14000000000000001</v>
          </cell>
          <cell r="AB40">
            <v>0.15000000000000002</v>
          </cell>
          <cell r="AC40">
            <v>6</v>
          </cell>
          <cell r="AD40">
            <v>10.603827060549095</v>
          </cell>
          <cell r="AE40">
            <v>19.329999999999998</v>
          </cell>
          <cell r="AF40">
            <v>20.800000000000004</v>
          </cell>
          <cell r="AG40">
            <v>423</v>
          </cell>
          <cell r="AH40">
            <v>454</v>
          </cell>
          <cell r="AI40">
            <v>22.427094233061339</v>
          </cell>
          <cell r="AJ40">
            <v>3.120000000000001</v>
          </cell>
          <cell r="AK40">
            <v>0.10400000000000004</v>
          </cell>
          <cell r="AL40">
            <v>47.216000000000015</v>
          </cell>
          <cell r="AM40">
            <v>69.643094233061362</v>
          </cell>
          <cell r="AN40">
            <v>90.443094233061359</v>
          </cell>
          <cell r="AO40">
            <v>8.6206896551724146</v>
          </cell>
          <cell r="AP40">
            <v>30</v>
          </cell>
          <cell r="AQ40">
            <v>31.022404577888949</v>
          </cell>
          <cell r="AS40" t="str">
            <v/>
          </cell>
          <cell r="AT40" t="str">
            <v>N/A</v>
          </cell>
          <cell r="AU40" t="str">
            <v>MONTO MENOR A 100 DOLARES, NO ENTREGAR CARTA</v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</row>
        <row r="41">
          <cell r="B41">
            <v>2761</v>
          </cell>
          <cell r="C41" t="str">
            <v>Reestructuración A</v>
          </cell>
          <cell r="D41" t="str">
            <v>DEUDOR</v>
          </cell>
          <cell r="E41" t="str">
            <v>Mutuo con garantía prendaria</v>
          </cell>
          <cell r="F41">
            <v>282</v>
          </cell>
          <cell r="G41" t="str">
            <v>Enma Rosaura Marín Paladino</v>
          </cell>
          <cell r="H41" t="str">
            <v>043-070675-0001V</v>
          </cell>
          <cell r="I41">
            <v>78533142</v>
          </cell>
          <cell r="J41" t="str">
            <v>MOVISTAR</v>
          </cell>
          <cell r="L41" t="str">
            <v>Comerciante</v>
          </cell>
          <cell r="M41" t="str">
            <v>Carazo</v>
          </cell>
          <cell r="N41" t="str">
            <v>San Marcos</v>
          </cell>
          <cell r="O41" t="str">
            <v>Del cementerio 2 cuadras al Sur</v>
          </cell>
          <cell r="P41" t="str">
            <v>Las esquinas</v>
          </cell>
          <cell r="Q41" t="str">
            <v>Baja (B)</v>
          </cell>
          <cell r="R41" t="str">
            <v>deficiente</v>
          </cell>
          <cell r="S41" t="str">
            <v>Vencida</v>
          </cell>
          <cell r="T41" t="str">
            <v>Reestructuración administrativa con exoneración (100 - 115 dias mora)</v>
          </cell>
          <cell r="U41">
            <v>43427</v>
          </cell>
          <cell r="V41">
            <v>43457</v>
          </cell>
          <cell r="W41">
            <v>12</v>
          </cell>
          <cell r="X41" t="str">
            <v>YA PAGÓ UNA CUOTA</v>
          </cell>
          <cell r="Y41">
            <v>511</v>
          </cell>
          <cell r="Z41">
            <v>0.01</v>
          </cell>
          <cell r="AA41">
            <v>0.09</v>
          </cell>
          <cell r="AB41">
            <v>9.9999999999999992E-2</v>
          </cell>
          <cell r="AC41">
            <v>24</v>
          </cell>
          <cell r="AD41">
            <v>56.87418571520147</v>
          </cell>
          <cell r="AE41">
            <v>0.02</v>
          </cell>
          <cell r="AF41">
            <v>510.98</v>
          </cell>
          <cell r="AG41">
            <v>516</v>
          </cell>
          <cell r="AH41">
            <v>547</v>
          </cell>
          <cell r="AI41">
            <v>146.73539914521979</v>
          </cell>
          <cell r="AJ41">
            <v>51.097999999999999</v>
          </cell>
          <cell r="AK41">
            <v>1.7032666666666667</v>
          </cell>
          <cell r="AL41">
            <v>931.68686666666667</v>
          </cell>
          <cell r="AM41">
            <v>1078.4222658118865</v>
          </cell>
          <cell r="AN41">
            <v>1589.4022658118865</v>
          </cell>
          <cell r="AO41">
            <v>132.18390804597703</v>
          </cell>
          <cell r="AP41">
            <v>30</v>
          </cell>
          <cell r="AQ41">
            <v>916.23835776590954</v>
          </cell>
          <cell r="AS41" t="str">
            <v/>
          </cell>
          <cell r="AT41" t="str">
            <v>N/A</v>
          </cell>
          <cell r="AU41" t="str">
            <v>SI</v>
          </cell>
          <cell r="AW41">
            <v>43595</v>
          </cell>
          <cell r="AX41">
            <v>409</v>
          </cell>
          <cell r="AY41" t="str">
            <v>CITAR A DIRAC</v>
          </cell>
          <cell r="AZ41" t="str">
            <v>CITAR A DIRAC</v>
          </cell>
          <cell r="BA41">
            <v>0.5</v>
          </cell>
          <cell r="BB41">
            <v>73.367699572609894</v>
          </cell>
          <cell r="BC41">
            <v>465.84343333333334</v>
          </cell>
          <cell r="BD41">
            <v>539.21113290594326</v>
          </cell>
          <cell r="BE41">
            <v>539.21113290594326</v>
          </cell>
          <cell r="BF41">
            <v>1050.1911329059433</v>
          </cell>
          <cell r="BG41">
            <v>-407.02722485996622</v>
          </cell>
          <cell r="BW41" t="str">
            <v>QUE PAGUE EL 20% DE LA MORA E INTERES Y REESTRUCTURARLE AL 4% CON 24 MESES EL SALDO CAPITAL</v>
          </cell>
        </row>
        <row r="42">
          <cell r="B42">
            <v>2893</v>
          </cell>
          <cell r="C42" t="str">
            <v>Reestructuración A</v>
          </cell>
          <cell r="D42" t="str">
            <v>DEUDOR</v>
          </cell>
          <cell r="E42" t="str">
            <v>depósito</v>
          </cell>
          <cell r="F42">
            <v>319</v>
          </cell>
          <cell r="G42" t="str">
            <v>Enrique José Baltodano Rodriguez</v>
          </cell>
          <cell r="H42" t="str">
            <v>041-290276-0003E</v>
          </cell>
          <cell r="I42">
            <v>81608638</v>
          </cell>
          <cell r="J42" t="str">
            <v>movistar</v>
          </cell>
          <cell r="L42" t="str">
            <v>cadete de mototaxi</v>
          </cell>
          <cell r="M42" t="str">
            <v>Carazo</v>
          </cell>
          <cell r="N42" t="str">
            <v>San Marcos</v>
          </cell>
          <cell r="O42" t="str">
            <v xml:space="preserve">Frente a la iglesia católica </v>
          </cell>
          <cell r="P42" t="str">
            <v>Los Campos</v>
          </cell>
          <cell r="Q42" t="str">
            <v>Baja (B)</v>
          </cell>
          <cell r="R42" t="str">
            <v>deficiente</v>
          </cell>
          <cell r="S42" t="str">
            <v>Vencida</v>
          </cell>
          <cell r="T42" t="str">
            <v>Reestructuración administrativa con exoneración (100 - 115 dias mora)</v>
          </cell>
          <cell r="U42">
            <v>43455</v>
          </cell>
          <cell r="V42">
            <v>43486</v>
          </cell>
          <cell r="W42">
            <v>1</v>
          </cell>
          <cell r="X42" t="str">
            <v>YA PAGÓ UNA CUOTA</v>
          </cell>
          <cell r="Y42">
            <v>377.3</v>
          </cell>
          <cell r="Z42">
            <v>0.01</v>
          </cell>
          <cell r="AA42">
            <v>0.09</v>
          </cell>
          <cell r="AB42">
            <v>9.9999999999999992E-2</v>
          </cell>
          <cell r="AC42">
            <v>24</v>
          </cell>
          <cell r="AD42">
            <v>41.993405617114512</v>
          </cell>
          <cell r="AE42">
            <v>4.2699999999999996</v>
          </cell>
          <cell r="AF42">
            <v>373.03000000000003</v>
          </cell>
          <cell r="AG42">
            <v>487</v>
          </cell>
          <cell r="AH42">
            <v>518</v>
          </cell>
          <cell r="AI42">
            <v>102.25394267767383</v>
          </cell>
          <cell r="AJ42">
            <v>37.302999999999997</v>
          </cell>
          <cell r="AK42">
            <v>1.2434333333333332</v>
          </cell>
          <cell r="AL42">
            <v>644.09846666666658</v>
          </cell>
          <cell r="AM42">
            <v>746.35240934434046</v>
          </cell>
          <cell r="AN42">
            <v>1119.3824093443404</v>
          </cell>
          <cell r="AO42">
            <v>123.56321839080461</v>
          </cell>
          <cell r="AP42">
            <v>30</v>
          </cell>
          <cell r="AQ42">
            <v>592.78919095353581</v>
          </cell>
          <cell r="AS42" t="str">
            <v/>
          </cell>
          <cell r="AT42" t="str">
            <v>N/A</v>
          </cell>
          <cell r="AU42" t="str">
            <v>SI</v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</row>
        <row r="43">
          <cell r="B43">
            <v>2569</v>
          </cell>
          <cell r="C43" t="str">
            <v>Reestructuración A</v>
          </cell>
          <cell r="D43" t="str">
            <v>DEUDOR</v>
          </cell>
          <cell r="E43" t="str">
            <v>Mutuo con garantía prendaria</v>
          </cell>
          <cell r="F43">
            <v>240</v>
          </cell>
          <cell r="G43" t="str">
            <v>Erick Antonio Elias Huete</v>
          </cell>
          <cell r="H43" t="str">
            <v>408-020690-0002C</v>
          </cell>
          <cell r="I43">
            <v>76616083</v>
          </cell>
          <cell r="J43" t="str">
            <v>MOVISTAR</v>
          </cell>
          <cell r="L43" t="str">
            <v>Albañil</v>
          </cell>
          <cell r="M43" t="str">
            <v>Masaya</v>
          </cell>
          <cell r="N43" t="str">
            <v>Masatepe</v>
          </cell>
          <cell r="O43" t="str">
            <v>iglesia mormon 3 1/2 cuadras al oeste</v>
          </cell>
          <cell r="P43" t="str">
            <v>Jose benito escobar</v>
          </cell>
          <cell r="Q43" t="str">
            <v>Baja (B)</v>
          </cell>
          <cell r="R43" t="str">
            <v>deficiente</v>
          </cell>
          <cell r="S43" t="str">
            <v>Vencida</v>
          </cell>
          <cell r="T43" t="str">
            <v>Rotulaciones (116-130 dias mora)</v>
          </cell>
          <cell r="U43">
            <v>43396</v>
          </cell>
          <cell r="V43">
            <v>43396</v>
          </cell>
          <cell r="W43">
            <v>10</v>
          </cell>
          <cell r="X43" t="str">
            <v>NI UNA CUOTA PAGADA</v>
          </cell>
          <cell r="Y43">
            <v>233.38</v>
          </cell>
          <cell r="Z43">
            <v>0.01</v>
          </cell>
          <cell r="AA43">
            <v>0.09</v>
          </cell>
          <cell r="AB43">
            <v>9.9999999999999992E-2</v>
          </cell>
          <cell r="AC43">
            <v>24</v>
          </cell>
          <cell r="AD43">
            <v>25.975141804723521</v>
          </cell>
          <cell r="AE43">
            <v>0</v>
          </cell>
          <cell r="AF43">
            <v>233.38</v>
          </cell>
          <cell r="AG43">
            <v>577</v>
          </cell>
          <cell r="AH43">
            <v>608</v>
          </cell>
          <cell r="AI43">
            <v>74.938284106627364</v>
          </cell>
          <cell r="AJ43">
            <v>23.337999999999997</v>
          </cell>
          <cell r="AK43">
            <v>0.77793333333333325</v>
          </cell>
          <cell r="AL43">
            <v>472.98346666666663</v>
          </cell>
          <cell r="AM43">
            <v>547.92175077329398</v>
          </cell>
          <cell r="AN43">
            <v>781.30175077329397</v>
          </cell>
          <cell r="AO43">
            <v>0</v>
          </cell>
          <cell r="AP43">
            <v>30</v>
          </cell>
          <cell r="AQ43">
            <v>517.92175077329398</v>
          </cell>
          <cell r="AS43" t="str">
            <v/>
          </cell>
          <cell r="AT43" t="str">
            <v>N/A</v>
          </cell>
          <cell r="AU43" t="str">
            <v>SI</v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</row>
        <row r="44">
          <cell r="B44">
            <v>3807</v>
          </cell>
          <cell r="C44" t="str">
            <v>Reestructuración B</v>
          </cell>
          <cell r="D44" t="str">
            <v>DEUDOR</v>
          </cell>
          <cell r="E44" t="str">
            <v>Mutuo con garantía prendaria</v>
          </cell>
          <cell r="F44">
            <v>151</v>
          </cell>
          <cell r="G44" t="str">
            <v>ETELVINA DEL SOCORRO ORTEGA ABURTO</v>
          </cell>
          <cell r="H44" t="str">
            <v>043-070781-0001U</v>
          </cell>
          <cell r="I44">
            <v>88403320</v>
          </cell>
          <cell r="J44" t="str">
            <v>MOVISTAR</v>
          </cell>
          <cell r="K44" t="str">
            <v>ACTIVO Y CONTESTA</v>
          </cell>
          <cell r="L44" t="str">
            <v>OPERARIA</v>
          </cell>
          <cell r="M44" t="str">
            <v>Carazo</v>
          </cell>
          <cell r="N44" t="str">
            <v>San Marcos</v>
          </cell>
          <cell r="O44" t="str">
            <v>IGLESIA CATÓLICA 2 CUADRAS AL NORTE</v>
          </cell>
          <cell r="Q44" t="str">
            <v>Baja (B)</v>
          </cell>
          <cell r="R44" t="str">
            <v>deficiente</v>
          </cell>
          <cell r="S44" t="str">
            <v>Vencida</v>
          </cell>
          <cell r="T44" t="str">
            <v>Reestructuración administrativa sin exoneración (46 - 99 dias mora)</v>
          </cell>
          <cell r="U44">
            <v>43637</v>
          </cell>
          <cell r="V44">
            <v>43667</v>
          </cell>
          <cell r="W44">
            <v>7</v>
          </cell>
          <cell r="X44" t="str">
            <v>YA PAGÓ UNA CUOTA</v>
          </cell>
          <cell r="Y44">
            <v>405.6</v>
          </cell>
          <cell r="Z44">
            <v>0</v>
          </cell>
          <cell r="AA44">
            <v>0</v>
          </cell>
          <cell r="AB44">
            <v>0</v>
          </cell>
          <cell r="AC44">
            <v>24</v>
          </cell>
          <cell r="AD44">
            <v>16.900000000000002</v>
          </cell>
          <cell r="AE44">
            <v>14.89</v>
          </cell>
          <cell r="AF44">
            <v>390.71000000000004</v>
          </cell>
          <cell r="AG44">
            <v>306</v>
          </cell>
          <cell r="AH44">
            <v>337</v>
          </cell>
          <cell r="AI44">
            <v>25.857000000000003</v>
          </cell>
          <cell r="AJ44">
            <v>0</v>
          </cell>
          <cell r="AK44">
            <v>0</v>
          </cell>
          <cell r="AL44">
            <v>0</v>
          </cell>
          <cell r="AM44">
            <v>25.857000000000003</v>
          </cell>
          <cell r="AN44">
            <v>416.56700000000006</v>
          </cell>
          <cell r="AO44">
            <v>0</v>
          </cell>
          <cell r="AP44">
            <v>20</v>
          </cell>
          <cell r="AQ44">
            <v>5.8570000000000029</v>
          </cell>
          <cell r="AS44" t="str">
            <v/>
          </cell>
          <cell r="AT44" t="str">
            <v>N/A</v>
          </cell>
          <cell r="AU44" t="str">
            <v>SI</v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</row>
        <row r="45">
          <cell r="B45">
            <v>1252</v>
          </cell>
          <cell r="C45" t="str">
            <v>SIN REESTRUCTURACIÓN</v>
          </cell>
          <cell r="D45" t="str">
            <v>DEUDOR</v>
          </cell>
          <cell r="E45" t="str">
            <v>Mutuo con garantía prendaria</v>
          </cell>
          <cell r="F45">
            <v>21</v>
          </cell>
          <cell r="G45" t="str">
            <v>Fabio José Bustos Maltez</v>
          </cell>
          <cell r="H45" t="str">
            <v>043-051070-0001U</v>
          </cell>
          <cell r="I45">
            <v>81670353</v>
          </cell>
          <cell r="J45" t="str">
            <v>MOVISTAR</v>
          </cell>
          <cell r="K45" t="str">
            <v>INACTIVO (BUZON DIRECTO)</v>
          </cell>
          <cell r="L45" t="str">
            <v>Supervisor</v>
          </cell>
          <cell r="M45" t="str">
            <v>Carazo</v>
          </cell>
          <cell r="N45" t="str">
            <v>San Marcos</v>
          </cell>
          <cell r="O45" t="str">
            <v>Contiguo a residencial Jesuralen</v>
          </cell>
          <cell r="P45" t="str">
            <v>La unión 1</v>
          </cell>
          <cell r="Q45" t="str">
            <v>Baja (B)</v>
          </cell>
          <cell r="R45" t="str">
            <v>deficiente</v>
          </cell>
          <cell r="S45" t="str">
            <v>Vencida</v>
          </cell>
          <cell r="T45" t="str">
            <v>Reestructuración administrativa con exoneración (100 - 115 dias mora)</v>
          </cell>
          <cell r="U45">
            <v>43126</v>
          </cell>
          <cell r="V45">
            <v>43157</v>
          </cell>
          <cell r="W45">
            <v>2</v>
          </cell>
          <cell r="X45" t="str">
            <v>YA PAGÓ UNA CUOTA</v>
          </cell>
          <cell r="Y45">
            <v>150</v>
          </cell>
          <cell r="Z45">
            <v>0.01</v>
          </cell>
          <cell r="AA45">
            <v>0.14000000000000001</v>
          </cell>
          <cell r="AB45">
            <v>0.15000000000000002</v>
          </cell>
          <cell r="AC45">
            <v>5</v>
          </cell>
          <cell r="AD45">
            <v>44.747332869229247</v>
          </cell>
          <cell r="AE45">
            <v>0.03</v>
          </cell>
          <cell r="AF45">
            <v>149.97</v>
          </cell>
          <cell r="AG45">
            <v>819</v>
          </cell>
          <cell r="AH45">
            <v>847</v>
          </cell>
          <cell r="AI45">
            <v>183.24032809949375</v>
          </cell>
          <cell r="AJ45">
            <v>22.495500000000003</v>
          </cell>
          <cell r="AK45">
            <v>0.74985000000000013</v>
          </cell>
          <cell r="AL45">
            <v>635.12295000000006</v>
          </cell>
          <cell r="AM45">
            <v>818.36327809949375</v>
          </cell>
          <cell r="AN45">
            <v>968.33327809949378</v>
          </cell>
          <cell r="AO45">
            <v>32.816091954022994</v>
          </cell>
          <cell r="AP45">
            <v>50</v>
          </cell>
          <cell r="AQ45">
            <v>735.54718614547073</v>
          </cell>
          <cell r="AS45" t="str">
            <v/>
          </cell>
          <cell r="AT45" t="str">
            <v>N/A</v>
          </cell>
          <cell r="AU45" t="str">
            <v>SI</v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</row>
        <row r="46">
          <cell r="B46">
            <v>1764</v>
          </cell>
          <cell r="C46" t="str">
            <v>Reestructuración A</v>
          </cell>
          <cell r="D46" t="str">
            <v>DEUDOR</v>
          </cell>
          <cell r="E46" t="str">
            <v>Mutuo con garantía prendaria</v>
          </cell>
          <cell r="F46">
            <v>0</v>
          </cell>
          <cell r="G46" t="str">
            <v>Fanny Junieth López Palacios</v>
          </cell>
          <cell r="H46" t="str">
            <v>001-191096-1003S</v>
          </cell>
          <cell r="I46">
            <v>85454180</v>
          </cell>
          <cell r="J46" t="str">
            <v>CLARO</v>
          </cell>
          <cell r="L46" t="str">
            <v>Comerciante</v>
          </cell>
          <cell r="M46" t="str">
            <v>Carazo</v>
          </cell>
          <cell r="N46" t="str">
            <v>San Marcos</v>
          </cell>
          <cell r="O46" t="str">
            <v>Carretera a Jinotepe</v>
          </cell>
          <cell r="P46" t="str">
            <v>Los medranos</v>
          </cell>
          <cell r="Q46" t="str">
            <v>Baja (B)</v>
          </cell>
          <cell r="R46" t="str">
            <v>deficiente</v>
          </cell>
          <cell r="S46" t="str">
            <v>Vencida</v>
          </cell>
          <cell r="T46" t="str">
            <v>Rotulaciones (116-130 dias mora)</v>
          </cell>
          <cell r="U46">
            <v>43206</v>
          </cell>
          <cell r="V46">
            <v>43206</v>
          </cell>
          <cell r="W46">
            <v>4</v>
          </cell>
          <cell r="X46" t="str">
            <v>NI UNA CUOTA PAGADA</v>
          </cell>
          <cell r="Y46">
            <v>163.56</v>
          </cell>
          <cell r="Z46">
            <v>0.01</v>
          </cell>
          <cell r="AA46">
            <v>0.09</v>
          </cell>
          <cell r="AB46">
            <v>9.9999999999999992E-2</v>
          </cell>
          <cell r="AC46">
            <v>12</v>
          </cell>
          <cell r="AD46">
            <v>24.004607817802995</v>
          </cell>
          <cell r="AE46">
            <v>0</v>
          </cell>
          <cell r="AF46">
            <v>163.56</v>
          </cell>
          <cell r="AG46">
            <v>768</v>
          </cell>
          <cell r="AH46">
            <v>798</v>
          </cell>
          <cell r="AI46">
            <v>92.177694020363504</v>
          </cell>
          <cell r="AJ46">
            <v>16.355999999999998</v>
          </cell>
          <cell r="AK46">
            <v>0.54519999999999991</v>
          </cell>
          <cell r="AL46">
            <v>435.06959999999992</v>
          </cell>
          <cell r="AM46">
            <v>527.24729402036337</v>
          </cell>
          <cell r="AN46">
            <v>690.80729402036343</v>
          </cell>
          <cell r="AO46">
            <v>11.494252873563219</v>
          </cell>
          <cell r="AP46">
            <v>30</v>
          </cell>
          <cell r="AQ46">
            <v>485.75304114680017</v>
          </cell>
          <cell r="AS46" t="str">
            <v/>
          </cell>
          <cell r="AT46" t="str">
            <v>N/A</v>
          </cell>
          <cell r="AU46" t="str">
            <v>SI</v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</row>
        <row r="47">
          <cell r="B47">
            <v>2561</v>
          </cell>
          <cell r="C47" t="str">
            <v>Reestructuración A</v>
          </cell>
          <cell r="D47" t="str">
            <v>DEUDOR</v>
          </cell>
          <cell r="E47" t="str">
            <v>Mutuo con garantía prendaria</v>
          </cell>
          <cell r="F47">
            <v>154</v>
          </cell>
          <cell r="G47" t="str">
            <v>Fatima Argentina Hernadez Martínez</v>
          </cell>
          <cell r="H47" t="str">
            <v>409-260578-0000D</v>
          </cell>
          <cell r="I47">
            <v>88933037</v>
          </cell>
          <cell r="J47" t="str">
            <v>movistar</v>
          </cell>
          <cell r="L47" t="str">
            <v>ama de casa</v>
          </cell>
          <cell r="M47" t="str">
            <v>Masaya</v>
          </cell>
          <cell r="N47" t="str">
            <v>La Concepción</v>
          </cell>
          <cell r="O47" t="str">
            <v>De la gasolinera 1 cuadra al norte, 1/2 al sur , casa sin pintar y sin repello</v>
          </cell>
          <cell r="Q47" t="str">
            <v>Baja (B)</v>
          </cell>
          <cell r="R47" t="str">
            <v>deficiente</v>
          </cell>
          <cell r="S47" t="str">
            <v>Vencida</v>
          </cell>
          <cell r="T47" t="str">
            <v>Reestructuración administrativa con exoneración (100 - 115 dias mora)</v>
          </cell>
          <cell r="U47">
            <v>43395</v>
          </cell>
          <cell r="V47">
            <v>43456</v>
          </cell>
          <cell r="W47">
            <v>12</v>
          </cell>
          <cell r="X47" t="str">
            <v>YA PAGÓ UNA CUOTA</v>
          </cell>
          <cell r="Y47">
            <v>246.89</v>
          </cell>
          <cell r="Z47">
            <v>0.01</v>
          </cell>
          <cell r="AA47">
            <v>0.09</v>
          </cell>
          <cell r="AB47">
            <v>9.9999999999999992E-2</v>
          </cell>
          <cell r="AC47">
            <v>24</v>
          </cell>
          <cell r="AD47">
            <v>27.478801783221311</v>
          </cell>
          <cell r="AE47">
            <v>5.9</v>
          </cell>
          <cell r="AF47">
            <v>240.98999999999998</v>
          </cell>
          <cell r="AG47">
            <v>517</v>
          </cell>
          <cell r="AH47">
            <v>548</v>
          </cell>
          <cell r="AI47">
            <v>71.032702609627094</v>
          </cell>
          <cell r="AJ47">
            <v>24.098999999999997</v>
          </cell>
          <cell r="AK47">
            <v>0.8032999999999999</v>
          </cell>
          <cell r="AL47">
            <v>440.20839999999993</v>
          </cell>
          <cell r="AM47">
            <v>511.24110260962703</v>
          </cell>
          <cell r="AN47">
            <v>752.23110260962699</v>
          </cell>
          <cell r="AO47">
            <v>45.977011494252878</v>
          </cell>
          <cell r="AP47">
            <v>30</v>
          </cell>
          <cell r="AQ47">
            <v>435.26409111537419</v>
          </cell>
          <cell r="AS47" t="str">
            <v/>
          </cell>
          <cell r="AT47" t="str">
            <v>N/A</v>
          </cell>
          <cell r="AU47" t="str">
            <v>SI</v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</row>
        <row r="48">
          <cell r="B48">
            <v>1280</v>
          </cell>
          <cell r="C48" t="str">
            <v>SIN REESTRUCTURACIÓN</v>
          </cell>
          <cell r="D48" t="str">
            <v>DEUDOR</v>
          </cell>
          <cell r="E48" t="str">
            <v>Mutuo con garantía prendaria</v>
          </cell>
          <cell r="F48">
            <v>0</v>
          </cell>
          <cell r="G48" t="str">
            <v>Gabriela Alejandra Moya Hernández</v>
          </cell>
          <cell r="H48" t="str">
            <v>041-160892-0007H</v>
          </cell>
          <cell r="I48">
            <v>58836540</v>
          </cell>
          <cell r="J48" t="str">
            <v>Claro</v>
          </cell>
          <cell r="L48" t="str">
            <v>Operaria</v>
          </cell>
          <cell r="M48" t="str">
            <v>Masaya</v>
          </cell>
          <cell r="N48" t="str">
            <v>Masatepe</v>
          </cell>
          <cell r="O48" t="str">
            <v>De la casa materna 600 vrs. Oeste</v>
          </cell>
          <cell r="P48" t="str">
            <v>Jose benito escobar</v>
          </cell>
          <cell r="Q48" t="str">
            <v>Baja (B)</v>
          </cell>
          <cell r="R48" t="str">
            <v>deficiente</v>
          </cell>
          <cell r="S48" t="str">
            <v>Vencida</v>
          </cell>
          <cell r="T48" t="str">
            <v>Rotulaciones (116-130 dias mora)</v>
          </cell>
          <cell r="U48">
            <v>43132</v>
          </cell>
          <cell r="V48">
            <v>43221</v>
          </cell>
          <cell r="W48">
            <v>5</v>
          </cell>
          <cell r="X48" t="str">
            <v>YA PAGÓ UNA CUOTA</v>
          </cell>
          <cell r="Y48">
            <v>150</v>
          </cell>
          <cell r="Z48">
            <v>0.01</v>
          </cell>
          <cell r="AA48">
            <v>0.14000000000000001</v>
          </cell>
          <cell r="AB48">
            <v>0.15000000000000002</v>
          </cell>
          <cell r="AC48">
            <v>5</v>
          </cell>
          <cell r="AD48">
            <v>44.747332869229247</v>
          </cell>
          <cell r="AE48">
            <v>40.14</v>
          </cell>
          <cell r="AF48">
            <v>109.86</v>
          </cell>
          <cell r="AG48">
            <v>752</v>
          </cell>
          <cell r="AH48">
            <v>783</v>
          </cell>
          <cell r="AI48">
            <v>168.24997158830197</v>
          </cell>
          <cell r="AJ48">
            <v>16.479000000000003</v>
          </cell>
          <cell r="AK48">
            <v>0.54930000000000012</v>
          </cell>
          <cell r="AL48">
            <v>430.10190000000011</v>
          </cell>
          <cell r="AM48">
            <v>598.35187158830206</v>
          </cell>
          <cell r="AN48">
            <v>708.21187158830207</v>
          </cell>
          <cell r="AO48">
            <v>0</v>
          </cell>
          <cell r="AP48">
            <v>50</v>
          </cell>
          <cell r="AQ48">
            <v>548.35187158830206</v>
          </cell>
          <cell r="AS48" t="str">
            <v/>
          </cell>
          <cell r="AT48" t="str">
            <v>N/A</v>
          </cell>
          <cell r="AU48" t="str">
            <v>SI</v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</row>
        <row r="49">
          <cell r="B49">
            <v>2725</v>
          </cell>
          <cell r="C49" t="str">
            <v>Reestructuración A</v>
          </cell>
          <cell r="D49" t="str">
            <v>DEUDOR</v>
          </cell>
          <cell r="E49" t="str">
            <v>Mutuo con garantía prendaria</v>
          </cell>
          <cell r="F49">
            <v>278</v>
          </cell>
          <cell r="G49" t="str">
            <v>Gerald Manuel Zepeda Paladino</v>
          </cell>
          <cell r="H49" t="str">
            <v>043-180867-0001B</v>
          </cell>
          <cell r="I49">
            <v>85692688</v>
          </cell>
          <cell r="J49" t="str">
            <v>movistar</v>
          </cell>
          <cell r="K49" t="str">
            <v>ACTIVO PERO NO CONTESTA</v>
          </cell>
          <cell r="L49" t="str">
            <v>abogado</v>
          </cell>
          <cell r="M49" t="str">
            <v>Carazo</v>
          </cell>
          <cell r="N49" t="str">
            <v>San Marcos</v>
          </cell>
          <cell r="O49" t="str">
            <v>Colonia Manuel Moya, casa N°7</v>
          </cell>
          <cell r="P49" t="str">
            <v>Manuel Moya</v>
          </cell>
          <cell r="Q49" t="str">
            <v>Baja (B)</v>
          </cell>
          <cell r="R49" t="str">
            <v>deficiente</v>
          </cell>
          <cell r="S49" t="str">
            <v>Vencida</v>
          </cell>
          <cell r="T49" t="str">
            <v>Reestructuración administrativa con exoneración (100 - 115 dias mora)</v>
          </cell>
          <cell r="U49">
            <v>43421</v>
          </cell>
          <cell r="V49">
            <v>43421</v>
          </cell>
          <cell r="W49">
            <v>11</v>
          </cell>
          <cell r="X49" t="str">
            <v>NI UNA CUOTA PAGADA</v>
          </cell>
          <cell r="Y49">
            <v>260.95</v>
          </cell>
          <cell r="Z49">
            <v>0.01</v>
          </cell>
          <cell r="AA49">
            <v>0.09</v>
          </cell>
          <cell r="AB49">
            <v>9.9999999999999992E-2</v>
          </cell>
          <cell r="AC49">
            <v>12</v>
          </cell>
          <cell r="AD49">
            <v>38.297887075419972</v>
          </cell>
          <cell r="AE49">
            <v>0</v>
          </cell>
          <cell r="AF49">
            <v>260.95</v>
          </cell>
          <cell r="AG49">
            <v>553</v>
          </cell>
          <cell r="AH49">
            <v>583</v>
          </cell>
          <cell r="AI49">
            <v>105.89365776353623</v>
          </cell>
          <cell r="AJ49">
            <v>26.094999999999995</v>
          </cell>
          <cell r="AK49">
            <v>0.86983333333333313</v>
          </cell>
          <cell r="AL49">
            <v>507.11283333333319</v>
          </cell>
          <cell r="AM49">
            <v>613.00649109686947</v>
          </cell>
          <cell r="AN49">
            <v>873.9564910968694</v>
          </cell>
          <cell r="AO49">
            <v>154.05172413793105</v>
          </cell>
          <cell r="AP49">
            <v>30</v>
          </cell>
          <cell r="AQ49">
            <v>428.95476695893842</v>
          </cell>
          <cell r="AS49" t="str">
            <v/>
          </cell>
          <cell r="AT49" t="str">
            <v>N/A</v>
          </cell>
          <cell r="AU49" t="str">
            <v>SI</v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</row>
        <row r="50">
          <cell r="B50">
            <v>2577</v>
          </cell>
          <cell r="C50" t="str">
            <v>Reestructuración A</v>
          </cell>
          <cell r="D50" t="str">
            <v>DEUDOR</v>
          </cell>
          <cell r="E50" t="str">
            <v>Mutuo con garantía prendaria</v>
          </cell>
          <cell r="F50">
            <v>0</v>
          </cell>
          <cell r="G50" t="str">
            <v>Gerson Missael García Obando</v>
          </cell>
          <cell r="H50" t="str">
            <v>201-070596-0007E</v>
          </cell>
          <cell r="I50">
            <v>81642582</v>
          </cell>
          <cell r="J50" t="str">
            <v>movistar</v>
          </cell>
          <cell r="L50" t="str">
            <v>Cadete de triciclo</v>
          </cell>
          <cell r="M50" t="str">
            <v>Carazo</v>
          </cell>
          <cell r="N50" t="str">
            <v>San Marcos</v>
          </cell>
          <cell r="O50" t="str">
            <v>Contiguo a las yahoskas</v>
          </cell>
          <cell r="P50" t="str">
            <v>Los Campos</v>
          </cell>
          <cell r="Q50" t="str">
            <v>Baja (B)</v>
          </cell>
          <cell r="R50" t="str">
            <v>deficiente</v>
          </cell>
          <cell r="S50" t="str">
            <v>Vencida</v>
          </cell>
          <cell r="T50" t="str">
            <v>Acuerdos DIRAC (131 - 191 días mora)</v>
          </cell>
          <cell r="U50">
            <v>43397</v>
          </cell>
          <cell r="V50">
            <v>43458</v>
          </cell>
          <cell r="W50">
            <v>12</v>
          </cell>
          <cell r="X50" t="str">
            <v>YA PAGÓ UNA CUOTA</v>
          </cell>
          <cell r="Y50">
            <v>93.45</v>
          </cell>
          <cell r="Z50">
            <v>0.01</v>
          </cell>
          <cell r="AA50">
            <v>0.09</v>
          </cell>
          <cell r="AB50">
            <v>9.9999999999999992E-2</v>
          </cell>
          <cell r="AC50">
            <v>15</v>
          </cell>
          <cell r="AD50">
            <v>12.286224450124934</v>
          </cell>
          <cell r="AE50">
            <v>6.21</v>
          </cell>
          <cell r="AF50">
            <v>87.240000000000009</v>
          </cell>
          <cell r="AG50">
            <v>515</v>
          </cell>
          <cell r="AH50">
            <v>546</v>
          </cell>
          <cell r="AI50">
            <v>31.637027959071705</v>
          </cell>
          <cell r="AJ50">
            <v>8.7240000000000002</v>
          </cell>
          <cell r="AK50">
            <v>0.2908</v>
          </cell>
          <cell r="AL50">
            <v>158.77680000000001</v>
          </cell>
          <cell r="AM50">
            <v>190.41382795907171</v>
          </cell>
          <cell r="AN50">
            <v>277.65382795907169</v>
          </cell>
          <cell r="AO50">
            <v>14.367816091954024</v>
          </cell>
          <cell r="AP50">
            <v>30</v>
          </cell>
          <cell r="AQ50">
            <v>146.0460118671177</v>
          </cell>
          <cell r="AS50" t="str">
            <v/>
          </cell>
          <cell r="AT50" t="str">
            <v>N/A</v>
          </cell>
          <cell r="AU50" t="str">
            <v>MONTO MENOR A 100 DOLARES, NO ENTREGAR CARTA</v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</row>
        <row r="51">
          <cell r="B51">
            <v>2783</v>
          </cell>
          <cell r="C51" t="str">
            <v>SIN REESTRUCTURACIÓN</v>
          </cell>
          <cell r="D51" t="str">
            <v>DEUDOR</v>
          </cell>
          <cell r="E51" t="str">
            <v>mutuo con garantía prendaria y fianza solidaria</v>
          </cell>
          <cell r="G51" t="str">
            <v>GRACE FAVIOLA CAJINA</v>
          </cell>
          <cell r="H51" t="str">
            <v>001-220881-0027G</v>
          </cell>
          <cell r="I51">
            <v>85817530</v>
          </cell>
          <cell r="J51" t="str">
            <v>MOVISTAR</v>
          </cell>
          <cell r="K51" t="str">
            <v>ACTIVO Y CONTESTA</v>
          </cell>
          <cell r="L51" t="str">
            <v>SECRETARIA</v>
          </cell>
          <cell r="M51" t="str">
            <v>Carazo</v>
          </cell>
          <cell r="N51" t="str">
            <v>San Marcos</v>
          </cell>
          <cell r="O51" t="str">
            <v>DE LAS 3 CRUCES 1 CUADRA AL OESTE, 1 CUADRA AL SUR, REPARTO COVISAMA 7MA ETAPA.</v>
          </cell>
          <cell r="Q51" t="str">
            <v>Baja (B)</v>
          </cell>
          <cell r="R51" t="str">
            <v>deficiente</v>
          </cell>
          <cell r="S51" t="str">
            <v>Vencida</v>
          </cell>
          <cell r="T51" t="str">
            <v>Reestructuración administrativa sin exoneración (46 - 99 dias mora)</v>
          </cell>
          <cell r="U51">
            <v>43431</v>
          </cell>
          <cell r="V51">
            <v>43643</v>
          </cell>
          <cell r="W51">
            <v>6</v>
          </cell>
          <cell r="X51" t="str">
            <v>YA PAGÓ UNA CUOTA</v>
          </cell>
          <cell r="Y51">
            <v>500</v>
          </cell>
          <cell r="Z51">
            <v>0.01</v>
          </cell>
          <cell r="AA51">
            <v>0.09</v>
          </cell>
          <cell r="AB51">
            <v>9.9999999999999992E-2</v>
          </cell>
          <cell r="AC51">
            <v>24</v>
          </cell>
          <cell r="AD51">
            <v>55.649888175343897</v>
          </cell>
          <cell r="AE51">
            <v>40.700000000000003</v>
          </cell>
          <cell r="AF51">
            <v>459.3</v>
          </cell>
          <cell r="AG51">
            <v>331</v>
          </cell>
          <cell r="AH51">
            <v>361</v>
          </cell>
          <cell r="AI51">
            <v>92.100564930194153</v>
          </cell>
          <cell r="AJ51">
            <v>45.93</v>
          </cell>
          <cell r="AK51">
            <v>1.5309999999999999</v>
          </cell>
          <cell r="AL51">
            <v>552.69099999999992</v>
          </cell>
          <cell r="AM51">
            <v>644.79156493019411</v>
          </cell>
          <cell r="AN51">
            <v>1104.0915649301942</v>
          </cell>
          <cell r="AO51">
            <v>0</v>
          </cell>
          <cell r="AP51">
            <v>50</v>
          </cell>
          <cell r="AQ51">
            <v>594.79156493019411</v>
          </cell>
          <cell r="AS51" t="str">
            <v/>
          </cell>
          <cell r="AT51" t="str">
            <v>N/A</v>
          </cell>
          <cell r="AU51" t="str">
            <v>SI</v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</row>
        <row r="52">
          <cell r="B52">
            <v>2091</v>
          </cell>
          <cell r="C52" t="str">
            <v>Reestructuración A</v>
          </cell>
          <cell r="D52" t="str">
            <v>DEUDOR</v>
          </cell>
          <cell r="E52" t="str">
            <v>mutuo con garantía prendaria y fianza solidaria</v>
          </cell>
          <cell r="F52">
            <v>127</v>
          </cell>
          <cell r="G52" t="str">
            <v>Gilma Adelina del Pilarte Chamorro Robles</v>
          </cell>
          <cell r="H52" t="str">
            <v>001-290687-0019S</v>
          </cell>
          <cell r="I52">
            <v>85977106</v>
          </cell>
          <cell r="J52" t="str">
            <v>movistar</v>
          </cell>
          <cell r="L52" t="str">
            <v>ama de casa</v>
          </cell>
          <cell r="M52" t="str">
            <v>Carazo</v>
          </cell>
          <cell r="N52" t="str">
            <v>San Marcos</v>
          </cell>
          <cell r="O52" t="str">
            <v>del cementerio Nuevo 2 cuadras al Sur</v>
          </cell>
          <cell r="P52" t="str">
            <v xml:space="preserve">María Auxiliadora </v>
          </cell>
          <cell r="Q52" t="str">
            <v>Baja (B)</v>
          </cell>
          <cell r="R52" t="str">
            <v>deficiente</v>
          </cell>
          <cell r="S52" t="str">
            <v>Vencida</v>
          </cell>
          <cell r="T52" t="str">
            <v>Reestructuración administrativa con exoneración (100 - 115 dias mora)</v>
          </cell>
          <cell r="U52">
            <v>43294</v>
          </cell>
          <cell r="V52">
            <v>43417</v>
          </cell>
          <cell r="W52">
            <v>11</v>
          </cell>
          <cell r="X52" t="str">
            <v>YA PAGÓ UNA CUOTA</v>
          </cell>
          <cell r="Y52">
            <v>420</v>
          </cell>
          <cell r="Z52">
            <v>0.01</v>
          </cell>
          <cell r="AA52">
            <v>0.09</v>
          </cell>
          <cell r="AB52">
            <v>9.9999999999999992E-2</v>
          </cell>
          <cell r="AC52">
            <v>24</v>
          </cell>
          <cell r="AD52">
            <v>46.745906067288878</v>
          </cell>
          <cell r="AE52">
            <v>9.9499999999999993</v>
          </cell>
          <cell r="AF52">
            <v>410.05</v>
          </cell>
          <cell r="AG52">
            <v>557</v>
          </cell>
          <cell r="AH52">
            <v>587</v>
          </cell>
          <cell r="AI52">
            <v>130.18734839739955</v>
          </cell>
          <cell r="AJ52">
            <v>41.004999999999995</v>
          </cell>
          <cell r="AK52">
            <v>1.3668333333333331</v>
          </cell>
          <cell r="AL52">
            <v>802.33116666666649</v>
          </cell>
          <cell r="AM52">
            <v>932.51851506406604</v>
          </cell>
          <cell r="AN52">
            <v>1342.5685150640661</v>
          </cell>
          <cell r="AO52">
            <v>129.68390804597703</v>
          </cell>
          <cell r="AP52">
            <v>30</v>
          </cell>
          <cell r="AQ52">
            <v>772.83460701808895</v>
          </cell>
          <cell r="AS52" t="str">
            <v/>
          </cell>
          <cell r="AT52" t="str">
            <v>N/A</v>
          </cell>
          <cell r="AU52" t="str">
            <v>SI</v>
          </cell>
          <cell r="AV52" t="str">
            <v>B (REESTRUCTURAR)</v>
          </cell>
          <cell r="AW52">
            <v>43628</v>
          </cell>
          <cell r="AX52">
            <v>376</v>
          </cell>
          <cell r="AY52" t="str">
            <v>CITAR A DIRAC</v>
          </cell>
          <cell r="AZ52" t="str">
            <v>CITAR A DIRAC</v>
          </cell>
          <cell r="BA52">
            <v>0.5</v>
          </cell>
          <cell r="BB52">
            <v>65.093674198699773</v>
          </cell>
          <cell r="BC52">
            <v>401.16558333333325</v>
          </cell>
          <cell r="BD52">
            <v>466.25925753203302</v>
          </cell>
          <cell r="BE52">
            <v>466.25925753203302</v>
          </cell>
          <cell r="BF52">
            <v>876.30925753203303</v>
          </cell>
          <cell r="BG52">
            <v>-336.57534948605598</v>
          </cell>
        </row>
        <row r="53">
          <cell r="B53">
            <v>72</v>
          </cell>
          <cell r="C53" t="str">
            <v>SIN REESTRUCTURACIÓN</v>
          </cell>
          <cell r="D53" t="str">
            <v>DEUDOR</v>
          </cell>
          <cell r="E53" t="str">
            <v>Mutuo con garantía prendaria</v>
          </cell>
          <cell r="F53">
            <v>0</v>
          </cell>
          <cell r="G53" t="str">
            <v>Hassel de Jesús Rodriguez Montiel</v>
          </cell>
          <cell r="H53" t="str">
            <v>042-280385-0001A</v>
          </cell>
          <cell r="I53">
            <v>82042228</v>
          </cell>
          <cell r="J53" t="str">
            <v>Claro</v>
          </cell>
          <cell r="L53" t="str">
            <v>Comerciante</v>
          </cell>
          <cell r="M53" t="str">
            <v>Carazo</v>
          </cell>
          <cell r="N53" t="str">
            <v>Jinotepe</v>
          </cell>
          <cell r="O53" t="str">
            <v>Del Gallo más gallo 1 1/2 cuadras al norte</v>
          </cell>
          <cell r="Q53" t="str">
            <v>Baja (B)</v>
          </cell>
          <cell r="R53" t="str">
            <v>deficiente</v>
          </cell>
          <cell r="S53" t="str">
            <v>Vencida</v>
          </cell>
          <cell r="T53" t="str">
            <v>Prejudicial</v>
          </cell>
          <cell r="U53">
            <v>42786</v>
          </cell>
          <cell r="V53">
            <v>42845</v>
          </cell>
          <cell r="W53">
            <v>4</v>
          </cell>
          <cell r="X53" t="str">
            <v>YA PAGÓ UNA CUOTA</v>
          </cell>
          <cell r="Y53">
            <v>500</v>
          </cell>
          <cell r="Z53">
            <v>0.01</v>
          </cell>
          <cell r="AA53">
            <v>0.09</v>
          </cell>
          <cell r="AB53">
            <v>9.9999999999999992E-2</v>
          </cell>
          <cell r="AC53">
            <v>9</v>
          </cell>
          <cell r="AD53">
            <v>86.820269537171725</v>
          </cell>
          <cell r="AE53">
            <v>36.82</v>
          </cell>
          <cell r="AF53">
            <v>463.18</v>
          </cell>
          <cell r="AG53">
            <v>1129</v>
          </cell>
          <cell r="AH53">
            <v>1159</v>
          </cell>
          <cell r="AI53">
            <v>490.10042153733446</v>
          </cell>
          <cell r="AJ53">
            <v>46.317999999999998</v>
          </cell>
          <cell r="AK53">
            <v>1.5439333333333332</v>
          </cell>
          <cell r="AL53">
            <v>1789.4187333333332</v>
          </cell>
          <cell r="AM53">
            <v>2279.5191548706675</v>
          </cell>
          <cell r="AN53">
            <v>2742.6991548706674</v>
          </cell>
          <cell r="AO53">
            <v>0</v>
          </cell>
          <cell r="AP53">
            <v>50</v>
          </cell>
          <cell r="AQ53">
            <v>2229.5191548706675</v>
          </cell>
          <cell r="AS53" t="str">
            <v/>
          </cell>
          <cell r="AT53" t="str">
            <v>N/A</v>
          </cell>
          <cell r="AU53" t="str">
            <v>SI</v>
          </cell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 t="str">
            <v/>
          </cell>
          <cell r="BG53" t="str">
            <v/>
          </cell>
        </row>
        <row r="54">
          <cell r="B54">
            <v>2564</v>
          </cell>
          <cell r="C54" t="str">
            <v>Reestructuración A</v>
          </cell>
          <cell r="D54" t="str">
            <v>DEUDOR</v>
          </cell>
          <cell r="E54" t="str">
            <v>Mutuo con garantía prendaria</v>
          </cell>
          <cell r="G54" t="str">
            <v>Ileana del Carmen Jarquín garcía</v>
          </cell>
          <cell r="H54" t="str">
            <v>043-270268-0000A</v>
          </cell>
          <cell r="I54">
            <v>84675781</v>
          </cell>
          <cell r="J54" t="str">
            <v>movistar</v>
          </cell>
          <cell r="L54" t="str">
            <v>Comerciante</v>
          </cell>
          <cell r="M54" t="str">
            <v>Carazo</v>
          </cell>
          <cell r="N54" t="str">
            <v>San Marcos</v>
          </cell>
          <cell r="O54" t="str">
            <v>Frente al cuadro de beisbol</v>
          </cell>
          <cell r="P54" t="str">
            <v>Los Campos</v>
          </cell>
          <cell r="Q54" t="str">
            <v>Baja (B)</v>
          </cell>
          <cell r="R54" t="str">
            <v>deficiente</v>
          </cell>
          <cell r="S54" t="str">
            <v>Vencida</v>
          </cell>
          <cell r="T54" t="str">
            <v>Reestructuración administrativa con exoneración (100 - 115 dias mora)</v>
          </cell>
          <cell r="U54">
            <v>43396</v>
          </cell>
          <cell r="V54">
            <v>43396</v>
          </cell>
          <cell r="W54">
            <v>10</v>
          </cell>
          <cell r="X54" t="str">
            <v>NI UNA CUOTA PAGADA</v>
          </cell>
          <cell r="Y54">
            <v>390.61</v>
          </cell>
          <cell r="Z54">
            <v>0.01</v>
          </cell>
          <cell r="AA54">
            <v>0.09</v>
          </cell>
          <cell r="AB54">
            <v>9.9999999999999992E-2</v>
          </cell>
          <cell r="AC54">
            <v>24</v>
          </cell>
          <cell r="AD54">
            <v>43.474805640342161</v>
          </cell>
          <cell r="AE54">
            <v>0</v>
          </cell>
          <cell r="AF54">
            <v>390.61</v>
          </cell>
          <cell r="AG54">
            <v>577</v>
          </cell>
          <cell r="AH54">
            <v>608</v>
          </cell>
          <cell r="AI54">
            <v>125.42481427238715</v>
          </cell>
          <cell r="AJ54">
            <v>39.061</v>
          </cell>
          <cell r="AK54">
            <v>1.3020333333333334</v>
          </cell>
          <cell r="AL54">
            <v>791.63626666666664</v>
          </cell>
          <cell r="AM54">
            <v>917.0610809390538</v>
          </cell>
          <cell r="AN54">
            <v>1307.6710809390538</v>
          </cell>
          <cell r="AO54">
            <v>106.32183908045978</v>
          </cell>
          <cell r="AP54">
            <v>30</v>
          </cell>
          <cell r="AQ54">
            <v>780.73924185859403</v>
          </cell>
          <cell r="AS54" t="str">
            <v/>
          </cell>
          <cell r="AT54" t="str">
            <v>N/A</v>
          </cell>
          <cell r="AU54" t="str">
            <v>SI</v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</row>
        <row r="55">
          <cell r="B55">
            <v>1709</v>
          </cell>
          <cell r="C55" t="str">
            <v>Reestructuración A</v>
          </cell>
          <cell r="D55" t="str">
            <v>DEUDOR</v>
          </cell>
          <cell r="E55" t="str">
            <v>Mutuo con garantía prendaria</v>
          </cell>
          <cell r="F55">
            <v>0</v>
          </cell>
          <cell r="G55" t="str">
            <v>Jahaira Patricia Avendaña Aguirre</v>
          </cell>
          <cell r="H55" t="str">
            <v>001-181282-0058E</v>
          </cell>
          <cell r="I55">
            <v>77264173</v>
          </cell>
          <cell r="J55" t="str">
            <v>movistar</v>
          </cell>
          <cell r="L55" t="str">
            <v>Comerciante</v>
          </cell>
          <cell r="M55" t="str">
            <v>Masaya</v>
          </cell>
          <cell r="N55" t="str">
            <v>Masatepe</v>
          </cell>
          <cell r="O55" t="str">
            <v>Del colegio Bautista 3 C. Norte, 2 C. Oeste, 1 Norte</v>
          </cell>
          <cell r="P55" t="str">
            <v>Jose benito escobar</v>
          </cell>
          <cell r="Q55" t="str">
            <v>Baja (B)</v>
          </cell>
          <cell r="R55" t="str">
            <v>deficiente</v>
          </cell>
          <cell r="S55" t="str">
            <v>Vencida</v>
          </cell>
          <cell r="T55" t="str">
            <v>Rotulaciones (116-130 dias mora)</v>
          </cell>
          <cell r="U55">
            <v>43196</v>
          </cell>
          <cell r="V55">
            <v>43196</v>
          </cell>
          <cell r="W55">
            <v>4</v>
          </cell>
          <cell r="X55" t="str">
            <v>NI UNA CUOTA PAGADA</v>
          </cell>
          <cell r="Y55">
            <v>274.61</v>
          </cell>
          <cell r="Z55">
            <v>0.01</v>
          </cell>
          <cell r="AA55">
            <v>0.11</v>
          </cell>
          <cell r="AB55">
            <v>0.12</v>
          </cell>
          <cell r="AC55">
            <v>24</v>
          </cell>
          <cell r="AD55">
            <v>35.277345737378837</v>
          </cell>
          <cell r="AE55">
            <v>0</v>
          </cell>
          <cell r="AF55">
            <v>274.61</v>
          </cell>
          <cell r="AG55">
            <v>778</v>
          </cell>
          <cell r="AH55">
            <v>808</v>
          </cell>
          <cell r="AI55">
            <v>137.22887491840368</v>
          </cell>
          <cell r="AJ55">
            <v>32.953200000000002</v>
          </cell>
          <cell r="AK55">
            <v>1.0984400000000001</v>
          </cell>
          <cell r="AL55">
            <v>887.53952000000004</v>
          </cell>
          <cell r="AM55">
            <v>1024.7683949184038</v>
          </cell>
          <cell r="AN55">
            <v>1299.3783949184037</v>
          </cell>
          <cell r="AO55">
            <v>20.114942528735632</v>
          </cell>
          <cell r="AP55">
            <v>30</v>
          </cell>
          <cell r="AQ55">
            <v>974.65345238966825</v>
          </cell>
          <cell r="AS55" t="str">
            <v/>
          </cell>
          <cell r="AT55" t="str">
            <v>N/A</v>
          </cell>
          <cell r="AU55" t="str">
            <v>SI</v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</row>
        <row r="56">
          <cell r="B56">
            <v>2555</v>
          </cell>
          <cell r="C56" t="str">
            <v>Reestructuración A</v>
          </cell>
          <cell r="D56" t="str">
            <v>DEUDOR</v>
          </cell>
          <cell r="E56" t="str">
            <v>Mutuo con garantía prendaria</v>
          </cell>
          <cell r="F56">
            <v>155</v>
          </cell>
          <cell r="G56" t="str">
            <v>Jannet de los Angeles Hernadez Cerda</v>
          </cell>
          <cell r="H56" t="str">
            <v>409-280873-0001F</v>
          </cell>
          <cell r="I56">
            <v>86525317</v>
          </cell>
          <cell r="J56" t="str">
            <v>movistar</v>
          </cell>
          <cell r="L56" t="str">
            <v>operario</v>
          </cell>
          <cell r="M56" t="str">
            <v>Masaya</v>
          </cell>
          <cell r="N56" t="str">
            <v>La Concepción</v>
          </cell>
          <cell r="O56" t="str">
            <v>de la gasolinera petronic 1 C norte, 1/2 c oeste, mano izquierda,  1/2 sur o 40 vras al sur.</v>
          </cell>
          <cell r="Q56" t="str">
            <v>Baja (B)</v>
          </cell>
          <cell r="R56" t="str">
            <v>deficiente</v>
          </cell>
          <cell r="S56" t="str">
            <v>Vencida</v>
          </cell>
          <cell r="T56" t="str">
            <v>Reestructuración administrativa con exoneración (100 - 115 dias mora)</v>
          </cell>
          <cell r="U56">
            <v>43395</v>
          </cell>
          <cell r="V56">
            <v>43456</v>
          </cell>
          <cell r="W56">
            <v>12</v>
          </cell>
          <cell r="X56" t="str">
            <v>YA PAGÓ UNA CUOTA</v>
          </cell>
          <cell r="Y56">
            <v>294.64</v>
          </cell>
          <cell r="Z56">
            <v>0.01</v>
          </cell>
          <cell r="AA56">
            <v>0.09</v>
          </cell>
          <cell r="AB56">
            <v>9.9999999999999992E-2</v>
          </cell>
          <cell r="AC56">
            <v>24</v>
          </cell>
          <cell r="AD56">
            <v>32.793366103966655</v>
          </cell>
          <cell r="AE56">
            <v>7.01</v>
          </cell>
          <cell r="AF56">
            <v>287.63</v>
          </cell>
          <cell r="AG56">
            <v>517</v>
          </cell>
          <cell r="AH56">
            <v>548</v>
          </cell>
          <cell r="AI56">
            <v>84.770851378753804</v>
          </cell>
          <cell r="AJ56">
            <v>28.762999999999998</v>
          </cell>
          <cell r="AK56">
            <v>0.95876666666666666</v>
          </cell>
          <cell r="AL56">
            <v>525.40413333333333</v>
          </cell>
          <cell r="AM56">
            <v>610.17498471208717</v>
          </cell>
          <cell r="AN56">
            <v>897.80498471208716</v>
          </cell>
          <cell r="AO56">
            <v>35.919540229885058</v>
          </cell>
          <cell r="AP56">
            <v>30</v>
          </cell>
          <cell r="AQ56">
            <v>544.25544448220217</v>
          </cell>
          <cell r="AS56" t="str">
            <v/>
          </cell>
          <cell r="AT56" t="str">
            <v>N/A</v>
          </cell>
          <cell r="AU56" t="str">
            <v>SI</v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W56" t="str">
            <v>que pague el 20% DE LA MORA E INTERES Y REESTRUCTURARLE AL 6% CON 24 MESES EL SALDO CAPITAL</v>
          </cell>
        </row>
        <row r="57">
          <cell r="B57">
            <v>3933</v>
          </cell>
          <cell r="C57" t="str">
            <v>SIN REESTRUCTURACIÓN</v>
          </cell>
          <cell r="D57" t="str">
            <v>DEUDOR</v>
          </cell>
          <cell r="E57" t="str">
            <v>Mutuo con garantía prendaria</v>
          </cell>
          <cell r="F57">
            <v>163</v>
          </cell>
          <cell r="G57" t="str">
            <v>JOEL FRANCISCO CALERO SOLIS</v>
          </cell>
          <cell r="H57" t="str">
            <v>043-191081-0000P</v>
          </cell>
          <cell r="I57">
            <v>85580769</v>
          </cell>
          <cell r="J57" t="str">
            <v>MOVISTAR</v>
          </cell>
          <cell r="K57" t="str">
            <v>ACTIVO Y CONTESTA</v>
          </cell>
          <cell r="L57" t="str">
            <v>OPERARIO</v>
          </cell>
          <cell r="M57" t="str">
            <v>Carazo</v>
          </cell>
          <cell r="N57" t="str">
            <v>San Marcos</v>
          </cell>
          <cell r="O57" t="str">
            <v>BARRIO LOS MARQUESES AL FINAL DE LA CALLE DE LA PARTE OESTE</v>
          </cell>
          <cell r="P57" t="str">
            <v>LUIS FELIPE MEJIA</v>
          </cell>
          <cell r="Q57" t="str">
            <v>Baja (B)</v>
          </cell>
          <cell r="R57" t="str">
            <v>deficiente</v>
          </cell>
          <cell r="S57" t="str">
            <v>Vencida</v>
          </cell>
          <cell r="T57" t="str">
            <v>Reestructuración administrativa sin exoneración (46 - 99 dias mora)</v>
          </cell>
          <cell r="U57">
            <v>43663</v>
          </cell>
          <cell r="V57">
            <v>43694</v>
          </cell>
          <cell r="W57">
            <v>8</v>
          </cell>
          <cell r="X57" t="str">
            <v>YA PAGÓ UNA CUOTA</v>
          </cell>
          <cell r="Y57">
            <v>102.57</v>
          </cell>
          <cell r="Z57">
            <v>0.01</v>
          </cell>
          <cell r="AA57">
            <v>0.09</v>
          </cell>
          <cell r="AB57">
            <v>9.9999999999999992E-2</v>
          </cell>
          <cell r="AC57">
            <v>9</v>
          </cell>
          <cell r="AD57">
            <v>17.810310092855406</v>
          </cell>
          <cell r="AE57">
            <v>7.59</v>
          </cell>
          <cell r="AF57">
            <v>94.97999999999999</v>
          </cell>
          <cell r="AG57">
            <v>279</v>
          </cell>
          <cell r="AH57">
            <v>310</v>
          </cell>
          <cell r="AI57">
            <v>24.845382579533293</v>
          </cell>
          <cell r="AJ57">
            <v>9.4979999999999976</v>
          </cell>
          <cell r="AK57">
            <v>0.31659999999999994</v>
          </cell>
          <cell r="AL57">
            <v>98.145999999999987</v>
          </cell>
          <cell r="AM57">
            <v>122.99138257953328</v>
          </cell>
          <cell r="AN57">
            <v>217.97138257953327</v>
          </cell>
          <cell r="AO57">
            <v>0</v>
          </cell>
          <cell r="AP57">
            <v>50</v>
          </cell>
          <cell r="AQ57">
            <v>72.99138257953328</v>
          </cell>
          <cell r="AS57" t="str">
            <v/>
          </cell>
          <cell r="AT57" t="str">
            <v>N/A</v>
          </cell>
          <cell r="AU57" t="str">
            <v>MONTO MENOR A 100 DOLARES, NO ENTREGAR CARTA</v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</row>
        <row r="58">
          <cell r="B58">
            <v>2516</v>
          </cell>
          <cell r="C58" t="str">
            <v>Reestructuración A</v>
          </cell>
          <cell r="D58" t="str">
            <v>DEUDOR</v>
          </cell>
          <cell r="E58" t="str">
            <v>Mutuo con garantía prendaria</v>
          </cell>
          <cell r="G58" t="str">
            <v>Jazmina de Fatima Cortez Almendares</v>
          </cell>
          <cell r="H58" t="str">
            <v>001-140783-0054B</v>
          </cell>
          <cell r="I58">
            <v>82739041</v>
          </cell>
          <cell r="J58" t="str">
            <v>movistar</v>
          </cell>
          <cell r="L58" t="str">
            <v>ama de casa</v>
          </cell>
          <cell r="M58" t="str">
            <v>Carazo</v>
          </cell>
          <cell r="N58" t="str">
            <v>San Marcos</v>
          </cell>
          <cell r="O58" t="str">
            <v>comarca los campos, frente al cuadro de futboll.</v>
          </cell>
          <cell r="P58" t="str">
            <v>Los campos</v>
          </cell>
          <cell r="Q58" t="str">
            <v>Baja (B)</v>
          </cell>
          <cell r="R58" t="str">
            <v>deficiente</v>
          </cell>
          <cell r="S58" t="str">
            <v>Vencida</v>
          </cell>
          <cell r="T58" t="str">
            <v>Reestructuración administrativa con exoneración (100 - 115 dias mora)</v>
          </cell>
          <cell r="U58">
            <v>43389</v>
          </cell>
          <cell r="V58">
            <v>43420</v>
          </cell>
          <cell r="W58">
            <v>11</v>
          </cell>
          <cell r="X58" t="str">
            <v>YA PAGÓ UNA CUOTA</v>
          </cell>
          <cell r="Y58">
            <v>389.69</v>
          </cell>
          <cell r="Z58">
            <v>0.01</v>
          </cell>
          <cell r="AA58">
            <v>0.09</v>
          </cell>
          <cell r="AB58">
            <v>9.9999999999999992E-2</v>
          </cell>
          <cell r="AC58">
            <v>24</v>
          </cell>
          <cell r="AD58">
            <v>43.372409846099529</v>
          </cell>
          <cell r="AE58">
            <v>4.42</v>
          </cell>
          <cell r="AF58">
            <v>385.27</v>
          </cell>
          <cell r="AG58">
            <v>554</v>
          </cell>
          <cell r="AH58">
            <v>584</v>
          </cell>
          <cell r="AI58">
            <v>120.14157527369569</v>
          </cell>
          <cell r="AJ58">
            <v>38.526999999999994</v>
          </cell>
          <cell r="AK58">
            <v>1.2842333333333331</v>
          </cell>
          <cell r="AL58">
            <v>749.99226666666652</v>
          </cell>
          <cell r="AM58">
            <v>870.13384194036223</v>
          </cell>
          <cell r="AN58">
            <v>1255.4038419403623</v>
          </cell>
          <cell r="AO58">
            <v>14.367816091954024</v>
          </cell>
          <cell r="AP58">
            <v>30</v>
          </cell>
          <cell r="AQ58">
            <v>825.76602584840816</v>
          </cell>
          <cell r="AS58" t="str">
            <v/>
          </cell>
          <cell r="AT58" t="str">
            <v>N/A</v>
          </cell>
          <cell r="AU58" t="str">
            <v>SI</v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</row>
        <row r="59">
          <cell r="B59">
            <v>1523</v>
          </cell>
          <cell r="C59" t="str">
            <v>Reestructuración A</v>
          </cell>
          <cell r="D59" t="str">
            <v>DEUDOR</v>
          </cell>
          <cell r="E59" t="str">
            <v>Mutuo con garantía prendaria</v>
          </cell>
          <cell r="G59" t="str">
            <v>Jennifer Alexandra Cardenas Perez</v>
          </cell>
          <cell r="H59" t="str">
            <v>401-100693-0009P</v>
          </cell>
          <cell r="I59">
            <v>57800754</v>
          </cell>
          <cell r="J59" t="str">
            <v>claro</v>
          </cell>
          <cell r="K59" t="str">
            <v>ACTIVO PERO NO CONTESTA</v>
          </cell>
          <cell r="L59" t="str">
            <v>Contadora</v>
          </cell>
          <cell r="M59" t="str">
            <v>Carazo</v>
          </cell>
          <cell r="N59" t="str">
            <v>San Marcos</v>
          </cell>
          <cell r="O59" t="str">
            <v>Reparto Maria Auxiliadora, 5ta calle, casa F4</v>
          </cell>
          <cell r="P59" t="str">
            <v>Maria Auxiliadora</v>
          </cell>
          <cell r="Q59" t="str">
            <v>Baja (B)</v>
          </cell>
          <cell r="R59" t="str">
            <v>deficiente</v>
          </cell>
          <cell r="S59" t="str">
            <v>Vencida</v>
          </cell>
          <cell r="T59" t="str">
            <v>Rotulaciones (116-130 dias mora)</v>
          </cell>
          <cell r="U59">
            <v>43167</v>
          </cell>
          <cell r="V59">
            <v>43198</v>
          </cell>
          <cell r="W59">
            <v>4</v>
          </cell>
          <cell r="X59" t="str">
            <v>YA PAGÓ UNA CUOTA</v>
          </cell>
          <cell r="Y59">
            <v>467.93</v>
          </cell>
          <cell r="Z59">
            <v>0.01</v>
          </cell>
          <cell r="AA59">
            <v>0.11</v>
          </cell>
          <cell r="AB59">
            <v>0.12</v>
          </cell>
          <cell r="AC59">
            <v>24</v>
          </cell>
          <cell r="AD59">
            <v>60.111898295370445</v>
          </cell>
          <cell r="AE59">
            <v>3.98</v>
          </cell>
          <cell r="AF59">
            <v>463.95</v>
          </cell>
          <cell r="AG59">
            <v>776</v>
          </cell>
          <cell r="AH59">
            <v>806</v>
          </cell>
          <cell r="AI59">
            <v>233.23416538603732</v>
          </cell>
          <cell r="AJ59">
            <v>55.673999999999999</v>
          </cell>
          <cell r="AK59">
            <v>1.8557999999999999</v>
          </cell>
          <cell r="AL59">
            <v>1495.7747999999999</v>
          </cell>
          <cell r="AM59">
            <v>1729.0089653860373</v>
          </cell>
          <cell r="AN59">
            <v>2192.9589653860371</v>
          </cell>
          <cell r="AO59">
            <v>25.862068965517242</v>
          </cell>
          <cell r="AP59">
            <v>30</v>
          </cell>
          <cell r="AQ59">
            <v>1673.1468964205201</v>
          </cell>
          <cell r="AS59" t="str">
            <v/>
          </cell>
          <cell r="AT59" t="str">
            <v>N/A</v>
          </cell>
          <cell r="AU59" t="str">
            <v>SI</v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</row>
        <row r="60">
          <cell r="B60">
            <v>2583</v>
          </cell>
          <cell r="C60" t="str">
            <v>SIN REESTRUCTURACIÓN</v>
          </cell>
          <cell r="D60" t="str">
            <v>DEUDOR</v>
          </cell>
          <cell r="E60" t="str">
            <v>Mutuo con garantía prendaria</v>
          </cell>
          <cell r="F60">
            <v>245</v>
          </cell>
          <cell r="G60" t="str">
            <v>Jose Antonio Hernandez Perez</v>
          </cell>
          <cell r="H60" t="str">
            <v>043-281177-0003Q</v>
          </cell>
          <cell r="I60">
            <v>89181501</v>
          </cell>
          <cell r="J60" t="str">
            <v>CLARO</v>
          </cell>
          <cell r="L60" t="str">
            <v>guarda de seguridad</v>
          </cell>
          <cell r="M60" t="str">
            <v>Carazo</v>
          </cell>
          <cell r="N60" t="str">
            <v>San Marcos</v>
          </cell>
          <cell r="O60" t="str">
            <v>Entrada principal 1C.Sur, 20 metros al este</v>
          </cell>
          <cell r="P60" t="str">
            <v>Villa Belen</v>
          </cell>
          <cell r="Q60" t="str">
            <v>Baja (B)</v>
          </cell>
          <cell r="R60" t="str">
            <v>deficiente</v>
          </cell>
          <cell r="S60" t="str">
            <v>Vencida</v>
          </cell>
          <cell r="T60" t="str">
            <v>Reestructuración administrativa con exoneración (100 - 115 dias mora)</v>
          </cell>
          <cell r="U60">
            <v>43398</v>
          </cell>
          <cell r="V60">
            <v>43521</v>
          </cell>
          <cell r="W60">
            <v>2</v>
          </cell>
          <cell r="X60" t="str">
            <v>YA PAGÓ UNA CUOTA</v>
          </cell>
          <cell r="Y60">
            <v>242.5</v>
          </cell>
          <cell r="Z60">
            <v>0.01</v>
          </cell>
          <cell r="AA60">
            <v>0.09</v>
          </cell>
          <cell r="AB60">
            <v>9.9999999999999992E-2</v>
          </cell>
          <cell r="AC60">
            <v>24</v>
          </cell>
          <cell r="AD60">
            <v>26.990195765041793</v>
          </cell>
          <cell r="AE60">
            <v>12.77</v>
          </cell>
          <cell r="AF60">
            <v>229.73</v>
          </cell>
          <cell r="AG60">
            <v>455</v>
          </cell>
          <cell r="AH60">
            <v>483</v>
          </cell>
          <cell r="AI60">
            <v>61.40269536547008</v>
          </cell>
          <cell r="AJ60">
            <v>22.972999999999995</v>
          </cell>
          <cell r="AK60">
            <v>0.76576666666666648</v>
          </cell>
          <cell r="AL60">
            <v>369.86529999999993</v>
          </cell>
          <cell r="AM60">
            <v>431.26799536547003</v>
          </cell>
          <cell r="AN60">
            <v>660.99799536546993</v>
          </cell>
          <cell r="AO60">
            <v>155.19</v>
          </cell>
          <cell r="AP60">
            <v>50</v>
          </cell>
          <cell r="AQ60">
            <v>226.07799536547003</v>
          </cell>
          <cell r="AS60" t="str">
            <v/>
          </cell>
          <cell r="AT60" t="str">
            <v>N/A</v>
          </cell>
          <cell r="AU60" t="str">
            <v>SI</v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</row>
        <row r="61">
          <cell r="B61">
            <v>1016</v>
          </cell>
          <cell r="C61" t="str">
            <v>SIN REESTRUCTURACIÓN</v>
          </cell>
          <cell r="D61" t="str">
            <v>DEUDOR</v>
          </cell>
          <cell r="E61" t="str">
            <v>Mutuo con garantía prendaria</v>
          </cell>
          <cell r="F61">
            <v>0</v>
          </cell>
          <cell r="G61" t="str">
            <v>Jose Antonio Mercado Calero</v>
          </cell>
          <cell r="H61" t="str">
            <v>043-020466-0000U</v>
          </cell>
          <cell r="I61">
            <v>84115392</v>
          </cell>
          <cell r="J61" t="str">
            <v>claro</v>
          </cell>
          <cell r="L61" t="str">
            <v>conductor</v>
          </cell>
          <cell r="M61" t="str">
            <v>Carazo</v>
          </cell>
          <cell r="N61" t="str">
            <v>San Marcos</v>
          </cell>
          <cell r="O61" t="str">
            <v>Reparto 5 de Julio, II entrada, casa numero 58</v>
          </cell>
          <cell r="P61" t="str">
            <v>5 de Julio</v>
          </cell>
          <cell r="Q61" t="str">
            <v>Baja (B)</v>
          </cell>
          <cell r="R61" t="str">
            <v>deficiente</v>
          </cell>
          <cell r="S61" t="str">
            <v>Vencida</v>
          </cell>
          <cell r="T61" t="str">
            <v>Acuerdos DIRAC (131 - 191 días mora)</v>
          </cell>
          <cell r="U61">
            <v>43076</v>
          </cell>
          <cell r="V61">
            <v>43166</v>
          </cell>
          <cell r="W61">
            <v>3</v>
          </cell>
          <cell r="X61" t="str">
            <v>YA PAGÓ UNA CUOTA</v>
          </cell>
          <cell r="Y61">
            <v>1850</v>
          </cell>
          <cell r="Z61">
            <v>0.01</v>
          </cell>
          <cell r="AA61">
            <v>0.05</v>
          </cell>
          <cell r="AB61">
            <v>6.0000000000000005E-2</v>
          </cell>
          <cell r="AC61">
            <v>24</v>
          </cell>
          <cell r="AD61">
            <v>147.40615921955532</v>
          </cell>
          <cell r="AE61">
            <v>116</v>
          </cell>
          <cell r="AF61">
            <v>1734</v>
          </cell>
          <cell r="AG61">
            <v>807</v>
          </cell>
          <cell r="AH61">
            <v>838</v>
          </cell>
          <cell r="AI61">
            <v>594.78385245090578</v>
          </cell>
          <cell r="AJ61">
            <v>104.04</v>
          </cell>
          <cell r="AK61">
            <v>3.4680000000000004</v>
          </cell>
          <cell r="AL61">
            <v>2906.1840000000002</v>
          </cell>
          <cell r="AM61">
            <v>3500.9678524509059</v>
          </cell>
          <cell r="AN61">
            <v>5234.9678524509054</v>
          </cell>
          <cell r="AO61">
            <v>1105.49</v>
          </cell>
          <cell r="AP61">
            <v>50</v>
          </cell>
          <cell r="AQ61">
            <v>2345.4778524509056</v>
          </cell>
          <cell r="AS61" t="str">
            <v/>
          </cell>
          <cell r="AT61" t="str">
            <v>N/A</v>
          </cell>
          <cell r="AU61" t="str">
            <v>SI</v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</row>
        <row r="62">
          <cell r="B62">
            <v>326</v>
          </cell>
          <cell r="C62" t="str">
            <v>SIN REESTRUCTURACIÓN</v>
          </cell>
          <cell r="D62" t="str">
            <v>DEUDOR</v>
          </cell>
          <cell r="E62" t="str">
            <v>Mutuo con garantía prendaria</v>
          </cell>
          <cell r="F62">
            <v>0</v>
          </cell>
          <cell r="G62" t="str">
            <v>Jose Roman Hernandez Ortega</v>
          </cell>
          <cell r="H62" t="str">
            <v>041-230680-0003V</v>
          </cell>
          <cell r="I62">
            <v>87901122</v>
          </cell>
          <cell r="J62" t="str">
            <v>movistar</v>
          </cell>
          <cell r="L62" t="str">
            <v>albañil</v>
          </cell>
          <cell r="M62" t="str">
            <v>Carazo</v>
          </cell>
          <cell r="N62" t="str">
            <v>San Marcos</v>
          </cell>
          <cell r="O62" t="str">
            <v>Reparto Covisama I etapa casa Numero 72</v>
          </cell>
          <cell r="P62" t="str">
            <v>covisama I etapa</v>
          </cell>
          <cell r="Q62" t="str">
            <v>Baja (B)</v>
          </cell>
          <cell r="R62" t="str">
            <v>deficiente</v>
          </cell>
          <cell r="S62" t="str">
            <v>Vencida</v>
          </cell>
          <cell r="T62" t="str">
            <v>Rotulaciones (116-130 dias mora)</v>
          </cell>
          <cell r="U62">
            <v>42916</v>
          </cell>
          <cell r="V62">
            <v>42916</v>
          </cell>
          <cell r="W62">
            <v>6</v>
          </cell>
          <cell r="X62" t="str">
            <v>NI UNA CUOTA PAGADA</v>
          </cell>
          <cell r="Y62">
            <v>150</v>
          </cell>
          <cell r="Z62">
            <v>0.01</v>
          </cell>
          <cell r="AA62">
            <v>0.14000000000000001</v>
          </cell>
          <cell r="AB62">
            <v>0.15000000000000002</v>
          </cell>
          <cell r="AC62">
            <v>3</v>
          </cell>
          <cell r="AD62">
            <v>65.696544276457871</v>
          </cell>
          <cell r="AE62">
            <v>0</v>
          </cell>
          <cell r="AF62">
            <v>150</v>
          </cell>
          <cell r="AG62">
            <v>1058</v>
          </cell>
          <cell r="AH62">
            <v>1088</v>
          </cell>
          <cell r="AI62">
            <v>347.53471922246212</v>
          </cell>
          <cell r="AJ62">
            <v>22.500000000000004</v>
          </cell>
          <cell r="AK62">
            <v>0.75000000000000011</v>
          </cell>
          <cell r="AL62">
            <v>816.00000000000011</v>
          </cell>
          <cell r="AM62">
            <v>1163.5347192224622</v>
          </cell>
          <cell r="AN62">
            <v>1313.5347192224622</v>
          </cell>
          <cell r="AO62">
            <v>0</v>
          </cell>
          <cell r="AP62">
            <v>50</v>
          </cell>
          <cell r="AQ62">
            <v>1113.5347192224622</v>
          </cell>
          <cell r="AS62" t="str">
            <v/>
          </cell>
          <cell r="AT62" t="str">
            <v>N/A</v>
          </cell>
          <cell r="AU62" t="str">
            <v>SI</v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</row>
        <row r="63">
          <cell r="B63">
            <v>3347</v>
          </cell>
          <cell r="C63" t="str">
            <v>Reestructuración A</v>
          </cell>
          <cell r="D63" t="str">
            <v>DEUDOR</v>
          </cell>
          <cell r="E63" t="str">
            <v>Mutuo con garantía prendaria</v>
          </cell>
          <cell r="F63">
            <v>69</v>
          </cell>
          <cell r="G63" t="str">
            <v>JOSEFA DEL CARMEN SELVA OSORIO</v>
          </cell>
          <cell r="H63" t="str">
            <v>041-101193-0002D</v>
          </cell>
          <cell r="I63">
            <v>81581086</v>
          </cell>
          <cell r="J63" t="str">
            <v>MOVISTAR</v>
          </cell>
          <cell r="K63" t="str">
            <v>ACTIVO Y CONTESTA</v>
          </cell>
          <cell r="L63" t="str">
            <v>ama de casa</v>
          </cell>
          <cell r="M63" t="str">
            <v>Carazo</v>
          </cell>
          <cell r="N63" t="str">
            <v>Jinotepe</v>
          </cell>
          <cell r="O63" t="str">
            <v>BARRIO DESIRE DEL SANTUARIO DIVINO NIÑO 1/2 CUADRA AL NORTE</v>
          </cell>
          <cell r="P63" t="str">
            <v>DESIRE</v>
          </cell>
          <cell r="Q63" t="str">
            <v>Baja (B)</v>
          </cell>
          <cell r="R63" t="str">
            <v>deficiente</v>
          </cell>
          <cell r="S63" t="str">
            <v>Vencida</v>
          </cell>
          <cell r="T63" t="str">
            <v>Reestructuración administrativa sin exoneración (46 - 99 dias mora)</v>
          </cell>
          <cell r="U63">
            <v>43543</v>
          </cell>
          <cell r="V63">
            <v>43574</v>
          </cell>
          <cell r="W63">
            <v>4</v>
          </cell>
          <cell r="X63" t="str">
            <v>YA PAGÓ UNA CUOTA</v>
          </cell>
          <cell r="Y63">
            <v>160.35</v>
          </cell>
          <cell r="Z63">
            <v>0.01</v>
          </cell>
          <cell r="AA63">
            <v>0.09</v>
          </cell>
          <cell r="AB63">
            <v>9.9999999999999992E-2</v>
          </cell>
          <cell r="AC63">
            <v>24</v>
          </cell>
          <cell r="AD63">
            <v>17.846919137832788</v>
          </cell>
          <cell r="AE63">
            <v>0.75</v>
          </cell>
          <cell r="AF63">
            <v>159.6</v>
          </cell>
          <cell r="AG63">
            <v>400</v>
          </cell>
          <cell r="AH63">
            <v>430</v>
          </cell>
          <cell r="AI63">
            <v>35.693838275665577</v>
          </cell>
          <cell r="AJ63">
            <v>15.959999999999997</v>
          </cell>
          <cell r="AK63">
            <v>0.53199999999999992</v>
          </cell>
          <cell r="AL63">
            <v>228.75999999999996</v>
          </cell>
          <cell r="AM63">
            <v>264.45383827566553</v>
          </cell>
          <cell r="AN63">
            <v>424.0538382756655</v>
          </cell>
          <cell r="AO63">
            <v>0</v>
          </cell>
          <cell r="AP63">
            <v>30</v>
          </cell>
          <cell r="AQ63">
            <v>234.45383827566553</v>
          </cell>
          <cell r="AS63" t="str">
            <v/>
          </cell>
          <cell r="AT63" t="str">
            <v>N/A</v>
          </cell>
          <cell r="AU63" t="str">
            <v>SI</v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</row>
        <row r="64">
          <cell r="B64">
            <v>1162</v>
          </cell>
          <cell r="C64" t="str">
            <v>SIN REESTRUCTURACIÓN</v>
          </cell>
          <cell r="D64" t="str">
            <v>DEUDOR</v>
          </cell>
          <cell r="E64" t="str">
            <v>Mutuo con garantía prendaria</v>
          </cell>
          <cell r="F64">
            <v>0</v>
          </cell>
          <cell r="G64" t="str">
            <v>Juana Mercedes Elizabeth Aguirre</v>
          </cell>
          <cell r="H64" t="str">
            <v>043-240676-0000B</v>
          </cell>
          <cell r="I64">
            <v>86937079</v>
          </cell>
          <cell r="J64" t="str">
            <v>claro</v>
          </cell>
          <cell r="L64" t="str">
            <v>comerciante</v>
          </cell>
          <cell r="M64" t="str">
            <v>carazo</v>
          </cell>
          <cell r="N64" t="str">
            <v>San Marcos</v>
          </cell>
          <cell r="O64" t="str">
            <v>Reparto Covisama II etapa casa numero E1-2 de los conchos 1/2 este</v>
          </cell>
          <cell r="P64" t="str">
            <v>covisama II etapa</v>
          </cell>
          <cell r="Q64" t="str">
            <v>Baja (B)</v>
          </cell>
          <cell r="R64" t="str">
            <v>deficiente</v>
          </cell>
          <cell r="S64" t="str">
            <v>Vencida</v>
          </cell>
          <cell r="T64" t="str">
            <v>Acuerdos DIRAC (131 - 191 días mora)</v>
          </cell>
          <cell r="U64">
            <v>43112</v>
          </cell>
          <cell r="V64">
            <v>43232</v>
          </cell>
          <cell r="W64">
            <v>5</v>
          </cell>
          <cell r="X64" t="str">
            <v>YA PAGÓ UNA CUOTA</v>
          </cell>
          <cell r="Y64">
            <v>177</v>
          </cell>
          <cell r="Z64">
            <v>0.01</v>
          </cell>
          <cell r="AA64">
            <v>0.11</v>
          </cell>
          <cell r="AB64">
            <v>0.12</v>
          </cell>
          <cell r="AC64">
            <v>8</v>
          </cell>
          <cell r="AD64">
            <v>35.630602923658252</v>
          </cell>
          <cell r="AE64">
            <v>0.44</v>
          </cell>
          <cell r="AF64">
            <v>176.56</v>
          </cell>
          <cell r="AG64">
            <v>741</v>
          </cell>
          <cell r="AH64">
            <v>772</v>
          </cell>
          <cell r="AI64">
            <v>132.01138383215383</v>
          </cell>
          <cell r="AJ64">
            <v>21.187200000000001</v>
          </cell>
          <cell r="AK64">
            <v>0.70623999999999998</v>
          </cell>
          <cell r="AL64">
            <v>545.21727999999996</v>
          </cell>
          <cell r="AM64">
            <v>677.22866383215376</v>
          </cell>
          <cell r="AN64">
            <v>853.78866383215382</v>
          </cell>
          <cell r="AO64">
            <v>151.41695402298853</v>
          </cell>
          <cell r="AP64">
            <v>50</v>
          </cell>
          <cell r="AQ64">
            <v>475.81170980916522</v>
          </cell>
          <cell r="AS64" t="str">
            <v/>
          </cell>
          <cell r="AT64" t="str">
            <v>N/A</v>
          </cell>
          <cell r="AU64" t="str">
            <v>SI</v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</row>
        <row r="65">
          <cell r="B65">
            <v>2415</v>
          </cell>
          <cell r="C65" t="str">
            <v>Reestructuración A</v>
          </cell>
          <cell r="D65" t="str">
            <v>DEUDOR</v>
          </cell>
          <cell r="E65" t="str">
            <v>Mutuo con garantía prendaria</v>
          </cell>
          <cell r="F65">
            <v>0</v>
          </cell>
          <cell r="G65" t="str">
            <v>Juana Patricia Flores Jarquin</v>
          </cell>
          <cell r="H65" t="str">
            <v>001-010870-0083G</v>
          </cell>
          <cell r="I65">
            <v>77243410</v>
          </cell>
          <cell r="J65" t="str">
            <v>movistar</v>
          </cell>
          <cell r="L65" t="str">
            <v>guarda de seguridad</v>
          </cell>
          <cell r="M65" t="str">
            <v>Masaya</v>
          </cell>
          <cell r="N65" t="str">
            <v>Masatepe</v>
          </cell>
          <cell r="O65" t="str">
            <v>primera entrada masatepe, 7/12 c al norte de la casa materna 600 metros oeste, por el monumento</v>
          </cell>
          <cell r="Q65" t="str">
            <v>Baja (B)</v>
          </cell>
          <cell r="R65" t="str">
            <v>deficiente</v>
          </cell>
          <cell r="S65" t="str">
            <v>Vencida</v>
          </cell>
          <cell r="T65" t="str">
            <v>Reestructuración administrativa con exoneración (100 - 115 dias mora)</v>
          </cell>
          <cell r="U65">
            <v>43364</v>
          </cell>
          <cell r="V65">
            <v>43455</v>
          </cell>
          <cell r="W65">
            <v>12</v>
          </cell>
          <cell r="X65" t="str">
            <v>YA PAGÓ UNA CUOTA</v>
          </cell>
          <cell r="Y65">
            <v>63.55</v>
          </cell>
          <cell r="Z65">
            <v>0.01</v>
          </cell>
          <cell r="AA65">
            <v>0.11</v>
          </cell>
          <cell r="AB65">
            <v>0.12</v>
          </cell>
          <cell r="AC65">
            <v>10</v>
          </cell>
          <cell r="AD65">
            <v>11.247343632358092</v>
          </cell>
          <cell r="AE65">
            <v>12.28</v>
          </cell>
          <cell r="AF65">
            <v>51.269999999999996</v>
          </cell>
          <cell r="AG65">
            <v>518</v>
          </cell>
          <cell r="AH65">
            <v>549</v>
          </cell>
          <cell r="AI65">
            <v>29.130620007807458</v>
          </cell>
          <cell r="AJ65">
            <v>6.1523999999999992</v>
          </cell>
          <cell r="AK65">
            <v>0.20507999999999998</v>
          </cell>
          <cell r="AL65">
            <v>112.58891999999999</v>
          </cell>
          <cell r="AM65">
            <v>141.71954000780744</v>
          </cell>
          <cell r="AN65">
            <v>192.98954000780742</v>
          </cell>
          <cell r="AP65">
            <v>30</v>
          </cell>
          <cell r="AQ65">
            <v>111.71954000780744</v>
          </cell>
          <cell r="AS65" t="str">
            <v/>
          </cell>
          <cell r="AT65" t="str">
            <v>N/A</v>
          </cell>
          <cell r="AU65" t="str">
            <v>SI</v>
          </cell>
          <cell r="AV65" t="str">
            <v>B (REESTRUCTURAR)</v>
          </cell>
          <cell r="AW65">
            <v>43630</v>
          </cell>
          <cell r="AX65">
            <v>374</v>
          </cell>
          <cell r="AY65" t="str">
            <v>CITAR A DIRAC</v>
          </cell>
          <cell r="AZ65" t="str">
            <v>CITAR A DIRAC</v>
          </cell>
          <cell r="BA65">
            <v>0.5</v>
          </cell>
          <cell r="BB65">
            <v>14.565310003903729</v>
          </cell>
          <cell r="BC65">
            <v>56.294459999999994</v>
          </cell>
          <cell r="BD65">
            <v>70.859770003903719</v>
          </cell>
          <cell r="BE65">
            <v>70.859770003903719</v>
          </cell>
          <cell r="BF65">
            <v>122.12977000390372</v>
          </cell>
          <cell r="BG65">
            <v>-70.859770003903719</v>
          </cell>
          <cell r="BW65" t="str">
            <v>Esta clienta vive en la colonia taiwan y se le rotulo, dice que cuando llego a casa le dijeron los vecinos por que ella vive sola y sale a trabajar, se presento a oficinas a arreglar, se le dio la carta de exoneracion, alternativa dos y se le hara nuevo contrato  con el capital a un tiempo de tres meses.</v>
          </cell>
        </row>
        <row r="66">
          <cell r="B66">
            <v>1529</v>
          </cell>
          <cell r="C66" t="str">
            <v>SIN REESTRUCTURACIÓN</v>
          </cell>
          <cell r="D66" t="str">
            <v>DEUDOR</v>
          </cell>
          <cell r="E66" t="str">
            <v>Mutuo con garantía prendaria</v>
          </cell>
          <cell r="F66">
            <v>0</v>
          </cell>
          <cell r="G66" t="str">
            <v>Julieta Josefana Ruiz</v>
          </cell>
          <cell r="H66" t="str">
            <v>408-170966-0000H</v>
          </cell>
          <cell r="I66">
            <v>89514686</v>
          </cell>
          <cell r="J66" t="str">
            <v>Claro</v>
          </cell>
          <cell r="L66" t="str">
            <v>comerciante</v>
          </cell>
          <cell r="M66" t="str">
            <v>masaya</v>
          </cell>
          <cell r="N66" t="str">
            <v>masatepe</v>
          </cell>
          <cell r="O66" t="str">
            <v>barrio taiwan, instituto heroes y martires 600 metros oeste, 500 metros oeste</v>
          </cell>
          <cell r="P66" t="str">
            <v>Taiwan</v>
          </cell>
          <cell r="Q66" t="str">
            <v>Baja (B)</v>
          </cell>
          <cell r="R66" t="str">
            <v>deficiente</v>
          </cell>
          <cell r="S66" t="str">
            <v>Vencida</v>
          </cell>
          <cell r="T66" t="str">
            <v>Rotulaciones (116-130 dias mora)</v>
          </cell>
          <cell r="U66">
            <v>43168</v>
          </cell>
          <cell r="V66">
            <v>43260</v>
          </cell>
          <cell r="W66">
            <v>6</v>
          </cell>
          <cell r="X66" t="str">
            <v>YA PAGÓ UNA CUOTA</v>
          </cell>
          <cell r="Y66">
            <v>145.41999999999999</v>
          </cell>
          <cell r="Z66">
            <v>0.01</v>
          </cell>
          <cell r="AA66">
            <v>0.14000000000000001</v>
          </cell>
          <cell r="AB66">
            <v>0.15000000000000002</v>
          </cell>
          <cell r="AC66">
            <v>12</v>
          </cell>
          <cell r="AD66">
            <v>26.827194464946686</v>
          </cell>
          <cell r="AE66">
            <v>13.95</v>
          </cell>
          <cell r="AF66">
            <v>131.47</v>
          </cell>
          <cell r="AG66">
            <v>714</v>
          </cell>
          <cell r="AH66">
            <v>744</v>
          </cell>
          <cell r="AI66">
            <v>95.773084239859671</v>
          </cell>
          <cell r="AJ66">
            <v>19.720500000000001</v>
          </cell>
          <cell r="AK66">
            <v>0.65734999999999999</v>
          </cell>
          <cell r="AL66">
            <v>489.0684</v>
          </cell>
          <cell r="AM66">
            <v>584.84148423985971</v>
          </cell>
          <cell r="AN66">
            <v>716.31148423985974</v>
          </cell>
          <cell r="AO66">
            <v>8.6206896551724146</v>
          </cell>
          <cell r="AP66">
            <v>50</v>
          </cell>
          <cell r="AQ66">
            <v>526.22079458468727</v>
          </cell>
          <cell r="AS66" t="str">
            <v/>
          </cell>
          <cell r="AT66" t="str">
            <v>N/A</v>
          </cell>
          <cell r="AU66" t="str">
            <v>SI</v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</row>
        <row r="67">
          <cell r="B67">
            <v>2349</v>
          </cell>
          <cell r="C67" t="str">
            <v>SIN REESTRUCTURACIÓN</v>
          </cell>
          <cell r="D67" t="str">
            <v>DEUDOR</v>
          </cell>
          <cell r="E67" t="str">
            <v>Mutuo con garantía prendaria</v>
          </cell>
          <cell r="F67">
            <v>207</v>
          </cell>
          <cell r="G67" t="str">
            <v>Julio Vidal Jarquin Garcia</v>
          </cell>
          <cell r="H67" t="str">
            <v>041-021170-0005P</v>
          </cell>
          <cell r="I67">
            <v>82739041</v>
          </cell>
          <cell r="J67" t="str">
            <v xml:space="preserve">movistar </v>
          </cell>
          <cell r="L67" t="str">
            <v>Comerciante</v>
          </cell>
          <cell r="M67" t="str">
            <v>Carazo</v>
          </cell>
          <cell r="N67" t="str">
            <v>San Marcos</v>
          </cell>
          <cell r="O67" t="str">
            <v>frente al cuadro de baseboll</v>
          </cell>
          <cell r="P67" t="str">
            <v>Los Campos</v>
          </cell>
          <cell r="Q67" t="str">
            <v>Baja (B)</v>
          </cell>
          <cell r="R67" t="str">
            <v>deficiente</v>
          </cell>
          <cell r="S67" t="str">
            <v>Vencida</v>
          </cell>
          <cell r="T67" t="str">
            <v>Reestructuración administrativa con exoneración (100 - 115 dias mora)</v>
          </cell>
          <cell r="U67">
            <v>43353</v>
          </cell>
          <cell r="V67">
            <v>43475</v>
          </cell>
          <cell r="W67">
            <v>1</v>
          </cell>
          <cell r="X67" t="str">
            <v>YA PAGÓ UNA CUOTA</v>
          </cell>
          <cell r="Y67">
            <v>190.36</v>
          </cell>
          <cell r="Z67">
            <v>0.01</v>
          </cell>
          <cell r="AA67">
            <v>0.09</v>
          </cell>
          <cell r="AB67">
            <v>9.9999999999999992E-2</v>
          </cell>
          <cell r="AC67">
            <v>24</v>
          </cell>
          <cell r="AD67">
            <v>21.187025426116932</v>
          </cell>
          <cell r="AE67">
            <v>7.23</v>
          </cell>
          <cell r="AF67">
            <v>183.13000000000002</v>
          </cell>
          <cell r="AG67">
            <v>498</v>
          </cell>
          <cell r="AH67">
            <v>529</v>
          </cell>
          <cell r="AI67">
            <v>52.755693311031166</v>
          </cell>
          <cell r="AJ67">
            <v>18.313000000000002</v>
          </cell>
          <cell r="AK67">
            <v>0.61043333333333338</v>
          </cell>
          <cell r="AL67">
            <v>322.91923333333335</v>
          </cell>
          <cell r="AM67">
            <v>375.67492664436452</v>
          </cell>
          <cell r="AN67">
            <v>558.80492664436451</v>
          </cell>
          <cell r="AO67">
            <v>81.954022988505756</v>
          </cell>
          <cell r="AP67">
            <v>50</v>
          </cell>
          <cell r="AQ67">
            <v>243.72090365585876</v>
          </cell>
          <cell r="AS67" t="str">
            <v/>
          </cell>
          <cell r="AT67" t="str">
            <v>N/A</v>
          </cell>
          <cell r="AU67" t="str">
            <v>SI</v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</row>
        <row r="68">
          <cell r="B68">
            <v>2130</v>
          </cell>
          <cell r="C68" t="str">
            <v>SIN REESTRUCTURACIÓN</v>
          </cell>
          <cell r="D68" t="str">
            <v>DEUDOR</v>
          </cell>
          <cell r="E68" t="str">
            <v>Mutuo con garantía prendaria</v>
          </cell>
          <cell r="F68">
            <v>131</v>
          </cell>
          <cell r="G68" t="str">
            <v>Karla de los Angeles Aguirre Muñoz</v>
          </cell>
          <cell r="H68" t="str">
            <v>408-041179-0004B</v>
          </cell>
          <cell r="I68">
            <v>85603800</v>
          </cell>
          <cell r="J68" t="str">
            <v>movistar</v>
          </cell>
          <cell r="L68" t="str">
            <v>comerciante</v>
          </cell>
          <cell r="M68" t="str">
            <v>masaya</v>
          </cell>
          <cell r="N68" t="str">
            <v>masatepe</v>
          </cell>
          <cell r="O68" t="str">
            <v>en la primera entrada antes de la gasolinera 7 c y media, llegando a la casa materna 600 mtrs oeste.</v>
          </cell>
          <cell r="Q68" t="str">
            <v>Baja (B)</v>
          </cell>
          <cell r="R68" t="str">
            <v>deficiente</v>
          </cell>
          <cell r="S68" t="str">
            <v>Vencida</v>
          </cell>
          <cell r="T68" t="str">
            <v>Rotulaciones (116-130 dias mora)</v>
          </cell>
          <cell r="U68">
            <v>43306</v>
          </cell>
          <cell r="V68">
            <v>43337</v>
          </cell>
          <cell r="W68">
            <v>8</v>
          </cell>
          <cell r="X68" t="str">
            <v>YA PAGÓ UNA CUOTA</v>
          </cell>
          <cell r="Y68">
            <v>220</v>
          </cell>
          <cell r="Z68">
            <v>0.01</v>
          </cell>
          <cell r="AA68">
            <v>0.11</v>
          </cell>
          <cell r="AB68">
            <v>0.12</v>
          </cell>
          <cell r="AC68">
            <v>10</v>
          </cell>
          <cell r="AD68">
            <v>38.936516115165702</v>
          </cell>
          <cell r="AE68">
            <v>13.28</v>
          </cell>
          <cell r="AF68">
            <v>206.72</v>
          </cell>
          <cell r="AG68">
            <v>636</v>
          </cell>
          <cell r="AH68">
            <v>667</v>
          </cell>
          <cell r="AI68">
            <v>123.81812124622694</v>
          </cell>
          <cell r="AJ68">
            <v>24.8064</v>
          </cell>
          <cell r="AK68">
            <v>0.82687999999999995</v>
          </cell>
          <cell r="AL68">
            <v>551.52895999999998</v>
          </cell>
          <cell r="AM68">
            <v>675.34708124622694</v>
          </cell>
          <cell r="AN68">
            <v>882.06708124622696</v>
          </cell>
          <cell r="AO68">
            <v>77.58620689655173</v>
          </cell>
          <cell r="AP68">
            <v>50</v>
          </cell>
          <cell r="AQ68">
            <v>547.76087434967519</v>
          </cell>
          <cell r="AS68" t="str">
            <v/>
          </cell>
          <cell r="AT68" t="str">
            <v>N/A</v>
          </cell>
          <cell r="AU68" t="str">
            <v>SI</v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W68" t="str">
            <v>que pague el 20% de la mora e interes y reestructurarle el saldo capital al 8% porque ni siquiera a devuelto el capital</v>
          </cell>
        </row>
        <row r="69">
          <cell r="B69">
            <v>168</v>
          </cell>
          <cell r="C69" t="str">
            <v>SIN REESTRUCTURACIÓN</v>
          </cell>
          <cell r="D69" t="str">
            <v>DEUDOR</v>
          </cell>
          <cell r="E69" t="str">
            <v>Mutuo con garantía prendaria</v>
          </cell>
          <cell r="F69">
            <v>0</v>
          </cell>
          <cell r="G69" t="str">
            <v>Kelly Raquel Ureña Lopez</v>
          </cell>
          <cell r="H69" t="str">
            <v>041-030984-0002H</v>
          </cell>
          <cell r="I69">
            <v>85601004</v>
          </cell>
          <cell r="J69" t="str">
            <v>claro</v>
          </cell>
          <cell r="L69" t="str">
            <v>afiliadora del inss</v>
          </cell>
          <cell r="M69" t="str">
            <v>carazo</v>
          </cell>
          <cell r="N69" t="str">
            <v>JINOTEPE</v>
          </cell>
          <cell r="O69" t="str">
            <v>Barrio cruz de guadalupe, de la iglesia catolica 1 c, norte</v>
          </cell>
          <cell r="P69" t="str">
            <v>cruz de Guadalupe</v>
          </cell>
          <cell r="Q69" t="str">
            <v>Baja (B)</v>
          </cell>
          <cell r="R69" t="str">
            <v>deficiente</v>
          </cell>
          <cell r="S69" t="str">
            <v>Vencida</v>
          </cell>
          <cell r="T69" t="str">
            <v>Reestructuración administrativa con exoneración (100 - 115 dias mora)</v>
          </cell>
          <cell r="U69">
            <v>42836</v>
          </cell>
          <cell r="V69">
            <v>42958</v>
          </cell>
          <cell r="W69">
            <v>8</v>
          </cell>
          <cell r="X69" t="str">
            <v>YA PAGÓ UNA CUOTA</v>
          </cell>
          <cell r="Y69">
            <v>250</v>
          </cell>
          <cell r="Z69">
            <v>0.01</v>
          </cell>
          <cell r="AA69">
            <v>0.11</v>
          </cell>
          <cell r="AB69">
            <v>0.12</v>
          </cell>
          <cell r="AC69">
            <v>8</v>
          </cell>
          <cell r="AD69">
            <v>50.325710344150067</v>
          </cell>
          <cell r="AE69">
            <v>0.03</v>
          </cell>
          <cell r="AF69">
            <v>249.97</v>
          </cell>
          <cell r="AG69">
            <v>1015</v>
          </cell>
          <cell r="AH69">
            <v>1046</v>
          </cell>
          <cell r="AI69">
            <v>255.40297999656161</v>
          </cell>
          <cell r="AJ69">
            <v>29.996399999999998</v>
          </cell>
          <cell r="AK69">
            <v>0.99987999999999988</v>
          </cell>
          <cell r="AL69">
            <v>1045.8744799999999</v>
          </cell>
          <cell r="AM69">
            <v>1301.2774599965614</v>
          </cell>
          <cell r="AN69">
            <v>1551.2474599965617</v>
          </cell>
          <cell r="AO69">
            <v>168</v>
          </cell>
          <cell r="AP69">
            <v>50</v>
          </cell>
          <cell r="AQ69">
            <v>1083.2774599965614</v>
          </cell>
          <cell r="AS69" t="str">
            <v/>
          </cell>
          <cell r="AT69" t="str">
            <v>N/A</v>
          </cell>
          <cell r="AU69" t="str">
            <v>SI</v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</row>
        <row r="70">
          <cell r="B70">
            <v>2538</v>
          </cell>
          <cell r="C70" t="str">
            <v>Reestructuración A</v>
          </cell>
          <cell r="D70" t="str">
            <v>DEUDOR</v>
          </cell>
          <cell r="E70" t="str">
            <v>Mutuo con garantía prendaria</v>
          </cell>
          <cell r="F70">
            <v>0</v>
          </cell>
          <cell r="G70" t="str">
            <v>Kenia Santiaga Sanchez Rodriguez</v>
          </cell>
          <cell r="H70" t="str">
            <v>041-110288-0005C</v>
          </cell>
          <cell r="I70">
            <v>57586523</v>
          </cell>
          <cell r="J70" t="str">
            <v>claro</v>
          </cell>
          <cell r="L70" t="str">
            <v>asistente de hogar</v>
          </cell>
          <cell r="M70" t="str">
            <v>carazo</v>
          </cell>
          <cell r="N70" t="str">
            <v>san marcos</v>
          </cell>
          <cell r="O70" t="str">
            <v>anexo villa emerita, primera calle 7ma casa</v>
          </cell>
          <cell r="P70" t="str">
            <v>villa emerita</v>
          </cell>
          <cell r="Q70" t="str">
            <v>Baja (B)</v>
          </cell>
          <cell r="R70" t="str">
            <v>deficiente</v>
          </cell>
          <cell r="S70" t="str">
            <v>Vencida</v>
          </cell>
          <cell r="T70" t="str">
            <v>Reestructuración administrativa con exoneración (100 - 115 dias mora)</v>
          </cell>
          <cell r="U70">
            <v>43392</v>
          </cell>
          <cell r="V70">
            <v>43453</v>
          </cell>
          <cell r="W70">
            <v>12</v>
          </cell>
          <cell r="X70" t="str">
            <v>YA PAGÓ UNA CUOTA</v>
          </cell>
          <cell r="Y70">
            <v>370.05</v>
          </cell>
          <cell r="Z70">
            <v>0.01</v>
          </cell>
          <cell r="AA70">
            <v>0.09</v>
          </cell>
          <cell r="AB70">
            <v>9.9999999999999992E-2</v>
          </cell>
          <cell r="AC70">
            <v>24</v>
          </cell>
          <cell r="AD70">
            <v>41.186482238572026</v>
          </cell>
          <cell r="AE70">
            <v>9.4</v>
          </cell>
          <cell r="AF70">
            <v>360.65000000000003</v>
          </cell>
          <cell r="AG70">
            <v>520</v>
          </cell>
          <cell r="AH70">
            <v>551</v>
          </cell>
          <cell r="AI70">
            <v>107.08485382028726</v>
          </cell>
          <cell r="AJ70">
            <v>36.064999999999998</v>
          </cell>
          <cell r="AK70">
            <v>1.2021666666666666</v>
          </cell>
          <cell r="AL70">
            <v>662.3938333333333</v>
          </cell>
          <cell r="AM70">
            <v>769.47868715362051</v>
          </cell>
          <cell r="AN70">
            <v>1130.1286871536206</v>
          </cell>
          <cell r="AO70">
            <v>37.850574712643684</v>
          </cell>
          <cell r="AP70">
            <v>30</v>
          </cell>
          <cell r="AQ70">
            <v>701.62811244097679</v>
          </cell>
          <cell r="AS70" t="str">
            <v/>
          </cell>
          <cell r="AT70" t="str">
            <v>N/A</v>
          </cell>
          <cell r="AU70" t="str">
            <v>SI</v>
          </cell>
          <cell r="AV70" t="str">
            <v>B (REESTRUCTURAR)</v>
          </cell>
          <cell r="AW70">
            <v>43587</v>
          </cell>
          <cell r="AX70">
            <v>417</v>
          </cell>
          <cell r="AY70" t="str">
            <v>CITAR A DIRAC</v>
          </cell>
          <cell r="AZ70" t="str">
            <v>CITAR A DIRAC</v>
          </cell>
          <cell r="BA70">
            <v>0.5</v>
          </cell>
          <cell r="BB70">
            <v>53.542426910143632</v>
          </cell>
          <cell r="BC70">
            <v>331.19691666666665</v>
          </cell>
          <cell r="BD70">
            <v>384.73934357681026</v>
          </cell>
          <cell r="BE70">
            <v>384.73934357681026</v>
          </cell>
          <cell r="BF70">
            <v>745.38934357681023</v>
          </cell>
          <cell r="BG70">
            <v>-346.88876886416659</v>
          </cell>
        </row>
        <row r="71">
          <cell r="B71">
            <v>2876</v>
          </cell>
          <cell r="C71" t="str">
            <v>SIN REESTRUCTURACIÓN</v>
          </cell>
          <cell r="D71" t="str">
            <v>DEUDOR</v>
          </cell>
          <cell r="E71" t="str">
            <v>Mutuo con garantía prendaria</v>
          </cell>
          <cell r="G71" t="str">
            <v xml:space="preserve">LUIS ARNOLDO TELLEZ </v>
          </cell>
          <cell r="H71" t="str">
            <v>001-2302073-0022H</v>
          </cell>
          <cell r="I71">
            <v>77868177</v>
          </cell>
          <cell r="J71" t="str">
            <v>MOVISTAR</v>
          </cell>
          <cell r="L71" t="str">
            <v>COMERCIANTE</v>
          </cell>
          <cell r="M71" t="str">
            <v>Carazo</v>
          </cell>
          <cell r="N71" t="str">
            <v>San Marcos</v>
          </cell>
          <cell r="O71" t="str">
            <v>ENTRADA MISTERBONE 1 CUADRA AL NORTE, 1 CUADRA AL OESTE, 400 METROS NORTE</v>
          </cell>
          <cell r="P71" t="str">
            <v>OSCAR BALTODANO</v>
          </cell>
          <cell r="Q71" t="str">
            <v>Baja (B)</v>
          </cell>
          <cell r="R71" t="str">
            <v>deficiente</v>
          </cell>
          <cell r="S71" t="str">
            <v>Vencida</v>
          </cell>
          <cell r="T71" t="str">
            <v>Reestructuración administrativa sin exoneración (46 - 99 dias mora)</v>
          </cell>
          <cell r="U71">
            <v>43453</v>
          </cell>
          <cell r="V71">
            <v>43604</v>
          </cell>
          <cell r="W71">
            <v>5</v>
          </cell>
          <cell r="X71" t="str">
            <v>YA PAGÓ UNA CUOTA</v>
          </cell>
          <cell r="Y71">
            <v>200</v>
          </cell>
          <cell r="Z71">
            <v>0.01</v>
          </cell>
          <cell r="AA71">
            <v>0.09</v>
          </cell>
          <cell r="AB71">
            <v>9.9999999999999992E-2</v>
          </cell>
          <cell r="AC71">
            <v>10</v>
          </cell>
          <cell r="AD71">
            <v>32.549078976502322</v>
          </cell>
          <cell r="AE71">
            <v>15.86</v>
          </cell>
          <cell r="AF71">
            <v>184.14</v>
          </cell>
          <cell r="AG71">
            <v>369</v>
          </cell>
          <cell r="AH71">
            <v>400</v>
          </cell>
          <cell r="AI71">
            <v>60.053050711646783</v>
          </cell>
          <cell r="AJ71">
            <v>18.413999999999998</v>
          </cell>
          <cell r="AK71">
            <v>0.6137999999999999</v>
          </cell>
          <cell r="AL71">
            <v>245.51999999999995</v>
          </cell>
          <cell r="AM71">
            <v>305.57305071164672</v>
          </cell>
          <cell r="AN71">
            <v>489.7130507116467</v>
          </cell>
          <cell r="AO71">
            <v>0</v>
          </cell>
          <cell r="AP71">
            <v>50</v>
          </cell>
          <cell r="AQ71">
            <v>255.57305071164672</v>
          </cell>
          <cell r="AS71" t="str">
            <v/>
          </cell>
          <cell r="AT71" t="str">
            <v>N/A</v>
          </cell>
          <cell r="AU71" t="str">
            <v>SI</v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 t="str">
            <v/>
          </cell>
          <cell r="BG71" t="str">
            <v/>
          </cell>
        </row>
        <row r="72">
          <cell r="B72">
            <v>3171</v>
          </cell>
          <cell r="C72" t="str">
            <v>SIN REESTRUCTURACIÓN</v>
          </cell>
          <cell r="D72" t="str">
            <v>DEUDOR</v>
          </cell>
          <cell r="E72" t="str">
            <v>mutuo con garantía prendaria y fianza solidaria</v>
          </cell>
          <cell r="F72">
            <v>52</v>
          </cell>
          <cell r="G72" t="str">
            <v>MARA AZUCENA SANCHEZ CERDA</v>
          </cell>
          <cell r="H72" t="str">
            <v>043-240360-0000T</v>
          </cell>
          <cell r="I72">
            <v>77746287</v>
          </cell>
          <cell r="J72" t="str">
            <v>MOVISTAR</v>
          </cell>
          <cell r="K72" t="str">
            <v>ACTIVO Y CONTESTA</v>
          </cell>
          <cell r="L72" t="str">
            <v>PROFESORA</v>
          </cell>
          <cell r="M72" t="str">
            <v>Carazo</v>
          </cell>
          <cell r="N72" t="str">
            <v>San Marcos</v>
          </cell>
          <cell r="O72" t="str">
            <v>DELANTIGUO MERCADO 20VRS AL ESTE, COSTADO IZQUIERDO ULTIMA CASA</v>
          </cell>
          <cell r="P72" t="str">
            <v>BARRIO LA CRUZ</v>
          </cell>
          <cell r="Q72" t="str">
            <v>Baja (B)</v>
          </cell>
          <cell r="R72" t="str">
            <v>deficiente</v>
          </cell>
          <cell r="S72" t="str">
            <v>Vencida</v>
          </cell>
          <cell r="T72" t="str">
            <v>Reestructuración administrativa sin exoneración (46 - 99 dias mora)</v>
          </cell>
          <cell r="U72">
            <v>43511</v>
          </cell>
          <cell r="V72">
            <v>43570</v>
          </cell>
          <cell r="W72">
            <v>4</v>
          </cell>
          <cell r="X72" t="str">
            <v>YA PAGÓ UNA CUOTA</v>
          </cell>
          <cell r="Y72">
            <v>185</v>
          </cell>
          <cell r="Z72">
            <v>0.01</v>
          </cell>
          <cell r="AA72">
            <v>0.14000000000000001</v>
          </cell>
          <cell r="AB72">
            <v>0.15000000000000002</v>
          </cell>
          <cell r="AC72">
            <v>12</v>
          </cell>
          <cell r="AD72">
            <v>34.128943584205317</v>
          </cell>
          <cell r="AE72">
            <v>13.73</v>
          </cell>
          <cell r="AF72">
            <v>171.27</v>
          </cell>
          <cell r="AG72">
            <v>404</v>
          </cell>
          <cell r="AH72">
            <v>434</v>
          </cell>
          <cell r="AI72">
            <v>68.940466040094734</v>
          </cell>
          <cell r="AJ72">
            <v>25.690500000000004</v>
          </cell>
          <cell r="AK72">
            <v>0.85635000000000017</v>
          </cell>
          <cell r="AL72">
            <v>371.65590000000009</v>
          </cell>
          <cell r="AM72">
            <v>440.59636604009484</v>
          </cell>
          <cell r="AN72">
            <v>611.86636604009482</v>
          </cell>
          <cell r="AO72">
            <v>75.718390804597703</v>
          </cell>
          <cell r="AP72">
            <v>50</v>
          </cell>
          <cell r="AQ72">
            <v>314.87797523549716</v>
          </cell>
          <cell r="AS72" t="str">
            <v/>
          </cell>
          <cell r="AT72" t="str">
            <v>N/A</v>
          </cell>
          <cell r="AU72" t="str">
            <v>SI</v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 t="str">
            <v/>
          </cell>
          <cell r="BG72" t="str">
            <v/>
          </cell>
        </row>
        <row r="73">
          <cell r="B73">
            <v>3664</v>
          </cell>
          <cell r="C73" t="str">
            <v>SIN REESTRUCTURACIÓN</v>
          </cell>
          <cell r="D73" t="str">
            <v>DEUDOR</v>
          </cell>
          <cell r="E73" t="str">
            <v>Mutuo con garantía prendaria</v>
          </cell>
          <cell r="F73">
            <v>0</v>
          </cell>
          <cell r="G73" t="str">
            <v>MARCIA RAQUEL ABURTO CEA</v>
          </cell>
          <cell r="H73" t="str">
            <v>041-110577-0003E</v>
          </cell>
          <cell r="I73">
            <v>77730600</v>
          </cell>
          <cell r="J73" t="str">
            <v>MOVISTAR</v>
          </cell>
          <cell r="L73" t="str">
            <v>COMERCIANTE</v>
          </cell>
          <cell r="M73" t="str">
            <v>Carazo</v>
          </cell>
          <cell r="N73" t="str">
            <v>Jinotepe</v>
          </cell>
          <cell r="O73" t="str">
            <v>DETRÁS DE LA ESCUELA JOSE DE LA CRUZ MENA</v>
          </cell>
          <cell r="P73" t="str">
            <v>DESIRE</v>
          </cell>
          <cell r="Q73" t="str">
            <v>Baja (B)</v>
          </cell>
          <cell r="R73" t="str">
            <v>deficiente</v>
          </cell>
          <cell r="S73" t="str">
            <v>Vencida</v>
          </cell>
          <cell r="T73" t="str">
            <v>Reestructuración administrativa sin exoneración (46 - 99 dias mora)</v>
          </cell>
          <cell r="U73">
            <v>43612</v>
          </cell>
          <cell r="V73">
            <v>43643</v>
          </cell>
          <cell r="W73">
            <v>6</v>
          </cell>
          <cell r="X73" t="str">
            <v>YA PAGÓ UNA CUOTA</v>
          </cell>
          <cell r="Y73">
            <v>95.17</v>
          </cell>
          <cell r="Z73">
            <v>0.01</v>
          </cell>
          <cell r="AA73">
            <v>0.09</v>
          </cell>
          <cell r="AB73">
            <v>9.9999999999999992E-2</v>
          </cell>
          <cell r="AC73">
            <v>12</v>
          </cell>
          <cell r="AD73">
            <v>13.967464698094345</v>
          </cell>
          <cell r="AE73">
            <v>4.45</v>
          </cell>
          <cell r="AF73">
            <v>90.72</v>
          </cell>
          <cell r="AG73">
            <v>331</v>
          </cell>
          <cell r="AH73">
            <v>361</v>
          </cell>
          <cell r="AI73">
            <v>23.116154075346142</v>
          </cell>
          <cell r="AJ73">
            <v>9.0719999999999992</v>
          </cell>
          <cell r="AK73">
            <v>0.30239999999999995</v>
          </cell>
          <cell r="AL73">
            <v>109.16639999999998</v>
          </cell>
          <cell r="AM73">
            <v>132.28255407534613</v>
          </cell>
          <cell r="AN73">
            <v>223.00255407534613</v>
          </cell>
          <cell r="AO73">
            <v>17.241379310344829</v>
          </cell>
          <cell r="AP73">
            <v>50</v>
          </cell>
          <cell r="AQ73">
            <v>65.041174765001301</v>
          </cell>
          <cell r="AS73" t="str">
            <v/>
          </cell>
          <cell r="AT73" t="str">
            <v>N/A</v>
          </cell>
          <cell r="AU73" t="str">
            <v>MONTO MENOR A 100 DOLARES, NO ENTREGAR CARTA</v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</row>
        <row r="74">
          <cell r="B74">
            <v>2005</v>
          </cell>
          <cell r="C74" t="str">
            <v>SIN REESTRUCTURACIÓN</v>
          </cell>
          <cell r="D74" t="str">
            <v>DEUDOR</v>
          </cell>
          <cell r="E74" t="str">
            <v>Mutuo con garantía prendaria</v>
          </cell>
          <cell r="G74" t="str">
            <v>María Auxiliadora Fuentes</v>
          </cell>
          <cell r="H74" t="str">
            <v>041-130966-0001S</v>
          </cell>
          <cell r="I74">
            <v>87271301</v>
          </cell>
          <cell r="J74" t="str">
            <v>CLARO</v>
          </cell>
          <cell r="L74" t="str">
            <v>comerciante</v>
          </cell>
          <cell r="M74" t="str">
            <v>carazo</v>
          </cell>
          <cell r="N74" t="str">
            <v>San Marcos</v>
          </cell>
          <cell r="O74" t="str">
            <v>Casa N° 27</v>
          </cell>
          <cell r="P74" t="str">
            <v>Guillermo Salazar</v>
          </cell>
          <cell r="Q74" t="str">
            <v>Baja (B)</v>
          </cell>
          <cell r="R74" t="str">
            <v>deficiente</v>
          </cell>
          <cell r="S74" t="str">
            <v>Vencida</v>
          </cell>
          <cell r="T74" t="str">
            <v>Reestructuración administrativa con exoneración (100 - 115 dias mora)</v>
          </cell>
          <cell r="U74">
            <v>43253</v>
          </cell>
          <cell r="V74">
            <v>43498</v>
          </cell>
          <cell r="W74">
            <v>2</v>
          </cell>
          <cell r="X74" t="str">
            <v>YA PAGÓ UNA CUOTA</v>
          </cell>
          <cell r="Y74">
            <v>79.930000000000007</v>
          </cell>
          <cell r="Z74">
            <v>0.01</v>
          </cell>
          <cell r="AA74">
            <v>0.09</v>
          </cell>
          <cell r="AB74">
            <v>9.9999999999999992E-2</v>
          </cell>
          <cell r="AC74">
            <v>12</v>
          </cell>
          <cell r="AD74">
            <v>11.730791775965967</v>
          </cell>
          <cell r="AE74">
            <v>43</v>
          </cell>
          <cell r="AF74">
            <v>36.930000000000007</v>
          </cell>
          <cell r="AG74">
            <v>478</v>
          </cell>
          <cell r="AH74">
            <v>506</v>
          </cell>
          <cell r="AI74">
            <v>28.036592344558663</v>
          </cell>
          <cell r="AJ74">
            <v>3.6930000000000005</v>
          </cell>
          <cell r="AK74">
            <v>0.12310000000000001</v>
          </cell>
          <cell r="AL74">
            <v>62.28860000000001</v>
          </cell>
          <cell r="AM74">
            <v>90.325192344558673</v>
          </cell>
          <cell r="AN74">
            <v>127.25519234455868</v>
          </cell>
          <cell r="AO74">
            <v>50.574712643678168</v>
          </cell>
          <cell r="AP74">
            <v>50</v>
          </cell>
          <cell r="AQ74" t="str">
            <v>NO APLICA, debe pagar toda la mora e interés</v>
          </cell>
          <cell r="AR74" t="str">
            <v>NO</v>
          </cell>
          <cell r="AS74" t="str">
            <v/>
          </cell>
          <cell r="AT74" t="str">
            <v>N/A</v>
          </cell>
          <cell r="AU74" t="str">
            <v>MONTO MENOR A 100 DOLARES, NO ENTREGAR CARTA</v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W74" t="str">
            <v>ir a su domicilio a buscar como resolver su caso</v>
          </cell>
        </row>
        <row r="75">
          <cell r="B75">
            <v>1896</v>
          </cell>
          <cell r="C75" t="str">
            <v>SIN REESTRUCTURACIÓN</v>
          </cell>
          <cell r="D75" t="str">
            <v>DEUDOR</v>
          </cell>
          <cell r="E75" t="str">
            <v>Mutuo con garantía prendaria</v>
          </cell>
          <cell r="F75">
            <v>109</v>
          </cell>
          <cell r="G75" t="str">
            <v>Maria Beatriz Lorio Guzman</v>
          </cell>
          <cell r="H75" t="str">
            <v>043-190181-0000F</v>
          </cell>
          <cell r="I75">
            <v>77429438</v>
          </cell>
          <cell r="J75" t="str">
            <v>Movistar</v>
          </cell>
          <cell r="L75" t="str">
            <v>Ama de casa</v>
          </cell>
          <cell r="M75" t="str">
            <v>carazo</v>
          </cell>
          <cell r="N75" t="str">
            <v>san marcos</v>
          </cell>
          <cell r="O75" t="str">
            <v>De la iglesia de los testigos e jehova, 40 metros al este donde venden verduras</v>
          </cell>
          <cell r="Q75" t="str">
            <v>Baja (B)</v>
          </cell>
          <cell r="R75" t="str">
            <v>deficiente</v>
          </cell>
          <cell r="S75" t="str">
            <v>Vencida</v>
          </cell>
          <cell r="T75" t="str">
            <v>Acuerdos DIRAC (131 - 191 días mora)</v>
          </cell>
          <cell r="U75">
            <v>43228</v>
          </cell>
          <cell r="V75">
            <v>43228</v>
          </cell>
          <cell r="W75">
            <v>5</v>
          </cell>
          <cell r="X75" t="str">
            <v>NI UNA CUOTA PAGADA</v>
          </cell>
          <cell r="Y75">
            <v>240</v>
          </cell>
          <cell r="Z75">
            <v>0.01</v>
          </cell>
          <cell r="AA75">
            <v>0.09</v>
          </cell>
          <cell r="AB75">
            <v>9.9999999999999992E-2</v>
          </cell>
          <cell r="AC75">
            <v>24</v>
          </cell>
          <cell r="AD75">
            <v>26.711946324165073</v>
          </cell>
          <cell r="AE75">
            <v>0</v>
          </cell>
          <cell r="AF75">
            <v>240</v>
          </cell>
          <cell r="AG75">
            <v>745</v>
          </cell>
          <cell r="AH75">
            <v>776</v>
          </cell>
          <cell r="AI75">
            <v>99.502000057514891</v>
          </cell>
          <cell r="AJ75">
            <v>23.999999999999996</v>
          </cell>
          <cell r="AK75">
            <v>0.79999999999999993</v>
          </cell>
          <cell r="AL75">
            <v>620.79999999999995</v>
          </cell>
          <cell r="AM75">
            <v>720.30200005751487</v>
          </cell>
          <cell r="AN75">
            <v>960.30200005751487</v>
          </cell>
          <cell r="AO75">
            <v>29.818965517241384</v>
          </cell>
          <cell r="AP75">
            <v>50</v>
          </cell>
          <cell r="AQ75">
            <v>640.48303454027348</v>
          </cell>
          <cell r="AS75" t="str">
            <v/>
          </cell>
          <cell r="AT75" t="str">
            <v>N/A</v>
          </cell>
          <cell r="AU75" t="str">
            <v>SI</v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 t="str">
            <v/>
          </cell>
          <cell r="BG75" t="str">
            <v/>
          </cell>
        </row>
        <row r="76">
          <cell r="B76">
            <v>1897</v>
          </cell>
          <cell r="C76" t="str">
            <v>SIN REESTRUCTURACIÓN</v>
          </cell>
          <cell r="D76" t="str">
            <v>DEUDOR</v>
          </cell>
          <cell r="E76" t="str">
            <v>Mutuo con garantía prendaria</v>
          </cell>
          <cell r="F76">
            <v>127</v>
          </cell>
          <cell r="G76" t="str">
            <v>Maria Concepcion Mercado Calero</v>
          </cell>
          <cell r="H76" t="str">
            <v>043-081284-0001N</v>
          </cell>
          <cell r="I76">
            <v>82112373</v>
          </cell>
          <cell r="J76" t="str">
            <v>Movistar</v>
          </cell>
          <cell r="K76" t="str">
            <v>INACTIVO (BUZON DIRECTO)</v>
          </cell>
          <cell r="L76" t="str">
            <v>Comerciante</v>
          </cell>
          <cell r="M76" t="str">
            <v>masaya</v>
          </cell>
          <cell r="N76" t="str">
            <v>La Concepción</v>
          </cell>
          <cell r="O76" t="str">
            <v>del colegio la mariposa 1 1/2 kilometro al oeste, llegando al tope de la iglesia doblar a mano derecha</v>
          </cell>
          <cell r="Q76" t="str">
            <v>Baja (B)</v>
          </cell>
          <cell r="R76" t="str">
            <v>deficiente</v>
          </cell>
          <cell r="S76" t="str">
            <v>Vencida</v>
          </cell>
          <cell r="T76" t="str">
            <v>Acuerdos DIRAC (131 - 191 días mora)</v>
          </cell>
          <cell r="U76">
            <v>43228</v>
          </cell>
          <cell r="V76">
            <v>43228</v>
          </cell>
          <cell r="W76">
            <v>5</v>
          </cell>
          <cell r="X76" t="str">
            <v>NI UNA CUOTA PAGADA</v>
          </cell>
          <cell r="Y76">
            <v>306</v>
          </cell>
          <cell r="Z76">
            <v>0.01</v>
          </cell>
          <cell r="AA76">
            <v>0.09</v>
          </cell>
          <cell r="AB76">
            <v>9.9999999999999992E-2</v>
          </cell>
          <cell r="AC76">
            <v>24</v>
          </cell>
          <cell r="AD76">
            <v>34.057731563310469</v>
          </cell>
          <cell r="AE76">
            <v>0</v>
          </cell>
          <cell r="AF76">
            <v>306</v>
          </cell>
          <cell r="AG76">
            <v>745</v>
          </cell>
          <cell r="AH76">
            <v>776</v>
          </cell>
          <cell r="AI76">
            <v>126.8650500733315</v>
          </cell>
          <cell r="AJ76">
            <v>30.599999999999998</v>
          </cell>
          <cell r="AK76">
            <v>1.02</v>
          </cell>
          <cell r="AL76">
            <v>791.52</v>
          </cell>
          <cell r="AM76">
            <v>918.38505007333151</v>
          </cell>
          <cell r="AN76">
            <v>1224.3850500733315</v>
          </cell>
          <cell r="AO76">
            <v>115.68591954022989</v>
          </cell>
          <cell r="AP76">
            <v>50</v>
          </cell>
          <cell r="AQ76">
            <v>752.69913053310165</v>
          </cell>
          <cell r="AS76" t="str">
            <v/>
          </cell>
          <cell r="AT76" t="str">
            <v>N/A</v>
          </cell>
          <cell r="AU76" t="str">
            <v>SI</v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 t="str">
            <v/>
          </cell>
          <cell r="BG76" t="str">
            <v/>
          </cell>
        </row>
        <row r="77">
          <cell r="B77">
            <v>2560</v>
          </cell>
          <cell r="C77" t="str">
            <v>Reestructuración A</v>
          </cell>
          <cell r="D77" t="str">
            <v>DEUDOR</v>
          </cell>
          <cell r="E77" t="str">
            <v>Mutuo con garantía prendaria</v>
          </cell>
          <cell r="F77">
            <v>38</v>
          </cell>
          <cell r="G77" t="str">
            <v>Maria del socorro  Velasquez Gonzales</v>
          </cell>
          <cell r="H77" t="str">
            <v>409-070372-0000L</v>
          </cell>
          <cell r="I77">
            <v>85991738</v>
          </cell>
          <cell r="J77" t="str">
            <v>Movistar</v>
          </cell>
          <cell r="L77" t="str">
            <v>Comerciante</v>
          </cell>
          <cell r="M77" t="str">
            <v>Carazo</v>
          </cell>
          <cell r="N77" t="str">
            <v>San Marcos</v>
          </cell>
          <cell r="O77" t="str">
            <v>de la entrada misterboon 1 c norte, sobre la carretera km 35, 1 c este al tope</v>
          </cell>
          <cell r="Q77" t="str">
            <v>Baja (B)</v>
          </cell>
          <cell r="R77" t="str">
            <v>deficiente</v>
          </cell>
          <cell r="S77" t="str">
            <v>Vencida</v>
          </cell>
          <cell r="T77" t="str">
            <v>Acuerdos DIRAC (131 - 191 días mora)</v>
          </cell>
          <cell r="U77">
            <v>43395</v>
          </cell>
          <cell r="V77">
            <v>43395</v>
          </cell>
          <cell r="W77">
            <v>10</v>
          </cell>
          <cell r="X77" t="str">
            <v>NI UNA CUOTA PAGADA</v>
          </cell>
          <cell r="Y77">
            <v>426.82</v>
          </cell>
          <cell r="Z77">
            <v>0.01</v>
          </cell>
          <cell r="AA77">
            <v>0.09</v>
          </cell>
          <cell r="AB77">
            <v>9.9999999999999992E-2</v>
          </cell>
          <cell r="AC77">
            <v>24</v>
          </cell>
          <cell r="AD77">
            <v>47.504970542000571</v>
          </cell>
          <cell r="AE77">
            <v>0</v>
          </cell>
          <cell r="AF77">
            <v>426.82</v>
          </cell>
          <cell r="AG77">
            <v>578</v>
          </cell>
          <cell r="AH77">
            <v>609</v>
          </cell>
          <cell r="AI77">
            <v>137.28936486638165</v>
          </cell>
          <cell r="AJ77">
            <v>42.681999999999995</v>
          </cell>
          <cell r="AK77">
            <v>1.4227333333333332</v>
          </cell>
          <cell r="AL77">
            <v>866.44459999999992</v>
          </cell>
          <cell r="AM77">
            <v>1003.7339648663816</v>
          </cell>
          <cell r="AN77">
            <v>1430.5539648663816</v>
          </cell>
          <cell r="AO77">
            <v>265.16005747126439</v>
          </cell>
          <cell r="AP77">
            <v>30</v>
          </cell>
          <cell r="AQ77">
            <v>708.5739073951172</v>
          </cell>
          <cell r="AS77" t="str">
            <v/>
          </cell>
          <cell r="AT77" t="str">
            <v>N/A</v>
          </cell>
          <cell r="AU77" t="str">
            <v>SI</v>
          </cell>
          <cell r="AX77" t="str">
            <v/>
          </cell>
          <cell r="AY77" t="str">
            <v/>
          </cell>
          <cell r="AZ77" t="str">
            <v/>
          </cell>
          <cell r="BA77" t="str">
            <v/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 t="str">
            <v/>
          </cell>
          <cell r="BG77" t="str">
            <v/>
          </cell>
        </row>
        <row r="78">
          <cell r="B78">
            <v>2029</v>
          </cell>
          <cell r="C78" t="str">
            <v>Reestructuración A</v>
          </cell>
          <cell r="D78" t="str">
            <v>DEUDOR</v>
          </cell>
          <cell r="E78" t="str">
            <v>Mutuo con garantía prendaria</v>
          </cell>
          <cell r="F78">
            <v>122</v>
          </cell>
          <cell r="G78" t="str">
            <v>María Elena Navarrete Gonzalez</v>
          </cell>
          <cell r="H78" t="str">
            <v>043-030865-0000D</v>
          </cell>
          <cell r="I78">
            <v>88844491</v>
          </cell>
          <cell r="J78" t="str">
            <v>Movistar</v>
          </cell>
          <cell r="L78" t="str">
            <v>ama de casa</v>
          </cell>
          <cell r="M78" t="str">
            <v>Carazo</v>
          </cell>
          <cell r="N78" t="str">
            <v>San Marcos</v>
          </cell>
          <cell r="O78" t="str">
            <v>de la iglesia católica 75 varas al sur</v>
          </cell>
          <cell r="P78" t="str">
            <v>Los Campos</v>
          </cell>
          <cell r="Q78" t="str">
            <v>Baja (B)</v>
          </cell>
          <cell r="R78" t="str">
            <v>deficiente</v>
          </cell>
          <cell r="S78" t="str">
            <v>Vencida</v>
          </cell>
          <cell r="T78" t="str">
            <v>Prejudicial</v>
          </cell>
          <cell r="U78">
            <v>43266</v>
          </cell>
          <cell r="V78">
            <v>43266</v>
          </cell>
          <cell r="W78">
            <v>6</v>
          </cell>
          <cell r="X78" t="str">
            <v>NI UNA CUOTA PAGADA</v>
          </cell>
          <cell r="Y78">
            <v>1179.78</v>
          </cell>
          <cell r="Z78">
            <v>0.01</v>
          </cell>
          <cell r="AA78">
            <v>0.09</v>
          </cell>
          <cell r="AB78">
            <v>9.9999999999999992E-2</v>
          </cell>
          <cell r="AC78">
            <v>24</v>
          </cell>
          <cell r="AD78">
            <v>131.30925014301445</v>
          </cell>
          <cell r="AE78">
            <v>0</v>
          </cell>
          <cell r="AF78">
            <v>1179.78</v>
          </cell>
          <cell r="AG78">
            <v>708</v>
          </cell>
          <cell r="AH78">
            <v>738</v>
          </cell>
          <cell r="AI78">
            <v>464.83474550627119</v>
          </cell>
          <cell r="AJ78">
            <v>117.97799999999999</v>
          </cell>
          <cell r="AK78">
            <v>3.9325999999999999</v>
          </cell>
          <cell r="AL78">
            <v>2902.2588000000001</v>
          </cell>
          <cell r="AM78">
            <v>3367.0935455062713</v>
          </cell>
          <cell r="AN78">
            <v>4546.8735455062715</v>
          </cell>
          <cell r="AP78">
            <v>30</v>
          </cell>
          <cell r="AQ78">
            <v>3337.0935455062713</v>
          </cell>
          <cell r="AS78" t="str">
            <v/>
          </cell>
          <cell r="AT78" t="str">
            <v>N/A</v>
          </cell>
          <cell r="AU78" t="str">
            <v>SI</v>
          </cell>
          <cell r="AX78" t="str">
            <v/>
          </cell>
          <cell r="AY78" t="str">
            <v/>
          </cell>
          <cell r="AZ78" t="str">
            <v/>
          </cell>
          <cell r="BA78" t="str">
            <v/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</row>
        <row r="79">
          <cell r="B79">
            <v>200</v>
          </cell>
          <cell r="C79" t="str">
            <v>SIN REESTRUCTURACIÓN</v>
          </cell>
          <cell r="D79" t="str">
            <v>DEUDOR</v>
          </cell>
          <cell r="E79" t="str">
            <v>Facturas</v>
          </cell>
          <cell r="F79">
            <v>0</v>
          </cell>
          <cell r="G79" t="str">
            <v xml:space="preserve">María Esther Acevedo </v>
          </cell>
          <cell r="H79" t="str">
            <v>041-100879-0010T</v>
          </cell>
          <cell r="I79">
            <v>57370481</v>
          </cell>
          <cell r="J79" t="str">
            <v>Claro</v>
          </cell>
          <cell r="K79" t="str">
            <v>ACTIVO Y CONTESTA</v>
          </cell>
          <cell r="L79" t="str">
            <v>ama de casa</v>
          </cell>
          <cell r="M79" t="str">
            <v>Carazo</v>
          </cell>
          <cell r="N79" t="str">
            <v>San Marcos</v>
          </cell>
          <cell r="O79" t="str">
            <v>Casa cural 1 cuadra al Sur</v>
          </cell>
          <cell r="P79" t="str">
            <v>Zona central</v>
          </cell>
          <cell r="Q79" t="str">
            <v>Baja (B)</v>
          </cell>
          <cell r="R79" t="str">
            <v>deficiente</v>
          </cell>
          <cell r="S79" t="str">
            <v>Vencida</v>
          </cell>
          <cell r="T79" t="str">
            <v>Acuerdos DIRAC (131 - 191 días mora)</v>
          </cell>
          <cell r="U79">
            <v>42852</v>
          </cell>
          <cell r="V79">
            <v>42943</v>
          </cell>
          <cell r="W79">
            <v>7</v>
          </cell>
          <cell r="X79" t="str">
            <v>YA PAGÓ UNA CUOTA</v>
          </cell>
          <cell r="Y79">
            <v>200</v>
          </cell>
          <cell r="Z79">
            <v>0.01</v>
          </cell>
          <cell r="AA79">
            <v>0.09</v>
          </cell>
          <cell r="AB79">
            <v>9.9999999999999992E-2</v>
          </cell>
          <cell r="AC79">
            <v>8</v>
          </cell>
          <cell r="AD79">
            <v>37.48880351496269</v>
          </cell>
          <cell r="AE79">
            <v>0.54</v>
          </cell>
          <cell r="AF79">
            <v>199.46</v>
          </cell>
          <cell r="AG79">
            <v>1030</v>
          </cell>
          <cell r="AH79">
            <v>1061</v>
          </cell>
          <cell r="AI79">
            <v>193.06733810205787</v>
          </cell>
          <cell r="AJ79">
            <v>19.945999999999998</v>
          </cell>
          <cell r="AK79">
            <v>0.66486666666666661</v>
          </cell>
          <cell r="AL79">
            <v>705.42353333333324</v>
          </cell>
          <cell r="AM79">
            <v>898.49087143539111</v>
          </cell>
          <cell r="AN79">
            <v>1097.950871435391</v>
          </cell>
          <cell r="AO79">
            <v>58.549137931034487</v>
          </cell>
          <cell r="AP79">
            <v>50</v>
          </cell>
          <cell r="AQ79">
            <v>789.94173350435665</v>
          </cell>
          <cell r="AS79" t="str">
            <v/>
          </cell>
          <cell r="AT79" t="str">
            <v>N/A</v>
          </cell>
          <cell r="AU79" t="str">
            <v>SI</v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</row>
        <row r="80">
          <cell r="B80">
            <v>2530</v>
          </cell>
          <cell r="C80" t="str">
            <v>Reestructuración A</v>
          </cell>
          <cell r="D80" t="str">
            <v>DEUDOR</v>
          </cell>
          <cell r="E80" t="str">
            <v>Mutuo con garantía prendaria</v>
          </cell>
          <cell r="G80" t="str">
            <v>Mariela Elizabeth Jarquín López</v>
          </cell>
          <cell r="H80" t="str">
            <v>043-290488-0001K</v>
          </cell>
          <cell r="I80">
            <v>75334448</v>
          </cell>
          <cell r="J80" t="str">
            <v>MOVISTAR</v>
          </cell>
          <cell r="L80" t="str">
            <v>Comerciante</v>
          </cell>
          <cell r="M80" t="str">
            <v>Carazo</v>
          </cell>
          <cell r="N80" t="str">
            <v>San Marcos</v>
          </cell>
          <cell r="O80" t="str">
            <v>beneficio de café 1/2 cuadra al norte</v>
          </cell>
          <cell r="P80" t="str">
            <v>Barrio la cruz</v>
          </cell>
          <cell r="Q80" t="str">
            <v>Baja (B)</v>
          </cell>
          <cell r="R80" t="str">
            <v>deficiente</v>
          </cell>
          <cell r="S80" t="str">
            <v>Vencida</v>
          </cell>
          <cell r="T80" t="str">
            <v>Reestructuración administrativa con exoneración (100 - 115 dias mora)</v>
          </cell>
          <cell r="U80">
            <v>43391</v>
          </cell>
          <cell r="V80">
            <v>43514</v>
          </cell>
          <cell r="W80">
            <v>2</v>
          </cell>
          <cell r="X80" t="str">
            <v>YA PAGÓ UNA CUOTA</v>
          </cell>
          <cell r="Y80">
            <v>192.06</v>
          </cell>
          <cell r="Z80">
            <v>0.01</v>
          </cell>
          <cell r="AA80">
            <v>0.09</v>
          </cell>
          <cell r="AB80">
            <v>9.9999999999999992E-2</v>
          </cell>
          <cell r="AC80">
            <v>24</v>
          </cell>
          <cell r="AD80">
            <v>21.376235045913102</v>
          </cell>
          <cell r="AE80">
            <v>63.1</v>
          </cell>
          <cell r="AF80">
            <v>128.96</v>
          </cell>
          <cell r="AG80">
            <v>462</v>
          </cell>
          <cell r="AH80">
            <v>490</v>
          </cell>
          <cell r="AI80">
            <v>49.37910295605927</v>
          </cell>
          <cell r="AJ80">
            <v>12.895999999999999</v>
          </cell>
          <cell r="AK80">
            <v>0.42986666666666662</v>
          </cell>
          <cell r="AL80">
            <v>210.63466666666665</v>
          </cell>
          <cell r="AM80">
            <v>260.01376962272593</v>
          </cell>
          <cell r="AN80">
            <v>388.97376962272591</v>
          </cell>
          <cell r="AO80">
            <v>34.770114942528735</v>
          </cell>
          <cell r="AP80">
            <v>30</v>
          </cell>
          <cell r="AQ80">
            <v>195.24365468019721</v>
          </cell>
          <cell r="AS80" t="str">
            <v/>
          </cell>
          <cell r="AT80" t="str">
            <v>N/A</v>
          </cell>
          <cell r="AU80" t="str">
            <v>SI</v>
          </cell>
          <cell r="AX80" t="str">
            <v/>
          </cell>
          <cell r="AY80" t="str">
            <v/>
          </cell>
          <cell r="AZ80" t="str">
            <v/>
          </cell>
          <cell r="BA80" t="str">
            <v/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</row>
        <row r="81">
          <cell r="B81">
            <v>2375</v>
          </cell>
          <cell r="C81" t="str">
            <v>SIN REESTRUCTURACIÓN</v>
          </cell>
          <cell r="D81" t="str">
            <v>DEUDOR</v>
          </cell>
          <cell r="E81" t="str">
            <v>mutuo con garantía prendaria y fianza solidaria</v>
          </cell>
          <cell r="F81">
            <v>210</v>
          </cell>
          <cell r="G81" t="str">
            <v>Marisol del Carmen Gómez Ruíz</v>
          </cell>
          <cell r="H81" t="str">
            <v>047-221289-0000K</v>
          </cell>
          <cell r="I81">
            <v>78539611</v>
          </cell>
          <cell r="J81" t="str">
            <v>Claro</v>
          </cell>
          <cell r="K81" t="str">
            <v>INACTIVO (BUZON DIRECTO)</v>
          </cell>
          <cell r="L81" t="str">
            <v>Conserje</v>
          </cell>
          <cell r="M81" t="str">
            <v>Carazo</v>
          </cell>
          <cell r="N81" t="str">
            <v>El Rosario</v>
          </cell>
          <cell r="O81" t="str">
            <v>de los juzgados 1/2 cuadra al este, 75 varas al sur</v>
          </cell>
          <cell r="Q81" t="str">
            <v>Baja (B)</v>
          </cell>
          <cell r="R81" t="str">
            <v>deficiente</v>
          </cell>
          <cell r="S81" t="str">
            <v>Vencida</v>
          </cell>
          <cell r="T81" t="str">
            <v>Reestructuración administrativa con exoneración (100 - 115 dias mora)</v>
          </cell>
          <cell r="U81">
            <v>43356</v>
          </cell>
          <cell r="V81">
            <v>43478</v>
          </cell>
          <cell r="W81">
            <v>1</v>
          </cell>
          <cell r="X81" t="str">
            <v>YA PAGÓ UNA CUOTA</v>
          </cell>
          <cell r="Y81">
            <v>150</v>
          </cell>
          <cell r="Z81">
            <v>0.01</v>
          </cell>
          <cell r="AA81">
            <v>0.14000000000000001</v>
          </cell>
          <cell r="AB81">
            <v>0.15000000000000002</v>
          </cell>
          <cell r="AC81">
            <v>10</v>
          </cell>
          <cell r="AD81">
            <v>29.887809377637723</v>
          </cell>
          <cell r="AE81">
            <v>38.479999999999997</v>
          </cell>
          <cell r="AF81">
            <v>111.52000000000001</v>
          </cell>
          <cell r="AG81">
            <v>495</v>
          </cell>
          <cell r="AH81">
            <v>526</v>
          </cell>
          <cell r="AI81">
            <v>73.972328209653369</v>
          </cell>
          <cell r="AJ81">
            <v>16.728000000000005</v>
          </cell>
          <cell r="AK81">
            <v>0.55760000000000021</v>
          </cell>
          <cell r="AL81">
            <v>293.2976000000001</v>
          </cell>
          <cell r="AM81">
            <v>367.26992820965347</v>
          </cell>
          <cell r="AN81">
            <v>478.78992820965345</v>
          </cell>
          <cell r="AO81">
            <v>0</v>
          </cell>
          <cell r="AP81">
            <v>50</v>
          </cell>
          <cell r="AQ81">
            <v>317.26992820965347</v>
          </cell>
          <cell r="AS81" t="str">
            <v/>
          </cell>
          <cell r="AT81" t="str">
            <v>N/A</v>
          </cell>
          <cell r="AU81" t="str">
            <v>SI</v>
          </cell>
          <cell r="AX81" t="str">
            <v/>
          </cell>
          <cell r="AY81" t="str">
            <v/>
          </cell>
          <cell r="AZ81" t="str">
            <v/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</row>
        <row r="82">
          <cell r="B82">
            <v>2578</v>
          </cell>
          <cell r="C82" t="str">
            <v>Reestructuración B</v>
          </cell>
          <cell r="D82" t="str">
            <v>DEUDOR</v>
          </cell>
          <cell r="E82" t="str">
            <v>Mutuo con garantía prendaria</v>
          </cell>
          <cell r="G82" t="str">
            <v>Marizela del Rosario Téllez Mora</v>
          </cell>
          <cell r="H82" t="str">
            <v>043-290679-0000V</v>
          </cell>
          <cell r="I82">
            <v>78322665</v>
          </cell>
          <cell r="J82" t="str">
            <v>movistar</v>
          </cell>
          <cell r="L82" t="str">
            <v>ama de casa</v>
          </cell>
          <cell r="M82" t="str">
            <v>Carazo</v>
          </cell>
          <cell r="N82" t="str">
            <v>San Marcos</v>
          </cell>
          <cell r="O82" t="str">
            <v>primera calle al fondo a mano derecha</v>
          </cell>
          <cell r="P82" t="str">
            <v>La unión 2</v>
          </cell>
          <cell r="Q82" t="str">
            <v>Baja (B)</v>
          </cell>
          <cell r="R82" t="str">
            <v>deficiente</v>
          </cell>
          <cell r="S82" t="str">
            <v>Vencida</v>
          </cell>
          <cell r="T82" t="str">
            <v>Reestructuración administrativa con exoneración (100 - 115 dias mora)</v>
          </cell>
          <cell r="U82">
            <v>43397</v>
          </cell>
          <cell r="V82">
            <v>43428</v>
          </cell>
          <cell r="W82">
            <v>11</v>
          </cell>
          <cell r="X82" t="str">
            <v>YA PAGÓ UNA CUOTA</v>
          </cell>
          <cell r="Y82">
            <v>254.36</v>
          </cell>
          <cell r="Z82">
            <v>0.01</v>
          </cell>
          <cell r="AA82">
            <v>0.09</v>
          </cell>
          <cell r="AB82">
            <v>9.9999999999999992E-2</v>
          </cell>
          <cell r="AC82">
            <v>24</v>
          </cell>
          <cell r="AD82">
            <v>28.310211112560953</v>
          </cell>
          <cell r="AE82">
            <v>2.87</v>
          </cell>
          <cell r="AF82">
            <v>251.49</v>
          </cell>
          <cell r="AG82">
            <v>546</v>
          </cell>
          <cell r="AH82">
            <v>576</v>
          </cell>
          <cell r="AI82">
            <v>77.286876337291403</v>
          </cell>
          <cell r="AJ82">
            <v>25.148999999999997</v>
          </cell>
          <cell r="AK82">
            <v>0.83829999999999993</v>
          </cell>
          <cell r="AL82">
            <v>482.86079999999998</v>
          </cell>
          <cell r="AM82">
            <v>560.14767633729139</v>
          </cell>
          <cell r="AN82">
            <v>811.6376763372914</v>
          </cell>
          <cell r="AO82">
            <v>29.454022988505749</v>
          </cell>
          <cell r="AP82">
            <v>20</v>
          </cell>
          <cell r="AQ82">
            <v>510.69365334878563</v>
          </cell>
          <cell r="AS82" t="str">
            <v/>
          </cell>
          <cell r="AT82" t="str">
            <v>N/A</v>
          </cell>
          <cell r="AU82" t="str">
            <v>SI</v>
          </cell>
          <cell r="AX82" t="str">
            <v/>
          </cell>
          <cell r="AY82" t="str">
            <v/>
          </cell>
          <cell r="AZ82" t="str">
            <v/>
          </cell>
          <cell r="BA82" t="str">
            <v/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 t="str">
            <v/>
          </cell>
        </row>
        <row r="83">
          <cell r="B83">
            <v>685</v>
          </cell>
          <cell r="C83" t="str">
            <v>SIN REESTRUCTURACIÓN</v>
          </cell>
          <cell r="D83" t="str">
            <v>DEUDOR</v>
          </cell>
          <cell r="E83" t="str">
            <v>Mutuo con garantía prendaria</v>
          </cell>
          <cell r="F83">
            <v>0</v>
          </cell>
          <cell r="G83" t="str">
            <v>Martha del Socorro Sánchez</v>
          </cell>
          <cell r="H83" t="str">
            <v>043-170164-0000T</v>
          </cell>
          <cell r="I83">
            <v>77162327</v>
          </cell>
          <cell r="J83" t="str">
            <v>Movistar</v>
          </cell>
          <cell r="L83" t="str">
            <v>Comerciante</v>
          </cell>
          <cell r="M83" t="str">
            <v>Carazo</v>
          </cell>
          <cell r="N83" t="str">
            <v>San Marcos</v>
          </cell>
          <cell r="O83" t="str">
            <v>Del restaurante la casona 25 vras al oeste, en el negocio GyM</v>
          </cell>
          <cell r="P83" t="str">
            <v>Zona central</v>
          </cell>
          <cell r="Q83" t="str">
            <v>Baja (B)</v>
          </cell>
          <cell r="R83" t="str">
            <v>deficiente</v>
          </cell>
          <cell r="S83" t="str">
            <v>Vencida</v>
          </cell>
          <cell r="T83" t="str">
            <v>Rotulaciones (116-130 dias mora)</v>
          </cell>
          <cell r="U83">
            <v>43017</v>
          </cell>
          <cell r="V83">
            <v>43017</v>
          </cell>
          <cell r="W83">
            <v>10</v>
          </cell>
          <cell r="X83" t="str">
            <v>NI UNA CUOTA PAGADA</v>
          </cell>
          <cell r="Y83">
            <v>150</v>
          </cell>
          <cell r="Z83">
            <v>0.01</v>
          </cell>
          <cell r="AA83">
            <v>0.14000000000000001</v>
          </cell>
          <cell r="AB83">
            <v>0.15000000000000002</v>
          </cell>
          <cell r="AC83">
            <v>4</v>
          </cell>
          <cell r="AD83">
            <v>52.539802738628687</v>
          </cell>
          <cell r="AE83">
            <v>0</v>
          </cell>
          <cell r="AF83">
            <v>150</v>
          </cell>
          <cell r="AG83">
            <v>956</v>
          </cell>
          <cell r="AH83">
            <v>987</v>
          </cell>
          <cell r="AI83">
            <v>251.14025709064515</v>
          </cell>
          <cell r="AJ83">
            <v>22.500000000000004</v>
          </cell>
          <cell r="AK83">
            <v>0.75000000000000011</v>
          </cell>
          <cell r="AL83">
            <v>740.25000000000011</v>
          </cell>
          <cell r="AM83">
            <v>991.39025709064526</v>
          </cell>
          <cell r="AN83">
            <v>1141.3902570906453</v>
          </cell>
          <cell r="AO83">
            <v>0</v>
          </cell>
          <cell r="AP83">
            <v>50</v>
          </cell>
          <cell r="AQ83">
            <v>941.39025709064526</v>
          </cell>
          <cell r="AS83" t="str">
            <v/>
          </cell>
          <cell r="AT83" t="str">
            <v>N/A</v>
          </cell>
          <cell r="AU83" t="str">
            <v>SI</v>
          </cell>
          <cell r="AX83" t="str">
            <v/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</row>
        <row r="84">
          <cell r="B84">
            <v>2627</v>
          </cell>
          <cell r="C84" t="str">
            <v>SIN REESTRUCTURACIÓN</v>
          </cell>
          <cell r="D84" t="str">
            <v>DEUDOR</v>
          </cell>
          <cell r="E84" t="str">
            <v>mutuo con garantía prendaria y fianza solidaria</v>
          </cell>
          <cell r="F84">
            <v>253</v>
          </cell>
          <cell r="G84" t="str">
            <v>Martha Lorena Cerda Pavón</v>
          </cell>
          <cell r="H84" t="str">
            <v>408-030475-0001W</v>
          </cell>
          <cell r="I84">
            <v>76947122</v>
          </cell>
          <cell r="J84" t="str">
            <v>Movistar</v>
          </cell>
          <cell r="L84" t="str">
            <v>ama de casa</v>
          </cell>
          <cell r="M84" t="str">
            <v>Masaya</v>
          </cell>
          <cell r="N84" t="str">
            <v>Masatepe</v>
          </cell>
          <cell r="O84" t="str">
            <v>Cementerio 200 vrs. Oeste</v>
          </cell>
          <cell r="P84" t="str">
            <v>Jose benito escobar</v>
          </cell>
          <cell r="Q84" t="str">
            <v>Baja (B)</v>
          </cell>
          <cell r="R84" t="str">
            <v>deficiente</v>
          </cell>
          <cell r="S84" t="str">
            <v>Vencida</v>
          </cell>
          <cell r="T84" t="str">
            <v>Reestructuración administrativa con exoneración (100 - 115 dias mora)</v>
          </cell>
          <cell r="U84">
            <v>43403</v>
          </cell>
          <cell r="V84">
            <v>43403</v>
          </cell>
          <cell r="W84">
            <v>10</v>
          </cell>
          <cell r="X84" t="str">
            <v>NI UNA CUOTA PAGADA</v>
          </cell>
          <cell r="Y84">
            <v>171.94</v>
          </cell>
          <cell r="Z84">
            <v>0.01</v>
          </cell>
          <cell r="AA84">
            <v>0.09</v>
          </cell>
          <cell r="AB84">
            <v>9.9999999999999992E-2</v>
          </cell>
          <cell r="AC84">
            <v>12</v>
          </cell>
          <cell r="AD84">
            <v>25.234484398343401</v>
          </cell>
          <cell r="AE84">
            <v>0</v>
          </cell>
          <cell r="AF84">
            <v>171.94</v>
          </cell>
          <cell r="AG84">
            <v>570</v>
          </cell>
          <cell r="AH84">
            <v>601</v>
          </cell>
          <cell r="AI84">
            <v>71.918280535278697</v>
          </cell>
          <cell r="AJ84">
            <v>17.193999999999999</v>
          </cell>
          <cell r="AK84">
            <v>0.57313333333333327</v>
          </cell>
          <cell r="AL84">
            <v>344.45313333333331</v>
          </cell>
          <cell r="AM84">
            <v>416.37141386861202</v>
          </cell>
          <cell r="AN84">
            <v>588.31141386861202</v>
          </cell>
          <cell r="AO84">
            <v>56.324712643678161</v>
          </cell>
          <cell r="AP84">
            <v>50</v>
          </cell>
          <cell r="AQ84">
            <v>310.04670122493388</v>
          </cell>
          <cell r="AS84" t="str">
            <v/>
          </cell>
          <cell r="AT84" t="str">
            <v>N/A</v>
          </cell>
          <cell r="AU84" t="str">
            <v>SI</v>
          </cell>
          <cell r="AX84" t="str">
            <v/>
          </cell>
          <cell r="AY84" t="str">
            <v/>
          </cell>
          <cell r="AZ84" t="str">
            <v/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</row>
        <row r="85">
          <cell r="B85">
            <v>1937</v>
          </cell>
          <cell r="C85" t="str">
            <v>Reestructuración A</v>
          </cell>
          <cell r="D85" t="str">
            <v>DEUDOR</v>
          </cell>
          <cell r="E85" t="str">
            <v>Mutuo con garantía prendaria</v>
          </cell>
          <cell r="F85">
            <v>117</v>
          </cell>
          <cell r="G85" t="str">
            <v>Martha Verónica Blas matute</v>
          </cell>
          <cell r="H85" t="str">
            <v>043-011092-0001R</v>
          </cell>
          <cell r="I85">
            <v>78843984</v>
          </cell>
          <cell r="J85" t="str">
            <v>Movistar</v>
          </cell>
          <cell r="K85" t="str">
            <v>INACTIVO (BUZON DIRECTO)</v>
          </cell>
          <cell r="L85" t="str">
            <v>Comerciante</v>
          </cell>
          <cell r="M85" t="str">
            <v>Masaya</v>
          </cell>
          <cell r="N85" t="str">
            <v>La concepción</v>
          </cell>
          <cell r="O85" t="str">
            <v>iglesia guadalupe 50metros al este</v>
          </cell>
          <cell r="P85" t="str">
            <v>Roa Padilla</v>
          </cell>
          <cell r="Q85" t="str">
            <v>Baja (B)</v>
          </cell>
          <cell r="R85" t="str">
            <v>deficiente</v>
          </cell>
          <cell r="S85" t="str">
            <v>Vencida</v>
          </cell>
          <cell r="T85" t="str">
            <v>Acuerdos DIRAC (131 - 191 días mora)</v>
          </cell>
          <cell r="U85">
            <v>43237</v>
          </cell>
          <cell r="V85">
            <v>43237</v>
          </cell>
          <cell r="W85">
            <v>5</v>
          </cell>
          <cell r="X85" t="str">
            <v>NI UNA CUOTA PAGADA</v>
          </cell>
          <cell r="Y85">
            <v>322.04000000000002</v>
          </cell>
          <cell r="Z85">
            <v>0.01</v>
          </cell>
          <cell r="AA85">
            <v>0.09</v>
          </cell>
          <cell r="AB85">
            <v>9.9999999999999992E-2</v>
          </cell>
          <cell r="AC85">
            <v>24</v>
          </cell>
          <cell r="AD85">
            <v>35.842979975975503</v>
          </cell>
          <cell r="AE85">
            <v>0</v>
          </cell>
          <cell r="AF85">
            <v>322.04000000000002</v>
          </cell>
          <cell r="AG85">
            <v>736</v>
          </cell>
          <cell r="AH85">
            <v>767</v>
          </cell>
          <cell r="AI85">
            <v>131.90216631158987</v>
          </cell>
          <cell r="AJ85">
            <v>32.204000000000001</v>
          </cell>
          <cell r="AK85">
            <v>1.0734666666666668</v>
          </cell>
          <cell r="AL85">
            <v>823.34893333333343</v>
          </cell>
          <cell r="AM85">
            <v>955.25109964492333</v>
          </cell>
          <cell r="AN85">
            <v>1277.2910996449232</v>
          </cell>
          <cell r="AO85">
            <v>40.229885057471265</v>
          </cell>
          <cell r="AP85">
            <v>30</v>
          </cell>
          <cell r="AQ85">
            <v>885.02121458745205</v>
          </cell>
          <cell r="AS85" t="str">
            <v/>
          </cell>
          <cell r="AT85" t="str">
            <v>N/A</v>
          </cell>
          <cell r="AU85" t="str">
            <v>SI</v>
          </cell>
          <cell r="AX85" t="str">
            <v/>
          </cell>
          <cell r="AY85" t="str">
            <v/>
          </cell>
          <cell r="AZ85" t="str">
            <v/>
          </cell>
          <cell r="BA85" t="str">
            <v/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</row>
        <row r="86">
          <cell r="B86">
            <v>3234</v>
          </cell>
          <cell r="C86" t="str">
            <v>Reestructuración A</v>
          </cell>
          <cell r="D86" t="str">
            <v>DEUDOR</v>
          </cell>
          <cell r="E86" t="str">
            <v>Mutuo con garantía prendaria</v>
          </cell>
          <cell r="G86" t="str">
            <v>MAYRA LISETH GUEVARA MENDEZ</v>
          </cell>
          <cell r="H86" t="str">
            <v>043-270890-0002W</v>
          </cell>
          <cell r="I86">
            <v>87021798</v>
          </cell>
          <cell r="J86" t="str">
            <v>MOVISTAR</v>
          </cell>
          <cell r="K86" t="str">
            <v>INACTIVO (BUZON DIRECTO)</v>
          </cell>
          <cell r="L86" t="str">
            <v>ama de casa</v>
          </cell>
          <cell r="M86" t="str">
            <v>Carazo</v>
          </cell>
          <cell r="N86" t="str">
            <v>San Marcos</v>
          </cell>
          <cell r="O86" t="str">
            <v>DEL CUADRO DEPORTIVO 1/2 CUADRA AL ESTE</v>
          </cell>
          <cell r="P86" t="str">
            <v>MARTIN LOPEZ</v>
          </cell>
          <cell r="Q86" t="str">
            <v>Baja (B)</v>
          </cell>
          <cell r="R86" t="str">
            <v>deficiente</v>
          </cell>
          <cell r="S86" t="str">
            <v>Vencida</v>
          </cell>
          <cell r="T86" t="str">
            <v>Reestructuración administrativa sin exoneración (46 - 99 dias mora)</v>
          </cell>
          <cell r="U86">
            <v>43522</v>
          </cell>
          <cell r="V86">
            <v>43703</v>
          </cell>
          <cell r="W86">
            <v>8</v>
          </cell>
          <cell r="X86" t="str">
            <v>YA PAGÓ UNA CUOTA</v>
          </cell>
          <cell r="Y86">
            <v>126.5</v>
          </cell>
          <cell r="Z86">
            <v>0.01</v>
          </cell>
          <cell r="AA86">
            <v>0.09</v>
          </cell>
          <cell r="AB86">
            <v>9.9999999999999992E-2</v>
          </cell>
          <cell r="AC86">
            <v>15</v>
          </cell>
          <cell r="AD86">
            <v>16.631432776252584</v>
          </cell>
          <cell r="AE86">
            <v>17.16</v>
          </cell>
          <cell r="AF86">
            <v>109.34</v>
          </cell>
          <cell r="AG86">
            <v>270</v>
          </cell>
          <cell r="AH86">
            <v>301</v>
          </cell>
          <cell r="AI86">
            <v>22.452434247940989</v>
          </cell>
          <cell r="AJ86">
            <v>10.933999999999999</v>
          </cell>
          <cell r="AK86">
            <v>0.36446666666666666</v>
          </cell>
          <cell r="AL86">
            <v>109.70446666666666</v>
          </cell>
          <cell r="AM86">
            <v>132.15690091460766</v>
          </cell>
          <cell r="AN86">
            <v>241.49690091460766</v>
          </cell>
          <cell r="AO86">
            <v>19.057758620689658</v>
          </cell>
          <cell r="AP86">
            <v>30</v>
          </cell>
          <cell r="AQ86">
            <v>83.099142293918007</v>
          </cell>
          <cell r="AS86" t="str">
            <v/>
          </cell>
          <cell r="AT86" t="str">
            <v>N/A</v>
          </cell>
          <cell r="AU86" t="str">
            <v>SI</v>
          </cell>
          <cell r="AX86" t="str">
            <v/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</row>
        <row r="87">
          <cell r="B87">
            <v>2292</v>
          </cell>
          <cell r="C87" t="str">
            <v>Reestructuración B</v>
          </cell>
          <cell r="D87" t="str">
            <v>DEUDOR</v>
          </cell>
          <cell r="E87" t="str">
            <v>Mutuo con garantía prendaria</v>
          </cell>
          <cell r="F87">
            <v>193</v>
          </cell>
          <cell r="G87" t="str">
            <v>Nahum Enrique Quintero Solis</v>
          </cell>
          <cell r="H87" t="str">
            <v>043-191182-000Q</v>
          </cell>
          <cell r="I87">
            <v>77754003</v>
          </cell>
          <cell r="J87" t="str">
            <v>movistar</v>
          </cell>
          <cell r="K87" t="str">
            <v>ACTIVO PERO NO CONTESTA</v>
          </cell>
          <cell r="L87" t="str">
            <v>Operario</v>
          </cell>
          <cell r="M87" t="str">
            <v>Carazo</v>
          </cell>
          <cell r="N87" t="str">
            <v>San Marcos</v>
          </cell>
          <cell r="O87" t="str">
            <v>de la iglesia apostolica 100 metros al este</v>
          </cell>
          <cell r="P87" t="str">
            <v>Los Marqueses</v>
          </cell>
          <cell r="Q87" t="str">
            <v>Baja (B)</v>
          </cell>
          <cell r="R87" t="str">
            <v>deficiente</v>
          </cell>
          <cell r="S87" t="str">
            <v>Vencida</v>
          </cell>
          <cell r="T87" t="str">
            <v>Acuerdos DIRAC (131 - 191 días mora)</v>
          </cell>
          <cell r="U87">
            <v>43342</v>
          </cell>
          <cell r="V87">
            <v>43342</v>
          </cell>
          <cell r="W87">
            <v>8</v>
          </cell>
          <cell r="X87" t="str">
            <v>NI UNA CUOTA PAGADA</v>
          </cell>
          <cell r="Y87">
            <v>462.34</v>
          </cell>
          <cell r="Z87">
            <v>0.01</v>
          </cell>
          <cell r="AA87">
            <v>0.09</v>
          </cell>
          <cell r="AB87">
            <v>9.9999999999999992E-2</v>
          </cell>
          <cell r="AC87">
            <v>24</v>
          </cell>
          <cell r="AD87">
            <v>51.458338597976997</v>
          </cell>
          <cell r="AE87">
            <v>0</v>
          </cell>
          <cell r="AF87">
            <v>462.34</v>
          </cell>
          <cell r="AG87">
            <v>631</v>
          </cell>
          <cell r="AH87">
            <v>662</v>
          </cell>
          <cell r="AI87">
            <v>162.35105827661744</v>
          </cell>
          <cell r="AJ87">
            <v>46.233999999999995</v>
          </cell>
          <cell r="AK87">
            <v>1.5411333333333332</v>
          </cell>
          <cell r="AL87">
            <v>1020.2302666666666</v>
          </cell>
          <cell r="AM87">
            <v>1182.581324943284</v>
          </cell>
          <cell r="AN87">
            <v>1644.9213249432842</v>
          </cell>
          <cell r="AO87">
            <v>2.7181034482758624</v>
          </cell>
          <cell r="AP87">
            <v>20</v>
          </cell>
          <cell r="AQ87">
            <v>1159.8632214950082</v>
          </cell>
          <cell r="AS87" t="str">
            <v/>
          </cell>
          <cell r="AT87" t="str">
            <v>N/A</v>
          </cell>
          <cell r="AU87" t="str">
            <v>SI</v>
          </cell>
          <cell r="AX87" t="str">
            <v/>
          </cell>
          <cell r="AY87" t="str">
            <v/>
          </cell>
          <cell r="AZ87" t="str">
            <v/>
          </cell>
          <cell r="BA87" t="str">
            <v/>
          </cell>
          <cell r="BB87" t="str">
            <v/>
          </cell>
          <cell r="BC87" t="str">
            <v/>
          </cell>
          <cell r="BD87" t="str">
            <v/>
          </cell>
          <cell r="BE87" t="str">
            <v/>
          </cell>
          <cell r="BF87" t="str">
            <v/>
          </cell>
          <cell r="BG87" t="str">
            <v/>
          </cell>
        </row>
        <row r="88">
          <cell r="B88">
            <v>3040</v>
          </cell>
          <cell r="C88" t="str">
            <v>SIN REESTRUCTURACIÓN</v>
          </cell>
          <cell r="D88" t="str">
            <v>DEUDOR</v>
          </cell>
          <cell r="E88" t="str">
            <v>Mutuo con garantía prendaria</v>
          </cell>
          <cell r="G88" t="str">
            <v>NIDIA SENOBIA PERALTA MARTINEZ</v>
          </cell>
          <cell r="H88" t="str">
            <v>408-010145-0000K</v>
          </cell>
          <cell r="I88">
            <v>82552793</v>
          </cell>
          <cell r="J88" t="str">
            <v>CLARO</v>
          </cell>
          <cell r="K88" t="str">
            <v>ACTIVO PERO NO CONTESTA</v>
          </cell>
          <cell r="L88" t="str">
            <v>PROPIETARIA DE NEGOCIO</v>
          </cell>
          <cell r="M88" t="str">
            <v>Masaya</v>
          </cell>
          <cell r="N88" t="str">
            <v>Masatepe</v>
          </cell>
          <cell r="O88" t="str">
            <v xml:space="preserve">CONTIGUO A SHELL </v>
          </cell>
          <cell r="P88" t="str">
            <v>BARRIO CARLOS FONSECA</v>
          </cell>
          <cell r="Q88" t="str">
            <v>Baja (B)</v>
          </cell>
          <cell r="R88" t="str">
            <v>deficiente</v>
          </cell>
          <cell r="S88" t="str">
            <v>Vencida</v>
          </cell>
          <cell r="T88" t="str">
            <v>Reestructuración administrativa sin exoneración (46 - 99 dias mora)</v>
          </cell>
          <cell r="U88">
            <v>43487</v>
          </cell>
          <cell r="V88">
            <v>43577</v>
          </cell>
          <cell r="W88">
            <v>4</v>
          </cell>
          <cell r="X88" t="str">
            <v>YA PAGÓ UNA CUOTA</v>
          </cell>
          <cell r="Y88">
            <v>484.28</v>
          </cell>
          <cell r="Z88">
            <v>0.01</v>
          </cell>
          <cell r="AA88">
            <v>0.09</v>
          </cell>
          <cell r="AB88">
            <v>9.9999999999999992E-2</v>
          </cell>
          <cell r="AC88">
            <v>12</v>
          </cell>
          <cell r="AD88">
            <v>71.07453823676714</v>
          </cell>
          <cell r="AE88">
            <v>1</v>
          </cell>
          <cell r="AF88">
            <v>483.28</v>
          </cell>
          <cell r="AG88">
            <v>397</v>
          </cell>
          <cell r="AH88">
            <v>427</v>
          </cell>
          <cell r="AI88">
            <v>141.08295839998277</v>
          </cell>
          <cell r="AJ88">
            <v>48.327999999999996</v>
          </cell>
          <cell r="AK88">
            <v>1.6109333333333331</v>
          </cell>
          <cell r="AL88">
            <v>687.86853333333329</v>
          </cell>
          <cell r="AM88">
            <v>828.95149173331606</v>
          </cell>
          <cell r="AN88">
            <v>1312.231491733316</v>
          </cell>
          <cell r="AO88">
            <v>28.735632183908049</v>
          </cell>
          <cell r="AP88">
            <v>50</v>
          </cell>
          <cell r="AQ88">
            <v>750.21585954940804</v>
          </cell>
          <cell r="AS88" t="str">
            <v/>
          </cell>
          <cell r="AT88" t="str">
            <v>N/A</v>
          </cell>
          <cell r="AU88" t="str">
            <v>SI</v>
          </cell>
          <cell r="AX88" t="str">
            <v/>
          </cell>
          <cell r="AY88" t="str">
            <v/>
          </cell>
          <cell r="AZ88" t="str">
            <v/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</row>
        <row r="89">
          <cell r="B89">
            <v>2479</v>
          </cell>
          <cell r="C89" t="str">
            <v>SIN REESTRUCTURACIÓN</v>
          </cell>
          <cell r="D89" t="str">
            <v>DEUDOR</v>
          </cell>
          <cell r="E89" t="str">
            <v>Mutuo con garantía prendaria</v>
          </cell>
          <cell r="F89">
            <v>163</v>
          </cell>
          <cell r="G89" t="str">
            <v>NOHEMI DE LOS ANGELES GUEVARA AGUIRRE</v>
          </cell>
          <cell r="H89" t="str">
            <v>043-120294-0000B</v>
          </cell>
          <cell r="I89">
            <v>76689618</v>
          </cell>
          <cell r="J89" t="str">
            <v>MOVISTAR</v>
          </cell>
          <cell r="L89" t="str">
            <v>ama de casa</v>
          </cell>
          <cell r="M89" t="str">
            <v>Carazo</v>
          </cell>
          <cell r="N89" t="str">
            <v>San Marcos</v>
          </cell>
          <cell r="O89" t="str">
            <v>DE LA CANCHA 2 CUADRAS AL NORTE, 1/2 CUADRA AL ESTE, FRENTE DE DON ROBERTO CARLOS EL MUSICO</v>
          </cell>
          <cell r="P89" t="str">
            <v xml:space="preserve">COVISAMA </v>
          </cell>
          <cell r="Q89" t="str">
            <v>Baja (B)</v>
          </cell>
          <cell r="R89" t="str">
            <v>deficiente</v>
          </cell>
          <cell r="S89" t="str">
            <v>Vencida</v>
          </cell>
          <cell r="T89" t="str">
            <v>Reestructuración administrativa sin exoneración (46 - 99 dias mora)</v>
          </cell>
          <cell r="U89">
            <v>43381</v>
          </cell>
          <cell r="V89">
            <v>43532</v>
          </cell>
          <cell r="W89">
            <v>3</v>
          </cell>
          <cell r="X89" t="str">
            <v>YA PAGÓ UNA CUOTA</v>
          </cell>
          <cell r="Y89">
            <v>79.33</v>
          </cell>
          <cell r="Z89">
            <v>0.01</v>
          </cell>
          <cell r="AA89">
            <v>0.09</v>
          </cell>
          <cell r="AB89">
            <v>9.9999999999999992E-2</v>
          </cell>
          <cell r="AC89">
            <v>6</v>
          </cell>
          <cell r="AD89">
            <v>18.214753484170402</v>
          </cell>
          <cell r="AE89">
            <v>46.26</v>
          </cell>
          <cell r="AF89">
            <v>33.07</v>
          </cell>
          <cell r="AG89">
            <v>441</v>
          </cell>
          <cell r="AH89">
            <v>472</v>
          </cell>
          <cell r="AI89">
            <v>40.16353143259574</v>
          </cell>
          <cell r="AJ89">
            <v>3.3069999999999999</v>
          </cell>
          <cell r="AK89">
            <v>0.11023333333333334</v>
          </cell>
          <cell r="AL89">
            <v>52.030133333333332</v>
          </cell>
          <cell r="AM89">
            <v>92.193664765929071</v>
          </cell>
          <cell r="AN89">
            <v>125.26366476592906</v>
          </cell>
          <cell r="AO89">
            <v>32.373563218390807</v>
          </cell>
          <cell r="AP89">
            <v>50</v>
          </cell>
          <cell r="AQ89">
            <v>9.8201015475382647</v>
          </cell>
          <cell r="AS89" t="str">
            <v/>
          </cell>
          <cell r="AT89" t="str">
            <v>N/A</v>
          </cell>
          <cell r="AU89" t="str">
            <v>MONTO MENOR A 100 DOLARES, NO ENTREGAR CARTA</v>
          </cell>
          <cell r="AX89" t="str">
            <v/>
          </cell>
          <cell r="AY89" t="str">
            <v/>
          </cell>
          <cell r="AZ89" t="str">
            <v/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</row>
        <row r="90">
          <cell r="B90">
            <v>2414</v>
          </cell>
          <cell r="C90" t="str">
            <v>SIN REESTRUCTURACIÓN</v>
          </cell>
          <cell r="D90" t="str">
            <v>DEUDOR</v>
          </cell>
          <cell r="E90" t="str">
            <v>Mutuo con garantía prendaria</v>
          </cell>
          <cell r="F90">
            <v>214</v>
          </cell>
          <cell r="G90" t="str">
            <v>REYNA ISABEL MEDRANO CASTILLO</v>
          </cell>
          <cell r="H90" t="str">
            <v>042-010171-0005J</v>
          </cell>
          <cell r="I90">
            <v>81973619</v>
          </cell>
          <cell r="J90" t="str">
            <v>MOVISTAR</v>
          </cell>
          <cell r="L90" t="str">
            <v>asistente de hogar</v>
          </cell>
          <cell r="M90" t="str">
            <v>Carazo</v>
          </cell>
          <cell r="N90" t="str">
            <v>San Marcos</v>
          </cell>
          <cell r="O90" t="str">
            <v>DE LA CASA COMUNAL 1/2 CUADRA AL ESTE</v>
          </cell>
          <cell r="P90" t="str">
            <v>ALVARO MERCADO</v>
          </cell>
          <cell r="Q90" t="str">
            <v>Baja (B)</v>
          </cell>
          <cell r="R90" t="str">
            <v>deficiente</v>
          </cell>
          <cell r="S90" t="str">
            <v>Vencida</v>
          </cell>
          <cell r="T90" t="str">
            <v>Reestructuración administrativa sin exoneración (46 - 99 dias mora)</v>
          </cell>
          <cell r="U90">
            <v>43364</v>
          </cell>
          <cell r="V90">
            <v>43606</v>
          </cell>
          <cell r="W90">
            <v>5</v>
          </cell>
          <cell r="X90" t="str">
            <v>YA PAGÓ UNA CUOTA</v>
          </cell>
          <cell r="Y90">
            <v>250</v>
          </cell>
          <cell r="Z90">
            <v>0.01</v>
          </cell>
          <cell r="AA90">
            <v>0.11</v>
          </cell>
          <cell r="AB90">
            <v>0.12</v>
          </cell>
          <cell r="AC90">
            <v>12</v>
          </cell>
          <cell r="AD90">
            <v>40.359201898498945</v>
          </cell>
          <cell r="AE90">
            <v>88.49</v>
          </cell>
          <cell r="AF90">
            <v>161.51</v>
          </cell>
          <cell r="AG90">
            <v>367</v>
          </cell>
          <cell r="AH90">
            <v>398</v>
          </cell>
          <cell r="AI90">
            <v>74.059135483745564</v>
          </cell>
          <cell r="AJ90">
            <v>19.3812</v>
          </cell>
          <cell r="AK90">
            <v>0.64603999999999995</v>
          </cell>
          <cell r="AL90">
            <v>257.12392</v>
          </cell>
          <cell r="AM90">
            <v>331.18305548374553</v>
          </cell>
          <cell r="AN90">
            <v>492.69305548374552</v>
          </cell>
          <cell r="AO90">
            <v>21.298275862068966</v>
          </cell>
          <cell r="AP90">
            <v>50</v>
          </cell>
          <cell r="AQ90">
            <v>259.88477962167656</v>
          </cell>
          <cell r="AS90" t="str">
            <v/>
          </cell>
          <cell r="AT90" t="str">
            <v>N/A</v>
          </cell>
          <cell r="AU90" t="str">
            <v>SI</v>
          </cell>
          <cell r="AX90" t="str">
            <v/>
          </cell>
          <cell r="AY90" t="str">
            <v/>
          </cell>
          <cell r="AZ90" t="str">
            <v/>
          </cell>
          <cell r="BA90" t="str">
            <v/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</row>
        <row r="91">
          <cell r="B91">
            <v>2069</v>
          </cell>
          <cell r="C91" t="str">
            <v>SIN REESTRUCTURACIÓN</v>
          </cell>
          <cell r="D91" t="str">
            <v>DEUDOR</v>
          </cell>
          <cell r="E91" t="str">
            <v>Mutuo con garantía prendaria</v>
          </cell>
          <cell r="F91">
            <v>0</v>
          </cell>
          <cell r="G91" t="str">
            <v>ROSA DANELIA COCA POZO</v>
          </cell>
          <cell r="H91" t="str">
            <v>089-100467-0001H</v>
          </cell>
          <cell r="I91">
            <v>81820042</v>
          </cell>
          <cell r="J91" t="str">
            <v>MOVISTAR</v>
          </cell>
          <cell r="K91" t="str">
            <v>ACTIVO Y CONTESTA</v>
          </cell>
          <cell r="L91" t="str">
            <v>ama de casa</v>
          </cell>
          <cell r="M91" t="str">
            <v>Carazo</v>
          </cell>
          <cell r="N91" t="str">
            <v>San Marcos</v>
          </cell>
          <cell r="O91" t="str">
            <v xml:space="preserve">2DO CALLEJON </v>
          </cell>
          <cell r="P91" t="str">
            <v>BARRIO LOS CAMPOS</v>
          </cell>
          <cell r="Q91" t="str">
            <v>Baja (B)</v>
          </cell>
          <cell r="R91" t="str">
            <v>deficiente</v>
          </cell>
          <cell r="S91" t="str">
            <v>Vencida</v>
          </cell>
          <cell r="T91" t="str">
            <v>Reestructuración administrativa sin exoneración (46 - 99 dias mora)</v>
          </cell>
          <cell r="U91">
            <v>43287</v>
          </cell>
          <cell r="V91">
            <v>43561</v>
          </cell>
          <cell r="W91">
            <v>4</v>
          </cell>
          <cell r="X91" t="str">
            <v>YA PAGÓ UNA CUOTA</v>
          </cell>
          <cell r="Y91">
            <v>109.72</v>
          </cell>
          <cell r="Z91">
            <v>0.01</v>
          </cell>
          <cell r="AA91">
            <v>0.09</v>
          </cell>
          <cell r="AB91">
            <v>9.9999999999999992E-2</v>
          </cell>
          <cell r="AC91">
            <v>10</v>
          </cell>
          <cell r="AD91">
            <v>17.856424726509172</v>
          </cell>
          <cell r="AE91">
            <v>57.63</v>
          </cell>
          <cell r="AF91">
            <v>52.089999999999996</v>
          </cell>
          <cell r="AG91">
            <v>413</v>
          </cell>
          <cell r="AH91">
            <v>443</v>
          </cell>
          <cell r="AI91">
            <v>36.87351706024144</v>
          </cell>
          <cell r="AJ91">
            <v>5.2089999999999996</v>
          </cell>
          <cell r="AK91">
            <v>0.17363333333333333</v>
          </cell>
          <cell r="AL91">
            <v>76.919566666666668</v>
          </cell>
          <cell r="AM91">
            <v>113.79308372690811</v>
          </cell>
          <cell r="AN91">
            <v>165.8830837269081</v>
          </cell>
          <cell r="AO91">
            <v>28.735632183908049</v>
          </cell>
          <cell r="AP91">
            <v>50</v>
          </cell>
          <cell r="AQ91">
            <v>35.057451543000056</v>
          </cell>
          <cell r="AS91" t="str">
            <v/>
          </cell>
          <cell r="AT91" t="str">
            <v>N/A</v>
          </cell>
          <cell r="AU91" t="str">
            <v>MONTO MENOR A 100 DOLARES, NO ENTREGAR CARTA</v>
          </cell>
          <cell r="AX91" t="str">
            <v/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W91" t="str">
            <v>SEGUIRLE COBRANDO HASTA QUE PAGUE PORQUE EL SALDO CAPITAL ES MENOR A 100</v>
          </cell>
        </row>
        <row r="92">
          <cell r="B92">
            <v>2630</v>
          </cell>
          <cell r="C92" t="str">
            <v>Reestructuración A</v>
          </cell>
          <cell r="D92" t="str">
            <v>DEUDOR</v>
          </cell>
          <cell r="E92" t="str">
            <v>Facturas</v>
          </cell>
          <cell r="G92" t="str">
            <v>Rosario del Carmen Mora Bejarano</v>
          </cell>
          <cell r="H92" t="str">
            <v>043-011057-0000F</v>
          </cell>
          <cell r="I92">
            <v>77168185</v>
          </cell>
          <cell r="J92" t="str">
            <v>Movistar</v>
          </cell>
          <cell r="L92" t="str">
            <v>Comerciante</v>
          </cell>
          <cell r="M92" t="str">
            <v>Carazo</v>
          </cell>
          <cell r="N92" t="str">
            <v>San Marcos</v>
          </cell>
          <cell r="O92" t="str">
            <v>De la casa cural 3 1/2 cuadras al sur</v>
          </cell>
          <cell r="P92" t="str">
            <v>Zona central</v>
          </cell>
          <cell r="Q92" t="str">
            <v>Baja (B)</v>
          </cell>
          <cell r="R92" t="str">
            <v>deficiente</v>
          </cell>
          <cell r="S92" t="str">
            <v>Vencida</v>
          </cell>
          <cell r="T92" t="str">
            <v>Reestructuración administrativa con exoneración (100 - 115 dias mora)</v>
          </cell>
          <cell r="U92">
            <v>43404</v>
          </cell>
          <cell r="V92">
            <v>43434</v>
          </cell>
          <cell r="W92">
            <v>11</v>
          </cell>
          <cell r="X92" t="str">
            <v>YA PAGÓ UNA CUOTA</v>
          </cell>
          <cell r="Y92">
            <v>13.4</v>
          </cell>
          <cell r="Z92">
            <v>0.01</v>
          </cell>
          <cell r="AA92">
            <v>0.09</v>
          </cell>
          <cell r="AB92">
            <v>9.9999999999999992E-2</v>
          </cell>
          <cell r="AC92">
            <v>2</v>
          </cell>
          <cell r="AD92">
            <v>7.7209523809523812</v>
          </cell>
          <cell r="AE92">
            <v>6.41</v>
          </cell>
          <cell r="AF92">
            <v>6.99</v>
          </cell>
          <cell r="AG92">
            <v>540</v>
          </cell>
          <cell r="AH92">
            <v>570</v>
          </cell>
          <cell r="AI92">
            <v>20.84657142857143</v>
          </cell>
          <cell r="AJ92">
            <v>0.69899999999999995</v>
          </cell>
          <cell r="AK92">
            <v>2.3299999999999998E-2</v>
          </cell>
          <cell r="AL92">
            <v>13.280999999999999</v>
          </cell>
          <cell r="AM92">
            <v>34.127571428571429</v>
          </cell>
          <cell r="AN92">
            <v>41.117571428571431</v>
          </cell>
          <cell r="AO92">
            <v>8.6206896551724146</v>
          </cell>
          <cell r="AP92">
            <v>30</v>
          </cell>
          <cell r="AQ92">
            <v>-4.4931182266009859</v>
          </cell>
          <cell r="AS92" t="str">
            <v/>
          </cell>
          <cell r="AT92" t="str">
            <v>N/A</v>
          </cell>
          <cell r="AU92" t="str">
            <v>MONTO MENOR A 100 DOLARES, NO ENTREGAR CARTA</v>
          </cell>
          <cell r="AX92" t="str">
            <v/>
          </cell>
          <cell r="AY92" t="str">
            <v/>
          </cell>
          <cell r="AZ92" t="str">
            <v/>
          </cell>
          <cell r="BA92" t="str">
            <v/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W92" t="str">
            <v>cobrarle unicamente el capital pendiente</v>
          </cell>
        </row>
        <row r="93">
          <cell r="B93">
            <v>2590</v>
          </cell>
          <cell r="C93" t="str">
            <v>Reestructuración A</v>
          </cell>
          <cell r="D93" t="str">
            <v>DEUDOR</v>
          </cell>
          <cell r="E93" t="str">
            <v>Mutuo con garantía prendaria</v>
          </cell>
          <cell r="F93">
            <v>247</v>
          </cell>
          <cell r="G93" t="str">
            <v>RUTH ELIZABETH CHAVEZ MATUTE</v>
          </cell>
          <cell r="H93" t="str">
            <v>041-0609-84-0005J</v>
          </cell>
          <cell r="I93">
            <v>57574539</v>
          </cell>
          <cell r="J93" t="str">
            <v>CLARO</v>
          </cell>
          <cell r="M93" t="str">
            <v>Carazo</v>
          </cell>
          <cell r="N93" t="str">
            <v>San Marcos</v>
          </cell>
          <cell r="O93" t="str">
            <v>Covisama segunda etapa de la farmacia fuentes dos cuadras hacia el puente, de la esquina 3 casas</v>
          </cell>
          <cell r="P93" t="str">
            <v>covisama 2da etapa</v>
          </cell>
          <cell r="Q93" t="str">
            <v>Baja (B)</v>
          </cell>
          <cell r="R93" t="str">
            <v>deficiente</v>
          </cell>
          <cell r="S93" t="str">
            <v>Vencida</v>
          </cell>
          <cell r="T93" t="str">
            <v>Reestructuración administrativa con exoneración (100 - 115 dias mora)</v>
          </cell>
          <cell r="U93">
            <v>43398</v>
          </cell>
          <cell r="V93">
            <v>43490</v>
          </cell>
          <cell r="W93">
            <v>1</v>
          </cell>
          <cell r="X93" t="str">
            <v>YA PAGÓ UNA CUOTA</v>
          </cell>
          <cell r="Y93">
            <v>164.22</v>
          </cell>
          <cell r="Z93">
            <v>0.01</v>
          </cell>
          <cell r="AA93">
            <v>0.09</v>
          </cell>
          <cell r="AB93">
            <v>9.9999999999999992E-2</v>
          </cell>
          <cell r="AC93">
            <v>24</v>
          </cell>
          <cell r="AD93">
            <v>18.277649272309951</v>
          </cell>
          <cell r="AE93">
            <v>6.2</v>
          </cell>
          <cell r="AF93">
            <v>158.02000000000001</v>
          </cell>
          <cell r="AG93">
            <v>483</v>
          </cell>
          <cell r="AH93">
            <v>514</v>
          </cell>
          <cell r="AI93">
            <v>44.140522992628533</v>
          </cell>
          <cell r="AJ93">
            <v>15.802</v>
          </cell>
          <cell r="AK93">
            <v>0.52673333333333328</v>
          </cell>
          <cell r="AL93">
            <v>270.74093333333332</v>
          </cell>
          <cell r="AM93">
            <v>314.88145632596184</v>
          </cell>
          <cell r="AN93">
            <v>472.90145632596187</v>
          </cell>
          <cell r="AO93">
            <v>28.735632183908049</v>
          </cell>
          <cell r="AP93">
            <v>30</v>
          </cell>
          <cell r="AQ93">
            <v>256.14582414205381</v>
          </cell>
          <cell r="AS93" t="str">
            <v/>
          </cell>
          <cell r="AT93" t="str">
            <v>N/A</v>
          </cell>
          <cell r="AU93" t="str">
            <v>SI</v>
          </cell>
          <cell r="AX93" t="str">
            <v/>
          </cell>
          <cell r="AY93" t="str">
            <v/>
          </cell>
          <cell r="AZ93" t="str">
            <v/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</row>
        <row r="94">
          <cell r="B94">
            <v>1950</v>
          </cell>
          <cell r="C94" t="str">
            <v>Reestructuración A</v>
          </cell>
          <cell r="D94" t="str">
            <v>DEUDOR</v>
          </cell>
          <cell r="E94" t="str">
            <v>depósito</v>
          </cell>
          <cell r="F94">
            <v>119</v>
          </cell>
          <cell r="G94" t="str">
            <v>Sandro Noel Barahona Dávila</v>
          </cell>
          <cell r="H94" t="str">
            <v>201-220281-0006X</v>
          </cell>
          <cell r="I94">
            <v>81349795</v>
          </cell>
          <cell r="J94" t="str">
            <v>Movistar</v>
          </cell>
          <cell r="L94" t="str">
            <v>Comerciante</v>
          </cell>
          <cell r="M94" t="str">
            <v>Carazo</v>
          </cell>
          <cell r="N94" t="str">
            <v>San Marcos</v>
          </cell>
          <cell r="O94" t="str">
            <v>del autohotel Elysium 120 metros al sur, mano izquierda de la carretera</v>
          </cell>
          <cell r="P94" t="str">
            <v>las esquinas</v>
          </cell>
          <cell r="Q94" t="str">
            <v>Baja (B)</v>
          </cell>
          <cell r="R94" t="str">
            <v>deficiente</v>
          </cell>
          <cell r="S94" t="str">
            <v>Vencida</v>
          </cell>
          <cell r="T94" t="str">
            <v>Rotulaciones (116-130 dias mora)</v>
          </cell>
          <cell r="U94">
            <v>43239</v>
          </cell>
          <cell r="V94">
            <v>43270</v>
          </cell>
          <cell r="W94">
            <v>6</v>
          </cell>
          <cell r="X94" t="str">
            <v>YA PAGÓ UNA CUOTA</v>
          </cell>
          <cell r="Y94">
            <v>600</v>
          </cell>
          <cell r="Z94">
            <v>0.01</v>
          </cell>
          <cell r="AA94">
            <v>0.09</v>
          </cell>
          <cell r="AB94">
            <v>9.9999999999999992E-2</v>
          </cell>
          <cell r="AC94">
            <v>24</v>
          </cell>
          <cell r="AD94">
            <v>66.779865810412673</v>
          </cell>
          <cell r="AE94">
            <v>0.12</v>
          </cell>
          <cell r="AF94">
            <v>599.88</v>
          </cell>
          <cell r="AG94">
            <v>704</v>
          </cell>
          <cell r="AH94">
            <v>734</v>
          </cell>
          <cell r="AI94">
            <v>235.06512765265262</v>
          </cell>
          <cell r="AJ94">
            <v>59.987999999999992</v>
          </cell>
          <cell r="AK94">
            <v>1.9995999999999998</v>
          </cell>
          <cell r="AL94">
            <v>1467.7063999999998</v>
          </cell>
          <cell r="AM94">
            <v>1702.7715276526524</v>
          </cell>
          <cell r="AN94">
            <v>2302.6515276526525</v>
          </cell>
          <cell r="AO94">
            <v>0</v>
          </cell>
          <cell r="AP94">
            <v>30</v>
          </cell>
          <cell r="AQ94">
            <v>1672.7715276526524</v>
          </cell>
          <cell r="AS94" t="str">
            <v/>
          </cell>
          <cell r="AT94" t="str">
            <v>N/A</v>
          </cell>
          <cell r="AU94" t="str">
            <v>SI</v>
          </cell>
          <cell r="AX94" t="str">
            <v/>
          </cell>
          <cell r="AY94" t="str">
            <v/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</row>
        <row r="95">
          <cell r="B95">
            <v>790</v>
          </cell>
          <cell r="C95" t="str">
            <v>SIN REESTRUCTURACIÓN</v>
          </cell>
          <cell r="D95" t="str">
            <v>DEUDOR</v>
          </cell>
          <cell r="E95" t="str">
            <v>Facturas</v>
          </cell>
          <cell r="F95">
            <v>0</v>
          </cell>
          <cell r="G95" t="str">
            <v>Silvia Jaqueline García Dinarte</v>
          </cell>
          <cell r="H95" t="str">
            <v>042-280577-0009Q</v>
          </cell>
          <cell r="I95">
            <v>81176732</v>
          </cell>
          <cell r="J95" t="str">
            <v>Movistar</v>
          </cell>
          <cell r="K95" t="str">
            <v>ACTIVO</v>
          </cell>
          <cell r="L95" t="str">
            <v>Comerciante</v>
          </cell>
          <cell r="M95" t="str">
            <v>Carazo</v>
          </cell>
          <cell r="N95" t="str">
            <v>Diriamba</v>
          </cell>
          <cell r="O95" t="str">
            <v>iglesia san jose 6 cuadras al sur, al tope, casa porton blanco</v>
          </cell>
          <cell r="P95" t="str">
            <v>San Francisco</v>
          </cell>
          <cell r="Q95" t="str">
            <v>Baja (B)</v>
          </cell>
          <cell r="R95" t="str">
            <v>deficiente</v>
          </cell>
          <cell r="S95" t="str">
            <v>Vencida</v>
          </cell>
          <cell r="T95" t="str">
            <v>Prejudicial</v>
          </cell>
          <cell r="U95">
            <v>43034</v>
          </cell>
          <cell r="V95">
            <v>43185</v>
          </cell>
          <cell r="W95">
            <v>3</v>
          </cell>
          <cell r="X95" t="str">
            <v>YA PAGÓ UNA CUOTA</v>
          </cell>
          <cell r="Y95">
            <v>460</v>
          </cell>
          <cell r="Z95">
            <v>0.01</v>
          </cell>
          <cell r="AA95">
            <v>0.09</v>
          </cell>
          <cell r="AB95">
            <v>9.9999999999999992E-2</v>
          </cell>
          <cell r="AC95">
            <v>10</v>
          </cell>
          <cell r="AD95">
            <v>74.862881645955326</v>
          </cell>
          <cell r="AE95">
            <v>28.93</v>
          </cell>
          <cell r="AF95">
            <v>431.07</v>
          </cell>
          <cell r="AG95">
            <v>788</v>
          </cell>
          <cell r="AH95">
            <v>819</v>
          </cell>
          <cell r="AI95">
            <v>294.95975368506396</v>
          </cell>
          <cell r="AJ95">
            <v>43.106999999999992</v>
          </cell>
          <cell r="AK95">
            <v>1.4368999999999998</v>
          </cell>
          <cell r="AL95">
            <v>1176.8210999999999</v>
          </cell>
          <cell r="AM95">
            <v>1471.7808536850639</v>
          </cell>
          <cell r="AN95">
            <v>1902.8508536850638</v>
          </cell>
          <cell r="AO95">
            <v>0</v>
          </cell>
          <cell r="AP95">
            <v>50</v>
          </cell>
          <cell r="AQ95">
            <v>1421.7808536850639</v>
          </cell>
          <cell r="AS95" t="str">
            <v/>
          </cell>
          <cell r="AT95" t="str">
            <v>N/A</v>
          </cell>
          <cell r="AU95" t="str">
            <v>SI</v>
          </cell>
          <cell r="AX95" t="str">
            <v/>
          </cell>
          <cell r="AY95" t="str">
            <v/>
          </cell>
          <cell r="AZ95" t="str">
            <v/>
          </cell>
          <cell r="BA95" t="str">
            <v/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</row>
        <row r="96">
          <cell r="B96">
            <v>588</v>
          </cell>
          <cell r="C96" t="str">
            <v>SIN REESTRUCTURACIÓN</v>
          </cell>
          <cell r="D96" t="str">
            <v>DEUDOR</v>
          </cell>
          <cell r="E96" t="str">
            <v>Mutuo con garantía prendaria</v>
          </cell>
          <cell r="F96">
            <v>0</v>
          </cell>
          <cell r="G96" t="str">
            <v>Sugey de los Angeles Martínez Espinoza</v>
          </cell>
          <cell r="H96" t="str">
            <v>043-190982-0000C</v>
          </cell>
          <cell r="I96">
            <v>84470799</v>
          </cell>
          <cell r="J96" t="str">
            <v>Movistar</v>
          </cell>
          <cell r="K96" t="str">
            <v>ACTIVO Y CONTESTA</v>
          </cell>
          <cell r="L96" t="str">
            <v>ama de casa</v>
          </cell>
          <cell r="M96" t="str">
            <v>Carazo</v>
          </cell>
          <cell r="N96" t="str">
            <v>San Marcos</v>
          </cell>
          <cell r="O96" t="str">
            <v>Del centro de salud 1 cuadra al sur</v>
          </cell>
          <cell r="P96" t="str">
            <v>Covisama 1ra etapa</v>
          </cell>
          <cell r="Q96" t="str">
            <v>Baja (B)</v>
          </cell>
          <cell r="R96" t="str">
            <v>deficiente</v>
          </cell>
          <cell r="S96" t="str">
            <v>Vencida</v>
          </cell>
          <cell r="T96" t="str">
            <v>Acuerdos DIRAC (131 - 191 días mora)</v>
          </cell>
          <cell r="U96">
            <v>42991</v>
          </cell>
          <cell r="V96">
            <v>43052</v>
          </cell>
          <cell r="W96">
            <v>11</v>
          </cell>
          <cell r="X96" t="str">
            <v>YA PAGÓ UNA CUOTA</v>
          </cell>
          <cell r="Y96">
            <v>374</v>
          </cell>
          <cell r="Z96">
            <v>0.01</v>
          </cell>
          <cell r="AA96">
            <v>0.09</v>
          </cell>
          <cell r="AB96">
            <v>9.9999999999999992E-2</v>
          </cell>
          <cell r="AC96">
            <v>9</v>
          </cell>
          <cell r="AD96">
            <v>64.941561613804453</v>
          </cell>
          <cell r="AE96">
            <v>0.01</v>
          </cell>
          <cell r="AF96">
            <v>373.99</v>
          </cell>
          <cell r="AG96">
            <v>922</v>
          </cell>
          <cell r="AH96">
            <v>952</v>
          </cell>
          <cell r="AI96">
            <v>299.38059903963853</v>
          </cell>
          <cell r="AJ96">
            <v>37.399000000000001</v>
          </cell>
          <cell r="AK96">
            <v>1.2466333333333333</v>
          </cell>
          <cell r="AL96">
            <v>1186.7949333333333</v>
          </cell>
          <cell r="AM96">
            <v>1486.1755323729719</v>
          </cell>
          <cell r="AN96">
            <v>1860.1655323729719</v>
          </cell>
          <cell r="AO96">
            <v>244.92586206896553</v>
          </cell>
          <cell r="AP96">
            <v>50</v>
          </cell>
          <cell r="AQ96">
            <v>1191.2496703040065</v>
          </cell>
          <cell r="AS96" t="str">
            <v/>
          </cell>
          <cell r="AT96" t="str">
            <v>N/A</v>
          </cell>
          <cell r="AU96" t="str">
            <v>SI</v>
          </cell>
          <cell r="AX96" t="str">
            <v/>
          </cell>
          <cell r="AY96" t="str">
            <v/>
          </cell>
          <cell r="AZ96" t="str">
            <v/>
          </cell>
          <cell r="BA96" t="str">
            <v/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</row>
        <row r="97">
          <cell r="B97">
            <v>2982</v>
          </cell>
          <cell r="C97" t="str">
            <v>SIN REESTRUCTURACIÓN</v>
          </cell>
          <cell r="D97" t="str">
            <v>DEUDOR</v>
          </cell>
          <cell r="E97" t="str">
            <v>Mutuo con garantía prendaria</v>
          </cell>
          <cell r="F97">
            <v>6</v>
          </cell>
          <cell r="G97" t="str">
            <v>TANIA DE LOS ANGELES SANCHEZ JIMENEZ</v>
          </cell>
          <cell r="H97" t="str">
            <v>041-170594-0001X</v>
          </cell>
          <cell r="I97">
            <v>76217268</v>
          </cell>
          <cell r="J97" t="str">
            <v>MOVISTAR</v>
          </cell>
          <cell r="L97" t="str">
            <v>ama de casa</v>
          </cell>
          <cell r="M97" t="str">
            <v>Carazo</v>
          </cell>
          <cell r="N97" t="str">
            <v>San Marcos</v>
          </cell>
          <cell r="O97" t="str">
            <v>CASA NUMERO 82</v>
          </cell>
          <cell r="P97" t="str">
            <v>CARLOS NUÑEZ</v>
          </cell>
          <cell r="Q97" t="str">
            <v>Baja (B)</v>
          </cell>
          <cell r="R97" t="str">
            <v>deficiente</v>
          </cell>
          <cell r="S97" t="str">
            <v>Vencida</v>
          </cell>
          <cell r="T97" t="str">
            <v>Reestructuración administrativa sin exoneración (46 - 99 dias mora)</v>
          </cell>
          <cell r="U97">
            <v>43474</v>
          </cell>
          <cell r="V97">
            <v>43533</v>
          </cell>
          <cell r="W97">
            <v>3</v>
          </cell>
          <cell r="X97" t="str">
            <v>YA PAGÓ UNA CUOTA</v>
          </cell>
          <cell r="Y97">
            <v>75</v>
          </cell>
          <cell r="Z97">
            <v>0.01</v>
          </cell>
          <cell r="AA97">
            <v>0.09</v>
          </cell>
          <cell r="AB97">
            <v>9.9999999999999992E-2</v>
          </cell>
          <cell r="AC97">
            <v>4</v>
          </cell>
          <cell r="AD97">
            <v>23.660310277957333</v>
          </cell>
          <cell r="AE97">
            <v>33.96</v>
          </cell>
          <cell r="AF97">
            <v>41.04</v>
          </cell>
          <cell r="AG97">
            <v>440</v>
          </cell>
          <cell r="AH97">
            <v>471</v>
          </cell>
          <cell r="AI97">
            <v>52.052682611506135</v>
          </cell>
          <cell r="AJ97">
            <v>4.1039999999999992</v>
          </cell>
          <cell r="AK97">
            <v>0.13679999999999998</v>
          </cell>
          <cell r="AL97">
            <v>64.432799999999986</v>
          </cell>
          <cell r="AM97">
            <v>116.48548261150611</v>
          </cell>
          <cell r="AN97">
            <v>157.52548261150611</v>
          </cell>
          <cell r="AO97">
            <v>46.014655172413796</v>
          </cell>
          <cell r="AP97">
            <v>50</v>
          </cell>
          <cell r="AQ97">
            <v>20.470827439092318</v>
          </cell>
          <cell r="AS97" t="str">
            <v/>
          </cell>
          <cell r="AT97" t="str">
            <v>N/A</v>
          </cell>
          <cell r="AU97" t="str">
            <v>MONTO MENOR A 100 DOLARES, NO ENTREGAR CARTA</v>
          </cell>
          <cell r="AX97" t="str">
            <v/>
          </cell>
          <cell r="AY97" t="str">
            <v/>
          </cell>
          <cell r="AZ97" t="str">
            <v/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</row>
        <row r="98">
          <cell r="B98">
            <v>2123</v>
          </cell>
          <cell r="C98" t="str">
            <v>Reestructuración A</v>
          </cell>
          <cell r="D98" t="str">
            <v>DEUDOR</v>
          </cell>
          <cell r="E98" t="str">
            <v>Mutuo con garantía prendaria</v>
          </cell>
          <cell r="F98">
            <v>130</v>
          </cell>
          <cell r="G98" t="str">
            <v>Teodolinda Johana Galán Lanuza</v>
          </cell>
          <cell r="H98" t="str">
            <v>043-150577-0001V</v>
          </cell>
          <cell r="I98">
            <v>77783754</v>
          </cell>
          <cell r="J98" t="str">
            <v>movistar</v>
          </cell>
          <cell r="L98" t="str">
            <v>administradora</v>
          </cell>
          <cell r="M98" t="str">
            <v>Carazo</v>
          </cell>
          <cell r="N98" t="str">
            <v>San Marcos</v>
          </cell>
          <cell r="O98" t="str">
            <v>de la calle del frente de la escuela 2 cuadras al sur, 1 al oeste</v>
          </cell>
          <cell r="P98" t="str">
            <v>Las esquinas</v>
          </cell>
          <cell r="Q98" t="str">
            <v>Baja (B)</v>
          </cell>
          <cell r="R98" t="str">
            <v>deficiente</v>
          </cell>
          <cell r="S98" t="str">
            <v>Vencida</v>
          </cell>
          <cell r="T98" t="str">
            <v>Acuerdos DIRAC (131 - 191 días mora)</v>
          </cell>
          <cell r="U98">
            <v>43305</v>
          </cell>
          <cell r="V98">
            <v>43458</v>
          </cell>
          <cell r="W98">
            <v>12</v>
          </cell>
          <cell r="X98" t="str">
            <v>YA PAGÓ UNA CUOTA</v>
          </cell>
          <cell r="Y98">
            <v>1600</v>
          </cell>
          <cell r="Z98">
            <v>0.01</v>
          </cell>
          <cell r="AA98">
            <v>0.05</v>
          </cell>
          <cell r="AB98">
            <v>6.0000000000000005E-2</v>
          </cell>
          <cell r="AC98">
            <v>24</v>
          </cell>
          <cell r="AD98">
            <v>127.48640797366947</v>
          </cell>
          <cell r="AE98">
            <v>103.62</v>
          </cell>
          <cell r="AF98">
            <v>1496.38</v>
          </cell>
          <cell r="AG98">
            <v>515</v>
          </cell>
          <cell r="AH98">
            <v>546</v>
          </cell>
          <cell r="AI98">
            <v>328.27750053219893</v>
          </cell>
          <cell r="AJ98">
            <v>89.782800000000009</v>
          </cell>
          <cell r="AK98">
            <v>2.9927600000000001</v>
          </cell>
          <cell r="AL98">
            <v>1634.0469600000001</v>
          </cell>
          <cell r="AM98">
            <v>1962.3244605321991</v>
          </cell>
          <cell r="AN98">
            <v>3458.7044605321989</v>
          </cell>
          <cell r="AO98">
            <v>0</v>
          </cell>
          <cell r="AP98">
            <v>30</v>
          </cell>
          <cell r="AQ98">
            <v>1932.3244605321991</v>
          </cell>
          <cell r="AS98" t="str">
            <v/>
          </cell>
          <cell r="AT98" t="str">
            <v>N/A</v>
          </cell>
          <cell r="AU98" t="str">
            <v>SI</v>
          </cell>
          <cell r="AX98" t="str">
            <v/>
          </cell>
          <cell r="AY98" t="str">
            <v/>
          </cell>
          <cell r="AZ98" t="str">
            <v/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</row>
        <row r="99">
          <cell r="B99">
            <v>2451</v>
          </cell>
          <cell r="C99" t="str">
            <v>Reestructuración A</v>
          </cell>
          <cell r="D99" t="str">
            <v>DEUDOR</v>
          </cell>
          <cell r="E99" t="str">
            <v>Mutuo con garantía prendaria</v>
          </cell>
          <cell r="F99">
            <v>0</v>
          </cell>
          <cell r="G99" t="str">
            <v>Valeria Jeannete Medrano Gutiérrez</v>
          </cell>
          <cell r="H99" t="str">
            <v>043-310385-0000X</v>
          </cell>
          <cell r="I99">
            <v>77844291</v>
          </cell>
          <cell r="J99" t="str">
            <v>MOVISTAR</v>
          </cell>
          <cell r="L99" t="str">
            <v>operaria</v>
          </cell>
          <cell r="M99" t="str">
            <v>Carazo</v>
          </cell>
          <cell r="N99" t="str">
            <v>San Marcos</v>
          </cell>
          <cell r="O99" t="str">
            <v>Casa N°51</v>
          </cell>
          <cell r="P99" t="str">
            <v>5 de julio</v>
          </cell>
          <cell r="Q99" t="str">
            <v>Baja (B)</v>
          </cell>
          <cell r="R99" t="str">
            <v>deficiente</v>
          </cell>
          <cell r="S99" t="str">
            <v>Vencida</v>
          </cell>
          <cell r="T99" t="str">
            <v>Reestructuración administrativa sin exoneración (46 - 99 dias mora)</v>
          </cell>
          <cell r="U99">
            <v>43374</v>
          </cell>
          <cell r="V99">
            <v>43497</v>
          </cell>
          <cell r="W99">
            <v>2</v>
          </cell>
          <cell r="X99" t="str">
            <v>YA PAGÓ UNA CUOTA</v>
          </cell>
          <cell r="Y99">
            <v>82.42</v>
          </cell>
          <cell r="Z99">
            <v>0.01</v>
          </cell>
          <cell r="AA99">
            <v>0.09</v>
          </cell>
          <cell r="AB99">
            <v>9.9999999999999992E-2</v>
          </cell>
          <cell r="AC99">
            <v>24</v>
          </cell>
          <cell r="AD99">
            <v>9.1733275668236889</v>
          </cell>
          <cell r="AE99">
            <v>18.010000000000002</v>
          </cell>
          <cell r="AF99">
            <v>64.41</v>
          </cell>
          <cell r="AG99">
            <v>479</v>
          </cell>
          <cell r="AH99">
            <v>507</v>
          </cell>
          <cell r="AI99">
            <v>21.970119522542735</v>
          </cell>
          <cell r="AJ99">
            <v>6.4409999999999989</v>
          </cell>
          <cell r="AK99">
            <v>0.21469999999999997</v>
          </cell>
          <cell r="AL99">
            <v>108.85289999999999</v>
          </cell>
          <cell r="AM99">
            <v>130.82301952254272</v>
          </cell>
          <cell r="AN99">
            <v>195.23301952254272</v>
          </cell>
          <cell r="AO99">
            <v>22.988505747126439</v>
          </cell>
          <cell r="AP99">
            <v>30</v>
          </cell>
          <cell r="AQ99">
            <v>77.834513775416283</v>
          </cell>
          <cell r="AS99" t="str">
            <v/>
          </cell>
          <cell r="AT99" t="str">
            <v>N/A</v>
          </cell>
          <cell r="AU99" t="str">
            <v>MONTO MENOR A 100 DOLARES, NO ENTREGAR CARTA</v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</row>
        <row r="100">
          <cell r="B100">
            <v>166</v>
          </cell>
          <cell r="C100" t="str">
            <v>SIN REESTRUCTURACIÓN</v>
          </cell>
          <cell r="D100" t="str">
            <v>DEUDOR</v>
          </cell>
          <cell r="E100" t="str">
            <v>Mutuo con garantía prendaria</v>
          </cell>
          <cell r="F100">
            <v>0</v>
          </cell>
          <cell r="G100" t="str">
            <v>Yara Antonia Arevalo Cruz</v>
          </cell>
          <cell r="H100" t="str">
            <v>041-130674-0003G</v>
          </cell>
          <cell r="I100">
            <v>89989429</v>
          </cell>
          <cell r="J100" t="str">
            <v>Movistar</v>
          </cell>
          <cell r="L100" t="str">
            <v>Conserje</v>
          </cell>
          <cell r="M100" t="str">
            <v>Carazo</v>
          </cell>
          <cell r="N100" t="str">
            <v>Jinotepe</v>
          </cell>
          <cell r="O100" t="str">
            <v>del puente belen 1, 1 cuadra al sur, detrás de la iglesia abidail</v>
          </cell>
          <cell r="P100" t="str">
            <v>belen 1</v>
          </cell>
          <cell r="Q100" t="str">
            <v>Baja (B)</v>
          </cell>
          <cell r="R100" t="str">
            <v>deficiente</v>
          </cell>
          <cell r="S100" t="str">
            <v>Vencida</v>
          </cell>
          <cell r="T100" t="str">
            <v>Rotulaciones (116-130 dias mora)</v>
          </cell>
          <cell r="U100">
            <v>42836</v>
          </cell>
          <cell r="V100">
            <v>42866</v>
          </cell>
          <cell r="W100">
            <v>5</v>
          </cell>
          <cell r="X100" t="str">
            <v>YA PAGÓ UNA CUOTA</v>
          </cell>
          <cell r="Y100">
            <v>250</v>
          </cell>
          <cell r="Z100">
            <v>0.01</v>
          </cell>
          <cell r="AA100">
            <v>0.11</v>
          </cell>
          <cell r="AB100">
            <v>0.12</v>
          </cell>
          <cell r="AC100">
            <v>12</v>
          </cell>
          <cell r="AD100">
            <v>40.359201898498945</v>
          </cell>
          <cell r="AE100">
            <v>0</v>
          </cell>
          <cell r="AF100">
            <v>250</v>
          </cell>
          <cell r="AG100">
            <v>1107</v>
          </cell>
          <cell r="AH100">
            <v>1138</v>
          </cell>
          <cell r="AI100">
            <v>223.38818250819168</v>
          </cell>
          <cell r="AJ100">
            <v>30</v>
          </cell>
          <cell r="AK100">
            <v>1</v>
          </cell>
          <cell r="AL100">
            <v>1138</v>
          </cell>
          <cell r="AM100">
            <v>1361.3881825081917</v>
          </cell>
          <cell r="AN100">
            <v>1611.3881825081917</v>
          </cell>
          <cell r="AO100">
            <v>0</v>
          </cell>
          <cell r="AP100">
            <v>50</v>
          </cell>
          <cell r="AQ100">
            <v>1311.3881825081917</v>
          </cell>
          <cell r="AS100" t="str">
            <v/>
          </cell>
          <cell r="AT100" t="str">
            <v>N/A</v>
          </cell>
          <cell r="AU100" t="str">
            <v>SI</v>
          </cell>
          <cell r="AX100" t="str">
            <v/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</row>
        <row r="101">
          <cell r="B101">
            <v>2494</v>
          </cell>
          <cell r="C101" t="str">
            <v>SIN REESTRUCTURACIÓN</v>
          </cell>
          <cell r="D101" t="str">
            <v>DEUDOR</v>
          </cell>
          <cell r="E101" t="str">
            <v>mutuo con garantía prendaria y fianza solidaria</v>
          </cell>
          <cell r="F101">
            <v>228</v>
          </cell>
          <cell r="G101" t="str">
            <v>Yarixa del socorro moraga lopez</v>
          </cell>
          <cell r="H101" t="str">
            <v>408-090494-0001G</v>
          </cell>
          <cell r="I101">
            <v>76734362</v>
          </cell>
          <cell r="J101" t="str">
            <v>Movistar</v>
          </cell>
          <cell r="L101" t="str">
            <v>farmaceútica</v>
          </cell>
          <cell r="M101" t="str">
            <v>Masaya</v>
          </cell>
          <cell r="N101" t="str">
            <v>Masatepe</v>
          </cell>
          <cell r="O101" t="str">
            <v>Frente a la parada gallardo</v>
          </cell>
          <cell r="P101" t="str">
            <v>los rincones</v>
          </cell>
          <cell r="Q101" t="str">
            <v>Baja (B)</v>
          </cell>
          <cell r="R101" t="str">
            <v>deficiente</v>
          </cell>
          <cell r="S101" t="str">
            <v>Vencida</v>
          </cell>
          <cell r="T101" t="str">
            <v>Reestructuración administrativa con exoneración (100 - 115 dias mora)</v>
          </cell>
          <cell r="U101">
            <v>43384</v>
          </cell>
          <cell r="V101">
            <v>43476</v>
          </cell>
          <cell r="W101">
            <v>1</v>
          </cell>
          <cell r="X101" t="str">
            <v>YA PAGÓ UNA CUOTA</v>
          </cell>
          <cell r="Y101">
            <v>261</v>
          </cell>
          <cell r="Z101">
            <v>0.01</v>
          </cell>
          <cell r="AA101">
            <v>0.09</v>
          </cell>
          <cell r="AB101">
            <v>9.9999999999999992E-2</v>
          </cell>
          <cell r="AC101">
            <v>6</v>
          </cell>
          <cell r="AD101">
            <v>59.927526274656188</v>
          </cell>
          <cell r="AE101">
            <v>79.239999999999995</v>
          </cell>
          <cell r="AF101">
            <v>181.76</v>
          </cell>
          <cell r="AG101">
            <v>497</v>
          </cell>
          <cell r="AH101">
            <v>528</v>
          </cell>
          <cell r="AI101">
            <v>148.91990279252062</v>
          </cell>
          <cell r="AJ101">
            <v>18.175999999999998</v>
          </cell>
          <cell r="AK101">
            <v>0.60586666666666666</v>
          </cell>
          <cell r="AL101">
            <v>319.89760000000001</v>
          </cell>
          <cell r="AM101">
            <v>468.8175027925206</v>
          </cell>
          <cell r="AN101">
            <v>650.57750279252059</v>
          </cell>
          <cell r="AO101">
            <v>68.965517241379317</v>
          </cell>
          <cell r="AP101">
            <v>50</v>
          </cell>
          <cell r="AQ101">
            <v>349.8519855511413</v>
          </cell>
          <cell r="AS101" t="str">
            <v/>
          </cell>
          <cell r="AT101" t="str">
            <v>N/A</v>
          </cell>
          <cell r="AU101" t="str">
            <v>SI</v>
          </cell>
          <cell r="AX101" t="str">
            <v/>
          </cell>
          <cell r="AY101" t="str">
            <v/>
          </cell>
          <cell r="AZ101" t="str">
            <v/>
          </cell>
          <cell r="BA101" t="str">
            <v/>
          </cell>
          <cell r="BB101" t="str">
            <v/>
          </cell>
          <cell r="BC101" t="str">
            <v/>
          </cell>
          <cell r="BD101" t="str">
            <v/>
          </cell>
          <cell r="BE101" t="str">
            <v/>
          </cell>
          <cell r="BF101" t="str">
            <v/>
          </cell>
          <cell r="BG101" t="str">
            <v/>
          </cell>
        </row>
        <row r="102">
          <cell r="B102">
            <v>2987</v>
          </cell>
          <cell r="C102" t="str">
            <v>Reestructuración B</v>
          </cell>
          <cell r="D102" t="str">
            <v>DEUDOR</v>
          </cell>
          <cell r="E102" t="str">
            <v>Mutuo con garantía prendaria</v>
          </cell>
          <cell r="F102">
            <v>8</v>
          </cell>
          <cell r="G102" t="str">
            <v>Yessenia del Socorro Gonzalez Baez</v>
          </cell>
          <cell r="H102" t="str">
            <v>202-310377-0001H</v>
          </cell>
          <cell r="I102">
            <v>57142064</v>
          </cell>
          <cell r="J102" t="str">
            <v>CLARO</v>
          </cell>
          <cell r="L102" t="str">
            <v>Comerciante</v>
          </cell>
          <cell r="M102" t="str">
            <v>Carazo</v>
          </cell>
          <cell r="N102" t="str">
            <v>San Marcos</v>
          </cell>
          <cell r="O102" t="str">
            <v>de la casa cural 1 cuadra al este</v>
          </cell>
          <cell r="P102" t="str">
            <v>Zona central</v>
          </cell>
          <cell r="Q102" t="str">
            <v>Baja (B)</v>
          </cell>
          <cell r="R102" t="str">
            <v>deficiente</v>
          </cell>
          <cell r="S102" t="str">
            <v>Vencida</v>
          </cell>
          <cell r="T102" t="str">
            <v>Reestructuración administrativa con exoneración (100 - 115 dias mora)</v>
          </cell>
          <cell r="U102">
            <v>43475</v>
          </cell>
          <cell r="V102">
            <v>43506</v>
          </cell>
          <cell r="W102">
            <v>2</v>
          </cell>
          <cell r="X102" t="str">
            <v>YA PAGÓ UNA CUOTA</v>
          </cell>
          <cell r="Y102">
            <v>232.86</v>
          </cell>
          <cell r="Z102">
            <v>0.01</v>
          </cell>
          <cell r="AA102">
            <v>0.09</v>
          </cell>
          <cell r="AB102">
            <v>9.9999999999999992E-2</v>
          </cell>
          <cell r="AC102">
            <v>24</v>
          </cell>
          <cell r="AD102">
            <v>25.917265921021166</v>
          </cell>
          <cell r="AE102">
            <v>2.63</v>
          </cell>
          <cell r="AF102">
            <v>230.23000000000002</v>
          </cell>
          <cell r="AG102">
            <v>470</v>
          </cell>
          <cell r="AH102">
            <v>498</v>
          </cell>
          <cell r="AI102">
            <v>60.905574914399743</v>
          </cell>
          <cell r="AJ102">
            <v>23.023</v>
          </cell>
          <cell r="AK102">
            <v>0.7674333333333333</v>
          </cell>
          <cell r="AL102">
            <v>382.18180000000001</v>
          </cell>
          <cell r="AM102">
            <v>443.08737491439973</v>
          </cell>
          <cell r="AN102">
            <v>673.31737491439981</v>
          </cell>
          <cell r="AO102">
            <v>71.999137931034497</v>
          </cell>
          <cell r="AP102">
            <v>20</v>
          </cell>
          <cell r="AQ102">
            <v>351.08823698336522</v>
          </cell>
          <cell r="AS102" t="str">
            <v/>
          </cell>
          <cell r="AT102" t="str">
            <v>N/A</v>
          </cell>
          <cell r="AU102" t="str">
            <v>SI</v>
          </cell>
          <cell r="AX102" t="str">
            <v/>
          </cell>
          <cell r="AY102" t="str">
            <v/>
          </cell>
          <cell r="AZ102" t="str">
            <v/>
          </cell>
          <cell r="BA102" t="str">
            <v/>
          </cell>
          <cell r="BB102" t="str">
            <v/>
          </cell>
          <cell r="BC102" t="str">
            <v/>
          </cell>
          <cell r="BD102" t="str">
            <v/>
          </cell>
          <cell r="BE102" t="str">
            <v/>
          </cell>
          <cell r="BF102" t="str">
            <v/>
          </cell>
          <cell r="BG102" t="str">
            <v/>
          </cell>
        </row>
        <row r="103">
          <cell r="B103">
            <v>3571</v>
          </cell>
          <cell r="C103" t="str">
            <v>Reestructuración B</v>
          </cell>
          <cell r="D103" t="str">
            <v>DEUDOR</v>
          </cell>
          <cell r="E103" t="str">
            <v>Mutuo con garantía prendaria</v>
          </cell>
          <cell r="F103">
            <v>118</v>
          </cell>
          <cell r="G103" t="str">
            <v>YESSICA DEL SOCORRO SELVA OSORIO</v>
          </cell>
          <cell r="H103" t="str">
            <v>041-010399-1003M</v>
          </cell>
          <cell r="I103">
            <v>76889347</v>
          </cell>
          <cell r="J103" t="str">
            <v>MOVISTAR</v>
          </cell>
          <cell r="L103" t="str">
            <v>OPERARIA</v>
          </cell>
          <cell r="M103" t="str">
            <v>Carazo</v>
          </cell>
          <cell r="N103" t="str">
            <v>Jinotepe</v>
          </cell>
          <cell r="O103" t="str">
            <v>CASA NUMERO 15</v>
          </cell>
          <cell r="P103" t="str">
            <v>DESIRE</v>
          </cell>
          <cell r="Q103" t="str">
            <v>Baja (B)</v>
          </cell>
          <cell r="R103" t="str">
            <v>deficiente</v>
          </cell>
          <cell r="S103" t="str">
            <v>Vencida</v>
          </cell>
          <cell r="T103" t="str">
            <v>Reestructuración administrativa sin exoneración (46 - 99 dias mora)</v>
          </cell>
          <cell r="U103">
            <v>43594</v>
          </cell>
          <cell r="V103">
            <v>43594</v>
          </cell>
          <cell r="W103">
            <v>5</v>
          </cell>
          <cell r="X103" t="str">
            <v>NI UNA CUOTA PAGADA</v>
          </cell>
          <cell r="Y103">
            <v>135.12</v>
          </cell>
          <cell r="Z103">
            <v>0.01</v>
          </cell>
          <cell r="AA103">
            <v>0.09</v>
          </cell>
          <cell r="AB103">
            <v>9.9999999999999992E-2</v>
          </cell>
          <cell r="AC103">
            <v>24</v>
          </cell>
          <cell r="AD103">
            <v>15.038825780504938</v>
          </cell>
          <cell r="AE103">
            <v>0</v>
          </cell>
          <cell r="AF103">
            <v>135.12</v>
          </cell>
          <cell r="AG103">
            <v>379</v>
          </cell>
          <cell r="AH103">
            <v>410</v>
          </cell>
          <cell r="AI103">
            <v>28.498574854056859</v>
          </cell>
          <cell r="AJ103">
            <v>13.511999999999999</v>
          </cell>
          <cell r="AK103">
            <v>0.45039999999999997</v>
          </cell>
          <cell r="AL103">
            <v>184.66399999999999</v>
          </cell>
          <cell r="AM103">
            <v>213.16257485405686</v>
          </cell>
          <cell r="AN103">
            <v>348.28257485405686</v>
          </cell>
          <cell r="AO103">
            <v>0</v>
          </cell>
          <cell r="AP103">
            <v>20</v>
          </cell>
          <cell r="AQ103">
            <v>193.16257485405686</v>
          </cell>
          <cell r="AS103" t="str">
            <v/>
          </cell>
          <cell r="AT103" t="str">
            <v>N/A</v>
          </cell>
          <cell r="AU103" t="str">
            <v>SI</v>
          </cell>
          <cell r="AX103" t="str">
            <v/>
          </cell>
          <cell r="AY103" t="str">
            <v/>
          </cell>
          <cell r="AZ103" t="str">
            <v/>
          </cell>
          <cell r="BA103" t="str">
            <v/>
          </cell>
          <cell r="BB103" t="str">
            <v/>
          </cell>
          <cell r="BC103" t="str">
            <v/>
          </cell>
          <cell r="BD103" t="str">
            <v/>
          </cell>
          <cell r="BE103" t="str">
            <v/>
          </cell>
          <cell r="BF103" t="str">
            <v/>
          </cell>
          <cell r="BG103" t="str">
            <v/>
          </cell>
        </row>
        <row r="104">
          <cell r="B104">
            <v>2551</v>
          </cell>
          <cell r="C104" t="str">
            <v>Reestructuración A</v>
          </cell>
          <cell r="D104" t="str">
            <v>DEUDOR</v>
          </cell>
          <cell r="E104" t="str">
            <v>Mutuo con garantía prendaria</v>
          </cell>
          <cell r="F104">
            <v>10</v>
          </cell>
          <cell r="G104" t="str">
            <v>Yolanda Vanessa Moya Aburto</v>
          </cell>
          <cell r="H104" t="str">
            <v>401-190882-0014M</v>
          </cell>
          <cell r="I104">
            <v>89704691</v>
          </cell>
          <cell r="J104" t="str">
            <v>Movistar</v>
          </cell>
          <cell r="L104" t="str">
            <v>ama de casa</v>
          </cell>
          <cell r="M104" t="str">
            <v>Masaya</v>
          </cell>
          <cell r="N104" t="str">
            <v>Masatepe</v>
          </cell>
          <cell r="O104" t="str">
            <v>600 metros de la casa materna</v>
          </cell>
          <cell r="Q104" t="str">
            <v>Baja (B)</v>
          </cell>
          <cell r="R104" t="str">
            <v>deficiente</v>
          </cell>
          <cell r="S104" t="str">
            <v>Vencida</v>
          </cell>
          <cell r="T104" t="str">
            <v>Reestructuración administrativa con exoneración (100 - 115 dias mora)</v>
          </cell>
          <cell r="U104">
            <v>43395</v>
          </cell>
          <cell r="V104">
            <v>43487</v>
          </cell>
          <cell r="W104">
            <v>1</v>
          </cell>
          <cell r="X104" t="str">
            <v>YA PAGÓ UNA CUOTA</v>
          </cell>
          <cell r="Y104">
            <v>79.22</v>
          </cell>
          <cell r="Z104">
            <v>0.01</v>
          </cell>
          <cell r="AA104">
            <v>0.11</v>
          </cell>
          <cell r="AB104">
            <v>0.12</v>
          </cell>
          <cell r="AC104">
            <v>4</v>
          </cell>
          <cell r="AD104">
            <v>26.081952044136749</v>
          </cell>
          <cell r="AE104">
            <v>52.96</v>
          </cell>
          <cell r="AF104">
            <v>26.259999999999998</v>
          </cell>
          <cell r="AG104">
            <v>486</v>
          </cell>
          <cell r="AH104">
            <v>517</v>
          </cell>
          <cell r="AI104">
            <v>63.379143467252305</v>
          </cell>
          <cell r="AJ104">
            <v>3.1511999999999998</v>
          </cell>
          <cell r="AK104">
            <v>0.10503999999999999</v>
          </cell>
          <cell r="AL104">
            <v>54.305679999999995</v>
          </cell>
          <cell r="AM104">
            <v>117.6848234672523</v>
          </cell>
          <cell r="AN104">
            <v>143.94482346725229</v>
          </cell>
          <cell r="AO104">
            <v>23.818678160919543</v>
          </cell>
          <cell r="AP104">
            <v>30</v>
          </cell>
          <cell r="AQ104">
            <v>63.866145306332754</v>
          </cell>
          <cell r="AS104" t="str">
            <v/>
          </cell>
          <cell r="AT104" t="str">
            <v>N/A</v>
          </cell>
          <cell r="AU104" t="str">
            <v>MONTO MENOR A 100 DOLARES, NO ENTREGAR CARTA</v>
          </cell>
          <cell r="AX104" t="str">
            <v/>
          </cell>
          <cell r="AY104" t="str">
            <v/>
          </cell>
          <cell r="AZ104" t="str">
            <v/>
          </cell>
          <cell r="BA104" t="str">
            <v/>
          </cell>
          <cell r="BB104" t="str">
            <v/>
          </cell>
          <cell r="BC104" t="str">
            <v/>
          </cell>
          <cell r="BD104" t="str">
            <v/>
          </cell>
          <cell r="BE104" t="str">
            <v/>
          </cell>
          <cell r="BF104" t="str">
            <v/>
          </cell>
          <cell r="BG104" t="str">
            <v/>
          </cell>
        </row>
        <row r="105">
          <cell r="B105">
            <v>4016</v>
          </cell>
          <cell r="C105" t="str">
            <v>Reestructuración B</v>
          </cell>
          <cell r="D105" t="str">
            <v>DEUDOR</v>
          </cell>
          <cell r="E105" t="str">
            <v>Mutuo con garantía prendaria</v>
          </cell>
          <cell r="F105">
            <v>169</v>
          </cell>
          <cell r="G105" t="str">
            <v>MARTHA LORENA CERDA PAVON</v>
          </cell>
          <cell r="H105" t="str">
            <v>408-030475-0001W</v>
          </cell>
          <cell r="I105">
            <v>89791077</v>
          </cell>
          <cell r="J105" t="str">
            <v>MOVISTAR</v>
          </cell>
          <cell r="K105" t="str">
            <v>ACTIVO Y CONTESTA</v>
          </cell>
          <cell r="L105" t="str">
            <v xml:space="preserve">AMA DE CASA </v>
          </cell>
          <cell r="M105" t="str">
            <v>MASAYA</v>
          </cell>
          <cell r="N105" t="str">
            <v>MASATEPE</v>
          </cell>
          <cell r="O105" t="str">
            <v>BARRIO JOSE BENITO ESCOBAR CEMENTERIO 200M.O</v>
          </cell>
          <cell r="P105" t="str">
            <v>Jose benito escobar</v>
          </cell>
          <cell r="Q105" t="str">
            <v>Baja (B)</v>
          </cell>
          <cell r="R105" t="str">
            <v>deficiente</v>
          </cell>
          <cell r="S105" t="str">
            <v>Vencida</v>
          </cell>
          <cell r="T105" t="str">
            <v>Reestructuración administrativa sin exoneración (46 - 99 dias mora)</v>
          </cell>
          <cell r="U105">
            <v>43677</v>
          </cell>
          <cell r="V105">
            <v>43677</v>
          </cell>
          <cell r="W105">
            <v>7</v>
          </cell>
          <cell r="X105" t="str">
            <v>NI UNA CUOTA PAGADA</v>
          </cell>
          <cell r="Y105">
            <v>171.94</v>
          </cell>
          <cell r="Z105">
            <v>0.01</v>
          </cell>
          <cell r="AA105">
            <v>0.09</v>
          </cell>
          <cell r="AB105">
            <v>9.9999999999999992E-2</v>
          </cell>
          <cell r="AC105">
            <v>24</v>
          </cell>
          <cell r="AD105">
            <v>19.136883545737263</v>
          </cell>
          <cell r="AE105">
            <v>0</v>
          </cell>
          <cell r="AF105">
            <v>171.94</v>
          </cell>
          <cell r="AG105">
            <v>296</v>
          </cell>
          <cell r="AH105">
            <v>97</v>
          </cell>
          <cell r="AI105">
            <v>28.322587647691147</v>
          </cell>
          <cell r="AJ105">
            <v>17.193999999999999</v>
          </cell>
          <cell r="AK105">
            <v>0.57313333333333327</v>
          </cell>
          <cell r="AL105">
            <v>55.593933333333325</v>
          </cell>
          <cell r="AM105">
            <v>83.916520981024476</v>
          </cell>
          <cell r="AN105">
            <v>255.85652098102446</v>
          </cell>
          <cell r="AP105">
            <v>20</v>
          </cell>
          <cell r="AQ105">
            <v>63.916520981024476</v>
          </cell>
          <cell r="AS105" t="str">
            <v/>
          </cell>
          <cell r="AT105" t="str">
            <v>N/A</v>
          </cell>
          <cell r="AU105" t="str">
            <v>SI</v>
          </cell>
          <cell r="AX105" t="str">
            <v/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  <cell r="BC105" t="str">
            <v/>
          </cell>
          <cell r="BD105" t="str">
            <v/>
          </cell>
          <cell r="BE105" t="str">
            <v/>
          </cell>
          <cell r="BF105" t="str">
            <v/>
          </cell>
          <cell r="BG105" t="str">
            <v/>
          </cell>
        </row>
        <row r="106">
          <cell r="B106">
            <v>1913</v>
          </cell>
          <cell r="C106" t="str">
            <v>Reestructuración B</v>
          </cell>
          <cell r="D106" t="str">
            <v>DEUDOR</v>
          </cell>
          <cell r="E106" t="str">
            <v>Mutuo con garantía prendaria</v>
          </cell>
          <cell r="F106">
            <v>113</v>
          </cell>
          <cell r="G106" t="str">
            <v>MARIO ENRIQUE BENITEZ GUTIERREZ</v>
          </cell>
          <cell r="H106" t="str">
            <v>161-110856-0005C</v>
          </cell>
          <cell r="I106">
            <v>78613955</v>
          </cell>
          <cell r="J106" t="str">
            <v>MOVISTAR</v>
          </cell>
          <cell r="K106" t="str">
            <v>ACTIVO PERO NO CONTESTA</v>
          </cell>
          <cell r="L106" t="str">
            <v>CONTADOR</v>
          </cell>
          <cell r="M106" t="str">
            <v>CARAZO</v>
          </cell>
          <cell r="N106" t="str">
            <v>SAN MARCOS</v>
          </cell>
          <cell r="O106" t="str">
            <v>DE LA HACIENDA SAN PEDRO 50 METROS AL SUR</v>
          </cell>
          <cell r="P106" t="str">
            <v>5 DE JULIO</v>
          </cell>
          <cell r="Q106" t="str">
            <v>Baja (B)</v>
          </cell>
          <cell r="R106" t="str">
            <v>regular</v>
          </cell>
          <cell r="S106" t="str">
            <v>Vencida</v>
          </cell>
          <cell r="T106" t="str">
            <v>Reestructuración administrativa sin exoneración (46 - 99 dias mora)</v>
          </cell>
          <cell r="U106">
            <v>43231</v>
          </cell>
          <cell r="V106">
            <v>43688</v>
          </cell>
          <cell r="W106">
            <v>8</v>
          </cell>
          <cell r="X106" t="str">
            <v>TRES CUOTAS PAGADAS</v>
          </cell>
          <cell r="Y106">
            <v>191</v>
          </cell>
          <cell r="Z106">
            <v>0.01</v>
          </cell>
          <cell r="AA106">
            <v>0.09</v>
          </cell>
          <cell r="AB106">
            <v>9.9999999999999992E-2</v>
          </cell>
          <cell r="AC106">
            <v>24</v>
          </cell>
          <cell r="AD106">
            <v>21.258257282981372</v>
          </cell>
          <cell r="AE106">
            <v>19.440000000000001</v>
          </cell>
          <cell r="AF106">
            <v>162.34</v>
          </cell>
          <cell r="AG106">
            <v>56</v>
          </cell>
          <cell r="AH106">
            <v>87</v>
          </cell>
          <cell r="AI106">
            <v>5.9523120392347844</v>
          </cell>
          <cell r="AJ106">
            <v>16.233999999999998</v>
          </cell>
          <cell r="AK106">
            <v>0.54113333333333324</v>
          </cell>
          <cell r="AL106">
            <v>47.078599999999994</v>
          </cell>
          <cell r="AM106">
            <v>53.030912039234778</v>
          </cell>
          <cell r="AN106">
            <v>215.37091203923478</v>
          </cell>
          <cell r="AP106" t="str">
            <v>NO MAS REESTRUCTURACIÓN</v>
          </cell>
          <cell r="AQ106" t="str">
            <v>ALCANZÓ EL MÁXIMO DE REESTRUCTURACIONES, PASAR A DIRAC</v>
          </cell>
          <cell r="AS106" t="str">
            <v>PASAR A DIRAC</v>
          </cell>
          <cell r="AT106" t="str">
            <v>PASAR A DIRAC</v>
          </cell>
          <cell r="AU106" t="str">
            <v>PASAR A DIRAC</v>
          </cell>
          <cell r="AX106" t="str">
            <v>PASAR A DIRAC</v>
          </cell>
          <cell r="AY106" t="str">
            <v/>
          </cell>
          <cell r="AZ106" t="str">
            <v>PASAR A DIRAC</v>
          </cell>
          <cell r="BA106" t="str">
            <v>PASAR A DIRAC</v>
          </cell>
          <cell r="BB106" t="str">
            <v>PASAR A DIRAC</v>
          </cell>
          <cell r="BC106" t="str">
            <v>PASAR A DIRAC</v>
          </cell>
          <cell r="BD106" t="str">
            <v>PASAR A DIRAC</v>
          </cell>
          <cell r="BE106" t="str">
            <v>PASAR A DIRAC</v>
          </cell>
          <cell r="BF106" t="str">
            <v>PASAR A DIRAC</v>
          </cell>
          <cell r="BG106" t="str">
            <v>PASAR A DIRAC</v>
          </cell>
        </row>
        <row r="107">
          <cell r="B107">
            <v>2365</v>
          </cell>
          <cell r="C107" t="str">
            <v>Reestructuración B</v>
          </cell>
          <cell r="D107" t="str">
            <v>DEUDOR</v>
          </cell>
          <cell r="E107" t="str">
            <v>Mutuo con garantía prendaria</v>
          </cell>
          <cell r="F107">
            <v>208</v>
          </cell>
          <cell r="G107" t="str">
            <v>MANUEL SALVADOR GUEVARA AGUIRRE</v>
          </cell>
          <cell r="H107" t="str">
            <v>043-241286-0001M</v>
          </cell>
          <cell r="I107">
            <v>76689618</v>
          </cell>
          <cell r="J107" t="str">
            <v>MOVISTAR</v>
          </cell>
          <cell r="K107" t="str">
            <v>ACTIVO PERO NO CONTESTA</v>
          </cell>
          <cell r="L107" t="str">
            <v>OPERARIO</v>
          </cell>
          <cell r="M107" t="str">
            <v>CARAZO</v>
          </cell>
          <cell r="N107" t="str">
            <v>San Marcos</v>
          </cell>
          <cell r="O107" t="str">
            <v>REPARTO HEROES Y MARTIRES 2 ENTRADA CASA NUM. 2 A MANO DERECHA</v>
          </cell>
          <cell r="P107" t="str">
            <v>HEROES Y MARTIRES</v>
          </cell>
          <cell r="Q107" t="str">
            <v>Baja (B)</v>
          </cell>
          <cell r="R107" t="str">
            <v>deficiente</v>
          </cell>
          <cell r="S107" t="str">
            <v>Vencida</v>
          </cell>
          <cell r="T107" t="str">
            <v>Reestructuración administrativa sin exoneración (46 - 99 dias mora)</v>
          </cell>
          <cell r="U107">
            <v>43355</v>
          </cell>
          <cell r="V107">
            <v>43689</v>
          </cell>
          <cell r="W107">
            <v>8</v>
          </cell>
          <cell r="X107" t="str">
            <v>NI UNA CUOTA PAGADA</v>
          </cell>
          <cell r="Y107">
            <v>211</v>
          </cell>
          <cell r="Z107">
            <v>0.01</v>
          </cell>
          <cell r="AA107">
            <v>0.09</v>
          </cell>
          <cell r="AB107">
            <v>9.9999999999999992E-2</v>
          </cell>
          <cell r="AC107">
            <v>12</v>
          </cell>
          <cell r="AD107">
            <v>30.967059486160625</v>
          </cell>
          <cell r="AE107">
            <v>179.7</v>
          </cell>
          <cell r="AF107">
            <v>31.28</v>
          </cell>
          <cell r="AG107">
            <v>55</v>
          </cell>
          <cell r="AH107">
            <v>86</v>
          </cell>
          <cell r="AI107">
            <v>8.5159413586941728</v>
          </cell>
          <cell r="AJ107">
            <v>3.1279999999999997</v>
          </cell>
          <cell r="AK107">
            <v>0.10426666666666666</v>
          </cell>
          <cell r="AL107">
            <v>8.9669333333333334</v>
          </cell>
          <cell r="AM107">
            <v>17.482874692027508</v>
          </cell>
          <cell r="AN107">
            <v>48.762874692027509</v>
          </cell>
          <cell r="AP107">
            <v>20</v>
          </cell>
          <cell r="AQ107">
            <v>-2.517125307972492</v>
          </cell>
          <cell r="AS107" t="str">
            <v/>
          </cell>
          <cell r="AT107" t="str">
            <v>N/A</v>
          </cell>
          <cell r="AU107" t="str">
            <v>MONTO MENOR A 100 DOLARES, NO ENTREGAR CARTA</v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</row>
        <row r="108">
          <cell r="B108">
            <v>3243</v>
          </cell>
          <cell r="C108" t="str">
            <v>Reestructuración B</v>
          </cell>
          <cell r="D108" t="str">
            <v>DEUDOR</v>
          </cell>
          <cell r="E108" t="str">
            <v>Mutuo con garantía prendaria</v>
          </cell>
          <cell r="F108">
            <v>57</v>
          </cell>
          <cell r="G108" t="str">
            <v>ISABEL DEL SOCORRO RODRIGUEZ VELASQUEZ</v>
          </cell>
          <cell r="H108" t="str">
            <v>043-260759-0001F</v>
          </cell>
          <cell r="I108">
            <v>78940839</v>
          </cell>
          <cell r="J108" t="str">
            <v>MOVISTAR</v>
          </cell>
          <cell r="K108" t="str">
            <v>ACTIVO PERO NO CONTESTA</v>
          </cell>
          <cell r="L108" t="str">
            <v>PROFESOR</v>
          </cell>
          <cell r="M108" t="str">
            <v>CARAZO</v>
          </cell>
          <cell r="N108" t="str">
            <v>SAN MARCOS</v>
          </cell>
          <cell r="O108" t="str">
            <v>RESTAURANTE SAN PEDRO 150 MTS NORTE</v>
          </cell>
          <cell r="P108" t="str">
            <v>BARRIO 5 DE JULIO</v>
          </cell>
          <cell r="Q108" t="str">
            <v>Baja (B)</v>
          </cell>
          <cell r="R108" t="str">
            <v>deficiente</v>
          </cell>
          <cell r="S108" t="str">
            <v>Vencida</v>
          </cell>
          <cell r="T108" t="str">
            <v>Reestructuración administrativa sin exoneración (46 - 99 dias mora)</v>
          </cell>
          <cell r="U108">
            <v>43524</v>
          </cell>
          <cell r="V108">
            <v>43674</v>
          </cell>
          <cell r="W108">
            <v>7</v>
          </cell>
          <cell r="X108" t="str">
            <v>NI UNA CUOTA PAGADA</v>
          </cell>
          <cell r="Y108">
            <v>126.5</v>
          </cell>
          <cell r="Z108">
            <v>0.01</v>
          </cell>
          <cell r="AA108">
            <v>0.09</v>
          </cell>
          <cell r="AB108">
            <v>9.9999999999999992E-2</v>
          </cell>
          <cell r="AC108">
            <v>15</v>
          </cell>
          <cell r="AD108">
            <v>16.631432776252584</v>
          </cell>
          <cell r="AE108">
            <v>21.41</v>
          </cell>
          <cell r="AF108">
            <v>105.09</v>
          </cell>
          <cell r="AG108">
            <v>70</v>
          </cell>
          <cell r="AH108">
            <v>101</v>
          </cell>
          <cell r="AI108">
            <v>5.8210014716884046</v>
          </cell>
          <cell r="AJ108">
            <v>10.509</v>
          </cell>
          <cell r="AK108">
            <v>0.3503</v>
          </cell>
          <cell r="AL108">
            <v>35.380299999999998</v>
          </cell>
          <cell r="AM108">
            <v>41.201301471688403</v>
          </cell>
          <cell r="AN108">
            <v>146.2913014716884</v>
          </cell>
          <cell r="AP108">
            <v>20</v>
          </cell>
          <cell r="AQ108">
            <v>21.201301471688403</v>
          </cell>
          <cell r="AS108" t="str">
            <v/>
          </cell>
          <cell r="AT108" t="str">
            <v>N/A</v>
          </cell>
          <cell r="AU108" t="str">
            <v>Sus días mora no aplican a carta alternativa aún</v>
          </cell>
          <cell r="AX108" t="str">
            <v/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  <cell r="BC108" t="str">
            <v/>
          </cell>
          <cell r="BD108" t="str">
            <v/>
          </cell>
          <cell r="BE108" t="str">
            <v/>
          </cell>
          <cell r="BF108" t="str">
            <v/>
          </cell>
          <cell r="BG108" t="str">
            <v/>
          </cell>
        </row>
        <row r="109">
          <cell r="B109">
            <v>1484</v>
          </cell>
          <cell r="C109" t="str">
            <v>Reestructuración C</v>
          </cell>
          <cell r="D109" t="str">
            <v>DEUDOR</v>
          </cell>
          <cell r="E109" t="str">
            <v>Mutuo con garantía prendaria</v>
          </cell>
          <cell r="F109">
            <v>0</v>
          </cell>
          <cell r="G109" t="str">
            <v>EBERTH ANTONIO HERNANDEZ LOPEZ</v>
          </cell>
          <cell r="H109" t="str">
            <v>409-281089-0000F</v>
          </cell>
          <cell r="I109">
            <v>87649128</v>
          </cell>
          <cell r="J109" t="str">
            <v>MOVISTAR</v>
          </cell>
          <cell r="K109" t="str">
            <v>INACTIVO (BUZON DIRECTO)</v>
          </cell>
          <cell r="L109" t="str">
            <v>COMERCIANTE</v>
          </cell>
          <cell r="M109" t="str">
            <v>MASAYA</v>
          </cell>
          <cell r="N109" t="str">
            <v>CONCHA</v>
          </cell>
          <cell r="O109" t="str">
            <v>IGLESIA CATOLICA 3 CUADRAS AL OESTE</v>
          </cell>
          <cell r="P109" t="str">
            <v>REPARTO COVILACO</v>
          </cell>
          <cell r="Q109" t="str">
            <v>Baja (B)</v>
          </cell>
          <cell r="R109" t="str">
            <v>deficiente</v>
          </cell>
          <cell r="S109" t="str">
            <v>Vencida</v>
          </cell>
          <cell r="T109" t="str">
            <v>Reestructuración administrativa sin exoneración (46 - 99 dias mora)</v>
          </cell>
          <cell r="U109">
            <v>43160</v>
          </cell>
          <cell r="V109">
            <v>43678</v>
          </cell>
          <cell r="W109">
            <v>8</v>
          </cell>
          <cell r="X109" t="str">
            <v>NI UNA CUOTA PAGADA</v>
          </cell>
          <cell r="Y109">
            <v>499.61</v>
          </cell>
          <cell r="Z109">
            <v>0.01</v>
          </cell>
          <cell r="AA109">
            <v>0.04</v>
          </cell>
          <cell r="AB109">
            <v>0.05</v>
          </cell>
          <cell r="AC109">
            <v>13</v>
          </cell>
          <cell r="AD109">
            <v>53.186364835448416</v>
          </cell>
          <cell r="AE109">
            <v>54.05</v>
          </cell>
          <cell r="AF109">
            <v>445.56</v>
          </cell>
          <cell r="AG109">
            <v>295</v>
          </cell>
          <cell r="AH109">
            <v>326</v>
          </cell>
          <cell r="AI109">
            <v>78.449888132286418</v>
          </cell>
          <cell r="AJ109">
            <v>22.278000000000002</v>
          </cell>
          <cell r="AK109">
            <v>0.74260000000000004</v>
          </cell>
          <cell r="AL109">
            <v>242.08760000000001</v>
          </cell>
          <cell r="AM109">
            <v>320.5374881322864</v>
          </cell>
          <cell r="AN109">
            <v>766.09748813228634</v>
          </cell>
          <cell r="AP109" t="str">
            <v>NO MAS REESTRUCTURACIÓN</v>
          </cell>
          <cell r="AQ109" t="str">
            <v>ALCANZÓ EL MÁXIMO DE REESTRUCTURACIONES, PASAR A DIRAC</v>
          </cell>
          <cell r="AS109" t="str">
            <v>PASAR A DIRAC</v>
          </cell>
          <cell r="AT109" t="str">
            <v>PASAR A DIRAC</v>
          </cell>
          <cell r="AU109" t="str">
            <v>PASAR A DIRAC</v>
          </cell>
          <cell r="AX109" t="str">
            <v>PASAR A DIRAC</v>
          </cell>
          <cell r="AY109" t="str">
            <v/>
          </cell>
          <cell r="AZ109" t="str">
            <v>PASAR A DIRAC</v>
          </cell>
          <cell r="BA109" t="str">
            <v>PASAR A DIRAC</v>
          </cell>
          <cell r="BB109" t="str">
            <v>PASAR A DIRAC</v>
          </cell>
          <cell r="BC109" t="str">
            <v>PASAR A DIRAC</v>
          </cell>
          <cell r="BD109" t="str">
            <v>PASAR A DIRAC</v>
          </cell>
          <cell r="BE109" t="str">
            <v>PASAR A DIRAC</v>
          </cell>
          <cell r="BF109" t="str">
            <v>PASAR A DIRAC</v>
          </cell>
          <cell r="BG109" t="str">
            <v>PASAR A DIRAC</v>
          </cell>
        </row>
        <row r="110">
          <cell r="B110">
            <v>2532</v>
          </cell>
          <cell r="C110" t="str">
            <v>Reestructuración C</v>
          </cell>
          <cell r="D110" t="str">
            <v>DEUDOR</v>
          </cell>
          <cell r="E110" t="str">
            <v>Mutuo con garantía prendaria</v>
          </cell>
          <cell r="F110">
            <v>234</v>
          </cell>
          <cell r="G110" t="str">
            <v>CHRISTIAN AGUSTIN ZUNIGA MUNGUIA</v>
          </cell>
          <cell r="H110" t="str">
            <v>041-200390-0001N</v>
          </cell>
          <cell r="I110">
            <v>86358343</v>
          </cell>
          <cell r="J110" t="str">
            <v>MOVISTAR</v>
          </cell>
          <cell r="K110" t="str">
            <v>ACTIVO PERO NO CONTESTA</v>
          </cell>
          <cell r="L110" t="str">
            <v>OPERARIO</v>
          </cell>
          <cell r="M110" t="str">
            <v>CARAZO</v>
          </cell>
          <cell r="N110" t="str">
            <v>SAN MARCOS</v>
          </cell>
          <cell r="O110" t="str">
            <v xml:space="preserve">BODEGA DEL CEPAD 1 CUADRA AL NORTE </v>
          </cell>
          <cell r="P110" t="str">
            <v>ALVARO SANCHEZ</v>
          </cell>
          <cell r="Q110" t="str">
            <v>Baja (B)</v>
          </cell>
          <cell r="R110" t="str">
            <v>deficiente</v>
          </cell>
          <cell r="S110" t="str">
            <v>Vencida</v>
          </cell>
          <cell r="T110" t="str">
            <v>Reestructuración administrativa sin exoneración (46 - 99 dias mora)</v>
          </cell>
          <cell r="U110">
            <v>43391</v>
          </cell>
          <cell r="V110">
            <v>43695</v>
          </cell>
          <cell r="W110">
            <v>8</v>
          </cell>
          <cell r="X110" t="str">
            <v>NI UNA CUOTA PAGADA</v>
          </cell>
          <cell r="Y110">
            <v>171.77</v>
          </cell>
          <cell r="Z110">
            <v>0.01</v>
          </cell>
          <cell r="AA110">
            <v>0.09</v>
          </cell>
          <cell r="AB110">
            <v>9.9999999999999992E-2</v>
          </cell>
          <cell r="AC110">
            <v>24</v>
          </cell>
          <cell r="AD110">
            <v>19.117962583757645</v>
          </cell>
          <cell r="AE110">
            <v>28.52</v>
          </cell>
          <cell r="AF110">
            <v>143.25</v>
          </cell>
          <cell r="AG110">
            <v>49</v>
          </cell>
          <cell r="AH110">
            <v>80</v>
          </cell>
          <cell r="AI110">
            <v>4.6839008330206227</v>
          </cell>
          <cell r="AJ110">
            <v>14.324999999999999</v>
          </cell>
          <cell r="AK110">
            <v>0.47749999999999998</v>
          </cell>
          <cell r="AL110">
            <v>38.199999999999996</v>
          </cell>
          <cell r="AM110">
            <v>42.883900833020618</v>
          </cell>
          <cell r="AN110">
            <v>186.13390083302062</v>
          </cell>
          <cell r="AP110" t="str">
            <v>NO MAS REESTRUCTURACIÓN</v>
          </cell>
          <cell r="AQ110" t="str">
            <v>ALCANZÓ EL MÁXIMO DE REESTRUCTURACIONES, PASAR A DIRAC</v>
          </cell>
          <cell r="AS110" t="str">
            <v>PASAR A DIRAC</v>
          </cell>
          <cell r="AT110" t="str">
            <v>PASAR A DIRAC</v>
          </cell>
          <cell r="AU110" t="str">
            <v>PASAR A DIRAC</v>
          </cell>
          <cell r="AX110" t="str">
            <v>PASAR A DIRAC</v>
          </cell>
          <cell r="AY110" t="str">
            <v/>
          </cell>
          <cell r="AZ110" t="str">
            <v>PASAR A DIRAC</v>
          </cell>
          <cell r="BA110" t="str">
            <v>PASAR A DIRAC</v>
          </cell>
          <cell r="BB110" t="str">
            <v>PASAR A DIRAC</v>
          </cell>
          <cell r="BC110" t="str">
            <v>PASAR A DIRAC</v>
          </cell>
          <cell r="BD110" t="str">
            <v>PASAR A DIRAC</v>
          </cell>
          <cell r="BE110" t="str">
            <v>PASAR A DIRAC</v>
          </cell>
          <cell r="BF110" t="str">
            <v>PASAR A DIRAC</v>
          </cell>
          <cell r="BG110" t="str">
            <v>PASAR A DIRAC</v>
          </cell>
        </row>
        <row r="111">
          <cell r="B111">
            <v>2566</v>
          </cell>
          <cell r="C111" t="str">
            <v>Reestructuración B</v>
          </cell>
          <cell r="D111" t="str">
            <v>DEUDOR</v>
          </cell>
          <cell r="E111" t="str">
            <v>Mutuo con garantía prendaria</v>
          </cell>
          <cell r="F111">
            <v>240</v>
          </cell>
          <cell r="G111" t="str">
            <v>YESENIA DEL CARMEN CAMPOS PALMA</v>
          </cell>
          <cell r="H111" t="str">
            <v>406-240883-0000P</v>
          </cell>
          <cell r="I111">
            <v>75446321</v>
          </cell>
          <cell r="J111" t="str">
            <v>MOVISTAR</v>
          </cell>
          <cell r="K111" t="str">
            <v>ACTIVO PERO NO CONTESTA</v>
          </cell>
          <cell r="L111" t="str">
            <v>COMERCIANTE</v>
          </cell>
          <cell r="M111" t="str">
            <v>Masaya</v>
          </cell>
          <cell r="N111" t="str">
            <v>Masatepe</v>
          </cell>
          <cell r="O111" t="str">
            <v>MASATEPE IGL, MORMON1 1/2 AL S. Y 1/2 AL O,CAMINO DE TIERRA</v>
          </cell>
          <cell r="P111" t="str">
            <v>Jose benito escobar</v>
          </cell>
          <cell r="Q111" t="str">
            <v>Baja (B)</v>
          </cell>
          <cell r="R111" t="str">
            <v>deficiente</v>
          </cell>
          <cell r="S111" t="str">
            <v>Vencida</v>
          </cell>
          <cell r="T111" t="str">
            <v>Reestructuración administrativa sin exoneración (46 - 99 dias mora)</v>
          </cell>
          <cell r="U111">
            <v>43396</v>
          </cell>
          <cell r="V111">
            <v>43731</v>
          </cell>
          <cell r="W111">
            <v>9</v>
          </cell>
          <cell r="X111" t="str">
            <v>YA PAGÓ UNA CUOTA</v>
          </cell>
          <cell r="Y111">
            <v>250.45</v>
          </cell>
          <cell r="Z111">
            <v>0.01</v>
          </cell>
          <cell r="AA111">
            <v>0.09</v>
          </cell>
          <cell r="AB111">
            <v>9.9999999999999992E-2</v>
          </cell>
          <cell r="AC111">
            <v>24</v>
          </cell>
          <cell r="AD111">
            <v>27.875028987029761</v>
          </cell>
          <cell r="AE111">
            <v>48.96</v>
          </cell>
          <cell r="AF111">
            <v>201.48999999999998</v>
          </cell>
          <cell r="AG111">
            <v>243</v>
          </cell>
          <cell r="AH111">
            <v>273</v>
          </cell>
          <cell r="AI111">
            <v>33.868160219241162</v>
          </cell>
          <cell r="AJ111">
            <v>20.148999999999997</v>
          </cell>
          <cell r="AK111">
            <v>0.67163333333333319</v>
          </cell>
          <cell r="AL111">
            <v>183.35589999999996</v>
          </cell>
          <cell r="AM111">
            <v>217.22406021924112</v>
          </cell>
          <cell r="AN111">
            <v>418.71406021924111</v>
          </cell>
          <cell r="AO111">
            <v>36.709770114942529</v>
          </cell>
          <cell r="AP111">
            <v>20</v>
          </cell>
          <cell r="AQ111">
            <v>160.5142901042986</v>
          </cell>
          <cell r="AS111" t="str">
            <v/>
          </cell>
          <cell r="AT111" t="str">
            <v>N/A</v>
          </cell>
          <cell r="AU111" t="str">
            <v>SI</v>
          </cell>
          <cell r="AX111" t="str">
            <v/>
          </cell>
          <cell r="AY111" t="str">
            <v/>
          </cell>
          <cell r="AZ111" t="str">
            <v/>
          </cell>
          <cell r="BA111" t="str">
            <v/>
          </cell>
          <cell r="BB111" t="str">
            <v/>
          </cell>
          <cell r="BC111" t="str">
            <v/>
          </cell>
          <cell r="BD111" t="str">
            <v/>
          </cell>
          <cell r="BE111" t="str">
            <v/>
          </cell>
          <cell r="BF111" t="str">
            <v/>
          </cell>
          <cell r="BG111" t="str">
            <v/>
          </cell>
        </row>
        <row r="112">
          <cell r="B112">
            <v>3832</v>
          </cell>
          <cell r="C112" t="str">
            <v>Reestructuración C</v>
          </cell>
          <cell r="D112" t="str">
            <v>DEUDOR</v>
          </cell>
          <cell r="E112" t="str">
            <v>Mutuo con garantía prendaria</v>
          </cell>
          <cell r="F112">
            <v>153</v>
          </cell>
          <cell r="G112" t="str">
            <v>MARIA MANUELA MEZA ESPINOZA</v>
          </cell>
          <cell r="H112" t="str">
            <v>045-120775-0001X</v>
          </cell>
          <cell r="I112">
            <v>77927402</v>
          </cell>
          <cell r="J112" t="str">
            <v>MOVISTAR</v>
          </cell>
          <cell r="K112" t="str">
            <v>INACTIVO (BUZON DIRECTO)</v>
          </cell>
          <cell r="L112" t="str">
            <v>COMERCIANTE</v>
          </cell>
          <cell r="M112" t="str">
            <v>Masaya</v>
          </cell>
          <cell r="N112" t="str">
            <v>Masatepe</v>
          </cell>
          <cell r="O112" t="str">
            <v>LA ERMITA 500 VRS,NORTE</v>
          </cell>
          <cell r="P112" t="str">
            <v>LOS RINCONES</v>
          </cell>
          <cell r="Q112" t="str">
            <v>Baja (B)</v>
          </cell>
          <cell r="R112" t="str">
            <v>deficiente</v>
          </cell>
          <cell r="S112" t="str">
            <v>Vencida</v>
          </cell>
          <cell r="T112" t="str">
            <v>Reestructuración administrativa sin exoneración (46 - 99 dias mora)</v>
          </cell>
          <cell r="U112">
            <v>43642</v>
          </cell>
          <cell r="V112">
            <v>43703</v>
          </cell>
          <cell r="W112">
            <v>8</v>
          </cell>
          <cell r="X112" t="str">
            <v>YA PAGÓ UNA CUOTA</v>
          </cell>
          <cell r="Y112">
            <v>413.69</v>
          </cell>
          <cell r="Z112">
            <v>0.01</v>
          </cell>
          <cell r="AA112">
            <v>0.02</v>
          </cell>
          <cell r="AB112">
            <v>0.03</v>
          </cell>
          <cell r="AC112">
            <v>24</v>
          </cell>
          <cell r="AD112">
            <v>24.427325503929346</v>
          </cell>
          <cell r="AE112">
            <v>24.45</v>
          </cell>
          <cell r="AF112">
            <v>389.24</v>
          </cell>
          <cell r="AG112">
            <v>270</v>
          </cell>
          <cell r="AH112">
            <v>301</v>
          </cell>
          <cell r="AI112">
            <v>32.976889430304617</v>
          </cell>
          <cell r="AJ112">
            <v>11.677199999999999</v>
          </cell>
          <cell r="AK112">
            <v>0.38923999999999997</v>
          </cell>
          <cell r="AL112">
            <v>117.16123999999999</v>
          </cell>
          <cell r="AM112">
            <v>150.13812943030462</v>
          </cell>
          <cell r="AN112">
            <v>539.37812943030463</v>
          </cell>
          <cell r="AP112" t="str">
            <v>NO MAS REESTRUCTURACIÓN</v>
          </cell>
          <cell r="AQ112" t="str">
            <v>ALCANZÓ EL MÁXIMO DE REESTRUCTURACIONES, PASAR A DIRAC</v>
          </cell>
          <cell r="AS112" t="str">
            <v>PASAR A DIRAC</v>
          </cell>
          <cell r="AT112" t="str">
            <v>PASAR A DIRAC</v>
          </cell>
          <cell r="AU112" t="str">
            <v>PASAR A DIRAC</v>
          </cell>
          <cell r="AX112" t="str">
            <v>PASAR A DIRAC</v>
          </cell>
          <cell r="AY112" t="str">
            <v/>
          </cell>
          <cell r="AZ112" t="str">
            <v>PASAR A DIRAC</v>
          </cell>
          <cell r="BA112" t="str">
            <v>PASAR A DIRAC</v>
          </cell>
          <cell r="BB112" t="str">
            <v>PASAR A DIRAC</v>
          </cell>
          <cell r="BC112" t="str">
            <v>PASAR A DIRAC</v>
          </cell>
          <cell r="BD112" t="str">
            <v>PASAR A DIRAC</v>
          </cell>
          <cell r="BE112" t="str">
            <v>PASAR A DIRAC</v>
          </cell>
          <cell r="BF112" t="str">
            <v>PASAR A DIRAC</v>
          </cell>
          <cell r="BG112" t="str">
            <v>PASAR A DIRAC</v>
          </cell>
        </row>
        <row r="113">
          <cell r="B113">
            <v>2562</v>
          </cell>
          <cell r="C113" t="str">
            <v>Reestructuración C</v>
          </cell>
          <cell r="D113" t="str">
            <v>DEUDOR</v>
          </cell>
          <cell r="E113" t="str">
            <v>Mutuo con garantía prendaria</v>
          </cell>
          <cell r="F113">
            <v>239</v>
          </cell>
          <cell r="G113" t="str">
            <v>KEVIN FRANCISCO MENA CARRILLO</v>
          </cell>
          <cell r="H113" t="str">
            <v>042-241192-0004J</v>
          </cell>
          <cell r="I113">
            <v>82407629</v>
          </cell>
          <cell r="J113" t="str">
            <v>MOVISTAR</v>
          </cell>
          <cell r="K113" t="str">
            <v>ACTIVO PERO NO CONTESTA</v>
          </cell>
          <cell r="L113" t="str">
            <v>MECANICO</v>
          </cell>
          <cell r="M113" t="str">
            <v>CARAZO</v>
          </cell>
          <cell r="N113" t="str">
            <v>San Marcos</v>
          </cell>
          <cell r="O113" t="str">
            <v>FERNTE AL INSTIT.JUAN 23</v>
          </cell>
          <cell r="P113" t="str">
            <v>HERMANOS CALDERON</v>
          </cell>
          <cell r="Q113" t="str">
            <v>Baja (B)</v>
          </cell>
          <cell r="R113" t="str">
            <v>deficiente</v>
          </cell>
          <cell r="S113" t="str">
            <v>Vencida</v>
          </cell>
          <cell r="T113" t="str">
            <v>Reestructuración administrativa sin exoneración (46 - 99 dias mora)</v>
          </cell>
          <cell r="U113">
            <v>43395</v>
          </cell>
          <cell r="V113">
            <v>43699</v>
          </cell>
          <cell r="W113">
            <v>8</v>
          </cell>
          <cell r="X113" t="str">
            <v>YA PAGÓ UNA CUOTA</v>
          </cell>
          <cell r="Y113">
            <v>189.74</v>
          </cell>
          <cell r="Z113">
            <v>0.01</v>
          </cell>
          <cell r="AA113">
            <v>0.09</v>
          </cell>
          <cell r="AB113">
            <v>9.9999999999999992E-2</v>
          </cell>
          <cell r="AC113">
            <v>24</v>
          </cell>
          <cell r="AD113">
            <v>21.118019564779505</v>
          </cell>
          <cell r="AE113">
            <v>23.98</v>
          </cell>
          <cell r="AF113">
            <v>165.76000000000002</v>
          </cell>
          <cell r="AG113">
            <v>274</v>
          </cell>
          <cell r="AH113">
            <v>305</v>
          </cell>
          <cell r="AI113">
            <v>28.931686803747926</v>
          </cell>
          <cell r="AJ113">
            <v>16.576000000000001</v>
          </cell>
          <cell r="AK113">
            <v>0.55253333333333332</v>
          </cell>
          <cell r="AL113">
            <v>168.52266666666665</v>
          </cell>
          <cell r="AM113">
            <v>197.45435347041459</v>
          </cell>
          <cell r="AN113">
            <v>363.21435347041461</v>
          </cell>
          <cell r="AP113" t="str">
            <v>NO MAS REESTRUCTURACIÓN</v>
          </cell>
          <cell r="AQ113" t="str">
            <v>ALCANZÓ EL MÁXIMO DE REESTRUCTURACIONES, PASAR A DIRAC</v>
          </cell>
          <cell r="AS113" t="str">
            <v>PASAR A DIRAC</v>
          </cell>
          <cell r="AT113" t="str">
            <v>PASAR A DIRAC</v>
          </cell>
          <cell r="AU113" t="str">
            <v>PASAR A DIRAC</v>
          </cell>
          <cell r="AX113" t="str">
            <v>PASAR A DIRAC</v>
          </cell>
          <cell r="AY113" t="str">
            <v/>
          </cell>
          <cell r="AZ113" t="str">
            <v>PASAR A DIRAC</v>
          </cell>
          <cell r="BA113" t="str">
            <v>PASAR A DIRAC</v>
          </cell>
          <cell r="BB113" t="str">
            <v>PASAR A DIRAC</v>
          </cell>
          <cell r="BC113" t="str">
            <v>PASAR A DIRAC</v>
          </cell>
          <cell r="BD113" t="str">
            <v>PASAR A DIRAC</v>
          </cell>
          <cell r="BE113" t="str">
            <v>PASAR A DIRAC</v>
          </cell>
          <cell r="BF113" t="str">
            <v>PASAR A DIRAC</v>
          </cell>
          <cell r="BG113" t="str">
            <v>PASAR A DIRAC</v>
          </cell>
        </row>
        <row r="114">
          <cell r="B114">
            <v>4319</v>
          </cell>
          <cell r="C114" t="str">
            <v>Reestructuración B</v>
          </cell>
          <cell r="D114" t="str">
            <v>DEUDOR</v>
          </cell>
          <cell r="E114" t="str">
            <v>Mutuo con garantía prendaria</v>
          </cell>
          <cell r="F114">
            <v>226</v>
          </cell>
          <cell r="G114" t="str">
            <v>Claudia del Carmen Hernández Moraga</v>
          </cell>
          <cell r="H114" t="str">
            <v>043-080582-0000C</v>
          </cell>
          <cell r="I114">
            <v>82362414</v>
          </cell>
          <cell r="J114" t="str">
            <v>Claro</v>
          </cell>
          <cell r="K114" t="str">
            <v>INACTIVO (BUZON DIRECTO)</v>
          </cell>
          <cell r="L114" t="str">
            <v>ama de casa</v>
          </cell>
          <cell r="M114" t="str">
            <v>Carazo</v>
          </cell>
          <cell r="N114" t="str">
            <v>San Marcos</v>
          </cell>
          <cell r="O114" t="str">
            <v>Casa numero 24</v>
          </cell>
          <cell r="P114" t="str">
            <v>5 de julio</v>
          </cell>
          <cell r="Q114" t="str">
            <v>Baja (B)</v>
          </cell>
          <cell r="R114" t="str">
            <v>deficiente</v>
          </cell>
          <cell r="S114" t="str">
            <v>Vencida</v>
          </cell>
          <cell r="T114" t="str">
            <v>Reestructuración administrativa con exoneración (100 - 115 dias mora)</v>
          </cell>
          <cell r="U114">
            <v>43731</v>
          </cell>
          <cell r="V114">
            <v>43731</v>
          </cell>
          <cell r="W114">
            <v>9</v>
          </cell>
          <cell r="X114" t="str">
            <v>NI UNA CUOTA PAGADA</v>
          </cell>
          <cell r="Y114">
            <v>248.48</v>
          </cell>
          <cell r="Z114">
            <v>0.01</v>
          </cell>
          <cell r="AA114">
            <v>7.0000000000000007E-2</v>
          </cell>
          <cell r="AB114">
            <v>0.08</v>
          </cell>
          <cell r="AC114">
            <v>12</v>
          </cell>
          <cell r="AD114">
            <v>32.97205780539219</v>
          </cell>
          <cell r="AF114">
            <v>248.48</v>
          </cell>
          <cell r="AG114">
            <v>87</v>
          </cell>
          <cell r="AH114">
            <v>117</v>
          </cell>
          <cell r="AI114">
            <v>14.342845145345603</v>
          </cell>
          <cell r="AJ114">
            <v>19.878399999999999</v>
          </cell>
          <cell r="AK114">
            <v>0.66261333333333328</v>
          </cell>
          <cell r="AL114">
            <v>77.525759999999991</v>
          </cell>
          <cell r="AM114">
            <v>91.868605145345597</v>
          </cell>
          <cell r="AN114">
            <v>340.34860514534557</v>
          </cell>
          <cell r="AO114">
            <v>20.527859237536656</v>
          </cell>
          <cell r="AP114">
            <v>20</v>
          </cell>
          <cell r="AQ114">
            <v>51.340745907808937</v>
          </cell>
          <cell r="AS114" t="str">
            <v/>
          </cell>
          <cell r="AT114" t="str">
            <v>N/A</v>
          </cell>
          <cell r="AU114" t="str">
            <v>Sus días mora no aplican a carta alternativa aún</v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W114" t="str">
            <v xml:space="preserve">RESTRUCTURACION DE LOS CONTRATOS ANTERIORES A NOMBRE DE SU PAPA Y ELLA </v>
          </cell>
        </row>
        <row r="115">
          <cell r="B115">
            <v>4089</v>
          </cell>
          <cell r="C115" t="str">
            <v>Reestructuración C</v>
          </cell>
          <cell r="D115" t="str">
            <v>DEUDOR</v>
          </cell>
          <cell r="E115" t="str">
            <v>Mutuo con garantía prendaria</v>
          </cell>
          <cell r="F115">
            <v>196</v>
          </cell>
          <cell r="G115" t="str">
            <v>Yessenia del Socorro Gonzalez Baez</v>
          </cell>
          <cell r="H115" t="str">
            <v>202-310377-0001H</v>
          </cell>
          <cell r="I115">
            <v>81892989</v>
          </cell>
          <cell r="J115" t="str">
            <v>CLARO</v>
          </cell>
          <cell r="K115" t="str">
            <v>ACTIVO Y CONTESTA</v>
          </cell>
          <cell r="L115" t="str">
            <v>AMA DE CASA</v>
          </cell>
          <cell r="M115" t="str">
            <v>Carazo</v>
          </cell>
          <cell r="N115" t="str">
            <v>San Marcos</v>
          </cell>
          <cell r="O115" t="str">
            <v>Casa cural 1 cuadra al Sur</v>
          </cell>
          <cell r="P115" t="str">
            <v>A LA PAR DE LA POLICIA</v>
          </cell>
          <cell r="Q115" t="str">
            <v>Baja (B)</v>
          </cell>
          <cell r="R115" t="str">
            <v>deficiente</v>
          </cell>
          <cell r="S115" t="str">
            <v>Vencida</v>
          </cell>
          <cell r="T115" t="str">
            <v>Reestructuración administrativa sin exoneración (46 - 99 dias mora)</v>
          </cell>
          <cell r="U115">
            <v>43692</v>
          </cell>
          <cell r="V115">
            <v>43723</v>
          </cell>
          <cell r="W115">
            <v>9</v>
          </cell>
          <cell r="X115" t="str">
            <v>YA PAGÓ UNA CUOTA</v>
          </cell>
          <cell r="Y115">
            <v>230.23</v>
          </cell>
          <cell r="Z115">
            <v>0.01</v>
          </cell>
          <cell r="AA115">
            <v>7.0000000000000007E-2</v>
          </cell>
          <cell r="AB115">
            <v>0.08</v>
          </cell>
          <cell r="AC115">
            <v>24</v>
          </cell>
          <cell r="AD115">
            <v>21.866776099985177</v>
          </cell>
          <cell r="AE115">
            <v>3.53</v>
          </cell>
          <cell r="AF115">
            <v>226.7</v>
          </cell>
          <cell r="AG115">
            <v>251</v>
          </cell>
          <cell r="AH115">
            <v>281</v>
          </cell>
          <cell r="AI115">
            <v>27.442804005481399</v>
          </cell>
          <cell r="AJ115">
            <v>18.135999999999999</v>
          </cell>
          <cell r="AK115">
            <v>0.60453333333333326</v>
          </cell>
          <cell r="AL115">
            <v>169.87386666666666</v>
          </cell>
          <cell r="AM115">
            <v>197.31667067214806</v>
          </cell>
          <cell r="AN115">
            <v>424.01667067214805</v>
          </cell>
          <cell r="AO115">
            <v>28.735632183908049</v>
          </cell>
          <cell r="AP115" t="str">
            <v>NO MAS REESTRUCTURACIÓN</v>
          </cell>
          <cell r="AQ115" t="str">
            <v>ALCANZÓ EL MÁXIMO DE REESTRUCTURACIONES, PASAR A DIRAC</v>
          </cell>
          <cell r="AS115" t="str">
            <v>PASAR A DIRAC</v>
          </cell>
          <cell r="AT115" t="str">
            <v>PASAR A DIRAC</v>
          </cell>
          <cell r="AU115" t="str">
            <v>PASAR A DIRAC</v>
          </cell>
          <cell r="AX115" t="str">
            <v>PASAR A DIRAC</v>
          </cell>
          <cell r="AY115" t="str">
            <v/>
          </cell>
          <cell r="AZ115" t="str">
            <v>PASAR A DIRAC</v>
          </cell>
          <cell r="BA115" t="str">
            <v>PASAR A DIRAC</v>
          </cell>
          <cell r="BB115" t="str">
            <v>PASAR A DIRAC</v>
          </cell>
          <cell r="BC115" t="str">
            <v>PASAR A DIRAC</v>
          </cell>
          <cell r="BD115" t="str">
            <v>PASAR A DIRAC</v>
          </cell>
          <cell r="BE115" t="str">
            <v>PASAR A DIRAC</v>
          </cell>
          <cell r="BF115" t="str">
            <v>PASAR A DIRAC</v>
          </cell>
          <cell r="BG115" t="str">
            <v>PASAR A DIRAC</v>
          </cell>
        </row>
        <row r="116">
          <cell r="B116">
            <v>3739</v>
          </cell>
          <cell r="C116" t="str">
            <v>Reestructuración C</v>
          </cell>
          <cell r="D116" t="str">
            <v>DEUDOR</v>
          </cell>
          <cell r="E116" t="str">
            <v>Mutuo con garantía prendaria</v>
          </cell>
          <cell r="F116">
            <v>142</v>
          </cell>
          <cell r="G116" t="str">
            <v>ELIN JAVIER JIMENEZ RODRIGUEZ</v>
          </cell>
          <cell r="H116" t="str">
            <v>405-281089-0000L</v>
          </cell>
          <cell r="I116">
            <v>75351664</v>
          </cell>
          <cell r="J116" t="str">
            <v>MOVISTAR</v>
          </cell>
          <cell r="K116" t="str">
            <v>ACTIVO PERO NO CONTESTA</v>
          </cell>
          <cell r="L116" t="str">
            <v>MANEJA TRICICLO</v>
          </cell>
          <cell r="M116" t="str">
            <v>Carazo</v>
          </cell>
          <cell r="N116" t="str">
            <v>San Marcos</v>
          </cell>
          <cell r="O116" t="str">
            <v xml:space="preserve">MARIA AUXILIADORA 6TA CALLE 4 CASA MANO DERECHA </v>
          </cell>
          <cell r="P116" t="str">
            <v>MARIA AUXILIADORA</v>
          </cell>
          <cell r="Q116" t="str">
            <v>Baja (B)</v>
          </cell>
          <cell r="R116" t="str">
            <v>deficiente</v>
          </cell>
          <cell r="S116" t="str">
            <v>Vencida</v>
          </cell>
          <cell r="T116" t="str">
            <v>Reestructuración administrativa sin exoneración (46 - 99 dias mora)</v>
          </cell>
          <cell r="U116">
            <v>43624</v>
          </cell>
          <cell r="V116">
            <v>43716</v>
          </cell>
          <cell r="W116">
            <v>9</v>
          </cell>
          <cell r="X116" t="str">
            <v>YA PAGÓ UNA CUOTA</v>
          </cell>
          <cell r="Y116">
            <v>189.03</v>
          </cell>
          <cell r="Z116">
            <v>0.01</v>
          </cell>
          <cell r="AA116">
            <v>0.09</v>
          </cell>
          <cell r="AB116">
            <v>9.9999999999999992E-2</v>
          </cell>
          <cell r="AC116">
            <v>5</v>
          </cell>
          <cell r="AD116">
            <v>49.865637794630715</v>
          </cell>
          <cell r="AE116">
            <v>63.07</v>
          </cell>
          <cell r="AF116">
            <v>125.96000000000001</v>
          </cell>
          <cell r="AG116">
            <v>258</v>
          </cell>
          <cell r="AH116">
            <v>288</v>
          </cell>
          <cell r="AI116">
            <v>64.326672755073631</v>
          </cell>
          <cell r="AJ116">
            <v>12.596</v>
          </cell>
          <cell r="AK116">
            <v>0.41986666666666667</v>
          </cell>
          <cell r="AL116">
            <v>120.9216</v>
          </cell>
          <cell r="AM116">
            <v>185.24827275507363</v>
          </cell>
          <cell r="AN116">
            <v>311.20827275507366</v>
          </cell>
          <cell r="AO116">
            <v>50.373563218390807</v>
          </cell>
          <cell r="AP116" t="str">
            <v>NO MAS REESTRUCTURACIÓN</v>
          </cell>
          <cell r="AQ116" t="str">
            <v>ALCANZÓ EL MÁXIMO DE REESTRUCTURACIONES, PASAR A DIRAC</v>
          </cell>
          <cell r="AS116" t="str">
            <v>PASAR A DIRAC</v>
          </cell>
          <cell r="AT116" t="str">
            <v>PASAR A DIRAC</v>
          </cell>
          <cell r="AU116" t="str">
            <v>PASAR A DIRAC</v>
          </cell>
          <cell r="AX116" t="str">
            <v>PASAR A DIRAC</v>
          </cell>
          <cell r="AY116" t="str">
            <v/>
          </cell>
          <cell r="AZ116" t="str">
            <v>PASAR A DIRAC</v>
          </cell>
          <cell r="BA116" t="str">
            <v>PASAR A DIRAC</v>
          </cell>
          <cell r="BB116" t="str">
            <v>PASAR A DIRAC</v>
          </cell>
          <cell r="BC116" t="str">
            <v>PASAR A DIRAC</v>
          </cell>
          <cell r="BD116" t="str">
            <v>PASAR A DIRAC</v>
          </cell>
          <cell r="BE116" t="str">
            <v>PASAR A DIRAC</v>
          </cell>
          <cell r="BF116" t="str">
            <v>PASAR A DIRAC</v>
          </cell>
          <cell r="BG116" t="str">
            <v>PASAR A DIRAC</v>
          </cell>
        </row>
        <row r="117">
          <cell r="B117">
            <v>4266</v>
          </cell>
          <cell r="C117" t="str">
            <v>Reestructuración C</v>
          </cell>
          <cell r="D117" t="str">
            <v>DEUDOR</v>
          </cell>
          <cell r="E117" t="str">
            <v>Mutuo con garantía prendaria</v>
          </cell>
          <cell r="F117">
            <v>4266</v>
          </cell>
          <cell r="G117" t="str">
            <v>Ileana del Carmen Jarquín garcía</v>
          </cell>
          <cell r="H117" t="str">
            <v>043-270268-0000A</v>
          </cell>
          <cell r="I117">
            <v>84675781</v>
          </cell>
          <cell r="J117" t="str">
            <v>MOVISTAR</v>
          </cell>
          <cell r="K117" t="str">
            <v>INACTIVO (BUZON DIRECTO)</v>
          </cell>
          <cell r="L117" t="str">
            <v>AMA DE CASA</v>
          </cell>
          <cell r="M117" t="str">
            <v>Carazo</v>
          </cell>
          <cell r="N117" t="str">
            <v>San Marcos</v>
          </cell>
          <cell r="O117" t="str">
            <v>Frente al cuadro de beisbol</v>
          </cell>
          <cell r="P117" t="str">
            <v>LOS CAMPOS</v>
          </cell>
          <cell r="Q117" t="str">
            <v>Baja (B)</v>
          </cell>
          <cell r="R117" t="str">
            <v>deficiente</v>
          </cell>
          <cell r="S117" t="str">
            <v>Vencida</v>
          </cell>
          <cell r="T117" t="str">
            <v>Reestructuración administrativa sin exoneración (46 - 99 dias mora)</v>
          </cell>
          <cell r="U117">
            <v>43722</v>
          </cell>
          <cell r="V117">
            <v>43722</v>
          </cell>
          <cell r="W117">
            <v>9</v>
          </cell>
          <cell r="X117" t="str">
            <v>NI UNA CUOTA PAGADA</v>
          </cell>
          <cell r="Y117">
            <v>778.8</v>
          </cell>
          <cell r="Z117">
            <v>0.01</v>
          </cell>
          <cell r="AA117">
            <v>0</v>
          </cell>
          <cell r="AB117">
            <v>0.01</v>
          </cell>
          <cell r="AC117">
            <v>24</v>
          </cell>
          <cell r="AD117">
            <v>36.660820167478548</v>
          </cell>
          <cell r="AE117">
            <v>0</v>
          </cell>
          <cell r="AF117">
            <v>778.8</v>
          </cell>
          <cell r="AG117">
            <v>252</v>
          </cell>
          <cell r="AH117">
            <v>282</v>
          </cell>
          <cell r="AI117">
            <v>46.192633411022967</v>
          </cell>
          <cell r="AJ117">
            <v>7.7879999999999994</v>
          </cell>
          <cell r="AK117">
            <v>0.2596</v>
          </cell>
          <cell r="AL117">
            <v>73.2072</v>
          </cell>
          <cell r="AM117">
            <v>119.39983341102297</v>
          </cell>
          <cell r="AN117">
            <v>898.19983341102284</v>
          </cell>
          <cell r="AO117">
            <v>10.678160919540232</v>
          </cell>
          <cell r="AP117" t="str">
            <v>NO MAS REESTRUCTURACIÓN</v>
          </cell>
          <cell r="AQ117" t="str">
            <v>ALCANZÓ EL MÁXIMO DE REESTRUCTURACIONES, PASAR A DIRAC</v>
          </cell>
          <cell r="AS117" t="str">
            <v>PASAR A DIRAC</v>
          </cell>
          <cell r="AT117" t="str">
            <v>PASAR A DIRAC</v>
          </cell>
          <cell r="AU117" t="str">
            <v>PASAR A DIRAC</v>
          </cell>
          <cell r="AX117" t="str">
            <v>PASAR A DIRAC</v>
          </cell>
          <cell r="AY117" t="str">
            <v/>
          </cell>
          <cell r="AZ117" t="str">
            <v>PASAR A DIRAC</v>
          </cell>
          <cell r="BA117" t="str">
            <v>PASAR A DIRAC</v>
          </cell>
          <cell r="BB117" t="str">
            <v>PASAR A DIRAC</v>
          </cell>
          <cell r="BC117" t="str">
            <v>PASAR A DIRAC</v>
          </cell>
          <cell r="BD117" t="str">
            <v>PASAR A DIRAC</v>
          </cell>
          <cell r="BE117" t="str">
            <v>PASAR A DIRAC</v>
          </cell>
          <cell r="BF117" t="str">
            <v>PASAR A DIRAC</v>
          </cell>
          <cell r="BG117" t="str">
            <v>PASAR A DIRAC</v>
          </cell>
        </row>
        <row r="118">
          <cell r="B118">
            <v>4267</v>
          </cell>
          <cell r="C118" t="str">
            <v>Reestructuración C</v>
          </cell>
          <cell r="D118" t="str">
            <v>DEUDOR</v>
          </cell>
          <cell r="E118" t="str">
            <v>Mutuo con garantía prendaria</v>
          </cell>
          <cell r="F118">
            <v>219</v>
          </cell>
          <cell r="G118" t="str">
            <v>Jazmina de Fatima Cortez Almendares</v>
          </cell>
          <cell r="H118" t="str">
            <v>001-140783-0054B</v>
          </cell>
          <cell r="I118">
            <v>89610960</v>
          </cell>
          <cell r="J118" t="str">
            <v>MOVISTAR</v>
          </cell>
          <cell r="K118" t="str">
            <v>ACTIVO PERO NO CONTESTA</v>
          </cell>
          <cell r="L118" t="str">
            <v>AMA DE CASA</v>
          </cell>
          <cell r="M118" t="str">
            <v>Carazo</v>
          </cell>
          <cell r="N118" t="str">
            <v>San Marcos</v>
          </cell>
          <cell r="O118" t="str">
            <v>Frente al cuadro de beisbol</v>
          </cell>
          <cell r="P118" t="str">
            <v xml:space="preserve">LOS CAMPOS </v>
          </cell>
          <cell r="Q118" t="str">
            <v>Baja (B)</v>
          </cell>
          <cell r="R118" t="str">
            <v>deficiente</v>
          </cell>
          <cell r="S118" t="str">
            <v>Vencida</v>
          </cell>
          <cell r="T118" t="str">
            <v>Reestructuración administrativa sin exoneración (46 - 99 dias mora)</v>
          </cell>
          <cell r="U118">
            <v>43722</v>
          </cell>
          <cell r="V118">
            <v>43722</v>
          </cell>
          <cell r="W118">
            <v>9</v>
          </cell>
          <cell r="X118" t="str">
            <v>NI UNA CUOTA PAGADA</v>
          </cell>
          <cell r="Y118">
            <v>828.27</v>
          </cell>
          <cell r="Z118">
            <v>0.01</v>
          </cell>
          <cell r="AA118">
            <v>0</v>
          </cell>
          <cell r="AB118">
            <v>0.01</v>
          </cell>
          <cell r="AC118">
            <v>24</v>
          </cell>
          <cell r="AD118">
            <v>38.989544838363457</v>
          </cell>
          <cell r="AE118">
            <v>0</v>
          </cell>
          <cell r="AF118">
            <v>828.27</v>
          </cell>
          <cell r="AG118">
            <v>252</v>
          </cell>
          <cell r="AH118">
            <v>282</v>
          </cell>
          <cell r="AI118">
            <v>49.126826496337955</v>
          </cell>
          <cell r="AJ118">
            <v>8.2827000000000002</v>
          </cell>
          <cell r="AK118">
            <v>0.27609</v>
          </cell>
          <cell r="AL118">
            <v>77.857380000000006</v>
          </cell>
          <cell r="AM118">
            <v>126.98420649633796</v>
          </cell>
          <cell r="AN118">
            <v>955.25420649633793</v>
          </cell>
          <cell r="AO118">
            <v>14.367816091954024</v>
          </cell>
          <cell r="AP118" t="str">
            <v>NO MAS REESTRUCTURACIÓN</v>
          </cell>
          <cell r="AQ118" t="str">
            <v>ALCANZÓ EL MÁXIMO DE REESTRUCTURACIONES, PASAR A DIRAC</v>
          </cell>
          <cell r="AS118" t="str">
            <v>PASAR A DIRAC</v>
          </cell>
          <cell r="AT118" t="str">
            <v>PASAR A DIRAC</v>
          </cell>
          <cell r="AU118" t="str">
            <v>PASAR A DIRAC</v>
          </cell>
          <cell r="AX118" t="str">
            <v>PASAR A DIRAC</v>
          </cell>
          <cell r="AY118" t="str">
            <v/>
          </cell>
          <cell r="AZ118" t="str">
            <v>PASAR A DIRAC</v>
          </cell>
          <cell r="BA118" t="str">
            <v>PASAR A DIRAC</v>
          </cell>
          <cell r="BB118" t="str">
            <v>PASAR A DIRAC</v>
          </cell>
          <cell r="BC118" t="str">
            <v>PASAR A DIRAC</v>
          </cell>
          <cell r="BD118" t="str">
            <v>PASAR A DIRAC</v>
          </cell>
          <cell r="BE118" t="str">
            <v>PASAR A DIRAC</v>
          </cell>
          <cell r="BF118" t="str">
            <v>PASAR A DIRAC</v>
          </cell>
          <cell r="BG118" t="str">
            <v>PASAR A DIRAC</v>
          </cell>
        </row>
        <row r="119">
          <cell r="B119">
            <v>3921</v>
          </cell>
          <cell r="C119" t="str">
            <v>Reestructuración C</v>
          </cell>
          <cell r="D119" t="str">
            <v>DEUDOR</v>
          </cell>
          <cell r="E119" t="str">
            <v>Mutuo con garantía prendaria</v>
          </cell>
          <cell r="F119">
            <v>161</v>
          </cell>
          <cell r="G119" t="str">
            <v>LEONEL EDUARDO García García</v>
          </cell>
          <cell r="H119" t="str">
            <v>043-230876-0001N</v>
          </cell>
          <cell r="I119">
            <v>89063840</v>
          </cell>
          <cell r="J119" t="str">
            <v>MOVISTAR</v>
          </cell>
          <cell r="K119" t="str">
            <v>ACTIVO Y CONTESTA</v>
          </cell>
          <cell r="L119" t="str">
            <v>MECANICO</v>
          </cell>
          <cell r="M119" t="str">
            <v>Carazo</v>
          </cell>
          <cell r="N119" t="str">
            <v>San Marcos</v>
          </cell>
          <cell r="O119" t="str">
            <v>CALLE TOPE MANO IZQUIERDA PRIMERA CALLE</v>
          </cell>
          <cell r="P119" t="str">
            <v>5 DE JULIO</v>
          </cell>
          <cell r="Q119" t="str">
            <v>Baja (B)</v>
          </cell>
          <cell r="R119" t="str">
            <v>deficiente</v>
          </cell>
          <cell r="S119" t="str">
            <v>Vencida</v>
          </cell>
          <cell r="T119" t="str">
            <v>Reestructuración administrativa sin exoneración (46 - 99 dias mora)</v>
          </cell>
          <cell r="U119">
            <v>43662</v>
          </cell>
          <cell r="V119">
            <v>43724</v>
          </cell>
          <cell r="W119">
            <v>9</v>
          </cell>
          <cell r="X119" t="str">
            <v>YA PAGÓ UNA CUOTA</v>
          </cell>
          <cell r="Y119">
            <v>198.88</v>
          </cell>
          <cell r="Z119">
            <v>0.01</v>
          </cell>
          <cell r="AA119">
            <v>0.09</v>
          </cell>
          <cell r="AB119">
            <v>9.9999999999999992E-2</v>
          </cell>
          <cell r="AC119">
            <v>20</v>
          </cell>
          <cell r="AD119">
            <v>23.360370174763904</v>
          </cell>
          <cell r="AE119">
            <v>7.34</v>
          </cell>
          <cell r="AF119">
            <v>191.54</v>
          </cell>
          <cell r="AG119">
            <v>61</v>
          </cell>
          <cell r="AH119">
            <v>91</v>
          </cell>
          <cell r="AI119">
            <v>7.12</v>
          </cell>
          <cell r="AJ119">
            <v>19.153999999999996</v>
          </cell>
          <cell r="AK119">
            <v>0.63846666666666652</v>
          </cell>
          <cell r="AL119">
            <v>58.100466666666655</v>
          </cell>
          <cell r="AM119">
            <v>65.220466666666653</v>
          </cell>
          <cell r="AN119">
            <v>256.76046666666667</v>
          </cell>
          <cell r="AP119" t="str">
            <v>NO MAS REESTRUCTURACIÓN</v>
          </cell>
          <cell r="AQ119" t="str">
            <v>ALCANZÓ EL MÁXIMO DE REESTRUCTURACIONES, PASAR A DIRAC</v>
          </cell>
          <cell r="AS119" t="str">
            <v>PASAR A DIRAC</v>
          </cell>
          <cell r="AT119" t="str">
            <v>PASAR A DIRAC</v>
          </cell>
          <cell r="AU119" t="str">
            <v>PASAR A DIRAC</v>
          </cell>
          <cell r="AX119" t="str">
            <v>PASAR A DIRAC</v>
          </cell>
          <cell r="AY119" t="str">
            <v/>
          </cell>
          <cell r="AZ119" t="str">
            <v>PASAR A DIRAC</v>
          </cell>
          <cell r="BA119" t="str">
            <v>PASAR A DIRAC</v>
          </cell>
          <cell r="BB119" t="str">
            <v>PASAR A DIRAC</v>
          </cell>
          <cell r="BC119" t="str">
            <v>PASAR A DIRAC</v>
          </cell>
          <cell r="BD119" t="str">
            <v>PASAR A DIRAC</v>
          </cell>
          <cell r="BE119" t="str">
            <v>PASAR A DIRAC</v>
          </cell>
          <cell r="BF119" t="str">
            <v>PASAR A DIRAC</v>
          </cell>
          <cell r="BG119" t="str">
            <v>PASAR A DIRAC</v>
          </cell>
        </row>
        <row r="120">
          <cell r="B120">
            <v>4346</v>
          </cell>
          <cell r="C120" t="str">
            <v>Reestructuración C</v>
          </cell>
          <cell r="D120" t="str">
            <v>DEUDOR</v>
          </cell>
          <cell r="E120" t="str">
            <v>Mutuo con garantía prendaria</v>
          </cell>
          <cell r="F120">
            <v>233</v>
          </cell>
          <cell r="G120" t="str">
            <v>CLAUDIA VERONICA MEMBREÑO MORALEZ</v>
          </cell>
          <cell r="H120" t="str">
            <v>001-010185-0062G</v>
          </cell>
          <cell r="I120">
            <v>83639851</v>
          </cell>
          <cell r="J120" t="str">
            <v>MOVISTAR</v>
          </cell>
          <cell r="K120" t="str">
            <v>ACTIVO PERO NO CONTESTA</v>
          </cell>
          <cell r="L120" t="str">
            <v>AMA DE CASA</v>
          </cell>
          <cell r="M120" t="str">
            <v>Carazo</v>
          </cell>
          <cell r="N120" t="str">
            <v>San Marcos</v>
          </cell>
          <cell r="O120" t="str">
            <v>BO.LA CRUZ DE LA IGLESIA CATOLICA 400 VRS.E .1/2 C.S</v>
          </cell>
          <cell r="P120" t="str">
            <v>BO. LA CRUZ</v>
          </cell>
          <cell r="Q120" t="str">
            <v>Baja (B)</v>
          </cell>
          <cell r="R120" t="str">
            <v>deficiente</v>
          </cell>
          <cell r="S120" t="str">
            <v>Vencida</v>
          </cell>
          <cell r="T120" t="str">
            <v>Reestructuración administrativa sin exoneración (46 - 99 dias mora)</v>
          </cell>
          <cell r="U120">
            <v>43734</v>
          </cell>
          <cell r="V120">
            <v>43734</v>
          </cell>
          <cell r="W120">
            <v>9</v>
          </cell>
          <cell r="X120" t="str">
            <v>NI UNA CUOTA PAGADA</v>
          </cell>
          <cell r="Y120">
            <v>565</v>
          </cell>
          <cell r="Z120">
            <v>0.01</v>
          </cell>
          <cell r="AA120">
            <v>0</v>
          </cell>
          <cell r="AB120">
            <v>0.01</v>
          </cell>
          <cell r="AC120">
            <v>24</v>
          </cell>
          <cell r="AD120">
            <v>26.596511806144559</v>
          </cell>
          <cell r="AE120">
            <v>0</v>
          </cell>
          <cell r="AF120">
            <v>565</v>
          </cell>
          <cell r="AG120">
            <v>240</v>
          </cell>
          <cell r="AH120">
            <v>270</v>
          </cell>
          <cell r="AI120">
            <v>31.915814167373469</v>
          </cell>
          <cell r="AJ120">
            <v>5.65</v>
          </cell>
          <cell r="AK120">
            <v>0.18833333333333335</v>
          </cell>
          <cell r="AL120">
            <v>50.850000000000009</v>
          </cell>
          <cell r="AM120">
            <v>82.765814167373478</v>
          </cell>
          <cell r="AN120">
            <v>647.76581416737349</v>
          </cell>
          <cell r="AP120" t="str">
            <v>NO MAS REESTRUCTURACIÓN</v>
          </cell>
          <cell r="AQ120" t="str">
            <v>ALCANZÓ EL MÁXIMO DE REESTRUCTURACIONES, PASAR A DIRAC</v>
          </cell>
          <cell r="AS120" t="str">
            <v>PASAR A DIRAC</v>
          </cell>
          <cell r="AT120" t="str">
            <v>PASAR A DIRAC</v>
          </cell>
          <cell r="AU120" t="str">
            <v>PASAR A DIRAC</v>
          </cell>
          <cell r="AX120" t="str">
            <v>PASAR A DIRAC</v>
          </cell>
          <cell r="AY120" t="str">
            <v/>
          </cell>
          <cell r="AZ120" t="str">
            <v>PASAR A DIRAC</v>
          </cell>
          <cell r="BA120" t="str">
            <v>PASAR A DIRAC</v>
          </cell>
          <cell r="BB120" t="str">
            <v>PASAR A DIRAC</v>
          </cell>
          <cell r="BC120" t="str">
            <v>PASAR A DIRAC</v>
          </cell>
          <cell r="BD120" t="str">
            <v>PASAR A DIRAC</v>
          </cell>
          <cell r="BE120" t="str">
            <v>PASAR A DIRAC</v>
          </cell>
          <cell r="BF120" t="str">
            <v>PASAR A DIRAC</v>
          </cell>
          <cell r="BG120" t="str">
            <v>PASAR A DIRAC</v>
          </cell>
        </row>
        <row r="121">
          <cell r="B121">
            <v>4005</v>
          </cell>
          <cell r="G121" t="str">
            <v>Mariela Elizabeth Jarquín López</v>
          </cell>
          <cell r="H121" t="str">
            <v>043-290488-0001K</v>
          </cell>
          <cell r="I121">
            <v>75334448</v>
          </cell>
          <cell r="J121" t="str">
            <v>MOVISTAR</v>
          </cell>
          <cell r="L121" t="str">
            <v>Comerciante</v>
          </cell>
          <cell r="M121" t="str">
            <v>Carazo</v>
          </cell>
          <cell r="N121" t="str">
            <v>San Marcos</v>
          </cell>
          <cell r="O121" t="str">
            <v>beneficio de café 1/2 cuadra al norte</v>
          </cell>
          <cell r="P121" t="str">
            <v>Barrio la cruz</v>
          </cell>
          <cell r="Q121" t="str">
            <v>Baja (B)</v>
          </cell>
          <cell r="R121" t="str">
            <v>deficiente</v>
          </cell>
          <cell r="S121" t="str">
            <v>Vencida</v>
          </cell>
          <cell r="T121" t="str">
            <v>Reestructuración administrativa con exoneración (100 - 115 dias mora)</v>
          </cell>
          <cell r="U121">
            <v>43675</v>
          </cell>
          <cell r="V121">
            <v>43706</v>
          </cell>
          <cell r="W121">
            <v>8</v>
          </cell>
          <cell r="X121" t="str">
            <v>YA PAGÓ UNA CUOTA</v>
          </cell>
          <cell r="Y121">
            <v>128.96</v>
          </cell>
          <cell r="Z121">
            <v>0.01</v>
          </cell>
          <cell r="AA121">
            <v>0.09</v>
          </cell>
          <cell r="AB121">
            <v>9.9999999999999992E-2</v>
          </cell>
          <cell r="AC121">
            <v>24</v>
          </cell>
          <cell r="AD121">
            <v>14.353219158184702</v>
          </cell>
          <cell r="AE121">
            <v>1.47</v>
          </cell>
          <cell r="AF121">
            <v>127.49000000000001</v>
          </cell>
          <cell r="AG121">
            <v>267</v>
          </cell>
          <cell r="AH121">
            <v>298</v>
          </cell>
          <cell r="AI121">
            <v>19.161547576176577</v>
          </cell>
          <cell r="AJ121">
            <v>12.749000000000001</v>
          </cell>
          <cell r="AK121">
            <v>0.42496666666666666</v>
          </cell>
          <cell r="AL121">
            <v>126.64006666666667</v>
          </cell>
          <cell r="AM121">
            <v>145.80161424284324</v>
          </cell>
          <cell r="AN121">
            <v>273.29161424284325</v>
          </cell>
          <cell r="AO121">
            <v>21.54</v>
          </cell>
          <cell r="AP121" t="str">
            <v/>
          </cell>
          <cell r="AQ121" t="e">
            <v>#VALUE!</v>
          </cell>
          <cell r="AS121" t="str">
            <v/>
          </cell>
          <cell r="AT121" t="str">
            <v>N/A</v>
          </cell>
          <cell r="AU121" t="str">
            <v>SI</v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</row>
        <row r="122">
          <cell r="B122">
            <v>1512</v>
          </cell>
          <cell r="C122" t="str">
            <v>Reestructuración C</v>
          </cell>
          <cell r="D122" t="str">
            <v>DEUDOR</v>
          </cell>
          <cell r="E122" t="str">
            <v>Mutuo con garantía prendaria</v>
          </cell>
          <cell r="F122">
            <v>0</v>
          </cell>
          <cell r="G122" t="str">
            <v>Maria del Socorro Jarquin Mejia</v>
          </cell>
          <cell r="H122" t="str">
            <v>043-020776-0001L</v>
          </cell>
          <cell r="I122">
            <v>82679881</v>
          </cell>
          <cell r="J122" t="str">
            <v>MOVISTAR</v>
          </cell>
          <cell r="K122" t="str">
            <v>ACTIVO Y CONTESTA</v>
          </cell>
          <cell r="L122" t="str">
            <v>AMA DE CASA</v>
          </cell>
          <cell r="M122" t="str">
            <v>MASAYA</v>
          </cell>
          <cell r="N122" t="str">
            <v>MASATEPE</v>
          </cell>
          <cell r="O122" t="str">
            <v>COMARCA. LOS RINCONES KM,46 CARRETERA SAN MARCOS MASATEPE FRENTE PARADA DE BUSES GALLARDO</v>
          </cell>
          <cell r="Q122" t="str">
            <v>Baja (B)</v>
          </cell>
          <cell r="R122" t="str">
            <v>deficiente</v>
          </cell>
          <cell r="S122" t="str">
            <v>Vencida</v>
          </cell>
          <cell r="T122" t="str">
            <v>Reestructuración administrativa sin exoneración (46 - 99 dias mora)</v>
          </cell>
          <cell r="U122">
            <v>43166</v>
          </cell>
          <cell r="V122">
            <v>43745</v>
          </cell>
          <cell r="W122">
            <v>10</v>
          </cell>
          <cell r="X122" t="str">
            <v>YA PAGÓ UNA CUOTA</v>
          </cell>
          <cell r="Y122">
            <v>243</v>
          </cell>
          <cell r="Z122">
            <v>0.01</v>
          </cell>
          <cell r="AA122">
            <v>0.11</v>
          </cell>
          <cell r="AB122">
            <v>0.12</v>
          </cell>
          <cell r="AC122">
            <v>24</v>
          </cell>
          <cell r="AD122">
            <v>31.216616343844205</v>
          </cell>
          <cell r="AE122">
            <v>68.400000000000006</v>
          </cell>
          <cell r="AF122">
            <v>174.6</v>
          </cell>
          <cell r="AG122">
            <v>228</v>
          </cell>
          <cell r="AH122">
            <v>259</v>
          </cell>
          <cell r="AI122">
            <v>35.586942631982396</v>
          </cell>
          <cell r="AJ122">
            <v>20.951999999999998</v>
          </cell>
          <cell r="AK122">
            <v>0.69839999999999991</v>
          </cell>
          <cell r="AL122">
            <v>180.88559999999998</v>
          </cell>
          <cell r="AM122">
            <v>216.47254263198238</v>
          </cell>
          <cell r="AN122">
            <v>391.0725426319824</v>
          </cell>
          <cell r="AO122">
            <v>24.425287356321842</v>
          </cell>
          <cell r="AP122" t="str">
            <v>NO MAS REESTRUCTURACIÓN</v>
          </cell>
          <cell r="AQ122" t="str">
            <v>ALCANZÓ EL MÁXIMO DE REESTRUCTURACIONES, PASAR A DIRAC</v>
          </cell>
          <cell r="AS122" t="str">
            <v>PASAR A DIRAC</v>
          </cell>
          <cell r="AT122" t="str">
            <v>PASAR A DIRAC</v>
          </cell>
          <cell r="AU122" t="str">
            <v>PASAR A DIRAC</v>
          </cell>
          <cell r="AX122" t="str">
            <v>PASAR A DIRAC</v>
          </cell>
          <cell r="AY122" t="str">
            <v/>
          </cell>
          <cell r="AZ122" t="str">
            <v>PASAR A DIRAC</v>
          </cell>
          <cell r="BA122" t="str">
            <v>PASAR A DIRAC</v>
          </cell>
          <cell r="BB122" t="str">
            <v>PASAR A DIRAC</v>
          </cell>
          <cell r="BC122" t="str">
            <v>PASAR A DIRAC</v>
          </cell>
          <cell r="BD122" t="str">
            <v>PASAR A DIRAC</v>
          </cell>
          <cell r="BE122" t="str">
            <v>PASAR A DIRAC</v>
          </cell>
          <cell r="BF122" t="str">
            <v>PASAR A DIRAC</v>
          </cell>
          <cell r="BG122" t="str">
            <v>PASAR A DIRAC</v>
          </cell>
        </row>
        <row r="123">
          <cell r="B123">
            <v>1600</v>
          </cell>
          <cell r="C123" t="str">
            <v>Reestructuración C</v>
          </cell>
          <cell r="D123" t="str">
            <v>DEUDOR</v>
          </cell>
          <cell r="E123" t="str">
            <v>Mutuo con garantía prendaria</v>
          </cell>
          <cell r="F123">
            <v>0</v>
          </cell>
          <cell r="G123" t="str">
            <v>JOSE ALBERTO INCER RODRIGUEZ</v>
          </cell>
          <cell r="H123" t="str">
            <v>041-221174-0000F</v>
          </cell>
          <cell r="I123">
            <v>82796688</v>
          </cell>
          <cell r="J123" t="str">
            <v>MOVISTAR</v>
          </cell>
          <cell r="K123" t="str">
            <v>INACTIVO (BUZON DIRECTO)</v>
          </cell>
          <cell r="L123" t="str">
            <v>MAESTRO DE OBRA</v>
          </cell>
          <cell r="M123" t="str">
            <v>CARAZO</v>
          </cell>
          <cell r="N123" t="str">
            <v>SAN MARCOS</v>
          </cell>
          <cell r="O123" t="str">
            <v>BARRIO LA CRUZ COSTADO OESTE DEL CENTRO DE SALUD</v>
          </cell>
          <cell r="P123" t="str">
            <v>BARRIO LA CRUZ</v>
          </cell>
          <cell r="Q123" t="str">
            <v>Baja (B)</v>
          </cell>
          <cell r="R123" t="str">
            <v>deficiente</v>
          </cell>
          <cell r="S123" t="str">
            <v>Vencida</v>
          </cell>
          <cell r="T123" t="str">
            <v>Reestructuración administrativa sin exoneración (46 - 99 dias mora)</v>
          </cell>
          <cell r="U123">
            <v>43179</v>
          </cell>
          <cell r="V123">
            <v>43758</v>
          </cell>
          <cell r="W123">
            <v>10</v>
          </cell>
          <cell r="X123" t="str">
            <v>YA PAGÓ UNA CUOTA</v>
          </cell>
          <cell r="Y123">
            <v>500</v>
          </cell>
          <cell r="Z123">
            <v>0.01</v>
          </cell>
          <cell r="AA123">
            <v>0.09</v>
          </cell>
          <cell r="AB123">
            <v>9.9999999999999992E-2</v>
          </cell>
          <cell r="AC123">
            <v>24</v>
          </cell>
          <cell r="AD123">
            <v>55.65</v>
          </cell>
          <cell r="AE123">
            <v>113.72</v>
          </cell>
          <cell r="AF123">
            <v>386.28</v>
          </cell>
          <cell r="AG123">
            <v>215</v>
          </cell>
          <cell r="AH123">
            <v>246</v>
          </cell>
          <cell r="AI123">
            <v>59.823749999999997</v>
          </cell>
          <cell r="AJ123">
            <v>38.627999999999993</v>
          </cell>
          <cell r="AK123">
            <v>1.2875999999999999</v>
          </cell>
          <cell r="AL123">
            <v>316.74959999999999</v>
          </cell>
          <cell r="AM123">
            <v>376.57335</v>
          </cell>
          <cell r="AN123">
            <v>762.85334999999998</v>
          </cell>
          <cell r="AO123">
            <v>3300</v>
          </cell>
          <cell r="AP123" t="str">
            <v>NO MAS REESTRUCTURACIÓN</v>
          </cell>
          <cell r="AQ123" t="str">
            <v>ALCANZÓ EL MÁXIMO DE REESTRUCTURACIONES, PASAR A DIRAC</v>
          </cell>
          <cell r="AS123" t="str">
            <v>PASAR A DIRAC</v>
          </cell>
          <cell r="AT123" t="str">
            <v>PASAR A DIRAC</v>
          </cell>
          <cell r="AU123" t="str">
            <v>PASAR A DIRAC</v>
          </cell>
          <cell r="AX123" t="str">
            <v>PASAR A DIRAC</v>
          </cell>
          <cell r="AY123" t="str">
            <v/>
          </cell>
          <cell r="AZ123" t="str">
            <v>PASAR A DIRAC</v>
          </cell>
          <cell r="BA123" t="str">
            <v>PASAR A DIRAC</v>
          </cell>
          <cell r="BB123" t="str">
            <v>PASAR A DIRAC</v>
          </cell>
          <cell r="BC123" t="str">
            <v>PASAR A DIRAC</v>
          </cell>
          <cell r="BD123" t="str">
            <v>PASAR A DIRAC</v>
          </cell>
          <cell r="BE123" t="str">
            <v>PASAR A DIRAC</v>
          </cell>
          <cell r="BF123" t="str">
            <v>PASAR A DIRAC</v>
          </cell>
          <cell r="BG123" t="str">
            <v>PASAR A DIRAC</v>
          </cell>
        </row>
        <row r="124">
          <cell r="B124">
            <v>4517</v>
          </cell>
          <cell r="C124" t="str">
            <v>Reestructuración C</v>
          </cell>
          <cell r="D124" t="str">
            <v>DEUDOR</v>
          </cell>
          <cell r="E124" t="str">
            <v>Mutuo con garantía prendaria</v>
          </cell>
          <cell r="F124">
            <v>267</v>
          </cell>
          <cell r="G124" t="str">
            <v>GRACE FAVIOLA CAJINA</v>
          </cell>
          <cell r="H124" t="str">
            <v>001-220881-0027G</v>
          </cell>
          <cell r="I124">
            <v>85817530</v>
          </cell>
          <cell r="J124" t="str">
            <v>MOVISTAR</v>
          </cell>
          <cell r="K124" t="str">
            <v>ACTIVO PERO NO CONTESTA</v>
          </cell>
          <cell r="L124" t="str">
            <v>ASISTENTE CLINICO</v>
          </cell>
          <cell r="M124" t="str">
            <v>Carazo</v>
          </cell>
          <cell r="N124" t="str">
            <v>San Marcos</v>
          </cell>
          <cell r="O124" t="str">
            <v>DE LAS 3 CRUCES 1 CUADRA AL OESTE, 1 CUADRA AL SUR, REPARTO COVISAMA 7MA ETAPA.</v>
          </cell>
          <cell r="Q124" t="str">
            <v>Baja (B)</v>
          </cell>
          <cell r="R124" t="str">
            <v>deficiente</v>
          </cell>
          <cell r="S124" t="str">
            <v>Vencida</v>
          </cell>
          <cell r="T124" t="str">
            <v>Reestructuración administrativa sin exoneración (46 - 99 dias mora)</v>
          </cell>
          <cell r="U124">
            <v>43764</v>
          </cell>
          <cell r="V124">
            <v>43764</v>
          </cell>
          <cell r="W124">
            <v>10</v>
          </cell>
          <cell r="X124" t="str">
            <v>NI UNA CUOTA PAGADA</v>
          </cell>
          <cell r="Y124">
            <v>629.05999999999995</v>
          </cell>
          <cell r="Z124">
            <v>0.01</v>
          </cell>
          <cell r="AA124">
            <v>0.04</v>
          </cell>
          <cell r="AB124">
            <v>0.05</v>
          </cell>
          <cell r="AC124">
            <v>24</v>
          </cell>
          <cell r="AD124">
            <v>45.59</v>
          </cell>
          <cell r="AE124">
            <v>0</v>
          </cell>
          <cell r="AF124">
            <v>629.05999999999995</v>
          </cell>
          <cell r="AG124">
            <v>209</v>
          </cell>
          <cell r="AH124">
            <v>240</v>
          </cell>
          <cell r="AI124">
            <v>47.641550000000002</v>
          </cell>
          <cell r="AJ124">
            <v>31.452999999999999</v>
          </cell>
          <cell r="AK124">
            <v>1.0484333333333333</v>
          </cell>
          <cell r="AL124">
            <v>251.624</v>
          </cell>
          <cell r="AM124">
            <v>299.26555000000002</v>
          </cell>
          <cell r="AN124">
            <v>928.32555000000002</v>
          </cell>
          <cell r="AO124">
            <v>0</v>
          </cell>
          <cell r="AP124" t="str">
            <v>NO MAS REESTRUCTURACIÓN</v>
          </cell>
          <cell r="AQ124" t="str">
            <v>ALCANZÓ EL MÁXIMO DE REESTRUCTURACIONES, PASAR A DIRAC</v>
          </cell>
          <cell r="AS124" t="str">
            <v>PASAR A DIRAC</v>
          </cell>
          <cell r="AT124" t="str">
            <v>PASAR A DIRAC</v>
          </cell>
          <cell r="AU124" t="str">
            <v>PASAR A DIRAC</v>
          </cell>
          <cell r="AX124" t="str">
            <v>PASAR A DIRAC</v>
          </cell>
          <cell r="AY124" t="str">
            <v/>
          </cell>
          <cell r="AZ124" t="str">
            <v>PASAR A DIRAC</v>
          </cell>
          <cell r="BA124" t="str">
            <v>PASAR A DIRAC</v>
          </cell>
          <cell r="BB124" t="str">
            <v>PASAR A DIRAC</v>
          </cell>
          <cell r="BC124" t="str">
            <v>PASAR A DIRAC</v>
          </cell>
          <cell r="BD124" t="str">
            <v>PASAR A DIRAC</v>
          </cell>
          <cell r="BE124" t="str">
            <v>PASAR A DIRAC</v>
          </cell>
          <cell r="BF124" t="str">
            <v>PASAR A DIRAC</v>
          </cell>
          <cell r="BG124" t="str">
            <v>PASAR A DIRAC</v>
          </cell>
        </row>
        <row r="125">
          <cell r="B125">
            <v>4142</v>
          </cell>
          <cell r="C125" t="str">
            <v>Reestructuración A</v>
          </cell>
          <cell r="D125" t="str">
            <v>DEUDOR</v>
          </cell>
          <cell r="E125" t="str">
            <v>Mutuo con garantía prendaria</v>
          </cell>
          <cell r="F125">
            <v>4142</v>
          </cell>
          <cell r="G125" t="str">
            <v>FRANCISCO JAVIER ESPINOZA DAVILA</v>
          </cell>
          <cell r="H125" t="str">
            <v>041-0511075-0007P</v>
          </cell>
          <cell r="I125">
            <v>84202608</v>
          </cell>
          <cell r="J125" t="str">
            <v>CLARO</v>
          </cell>
          <cell r="K125" t="str">
            <v>ACTIVO PERO NO CONTESTA</v>
          </cell>
          <cell r="L125" t="str">
            <v>COMERCIANTE</v>
          </cell>
          <cell r="M125" t="str">
            <v>Carazo</v>
          </cell>
          <cell r="N125" t="str">
            <v>San Marcos</v>
          </cell>
          <cell r="O125" t="str">
            <v>COLONIA MANUEL MOYA CASA NUMERO 27 DEL CENTRO DE SALID 1/2 N,Y 1/2 AL E,</v>
          </cell>
          <cell r="Q125" t="str">
            <v>Baja (B)</v>
          </cell>
          <cell r="R125" t="str">
            <v>deficiente</v>
          </cell>
          <cell r="S125" t="str">
            <v>Vencida</v>
          </cell>
          <cell r="T125" t="str">
            <v>Reestructuración administrativa sin exoneración (46 - 99 dias mora)</v>
          </cell>
          <cell r="U125">
            <v>43699</v>
          </cell>
          <cell r="V125">
            <v>43760</v>
          </cell>
          <cell r="W125">
            <v>10</v>
          </cell>
          <cell r="X125" t="str">
            <v>YA PAGÓ UNA CUOTA</v>
          </cell>
          <cell r="Y125">
            <v>149</v>
          </cell>
          <cell r="Z125">
            <v>0.01</v>
          </cell>
          <cell r="AA125">
            <v>0.14000000000000001</v>
          </cell>
          <cell r="AB125">
            <v>0.15000000000000002</v>
          </cell>
          <cell r="AC125">
            <v>10</v>
          </cell>
          <cell r="AD125">
            <v>29.69</v>
          </cell>
          <cell r="AE125">
            <v>15.94</v>
          </cell>
          <cell r="AF125">
            <v>133.06</v>
          </cell>
          <cell r="AG125">
            <v>213</v>
          </cell>
          <cell r="AH125">
            <v>244</v>
          </cell>
          <cell r="AI125">
            <v>31.61985</v>
          </cell>
          <cell r="AJ125">
            <v>19.959000000000003</v>
          </cell>
          <cell r="AK125">
            <v>0.66530000000000011</v>
          </cell>
          <cell r="AL125">
            <v>162.33320000000003</v>
          </cell>
          <cell r="AM125">
            <v>193.95305000000002</v>
          </cell>
          <cell r="AN125">
            <v>327.01305000000002</v>
          </cell>
          <cell r="AO125">
            <v>0</v>
          </cell>
          <cell r="AP125">
            <v>30</v>
          </cell>
          <cell r="AQ125">
            <v>163.95305000000002</v>
          </cell>
          <cell r="AS125" t="str">
            <v/>
          </cell>
          <cell r="AT125" t="str">
            <v>N/A</v>
          </cell>
          <cell r="AU125" t="str">
            <v>SI</v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  <cell r="BC125" t="str">
            <v/>
          </cell>
          <cell r="BD125" t="str">
            <v/>
          </cell>
          <cell r="BE125" t="str">
            <v/>
          </cell>
          <cell r="BF125" t="str">
            <v/>
          </cell>
          <cell r="BG125" t="str">
            <v/>
          </cell>
        </row>
        <row r="126">
          <cell r="B126">
            <v>4287</v>
          </cell>
          <cell r="C126" t="str">
            <v>Reestructuración C</v>
          </cell>
          <cell r="D126" t="str">
            <v>DEUDOR</v>
          </cell>
          <cell r="E126" t="str">
            <v>Mutuo con garantía prendaria</v>
          </cell>
          <cell r="F126">
            <v>221</v>
          </cell>
          <cell r="G126" t="str">
            <v>FABIO JOSE BUSTOS MALTEZ</v>
          </cell>
          <cell r="H126" t="str">
            <v>043-051070-0001U</v>
          </cell>
          <cell r="I126">
            <v>81670353</v>
          </cell>
          <cell r="J126" t="str">
            <v>MOVISTAR</v>
          </cell>
          <cell r="K126" t="str">
            <v>ACTIVO PERO NO CONTESTA</v>
          </cell>
          <cell r="L126" t="str">
            <v>SUPERVISOR GUARDAS</v>
          </cell>
          <cell r="M126" t="str">
            <v>Carazo</v>
          </cell>
          <cell r="N126" t="str">
            <v>San Marcos</v>
          </cell>
          <cell r="O126" t="str">
            <v>EN LAUNION 1 CONTIGUO ARESIDENCIAL VILLA JERUSALEN PRIMER VENTA MANO DERECHA</v>
          </cell>
          <cell r="Q126" t="str">
            <v>Baja (B)</v>
          </cell>
          <cell r="R126" t="str">
            <v>deficiente</v>
          </cell>
          <cell r="S126" t="str">
            <v>Vencida</v>
          </cell>
          <cell r="T126" t="str">
            <v>Reestructuración administrativa sin exoneración (46 - 99 dias mora)</v>
          </cell>
          <cell r="U126">
            <v>43726</v>
          </cell>
          <cell r="V126">
            <v>43756</v>
          </cell>
          <cell r="W126">
            <v>10</v>
          </cell>
          <cell r="X126" t="str">
            <v>YA PAGÓ UNA CUOTA</v>
          </cell>
          <cell r="Y126">
            <v>675</v>
          </cell>
          <cell r="Z126">
            <v>0.01</v>
          </cell>
          <cell r="AA126">
            <v>0.02</v>
          </cell>
          <cell r="AB126">
            <v>0.03</v>
          </cell>
          <cell r="AC126">
            <v>10</v>
          </cell>
          <cell r="AD126">
            <v>53.74</v>
          </cell>
          <cell r="AE126">
            <v>5.95</v>
          </cell>
          <cell r="AF126">
            <v>669.05</v>
          </cell>
          <cell r="AG126">
            <v>217</v>
          </cell>
          <cell r="AH126">
            <v>248</v>
          </cell>
          <cell r="AI126">
            <v>58.307900000000004</v>
          </cell>
          <cell r="AJ126">
            <v>20.071499999999997</v>
          </cell>
          <cell r="AK126">
            <v>0.66904999999999992</v>
          </cell>
          <cell r="AL126">
            <v>165.92439999999999</v>
          </cell>
          <cell r="AM126">
            <v>224.23230000000001</v>
          </cell>
          <cell r="AN126">
            <v>893.28229999999996</v>
          </cell>
          <cell r="AO126">
            <v>0</v>
          </cell>
          <cell r="AP126" t="str">
            <v>NO MAS REESTRUCTURACIÓN</v>
          </cell>
          <cell r="AQ126" t="str">
            <v>ALCANZÓ EL MÁXIMO DE REESTRUCTURACIONES, PASAR A DIRAC</v>
          </cell>
          <cell r="AS126" t="str">
            <v>PASAR A DIRAC</v>
          </cell>
          <cell r="AT126" t="str">
            <v>PASAR A DIRAC</v>
          </cell>
          <cell r="AU126" t="str">
            <v>PASAR A DIRAC</v>
          </cell>
          <cell r="AX126" t="str">
            <v>PASAR A DIRAC</v>
          </cell>
          <cell r="AY126" t="str">
            <v/>
          </cell>
          <cell r="AZ126" t="str">
            <v>PASAR A DIRAC</v>
          </cell>
          <cell r="BA126" t="str">
            <v>PASAR A DIRAC</v>
          </cell>
          <cell r="BB126" t="str">
            <v>PASAR A DIRAC</v>
          </cell>
          <cell r="BC126" t="str">
            <v>PASAR A DIRAC</v>
          </cell>
          <cell r="BD126" t="str">
            <v>PASAR A DIRAC</v>
          </cell>
          <cell r="BE126" t="str">
            <v>PASAR A DIRAC</v>
          </cell>
          <cell r="BF126" t="str">
            <v>PASAR A DIRAC</v>
          </cell>
          <cell r="BG126" t="str">
            <v>PASAR A DIRAC</v>
          </cell>
        </row>
        <row r="127">
          <cell r="B127">
            <v>4575</v>
          </cell>
          <cell r="C127" t="str">
            <v>Reestructuración C</v>
          </cell>
          <cell r="D127" t="str">
            <v>DEUDOR</v>
          </cell>
          <cell r="E127" t="str">
            <v>Mutuo con garantía prendaria</v>
          </cell>
          <cell r="F127">
            <v>275</v>
          </cell>
          <cell r="G127" t="str">
            <v>Enma Rosaura Marín Paladino</v>
          </cell>
          <cell r="H127" t="str">
            <v>043-070675-0001V</v>
          </cell>
          <cell r="I127">
            <v>78533142</v>
          </cell>
          <cell r="J127" t="str">
            <v>MOVISTAR</v>
          </cell>
          <cell r="K127" t="str">
            <v>ACTIVO Y CONTESTA</v>
          </cell>
          <cell r="L127" t="str">
            <v>COMERCIANTE</v>
          </cell>
          <cell r="M127" t="str">
            <v>Carazo</v>
          </cell>
          <cell r="N127" t="str">
            <v>San Marcos</v>
          </cell>
          <cell r="O127" t="str">
            <v>LAS ESKINAS DEL SEMENTERIO 2 CUADRAS AL SUR CASA ESQUINERA</v>
          </cell>
          <cell r="P127" t="str">
            <v>ESKINAS</v>
          </cell>
          <cell r="Q127" t="str">
            <v>Baja (B)</v>
          </cell>
          <cell r="R127" t="str">
            <v>deficiente</v>
          </cell>
          <cell r="S127" t="str">
            <v>Vencida</v>
          </cell>
          <cell r="T127" t="str">
            <v>Reestructuración administrativa sin exoneración (46 - 99 dias mora)</v>
          </cell>
          <cell r="U127">
            <v>43775</v>
          </cell>
          <cell r="V127">
            <v>43775</v>
          </cell>
          <cell r="W127">
            <v>11</v>
          </cell>
          <cell r="X127" t="str">
            <v>NI UNA CUOTA PAGADA</v>
          </cell>
          <cell r="Y127">
            <v>511</v>
          </cell>
          <cell r="Z127">
            <v>0.01</v>
          </cell>
          <cell r="AA127">
            <v>0.03</v>
          </cell>
          <cell r="AB127">
            <v>0.04</v>
          </cell>
          <cell r="AC127">
            <v>10</v>
          </cell>
          <cell r="AD127">
            <v>33.53</v>
          </cell>
          <cell r="AE127">
            <v>0</v>
          </cell>
          <cell r="AF127">
            <v>511</v>
          </cell>
          <cell r="AG127">
            <v>199</v>
          </cell>
          <cell r="AH127">
            <v>229</v>
          </cell>
          <cell r="AI127">
            <v>33.362349999999999</v>
          </cell>
          <cell r="AJ127">
            <v>20.440000000000001</v>
          </cell>
          <cell r="AK127">
            <v>0.68133333333333335</v>
          </cell>
          <cell r="AL127">
            <v>156.02533333333335</v>
          </cell>
          <cell r="AM127">
            <v>189.38768333333334</v>
          </cell>
          <cell r="AN127">
            <v>700.38768333333337</v>
          </cell>
          <cell r="AO127">
            <v>1000</v>
          </cell>
          <cell r="AP127" t="str">
            <v>NO MAS REESTRUCTURACIÓN</v>
          </cell>
          <cell r="AQ127" t="str">
            <v>ALCANZÓ EL MÁXIMO DE REESTRUCTURACIONES, PASAR A DIRAC</v>
          </cell>
          <cell r="AS127" t="str">
            <v>PASAR A DIRAC</v>
          </cell>
          <cell r="AT127" t="str">
            <v>PASAR A DIRAC</v>
          </cell>
          <cell r="AU127" t="str">
            <v>PASAR A DIRAC</v>
          </cell>
          <cell r="AX127" t="str">
            <v>PASAR A DIRAC</v>
          </cell>
          <cell r="AY127" t="str">
            <v/>
          </cell>
          <cell r="AZ127" t="str">
            <v>PASAR A DIRAC</v>
          </cell>
          <cell r="BA127" t="str">
            <v>PASAR A DIRAC</v>
          </cell>
          <cell r="BB127" t="str">
            <v>PASAR A DIRAC</v>
          </cell>
          <cell r="BC127" t="str">
            <v>PASAR A DIRAC</v>
          </cell>
          <cell r="BD127" t="str">
            <v>PASAR A DIRAC</v>
          </cell>
          <cell r="BE127" t="str">
            <v>PASAR A DIRAC</v>
          </cell>
          <cell r="BF127" t="str">
            <v>PASAR A DIRAC</v>
          </cell>
          <cell r="BG127" t="str">
            <v>PASAR A DIRAC</v>
          </cell>
        </row>
        <row r="128">
          <cell r="B128">
            <v>3729</v>
          </cell>
          <cell r="C128" t="str">
            <v>Reestructuración C</v>
          </cell>
          <cell r="D128" t="str">
            <v>DEUDOR</v>
          </cell>
          <cell r="E128" t="str">
            <v>Mutuo con garantía prendaria</v>
          </cell>
          <cell r="F128">
            <v>140</v>
          </cell>
          <cell r="G128" t="str">
            <v>CARLOS AUGUSTO MENA MEJIA</v>
          </cell>
          <cell r="H128" t="str">
            <v>041-081174-0006G</v>
          </cell>
          <cell r="I128">
            <v>82278004</v>
          </cell>
          <cell r="J128" t="str">
            <v>MOVISTAR</v>
          </cell>
          <cell r="K128" t="str">
            <v>ACTIVO Y CONTESTA</v>
          </cell>
          <cell r="L128" t="str">
            <v>MECANICO AUTOMOTRIZ</v>
          </cell>
          <cell r="M128" t="str">
            <v>Carazo</v>
          </cell>
          <cell r="N128" t="str">
            <v>San Marcos</v>
          </cell>
          <cell r="O128" t="str">
            <v>DEL CAUSE COVISAMA 2 ETAPA 1/2 C, AL SUR CASA COLOR BLANCO CON AMARILLO</v>
          </cell>
          <cell r="Q128" t="str">
            <v>Baja (B)</v>
          </cell>
          <cell r="R128" t="str">
            <v>deficiente</v>
          </cell>
          <cell r="S128" t="str">
            <v>Vencida</v>
          </cell>
          <cell r="T128" t="str">
            <v>Reestructuración administrativa sin exoneración (46 - 99 dias mora)</v>
          </cell>
          <cell r="U128">
            <v>43622</v>
          </cell>
          <cell r="V128">
            <v>43775</v>
          </cell>
          <cell r="W128">
            <v>11</v>
          </cell>
          <cell r="X128" t="str">
            <v>YA PAGÓ UNA CUOTA</v>
          </cell>
          <cell r="Y128">
            <v>220.35</v>
          </cell>
          <cell r="Z128">
            <v>0.01</v>
          </cell>
          <cell r="AA128">
            <v>0.09</v>
          </cell>
          <cell r="AB128">
            <v>9.9999999999999992E-2</v>
          </cell>
          <cell r="AC128">
            <v>10</v>
          </cell>
          <cell r="AD128">
            <v>50.59</v>
          </cell>
          <cell r="AE128">
            <v>132.59</v>
          </cell>
          <cell r="AF128">
            <v>87.759999999999991</v>
          </cell>
          <cell r="AG128">
            <v>199</v>
          </cell>
          <cell r="AH128">
            <v>229</v>
          </cell>
          <cell r="AI128">
            <v>50.337050000000005</v>
          </cell>
          <cell r="AJ128">
            <v>8.775999999999998</v>
          </cell>
          <cell r="AK128">
            <v>0.29253333333333326</v>
          </cell>
          <cell r="AL128">
            <v>66.990133333333318</v>
          </cell>
          <cell r="AM128">
            <v>117.32718333333332</v>
          </cell>
          <cell r="AN128">
            <v>205.08718333333331</v>
          </cell>
          <cell r="AO128">
            <v>0</v>
          </cell>
          <cell r="AP128" t="str">
            <v>NO MAS REESTRUCTURACIÓN</v>
          </cell>
          <cell r="AQ128" t="str">
            <v>ALCANZÓ EL MÁXIMO DE REESTRUCTURACIONES, PASAR A DIRAC</v>
          </cell>
          <cell r="AS128" t="str">
            <v>PASAR A DIRAC</v>
          </cell>
          <cell r="AT128" t="str">
            <v>PASAR A DIRAC</v>
          </cell>
          <cell r="AU128" t="str">
            <v>PASAR A DIRAC</v>
          </cell>
          <cell r="AX128" t="str">
            <v>PASAR A DIRAC</v>
          </cell>
          <cell r="AY128" t="str">
            <v/>
          </cell>
          <cell r="AZ128" t="str">
            <v>PASAR A DIRAC</v>
          </cell>
          <cell r="BA128" t="str">
            <v>PASAR A DIRAC</v>
          </cell>
          <cell r="BB128" t="str">
            <v>PASAR A DIRAC</v>
          </cell>
          <cell r="BC128" t="str">
            <v>PASAR A DIRAC</v>
          </cell>
          <cell r="BD128" t="str">
            <v>PASAR A DIRAC</v>
          </cell>
          <cell r="BE128" t="str">
            <v>PASAR A DIRAC</v>
          </cell>
          <cell r="BF128" t="str">
            <v>PASAR A DIRAC</v>
          </cell>
          <cell r="BG128" t="str">
            <v>PASAR A DIRAC</v>
          </cell>
        </row>
        <row r="129">
          <cell r="B129">
            <v>4392</v>
          </cell>
          <cell r="C129" t="str">
            <v>Reestructuración C</v>
          </cell>
          <cell r="D129" t="str">
            <v>DEUDOR</v>
          </cell>
          <cell r="E129" t="str">
            <v>Mutuo con garantía prendaria</v>
          </cell>
          <cell r="F129">
            <v>242</v>
          </cell>
          <cell r="G129" t="str">
            <v>ARLING DEL CARMEN SANCHEZ CALERO</v>
          </cell>
          <cell r="H129" t="str">
            <v>043-120580-0000W</v>
          </cell>
          <cell r="I129">
            <v>87983848</v>
          </cell>
          <cell r="J129" t="str">
            <v>MOVISTAR</v>
          </cell>
          <cell r="K129" t="str">
            <v>ACTIVO Y CONTESTA</v>
          </cell>
          <cell r="L129" t="str">
            <v>COMERCIANTE</v>
          </cell>
          <cell r="M129" t="str">
            <v>Carazo</v>
          </cell>
          <cell r="N129" t="str">
            <v>San Marcos</v>
          </cell>
          <cell r="O129" t="str">
            <v>REPARTO MARTIN LOPEZ FRENTE AL CUADRO DEPORTIVO 1C, N Y 1/2 AL O,</v>
          </cell>
          <cell r="P129" t="str">
            <v>MARTIN LOPEZ</v>
          </cell>
          <cell r="Q129" t="str">
            <v>Baja (B)</v>
          </cell>
          <cell r="R129" t="str">
            <v>deficiente</v>
          </cell>
          <cell r="S129" t="str">
            <v>Vencida</v>
          </cell>
          <cell r="T129" t="str">
            <v>Reestructuración administrativa sin exoneración (46 - 99 dias mora)</v>
          </cell>
          <cell r="U129">
            <v>43745</v>
          </cell>
          <cell r="V129">
            <v>43745</v>
          </cell>
          <cell r="W129">
            <v>10</v>
          </cell>
          <cell r="X129" t="str">
            <v>NI UNA CUOTA PAGADA</v>
          </cell>
          <cell r="Y129">
            <v>194.98</v>
          </cell>
          <cell r="Z129">
            <v>0.01</v>
          </cell>
          <cell r="AA129">
            <v>7.0000000000000007E-2</v>
          </cell>
          <cell r="AB129">
            <v>0.08</v>
          </cell>
          <cell r="AC129">
            <v>10</v>
          </cell>
          <cell r="AD129">
            <v>25.87</v>
          </cell>
          <cell r="AE129">
            <v>0</v>
          </cell>
          <cell r="AF129">
            <v>194.98</v>
          </cell>
          <cell r="AG129">
            <v>228</v>
          </cell>
          <cell r="AH129">
            <v>259</v>
          </cell>
          <cell r="AI129">
            <v>29.491800000000005</v>
          </cell>
          <cell r="AJ129">
            <v>15.5984</v>
          </cell>
          <cell r="AK129">
            <v>0.51994666666666667</v>
          </cell>
          <cell r="AL129">
            <v>134.66618666666668</v>
          </cell>
          <cell r="AM129">
            <v>164.15798666666669</v>
          </cell>
          <cell r="AN129">
            <v>359.13798666666668</v>
          </cell>
          <cell r="AO129">
            <v>32</v>
          </cell>
          <cell r="AP129" t="str">
            <v>NO MAS REESTRUCTURACIÓN</v>
          </cell>
          <cell r="AQ129" t="str">
            <v>ALCANZÓ EL MÁXIMO DE REESTRUCTURACIONES, PASAR A DIRAC</v>
          </cell>
          <cell r="AS129" t="str">
            <v>PASAR A DIRAC</v>
          </cell>
          <cell r="AT129" t="str">
            <v>PASAR A DIRAC</v>
          </cell>
          <cell r="AU129" t="str">
            <v>PASAR A DIRAC</v>
          </cell>
          <cell r="AX129" t="str">
            <v>PASAR A DIRAC</v>
          </cell>
          <cell r="AY129" t="str">
            <v/>
          </cell>
          <cell r="AZ129" t="str">
            <v>PASAR A DIRAC</v>
          </cell>
          <cell r="BA129" t="str">
            <v>PASAR A DIRAC</v>
          </cell>
          <cell r="BB129" t="str">
            <v>PASAR A DIRAC</v>
          </cell>
          <cell r="BC129" t="str">
            <v>PASAR A DIRAC</v>
          </cell>
          <cell r="BD129" t="str">
            <v>PASAR A DIRAC</v>
          </cell>
          <cell r="BE129" t="str">
            <v>PASAR A DIRAC</v>
          </cell>
          <cell r="BF129" t="str">
            <v>PASAR A DIRAC</v>
          </cell>
          <cell r="BG129" t="str">
            <v>PASAR A DIRAC</v>
          </cell>
        </row>
        <row r="130">
          <cell r="B130">
            <v>3393</v>
          </cell>
          <cell r="C130" t="str">
            <v>Reestructuración B</v>
          </cell>
          <cell r="D130" t="str">
            <v>DEUDOR</v>
          </cell>
          <cell r="E130" t="str">
            <v>Mutuo con garantía prendaria</v>
          </cell>
          <cell r="F130">
            <v>82</v>
          </cell>
          <cell r="G130" t="str">
            <v>RAMON BISMARCK VILLAVICENCIO NAVARRO</v>
          </cell>
          <cell r="H130" t="str">
            <v>043-060884-0002J</v>
          </cell>
          <cell r="I130">
            <v>75030817</v>
          </cell>
          <cell r="J130" t="str">
            <v>MOVISTAR</v>
          </cell>
          <cell r="K130" t="str">
            <v>ACTIVO Y CONTESTA</v>
          </cell>
          <cell r="L130" t="str">
            <v>COBRADOR</v>
          </cell>
          <cell r="M130" t="str">
            <v>CARAZO</v>
          </cell>
          <cell r="N130" t="str">
            <v>SAN MARCOS</v>
          </cell>
          <cell r="O130" t="str">
            <v>CENTRO DE SALUD 1/2C, E</v>
          </cell>
          <cell r="P130" t="str">
            <v>HERMANOS CALDERON</v>
          </cell>
          <cell r="Q130" t="str">
            <v>Baja (B)</v>
          </cell>
          <cell r="R130" t="str">
            <v>muy bueno</v>
          </cell>
          <cell r="S130" t="str">
            <v>Vencida</v>
          </cell>
          <cell r="T130" t="str">
            <v>Reestructuración administrativa sin exoneración (46 - 99 dias mora)</v>
          </cell>
          <cell r="U130">
            <v>43553</v>
          </cell>
          <cell r="V130">
            <v>43798</v>
          </cell>
          <cell r="W130">
            <v>11</v>
          </cell>
          <cell r="X130" t="str">
            <v>YA PAGÓ UNA CUOTA</v>
          </cell>
          <cell r="Y130">
            <v>450</v>
          </cell>
          <cell r="Z130">
            <v>0.01</v>
          </cell>
          <cell r="AA130">
            <v>0.09</v>
          </cell>
          <cell r="AB130">
            <v>9.9999999999999992E-2</v>
          </cell>
          <cell r="AC130">
            <v>10</v>
          </cell>
          <cell r="AD130">
            <v>73.23542769713022</v>
          </cell>
          <cell r="AE130">
            <v>70.34</v>
          </cell>
          <cell r="AF130">
            <v>379.65999999999997</v>
          </cell>
          <cell r="AG130">
            <v>176</v>
          </cell>
          <cell r="AH130">
            <v>206</v>
          </cell>
          <cell r="AI130">
            <v>64.447176373474591</v>
          </cell>
          <cell r="AJ130">
            <v>37.965999999999994</v>
          </cell>
          <cell r="AK130">
            <v>1.2655333333333332</v>
          </cell>
          <cell r="AL130">
            <v>260.69986666666665</v>
          </cell>
          <cell r="AM130">
            <v>325.14704304014123</v>
          </cell>
          <cell r="AN130">
            <v>704.80704304014125</v>
          </cell>
          <cell r="AP130">
            <v>20</v>
          </cell>
          <cell r="AQ130">
            <v>305.14704304014123</v>
          </cell>
          <cell r="AS130" t="str">
            <v/>
          </cell>
          <cell r="AT130" t="str">
            <v>N/A</v>
          </cell>
          <cell r="AU130" t="str">
            <v>SI</v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  <cell r="BC130" t="str">
            <v/>
          </cell>
          <cell r="BD130" t="str">
            <v/>
          </cell>
          <cell r="BE130" t="str">
            <v/>
          </cell>
          <cell r="BF130" t="str">
            <v/>
          </cell>
          <cell r="BG130" t="str">
            <v/>
          </cell>
        </row>
        <row r="131">
          <cell r="B131">
            <v>4021</v>
          </cell>
          <cell r="C131" t="str">
            <v>Reestructuración C</v>
          </cell>
          <cell r="D131" t="str">
            <v>DEUDOR</v>
          </cell>
          <cell r="E131" t="str">
            <v>Mutuo con garantía prendaria</v>
          </cell>
          <cell r="F131">
            <v>170</v>
          </cell>
          <cell r="G131" t="str">
            <v>Gilma Adelina del Pilarte Chamorro Robles</v>
          </cell>
          <cell r="H131" t="str">
            <v>001-290687-0019S</v>
          </cell>
          <cell r="I131">
            <v>87591704</v>
          </cell>
          <cell r="J131" t="str">
            <v>MOVISTAR</v>
          </cell>
          <cell r="K131" t="str">
            <v>ACTIVO Y CONTESTA</v>
          </cell>
          <cell r="L131" t="str">
            <v xml:space="preserve">AMA DE CASA </v>
          </cell>
          <cell r="M131" t="str">
            <v>CARAZO</v>
          </cell>
          <cell r="N131" t="str">
            <v>San Marcos</v>
          </cell>
          <cell r="O131" t="str">
            <v>del cementerio Nuevo 2 cuadras al Sur</v>
          </cell>
          <cell r="P131" t="str">
            <v>Maria Auxiliadora</v>
          </cell>
          <cell r="Q131" t="str">
            <v>Baja (B)</v>
          </cell>
          <cell r="R131" t="str">
            <v>deficiente</v>
          </cell>
          <cell r="S131" t="str">
            <v>Vencida</v>
          </cell>
          <cell r="T131" t="str">
            <v>Rotulaciones (116-130 dias mora)</v>
          </cell>
          <cell r="U131">
            <v>43678</v>
          </cell>
          <cell r="V131">
            <v>43800</v>
          </cell>
          <cell r="W131">
            <v>12</v>
          </cell>
          <cell r="X131" t="str">
            <v>YA PAGÓ UNA CUOTA</v>
          </cell>
          <cell r="Y131">
            <v>489</v>
          </cell>
          <cell r="Z131">
            <v>0.01</v>
          </cell>
          <cell r="AA131">
            <v>0.09</v>
          </cell>
          <cell r="AB131">
            <v>9.9999999999999992E-2</v>
          </cell>
          <cell r="AC131">
            <v>24</v>
          </cell>
          <cell r="AD131">
            <v>54.425590635486337</v>
          </cell>
          <cell r="AE131">
            <v>25.73</v>
          </cell>
          <cell r="AF131">
            <v>463.27</v>
          </cell>
          <cell r="AG131">
            <v>173</v>
          </cell>
          <cell r="AH131">
            <v>204</v>
          </cell>
          <cell r="AI131">
            <v>47.078135899695681</v>
          </cell>
          <cell r="AJ131">
            <v>46.326999999999991</v>
          </cell>
          <cell r="AK131">
            <v>1.5442333333333331</v>
          </cell>
          <cell r="AL131">
            <v>315.02359999999993</v>
          </cell>
          <cell r="AM131">
            <v>362.1017358996956</v>
          </cell>
          <cell r="AN131">
            <v>825.37173589969552</v>
          </cell>
          <cell r="AO131">
            <v>55.229885057471272</v>
          </cell>
          <cell r="AP131" t="str">
            <v>NO MAS REESTRUCTURACIÓN</v>
          </cell>
          <cell r="AQ131" t="str">
            <v>ALCANZÓ EL MÁXIMO DE REESTRUCTURACIONES, PASAR A DIRAC</v>
          </cell>
          <cell r="AS131" t="str">
            <v>PASAR A DIRAC</v>
          </cell>
          <cell r="AT131" t="str">
            <v>PASAR A DIRAC</v>
          </cell>
          <cell r="AU131" t="str">
            <v>PASAR A DIRAC</v>
          </cell>
          <cell r="AX131" t="str">
            <v>PASAR A DIRAC</v>
          </cell>
          <cell r="AY131" t="str">
            <v/>
          </cell>
          <cell r="AZ131" t="str">
            <v>PASAR A DIRAC</v>
          </cell>
          <cell r="BA131" t="str">
            <v>PASAR A DIRAC</v>
          </cell>
          <cell r="BB131" t="str">
            <v>PASAR A DIRAC</v>
          </cell>
          <cell r="BC131" t="str">
            <v>PASAR A DIRAC</v>
          </cell>
          <cell r="BD131" t="str">
            <v>PASAR A DIRAC</v>
          </cell>
          <cell r="BE131" t="str">
            <v>PASAR A DIRAC</v>
          </cell>
          <cell r="BF131" t="str">
            <v>PASAR A DIRAC</v>
          </cell>
          <cell r="BG131" t="str">
            <v>PASAR A DIRAC</v>
          </cell>
        </row>
        <row r="132">
          <cell r="B132">
            <v>3577</v>
          </cell>
          <cell r="C132" t="str">
            <v>Reestructuración C</v>
          </cell>
          <cell r="D132" t="str">
            <v>DEUDOR</v>
          </cell>
          <cell r="E132" t="str">
            <v>Mutuo con garantía prendaria</v>
          </cell>
          <cell r="F132">
            <v>119</v>
          </cell>
          <cell r="G132" t="str">
            <v>GEORGINA NATALIA ESPINALES CERDA</v>
          </cell>
          <cell r="H132" t="str">
            <v>001-200991-0040T</v>
          </cell>
          <cell r="I132">
            <v>58797698</v>
          </cell>
          <cell r="J132" t="str">
            <v>MOVISTAR</v>
          </cell>
          <cell r="K132" t="str">
            <v>ACTIVO Y CONTESTA</v>
          </cell>
          <cell r="L132" t="str">
            <v>AMA DE CASA</v>
          </cell>
          <cell r="M132" t="str">
            <v>CARAZO</v>
          </cell>
          <cell r="N132" t="str">
            <v>SAN MARCOS</v>
          </cell>
          <cell r="O132" t="str">
            <v xml:space="preserve">Frente a la iglesia católica </v>
          </cell>
          <cell r="P132" t="str">
            <v>Barrio la cruz</v>
          </cell>
          <cell r="Q132" t="str">
            <v>Baja (B)</v>
          </cell>
          <cell r="R132" t="str">
            <v>deficiente</v>
          </cell>
          <cell r="S132" t="str">
            <v>Vencida</v>
          </cell>
          <cell r="T132" t="str">
            <v>Rotulaciones (116-130 dias mora)</v>
          </cell>
          <cell r="U132">
            <v>43594</v>
          </cell>
          <cell r="V132">
            <v>43839</v>
          </cell>
          <cell r="W132">
            <v>1</v>
          </cell>
          <cell r="X132" t="str">
            <v>YA PAGÓ UNA CUOTA</v>
          </cell>
          <cell r="Y132">
            <v>612.98</v>
          </cell>
          <cell r="Z132">
            <v>0.01</v>
          </cell>
          <cell r="AA132">
            <v>0.09</v>
          </cell>
          <cell r="AB132">
            <v>9.9999999999999992E-2</v>
          </cell>
          <cell r="AC132">
            <v>24</v>
          </cell>
          <cell r="AD132">
            <v>68.224536907444616</v>
          </cell>
          <cell r="AE132">
            <v>79.5</v>
          </cell>
          <cell r="AF132">
            <v>533.48</v>
          </cell>
          <cell r="AG132">
            <v>134</v>
          </cell>
          <cell r="AH132">
            <v>165</v>
          </cell>
          <cell r="AI132">
            <v>45.710439727987897</v>
          </cell>
          <cell r="AJ132">
            <v>53.347999999999999</v>
          </cell>
          <cell r="AK132">
            <v>1.7782666666666667</v>
          </cell>
          <cell r="AL132">
            <v>293.41399999999999</v>
          </cell>
          <cell r="AM132">
            <v>339.12443972798786</v>
          </cell>
          <cell r="AN132">
            <v>872.60443972798794</v>
          </cell>
          <cell r="AP132" t="str">
            <v>NO MAS REESTRUCTURACIÓN</v>
          </cell>
          <cell r="AQ132" t="str">
            <v>ALCANZÓ EL MÁXIMO DE REESTRUCTURACIONES, PASAR A DIRAC</v>
          </cell>
          <cell r="AS132" t="str">
            <v>PASAR A DIRAC</v>
          </cell>
          <cell r="AT132" t="str">
            <v>PASAR A DIRAC</v>
          </cell>
          <cell r="AU132" t="str">
            <v>PASAR A DIRAC</v>
          </cell>
          <cell r="AX132" t="str">
            <v>PASAR A DIRAC</v>
          </cell>
          <cell r="AY132" t="str">
            <v/>
          </cell>
          <cell r="AZ132" t="str">
            <v>PASAR A DIRAC</v>
          </cell>
          <cell r="BA132" t="str">
            <v>PASAR A DIRAC</v>
          </cell>
          <cell r="BB132" t="str">
            <v>PASAR A DIRAC</v>
          </cell>
          <cell r="BC132" t="str">
            <v>PASAR A DIRAC</v>
          </cell>
          <cell r="BD132" t="str">
            <v>PASAR A DIRAC</v>
          </cell>
          <cell r="BE132" t="str">
            <v>PASAR A DIRAC</v>
          </cell>
          <cell r="BF132" t="str">
            <v>PASAR A DIRAC</v>
          </cell>
          <cell r="BG132" t="str">
            <v>PASAR A DIRAC</v>
          </cell>
        </row>
        <row r="133">
          <cell r="B133">
            <v>3722</v>
          </cell>
          <cell r="C133" t="str">
            <v>Reestructuración B</v>
          </cell>
          <cell r="D133" t="str">
            <v>DEUDOR</v>
          </cell>
          <cell r="E133" t="str">
            <v>Mutuo con garantía prendaria</v>
          </cell>
          <cell r="F133">
            <v>139</v>
          </cell>
          <cell r="G133" t="str">
            <v>EVELING ANGELICA HERNANDEZ PEREZ</v>
          </cell>
          <cell r="H133" t="str">
            <v>043-021081-0001D</v>
          </cell>
          <cell r="I133">
            <v>75035212</v>
          </cell>
          <cell r="J133" t="str">
            <v>MOVISTAR</v>
          </cell>
          <cell r="K133" t="str">
            <v>ACTIVO Y CONTESTA</v>
          </cell>
          <cell r="L133" t="str">
            <v>POLICIA</v>
          </cell>
          <cell r="M133" t="str">
            <v>CARAZO</v>
          </cell>
          <cell r="N133" t="str">
            <v>San Marcos</v>
          </cell>
          <cell r="O133" t="str">
            <v>COVISAMA 2DA ETAPA CASA D-3-8</v>
          </cell>
          <cell r="P133" t="str">
            <v>COVISAMA 2 ETAPA</v>
          </cell>
          <cell r="Q133" t="str">
            <v>Baja (B)</v>
          </cell>
          <cell r="R133" t="str">
            <v>deficiente</v>
          </cell>
          <cell r="S133" t="str">
            <v>Vencida</v>
          </cell>
          <cell r="T133" t="str">
            <v>Rotulaciones (116-130 dias mora)</v>
          </cell>
          <cell r="U133">
            <v>43621</v>
          </cell>
          <cell r="V133">
            <v>43804</v>
          </cell>
          <cell r="W133">
            <v>12</v>
          </cell>
          <cell r="X133" t="str">
            <v>YA PAGÓ UNA CUOTA</v>
          </cell>
          <cell r="Y133">
            <v>209.19</v>
          </cell>
          <cell r="Z133">
            <v>0.01</v>
          </cell>
          <cell r="AA133">
            <v>0.09</v>
          </cell>
          <cell r="AB133">
            <v>9.9999999999999992E-2</v>
          </cell>
          <cell r="AC133">
            <v>10</v>
          </cell>
          <cell r="AD133">
            <v>34.044709155472603</v>
          </cell>
          <cell r="AE133">
            <v>135</v>
          </cell>
          <cell r="AF133">
            <v>74.19</v>
          </cell>
          <cell r="AG133">
            <v>169</v>
          </cell>
          <cell r="AH133">
            <v>200</v>
          </cell>
          <cell r="AI133">
            <v>28.767779236374349</v>
          </cell>
          <cell r="AJ133">
            <v>7.4189999999999996</v>
          </cell>
          <cell r="AK133">
            <v>0.24729999999999999</v>
          </cell>
          <cell r="AL133">
            <v>49.46</v>
          </cell>
          <cell r="AM133">
            <v>78.227779236374346</v>
          </cell>
          <cell r="AN133">
            <v>152.41777923637434</v>
          </cell>
          <cell r="AP133">
            <v>20</v>
          </cell>
          <cell r="AQ133">
            <v>58.227779236374346</v>
          </cell>
          <cell r="AS133" t="str">
            <v/>
          </cell>
          <cell r="AT133" t="str">
            <v>N/A</v>
          </cell>
          <cell r="AU133" t="str">
            <v>MONTO MENOR A 100 DOLARES, NO ENTREGAR CARTA</v>
          </cell>
          <cell r="AX133" t="str">
            <v/>
          </cell>
          <cell r="AY133" t="str">
            <v/>
          </cell>
          <cell r="AZ133" t="str">
            <v/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</row>
        <row r="134">
          <cell r="B134">
            <v>2779</v>
          </cell>
          <cell r="C134" t="str">
            <v>Reestructuración B</v>
          </cell>
          <cell r="D134" t="str">
            <v>DEUDOR</v>
          </cell>
          <cell r="E134" t="str">
            <v>Mutuo con garantía prendaria</v>
          </cell>
          <cell r="F134">
            <v>287</v>
          </cell>
          <cell r="G134" t="str">
            <v>ERICK RAMON JARQUIN LOPEZ</v>
          </cell>
          <cell r="H134" t="str">
            <v>043-060881-0001Y</v>
          </cell>
          <cell r="I134">
            <v>76377662</v>
          </cell>
          <cell r="J134" t="str">
            <v>MOVISTAR</v>
          </cell>
          <cell r="K134" t="str">
            <v>ACTIVO Y CONTESTA</v>
          </cell>
          <cell r="L134" t="str">
            <v>NEGOCIANTE</v>
          </cell>
          <cell r="M134" t="str">
            <v>CARAZO</v>
          </cell>
          <cell r="N134" t="str">
            <v>San Marcos</v>
          </cell>
          <cell r="O134" t="str">
            <v xml:space="preserve">DE LA IGLESIA CATOLICA 50 VRS AL NORTE </v>
          </cell>
          <cell r="P134" t="str">
            <v>LOS CAMPOS</v>
          </cell>
          <cell r="Q134" t="str">
            <v>Baja (B)</v>
          </cell>
          <cell r="R134" t="str">
            <v>deficiente</v>
          </cell>
          <cell r="S134" t="str">
            <v>Vencida</v>
          </cell>
          <cell r="T134" t="str">
            <v>Reestructuración administrativa con exoneración (100 - 115 dias mora)</v>
          </cell>
          <cell r="U134">
            <v>43430</v>
          </cell>
          <cell r="V134">
            <v>43795</v>
          </cell>
          <cell r="W134">
            <v>11</v>
          </cell>
          <cell r="X134" t="str">
            <v>YA PAGÓ UNA CUOTA</v>
          </cell>
          <cell r="Y134">
            <v>236</v>
          </cell>
          <cell r="Z134">
            <v>0.01</v>
          </cell>
          <cell r="AA134">
            <v>0.09</v>
          </cell>
          <cell r="AB134">
            <v>9.9999999999999992E-2</v>
          </cell>
          <cell r="AC134">
            <v>24</v>
          </cell>
          <cell r="AD134">
            <v>26.266747218762319</v>
          </cell>
          <cell r="AE134">
            <v>63.63</v>
          </cell>
          <cell r="AF134">
            <v>172.37</v>
          </cell>
          <cell r="AG134">
            <v>179</v>
          </cell>
          <cell r="AH134">
            <v>209</v>
          </cell>
          <cell r="AI134">
            <v>23.508738760792276</v>
          </cell>
          <cell r="AJ134">
            <v>17.236999999999998</v>
          </cell>
          <cell r="AK134">
            <v>0.57456666666666656</v>
          </cell>
          <cell r="AL134">
            <v>120.08443333333331</v>
          </cell>
          <cell r="AM134">
            <v>143.59317209412558</v>
          </cell>
          <cell r="AN134">
            <v>315.96317209412558</v>
          </cell>
          <cell r="AO134">
            <v>1600</v>
          </cell>
          <cell r="AP134">
            <v>20</v>
          </cell>
          <cell r="AQ134">
            <v>-1476.4068279058745</v>
          </cell>
          <cell r="AS134" t="str">
            <v/>
          </cell>
          <cell r="AT134" t="str">
            <v>SI APLICA</v>
          </cell>
          <cell r="AU134" t="str">
            <v>SI</v>
          </cell>
          <cell r="AX134" t="str">
            <v/>
          </cell>
          <cell r="AY134" t="str">
            <v/>
          </cell>
          <cell r="AZ134" t="str">
            <v/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</row>
        <row r="135">
          <cell r="B135">
            <v>4103</v>
          </cell>
          <cell r="C135" t="str">
            <v>Reestructuración B</v>
          </cell>
          <cell r="D135" t="str">
            <v>DEUDOR</v>
          </cell>
          <cell r="E135" t="str">
            <v>Mutuo con garantía prendaria</v>
          </cell>
          <cell r="F135">
            <v>197</v>
          </cell>
          <cell r="G135" t="str">
            <v>CARLA MARITZA MEDINA SOLORZANO</v>
          </cell>
          <cell r="H135" t="str">
            <v>281-140477-0018U</v>
          </cell>
          <cell r="I135">
            <v>83761950</v>
          </cell>
          <cell r="J135" t="str">
            <v>MOVISTAR</v>
          </cell>
          <cell r="K135" t="str">
            <v>ACTIVO Y CONTESTA</v>
          </cell>
          <cell r="L135" t="str">
            <v>AMA DE CASA</v>
          </cell>
          <cell r="M135" t="str">
            <v>CARAZO</v>
          </cell>
          <cell r="N135" t="str">
            <v>Diriamba</v>
          </cell>
          <cell r="O135" t="str">
            <v>Barrio la Palmera del centro de salud 1/2 al oeste.</v>
          </cell>
          <cell r="P135" t="str">
            <v>LAS PALMERAS</v>
          </cell>
          <cell r="Q135" t="str">
            <v>Baja (B)</v>
          </cell>
          <cell r="R135" t="str">
            <v>regular</v>
          </cell>
          <cell r="S135" t="str">
            <v>Vencida</v>
          </cell>
          <cell r="T135" t="str">
            <v>Reestructuración administrativa con exoneración (100 - 115 dias mora)</v>
          </cell>
          <cell r="U135">
            <v>43693</v>
          </cell>
          <cell r="V135">
            <v>43815</v>
          </cell>
          <cell r="W135">
            <v>12</v>
          </cell>
          <cell r="X135" t="str">
            <v>YA PAGÓ UNA CUOTA</v>
          </cell>
          <cell r="Y135">
            <v>341.17</v>
          </cell>
          <cell r="Z135">
            <v>0.01</v>
          </cell>
          <cell r="AA135">
            <v>7.0000000000000007E-2</v>
          </cell>
          <cell r="AB135">
            <v>0.08</v>
          </cell>
          <cell r="AC135">
            <v>24</v>
          </cell>
          <cell r="AD135">
            <v>32.403631160282949</v>
          </cell>
          <cell r="AE135">
            <v>23.58</v>
          </cell>
          <cell r="AF135">
            <v>317.59000000000003</v>
          </cell>
          <cell r="AG135">
            <v>158</v>
          </cell>
          <cell r="AH135">
            <v>189</v>
          </cell>
          <cell r="AI135">
            <v>25.59886861662353</v>
          </cell>
          <cell r="AJ135">
            <v>25.407200000000003</v>
          </cell>
          <cell r="AK135">
            <v>0.84690666666666681</v>
          </cell>
          <cell r="AL135">
            <v>160.06536000000003</v>
          </cell>
          <cell r="AM135">
            <v>185.66422861662355</v>
          </cell>
          <cell r="AN135">
            <v>503.25422861662355</v>
          </cell>
          <cell r="AO135">
            <v>28.735632183908049</v>
          </cell>
          <cell r="AP135">
            <v>20</v>
          </cell>
          <cell r="AQ135">
            <v>136.92859643271549</v>
          </cell>
          <cell r="AS135" t="str">
            <v/>
          </cell>
          <cell r="AT135" t="str">
            <v>N/A</v>
          </cell>
          <cell r="AU135" t="str">
            <v>SI</v>
          </cell>
          <cell r="AX135" t="str">
            <v/>
          </cell>
          <cell r="AY135" t="str">
            <v/>
          </cell>
          <cell r="AZ135" t="str">
            <v/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</row>
        <row r="136">
          <cell r="B136">
            <v>4764</v>
          </cell>
          <cell r="C136" t="str">
            <v>Reestructuración B</v>
          </cell>
          <cell r="D136" t="str">
            <v>DEUDOR</v>
          </cell>
          <cell r="E136" t="str">
            <v>Mutuo con garantía prendaria</v>
          </cell>
          <cell r="F136">
            <v>257</v>
          </cell>
          <cell r="G136" t="str">
            <v>RAFAEL DE JESUS GOMEZ</v>
          </cell>
          <cell r="H136" t="str">
            <v>246-241085-0010U</v>
          </cell>
          <cell r="I136">
            <v>88890742</v>
          </cell>
          <cell r="J136" t="str">
            <v>MOVISTAR</v>
          </cell>
          <cell r="K136" t="str">
            <v>ACTIVO PERO NO CONTESTA</v>
          </cell>
          <cell r="L136" t="str">
            <v>COMERCIANTE</v>
          </cell>
          <cell r="M136" t="str">
            <v>CARAZO</v>
          </cell>
          <cell r="N136" t="str">
            <v>San Marcos</v>
          </cell>
          <cell r="O136" t="str">
            <v>LOS MARQUESES, DEL CUADRO DE BEISBOL, 200METROS COSTADO NORTE 3RA CALLE</v>
          </cell>
          <cell r="P136" t="str">
            <v>LOS MARKESES</v>
          </cell>
          <cell r="Q136" t="str">
            <v>Baja (B)</v>
          </cell>
          <cell r="R136" t="str">
            <v>regular</v>
          </cell>
          <cell r="S136" t="str">
            <v>Vencida</v>
          </cell>
          <cell r="T136" t="str">
            <v>Reestructuración administrativa sin exoneración (46 - 99 dias mora)</v>
          </cell>
          <cell r="U136">
            <v>43822</v>
          </cell>
          <cell r="V136">
            <v>43822</v>
          </cell>
          <cell r="W136">
            <v>12</v>
          </cell>
          <cell r="X136" t="str">
            <v>NI UNA CUOTA PAGADA</v>
          </cell>
          <cell r="Y136">
            <v>75.7</v>
          </cell>
          <cell r="Z136">
            <v>0.01</v>
          </cell>
          <cell r="AA136">
            <v>0.09</v>
          </cell>
          <cell r="AB136">
            <v>9.9999999999999992E-2</v>
          </cell>
          <cell r="AC136">
            <v>4</v>
          </cell>
          <cell r="AD136">
            <v>23.881139840551604</v>
          </cell>
          <cell r="AE136">
            <v>0</v>
          </cell>
          <cell r="AF136">
            <v>75.7</v>
          </cell>
          <cell r="AG136">
            <v>151</v>
          </cell>
          <cell r="AH136">
            <v>182</v>
          </cell>
          <cell r="AI136">
            <v>18.03026057961646</v>
          </cell>
          <cell r="AJ136">
            <v>7.5699999999999994</v>
          </cell>
          <cell r="AK136">
            <v>0.2523333333333333</v>
          </cell>
          <cell r="AL136">
            <v>45.92466666666666</v>
          </cell>
          <cell r="AM136">
            <v>63.95492724628312</v>
          </cell>
          <cell r="AN136">
            <v>139.65492724628314</v>
          </cell>
          <cell r="AO136">
            <v>1150</v>
          </cell>
          <cell r="AP136">
            <v>20</v>
          </cell>
          <cell r="AQ136">
            <v>-1106.0450727537168</v>
          </cell>
          <cell r="AS136" t="str">
            <v/>
          </cell>
          <cell r="AT136" t="str">
            <v>SI APLICA</v>
          </cell>
          <cell r="AU136" t="str">
            <v>MONTO MENOR A 100 DOLARES, NO ENTREGAR CARTA</v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</row>
        <row r="137">
          <cell r="B137">
            <v>2517</v>
          </cell>
          <cell r="C137" t="str">
            <v>Reestructuración C</v>
          </cell>
          <cell r="D137" t="str">
            <v>DEUDOR</v>
          </cell>
          <cell r="E137" t="str">
            <v>Mutuo con garantía prendaria</v>
          </cell>
          <cell r="G137" t="str">
            <v>EDEN EDUARDO GONZALEZ SOLORSANO</v>
          </cell>
          <cell r="H137" t="str">
            <v>401-240879-0014P</v>
          </cell>
          <cell r="I137">
            <v>84891997</v>
          </cell>
          <cell r="J137" t="str">
            <v>MOVISTAR</v>
          </cell>
          <cell r="K137" t="str">
            <v>ACTIVO Y CONTESTA</v>
          </cell>
          <cell r="L137" t="str">
            <v>CONDUCTOR</v>
          </cell>
          <cell r="M137" t="str">
            <v>CARAZO</v>
          </cell>
          <cell r="N137" t="str">
            <v>JINOTEPE</v>
          </cell>
          <cell r="O137" t="str">
            <v xml:space="preserve">BARRIO SAN JUAN DE LA FERRETERIA ARLEN SIU 2C. Y MEDIA AL S,CASA VERDE </v>
          </cell>
          <cell r="P137" t="str">
            <v>SAN ANTONIO</v>
          </cell>
          <cell r="Q137" t="str">
            <v>Baja (B)</v>
          </cell>
          <cell r="R137" t="str">
            <v>muy bueno</v>
          </cell>
          <cell r="S137" t="str">
            <v>Vencida</v>
          </cell>
          <cell r="T137" t="str">
            <v>Reestructuración administrativa sin exoneración (46 - 99 dias mora)</v>
          </cell>
          <cell r="U137">
            <v>43389</v>
          </cell>
          <cell r="V137">
            <v>43815</v>
          </cell>
          <cell r="W137">
            <v>12</v>
          </cell>
          <cell r="X137" t="str">
            <v>YA PAGÓ UNA CUOTA</v>
          </cell>
          <cell r="Y137">
            <v>235.83</v>
          </cell>
          <cell r="Z137">
            <v>0.01</v>
          </cell>
          <cell r="AA137">
            <v>0.09</v>
          </cell>
          <cell r="AB137">
            <v>9.9999999999999992E-2</v>
          </cell>
          <cell r="AC137">
            <v>24</v>
          </cell>
          <cell r="AD137">
            <v>26.247826256782705</v>
          </cell>
          <cell r="AE137">
            <v>55.15</v>
          </cell>
          <cell r="AF137">
            <v>180.68</v>
          </cell>
          <cell r="AG137">
            <v>158</v>
          </cell>
          <cell r="AH137">
            <v>189</v>
          </cell>
          <cell r="AI137">
            <v>20.735782742858337</v>
          </cell>
          <cell r="AJ137">
            <v>18.067999999999998</v>
          </cell>
          <cell r="AK137">
            <v>0.60226666666666662</v>
          </cell>
          <cell r="AL137">
            <v>113.82839999999999</v>
          </cell>
          <cell r="AM137">
            <v>134.56418274285832</v>
          </cell>
          <cell r="AN137">
            <v>315.24418274285836</v>
          </cell>
          <cell r="AP137" t="str">
            <v>NO MAS REESTRUCTURACIÓN</v>
          </cell>
          <cell r="AQ137" t="str">
            <v>ALCANZÓ EL MÁXIMO DE REESTRUCTURACIONES, PASAR A DIRAC</v>
          </cell>
          <cell r="AS137" t="str">
            <v>PASAR A DIRAC</v>
          </cell>
          <cell r="AT137" t="str">
            <v>PASAR A DIRAC</v>
          </cell>
          <cell r="AU137" t="str">
            <v>PASAR A DIRAC</v>
          </cell>
          <cell r="AX137" t="str">
            <v>PASAR A DIRAC</v>
          </cell>
          <cell r="AY137" t="str">
            <v/>
          </cell>
          <cell r="AZ137" t="str">
            <v>PASAR A DIRAC</v>
          </cell>
          <cell r="BA137" t="str">
            <v>PASAR A DIRAC</v>
          </cell>
          <cell r="BB137" t="str">
            <v>PASAR A DIRAC</v>
          </cell>
          <cell r="BC137" t="str">
            <v>PASAR A DIRAC</v>
          </cell>
          <cell r="BD137" t="str">
            <v>PASAR A DIRAC</v>
          </cell>
          <cell r="BE137" t="str">
            <v>PASAR A DIRAC</v>
          </cell>
          <cell r="BF137" t="str">
            <v>PASAR A DIRAC</v>
          </cell>
          <cell r="BG137" t="str">
            <v>PASAR A DIRAC</v>
          </cell>
        </row>
        <row r="138">
          <cell r="B138">
            <v>4729</v>
          </cell>
          <cell r="C138" t="str">
            <v>Reestructuración A</v>
          </cell>
          <cell r="D138" t="str">
            <v>DEUDOR</v>
          </cell>
          <cell r="E138" t="str">
            <v>mutuo con garantía prendaria y fianza solidaria</v>
          </cell>
          <cell r="G138" t="str">
            <v>LUIS HERNANDEZ GARCIA</v>
          </cell>
          <cell r="H138" t="str">
            <v>043-270864-0000L</v>
          </cell>
          <cell r="I138">
            <v>88767650</v>
          </cell>
          <cell r="J138" t="str">
            <v>MOVISTAR</v>
          </cell>
          <cell r="K138" t="str">
            <v>ACTIVO Y CONTESTA</v>
          </cell>
          <cell r="L138" t="str">
            <v>CADETE DE MOTO TAXI</v>
          </cell>
          <cell r="M138" t="str">
            <v>Carazo</v>
          </cell>
          <cell r="N138" t="str">
            <v>San Marcos</v>
          </cell>
          <cell r="O138" t="str">
            <v>BARRIO LOS CAMPOS DE LA IGLESIA CATOLICA  150  VRS AL NORTE</v>
          </cell>
          <cell r="P138" t="str">
            <v>BARRIO LOS CAMPOS</v>
          </cell>
          <cell r="Q138" t="str">
            <v>Baja (B)</v>
          </cell>
          <cell r="R138" t="str">
            <v>regular</v>
          </cell>
          <cell r="S138" t="str">
            <v>Vencida</v>
          </cell>
          <cell r="T138" t="str">
            <v>Reestructuración administrativa sin exoneración (46 - 99 dias mora)</v>
          </cell>
          <cell r="U138">
            <v>43509</v>
          </cell>
          <cell r="V138">
            <v>43843</v>
          </cell>
          <cell r="W138">
            <v>1</v>
          </cell>
          <cell r="X138" t="str">
            <v>YA PAGÓ UNA CUOTA</v>
          </cell>
          <cell r="Y138">
            <v>250</v>
          </cell>
          <cell r="Z138">
            <v>0.01</v>
          </cell>
          <cell r="AA138">
            <v>0.09</v>
          </cell>
          <cell r="AB138">
            <v>9.9999999999999992E-2</v>
          </cell>
          <cell r="AC138">
            <v>6</v>
          </cell>
          <cell r="AD138">
            <v>57.401845090666846</v>
          </cell>
          <cell r="AE138">
            <v>32.4</v>
          </cell>
          <cell r="AF138">
            <v>217.6</v>
          </cell>
          <cell r="AG138">
            <v>130</v>
          </cell>
          <cell r="AH138">
            <v>161</v>
          </cell>
          <cell r="AI138">
            <v>37.311199308933453</v>
          </cell>
          <cell r="AJ138">
            <v>21.759999999999998</v>
          </cell>
          <cell r="AK138">
            <v>0.72533333333333327</v>
          </cell>
          <cell r="AL138">
            <v>116.77866666666665</v>
          </cell>
          <cell r="AM138">
            <v>154.08986597560011</v>
          </cell>
          <cell r="AN138">
            <v>371.68986597560013</v>
          </cell>
          <cell r="AO138">
            <v>40</v>
          </cell>
          <cell r="AP138">
            <v>30</v>
          </cell>
          <cell r="AQ138">
            <v>84.089865975600105</v>
          </cell>
          <cell r="AS138" t="str">
            <v/>
          </cell>
          <cell r="AT138" t="str">
            <v>N/A</v>
          </cell>
          <cell r="AU138" t="str">
            <v>SI</v>
          </cell>
          <cell r="AX138" t="str">
            <v/>
          </cell>
          <cell r="AY138" t="str">
            <v/>
          </cell>
          <cell r="AZ138" t="str">
            <v/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</row>
        <row r="139">
          <cell r="B139">
            <v>1649</v>
          </cell>
          <cell r="C139" t="str">
            <v>Reestructuración B</v>
          </cell>
          <cell r="D139" t="str">
            <v>DEUDOR</v>
          </cell>
          <cell r="E139" t="str">
            <v>Mutuo con garantía prendaria</v>
          </cell>
          <cell r="G139" t="str">
            <v>SILVIO ANTONIO GARCIA BLAS</v>
          </cell>
          <cell r="H139" t="str">
            <v>409-250267-0000R</v>
          </cell>
          <cell r="I139">
            <v>81080642</v>
          </cell>
          <cell r="J139" t="str">
            <v>MOVISTAR</v>
          </cell>
          <cell r="K139" t="str">
            <v>ACTIVO Y CONTESTA</v>
          </cell>
          <cell r="L139" t="str">
            <v>CHOFER</v>
          </cell>
          <cell r="M139" t="str">
            <v>CARAZO</v>
          </cell>
          <cell r="N139" t="str">
            <v>San Marcos</v>
          </cell>
          <cell r="O139" t="str">
            <v>BO. LOS CAMPOS 2DO CALLEJON 200M.N</v>
          </cell>
          <cell r="P139" t="str">
            <v>LOS CAMPOS</v>
          </cell>
          <cell r="Q139" t="str">
            <v>Baja (B)</v>
          </cell>
          <cell r="R139" t="str">
            <v>regular</v>
          </cell>
          <cell r="S139" t="str">
            <v>Vencida</v>
          </cell>
          <cell r="T139" t="str">
            <v>Reestructuración administrativa sin exoneración (46 - 99 dias mora)</v>
          </cell>
          <cell r="U139">
            <v>43187</v>
          </cell>
          <cell r="V139">
            <v>43859</v>
          </cell>
          <cell r="W139">
            <v>1</v>
          </cell>
          <cell r="X139" t="str">
            <v>YA PAGÓ UNA CUOTA</v>
          </cell>
          <cell r="Y139">
            <v>260</v>
          </cell>
          <cell r="Z139">
            <v>0.01</v>
          </cell>
          <cell r="AA139">
            <v>0.09</v>
          </cell>
          <cell r="AB139">
            <v>9.9999999999999992E-2</v>
          </cell>
          <cell r="AC139">
            <v>24</v>
          </cell>
          <cell r="AD139">
            <v>28.937941851178831</v>
          </cell>
          <cell r="AE139">
            <v>190.77</v>
          </cell>
          <cell r="AF139">
            <v>69.22999999999999</v>
          </cell>
          <cell r="AG139">
            <v>114</v>
          </cell>
          <cell r="AH139">
            <v>145</v>
          </cell>
          <cell r="AI139">
            <v>16.494626855171937</v>
          </cell>
          <cell r="AJ139">
            <v>6.9229999999999983</v>
          </cell>
          <cell r="AK139">
            <v>0.23076666666666662</v>
          </cell>
          <cell r="AL139">
            <v>33.461166666666657</v>
          </cell>
          <cell r="AM139">
            <v>49.955793521838594</v>
          </cell>
          <cell r="AN139">
            <v>119.18579352183858</v>
          </cell>
          <cell r="AP139">
            <v>20</v>
          </cell>
          <cell r="AQ139">
            <v>29.955793521838594</v>
          </cell>
          <cell r="AS139" t="str">
            <v/>
          </cell>
          <cell r="AT139" t="str">
            <v>N/A</v>
          </cell>
          <cell r="AU139" t="str">
            <v>MONTO MENOR A 100 DOLARES, NO ENTREGAR CARTA</v>
          </cell>
          <cell r="AX139" t="str">
            <v/>
          </cell>
          <cell r="AY139" t="str">
            <v/>
          </cell>
          <cell r="AZ139" t="str">
            <v/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</row>
        <row r="140">
          <cell r="B140">
            <v>4681</v>
          </cell>
          <cell r="C140" t="str">
            <v>Reestructuración B</v>
          </cell>
          <cell r="D140" t="str">
            <v>DEUDOR</v>
          </cell>
          <cell r="E140" t="str">
            <v>Mutuo con garantía prendaria</v>
          </cell>
          <cell r="F140">
            <v>286</v>
          </cell>
          <cell r="G140" t="str">
            <v>OSCAR ELI GUTIERREZ ARIAS</v>
          </cell>
          <cell r="H140" t="str">
            <v>408-221290-0004M</v>
          </cell>
          <cell r="I140">
            <v>85887339</v>
          </cell>
          <cell r="J140" t="str">
            <v>MOVISTAR</v>
          </cell>
          <cell r="K140" t="str">
            <v>ACTIVO PERO NO CONTESTA</v>
          </cell>
          <cell r="L140" t="str">
            <v>CONTADOR</v>
          </cell>
          <cell r="M140" t="str">
            <v>Masaya</v>
          </cell>
          <cell r="N140" t="str">
            <v>Masatepe</v>
          </cell>
          <cell r="O140" t="str">
            <v>COMARCA MACARIO BRENES DE LA PARADA DE BUSES 1,1/2 AL S,</v>
          </cell>
          <cell r="P140" t="str">
            <v>MACARIO BRENES</v>
          </cell>
          <cell r="Q140" t="str">
            <v>Baja (B)</v>
          </cell>
          <cell r="R140" t="str">
            <v>deficiente</v>
          </cell>
          <cell r="S140" t="str">
            <v>Vencida</v>
          </cell>
          <cell r="T140" t="str">
            <v>Reestructuración administrativa con exoneración (100 - 115 dias mora)</v>
          </cell>
          <cell r="U140">
            <v>43798</v>
          </cell>
          <cell r="V140">
            <v>43890</v>
          </cell>
          <cell r="W140">
            <v>2</v>
          </cell>
          <cell r="X140" t="str">
            <v>YA PAGÓ UNA CUOTA</v>
          </cell>
          <cell r="Y140">
            <v>574.98</v>
          </cell>
          <cell r="Z140">
            <v>0.01</v>
          </cell>
          <cell r="AA140">
            <v>0.09</v>
          </cell>
          <cell r="AB140">
            <v>9.9999999999999992E-2</v>
          </cell>
          <cell r="AC140">
            <v>24</v>
          </cell>
          <cell r="AD140">
            <v>63.995145406118475</v>
          </cell>
          <cell r="AE140">
            <v>15.68</v>
          </cell>
          <cell r="AF140">
            <v>559.30000000000007</v>
          </cell>
          <cell r="AG140">
            <v>86</v>
          </cell>
          <cell r="AH140">
            <v>114</v>
          </cell>
          <cell r="AI140">
            <v>27.517912524630944</v>
          </cell>
          <cell r="AJ140">
            <v>55.93</v>
          </cell>
          <cell r="AK140">
            <v>1.8643333333333334</v>
          </cell>
          <cell r="AL140">
            <v>212.53400000000002</v>
          </cell>
          <cell r="AM140">
            <v>240.05191252463095</v>
          </cell>
          <cell r="AN140">
            <v>799.35191252463096</v>
          </cell>
          <cell r="AP140">
            <v>20</v>
          </cell>
          <cell r="AQ140">
            <v>220.05191252463095</v>
          </cell>
          <cell r="AS140" t="str">
            <v/>
          </cell>
          <cell r="AT140" t="str">
            <v>N/A</v>
          </cell>
          <cell r="AU140" t="str">
            <v>Sus días mora no aplican a carta alternativa aún</v>
          </cell>
          <cell r="AX140" t="str">
            <v/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</row>
        <row r="141">
          <cell r="B141">
            <v>4931</v>
          </cell>
          <cell r="C141" t="str">
            <v>Reestructuración B</v>
          </cell>
          <cell r="D141" t="str">
            <v>DEUDOR</v>
          </cell>
          <cell r="E141" t="str">
            <v>Mutuo con garantía prendaria</v>
          </cell>
          <cell r="F141">
            <v>56</v>
          </cell>
          <cell r="G141" t="str">
            <v>MAYRA LISETH GUEVARA MENDEZ</v>
          </cell>
          <cell r="H141" t="str">
            <v>043-270890-0002W</v>
          </cell>
          <cell r="I141">
            <v>87021798</v>
          </cell>
          <cell r="J141" t="str">
            <v>MOVISTAR</v>
          </cell>
          <cell r="K141" t="str">
            <v>ACTIVO Y CONTESTA</v>
          </cell>
          <cell r="L141" t="str">
            <v>PANIFICADOR</v>
          </cell>
          <cell r="M141" t="str">
            <v>Carazo</v>
          </cell>
          <cell r="N141" t="str">
            <v>San Marcos</v>
          </cell>
          <cell r="O141" t="str">
            <v>REPARTO MARTIN LOPEZ FRENTE AL CUADRO DEPORTIVO 1C, N Y 1/2 AL O,</v>
          </cell>
          <cell r="P141" t="str">
            <v>MARTIN LOPEZ</v>
          </cell>
          <cell r="Q141" t="str">
            <v>Baja (B)</v>
          </cell>
          <cell r="R141" t="str">
            <v>deficiente</v>
          </cell>
          <cell r="S141" t="str">
            <v>Vencida</v>
          </cell>
          <cell r="T141" t="str">
            <v>Reestructuración administrativa con exoneración (100 - 115 dias mora)</v>
          </cell>
          <cell r="U141">
            <v>43854</v>
          </cell>
          <cell r="V141">
            <v>43885</v>
          </cell>
          <cell r="W141">
            <v>2</v>
          </cell>
          <cell r="X141" t="str">
            <v>YA PAGÓ UNA CUOTA</v>
          </cell>
          <cell r="Y141">
            <v>87.44</v>
          </cell>
          <cell r="Z141">
            <v>0.01</v>
          </cell>
          <cell r="AA141">
            <v>0.04</v>
          </cell>
          <cell r="AB141">
            <v>0.05</v>
          </cell>
          <cell r="AC141">
            <v>6</v>
          </cell>
          <cell r="AD141">
            <v>17.227207411554865</v>
          </cell>
          <cell r="AE141">
            <v>12.87</v>
          </cell>
          <cell r="AF141">
            <v>74.569999999999993</v>
          </cell>
          <cell r="AG141">
            <v>91</v>
          </cell>
          <cell r="AH141">
            <v>119</v>
          </cell>
          <cell r="AI141">
            <v>7.8383793722574637</v>
          </cell>
          <cell r="AJ141">
            <v>3.7284999999999999</v>
          </cell>
          <cell r="AK141">
            <v>0.12428333333333333</v>
          </cell>
          <cell r="AL141">
            <v>14.789716666666665</v>
          </cell>
          <cell r="AM141">
            <v>22.628096038924127</v>
          </cell>
          <cell r="AN141">
            <v>97.19809603892412</v>
          </cell>
          <cell r="AP141">
            <v>20</v>
          </cell>
          <cell r="AQ141">
            <v>2.6280960389241272</v>
          </cell>
          <cell r="AS141" t="str">
            <v/>
          </cell>
          <cell r="AT141" t="str">
            <v>N/A</v>
          </cell>
          <cell r="AU141" t="str">
            <v>MONTO MENOR A 100 DOLARES, NO ENTREGAR CARTA</v>
          </cell>
          <cell r="AX141" t="str">
            <v/>
          </cell>
          <cell r="AY141" t="str">
            <v/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</row>
        <row r="142">
          <cell r="B142">
            <v>3379</v>
          </cell>
          <cell r="C142" t="str">
            <v>Reestructuración B</v>
          </cell>
          <cell r="D142" t="str">
            <v>DEUDOR</v>
          </cell>
          <cell r="E142" t="str">
            <v>Mutuo con garantía prendaria</v>
          </cell>
          <cell r="F142">
            <v>80</v>
          </cell>
          <cell r="G142" t="str">
            <v>MARITZA ISABEL CERDA BRAVO</v>
          </cell>
          <cell r="H142" t="str">
            <v>045-280468-0000A</v>
          </cell>
          <cell r="I142">
            <v>85646643</v>
          </cell>
          <cell r="J142" t="str">
            <v>MOVISTAR</v>
          </cell>
          <cell r="K142" t="str">
            <v>ACTIVO Y CONTESTA</v>
          </cell>
          <cell r="L142" t="str">
            <v xml:space="preserve">AMA DE CASA </v>
          </cell>
          <cell r="M142" t="str">
            <v>Carazo</v>
          </cell>
          <cell r="N142" t="str">
            <v>ROSARIO</v>
          </cell>
          <cell r="O142" t="str">
            <v>REPARTO VIRGEN DE GUADALUPE CASA 88</v>
          </cell>
          <cell r="P142" t="str">
            <v>REPARTO VIRGEN DE GUADALUPE</v>
          </cell>
          <cell r="R142" t="str">
            <v>muy bueno</v>
          </cell>
          <cell r="S142" t="str">
            <v>Vencida</v>
          </cell>
          <cell r="T142" t="str">
            <v>Reestructuración administrativa sin exoneración (46 - 99 dias mora)</v>
          </cell>
          <cell r="U142">
            <v>43550</v>
          </cell>
          <cell r="V142">
            <v>43887</v>
          </cell>
          <cell r="W142">
            <v>2</v>
          </cell>
          <cell r="X142" t="str">
            <v>YA PAGÓ UNA CUOTA</v>
          </cell>
          <cell r="Y142">
            <v>233.55</v>
          </cell>
          <cell r="Z142">
            <v>0.01</v>
          </cell>
          <cell r="AA142">
            <v>0.09</v>
          </cell>
          <cell r="AB142">
            <v>9.9999999999999992E-2</v>
          </cell>
          <cell r="AC142">
            <v>24</v>
          </cell>
          <cell r="AD142">
            <v>25.994062766703134</v>
          </cell>
          <cell r="AE142">
            <v>38.97</v>
          </cell>
          <cell r="AF142">
            <v>194.58</v>
          </cell>
          <cell r="AG142">
            <v>89</v>
          </cell>
          <cell r="AH142">
            <v>117</v>
          </cell>
          <cell r="AI142">
            <v>11.567357931182896</v>
          </cell>
          <cell r="AJ142">
            <v>19.457999999999998</v>
          </cell>
          <cell r="AK142">
            <v>0.64859999999999995</v>
          </cell>
          <cell r="AL142">
            <v>75.886199999999988</v>
          </cell>
          <cell r="AM142">
            <v>87.453557931182885</v>
          </cell>
          <cell r="AN142">
            <v>282.03355793118288</v>
          </cell>
          <cell r="AP142">
            <v>20</v>
          </cell>
          <cell r="AQ142">
            <v>67.453557931182885</v>
          </cell>
          <cell r="AS142" t="str">
            <v/>
          </cell>
          <cell r="AT142" t="str">
            <v>N/A</v>
          </cell>
          <cell r="AU142" t="str">
            <v>Sus días mora no aplican a carta alternativa aún</v>
          </cell>
          <cell r="AX142" t="str">
            <v/>
          </cell>
          <cell r="AY142" t="str">
            <v/>
          </cell>
          <cell r="AZ142" t="str">
            <v/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</row>
        <row r="143">
          <cell r="B143">
            <v>4304</v>
          </cell>
          <cell r="C143" t="str">
            <v>Reestructuración C</v>
          </cell>
          <cell r="D143" t="str">
            <v>DEUDOR</v>
          </cell>
          <cell r="E143" t="str">
            <v>Mutuo con garantía prendaria</v>
          </cell>
          <cell r="F143">
            <v>224</v>
          </cell>
          <cell r="G143" t="str">
            <v>MARA AZUCENA SANCHEZ CERDA</v>
          </cell>
          <cell r="H143" t="str">
            <v>043-240360-0000T</v>
          </cell>
          <cell r="I143">
            <v>77746287</v>
          </cell>
          <cell r="J143" t="str">
            <v>MOVISTAR</v>
          </cell>
          <cell r="K143" t="str">
            <v>ACTIVO PERO NO CONTESTA</v>
          </cell>
          <cell r="L143" t="str">
            <v>PROFESOR</v>
          </cell>
          <cell r="M143" t="str">
            <v>Carazo</v>
          </cell>
          <cell r="N143" t="str">
            <v>San Marcos</v>
          </cell>
          <cell r="O143" t="str">
            <v xml:space="preserve">DEL ANTIGUO MERCADO 20VRS AL ESTE COSTADO IZQUEIRDO ANTES DE LA ULTIMA CASA </v>
          </cell>
          <cell r="P143" t="str">
            <v>BARRIO LA CRUZ</v>
          </cell>
          <cell r="Q143" t="str">
            <v>Baja (B)</v>
          </cell>
          <cell r="R143" t="str">
            <v>deficiente</v>
          </cell>
          <cell r="S143" t="str">
            <v>Vencida</v>
          </cell>
          <cell r="T143" t="str">
            <v>Reestructuración administrativa con exoneración (100 - 115 dias mora)</v>
          </cell>
          <cell r="U143">
            <v>43728</v>
          </cell>
          <cell r="V143">
            <v>43881</v>
          </cell>
          <cell r="W143">
            <v>2</v>
          </cell>
          <cell r="X143" t="str">
            <v>YA PAGÓ UNA CUOTA</v>
          </cell>
          <cell r="Y143">
            <v>171.27</v>
          </cell>
          <cell r="Z143">
            <v>0.01</v>
          </cell>
          <cell r="AA143">
            <v>0.09</v>
          </cell>
          <cell r="AB143">
            <v>9.9999999999999992E-2</v>
          </cell>
          <cell r="AC143">
            <v>18</v>
          </cell>
          <cell r="AD143">
            <v>20.882989160005891</v>
          </cell>
          <cell r="AE143">
            <v>22.68</v>
          </cell>
          <cell r="AF143">
            <v>148.59</v>
          </cell>
          <cell r="AG143">
            <v>95</v>
          </cell>
          <cell r="AH143">
            <v>123</v>
          </cell>
          <cell r="AI143">
            <v>9.9194198510027984</v>
          </cell>
          <cell r="AJ143">
            <v>14.859</v>
          </cell>
          <cell r="AK143">
            <v>0.49530000000000002</v>
          </cell>
          <cell r="AL143">
            <v>60.921900000000001</v>
          </cell>
          <cell r="AM143">
            <v>70.841319851002794</v>
          </cell>
          <cell r="AN143">
            <v>219.4313198510028</v>
          </cell>
          <cell r="AP143" t="str">
            <v>NO MAS REESTRUCTURACIÓN</v>
          </cell>
          <cell r="AQ143" t="str">
            <v>ALCANZÓ EL MÁXIMO DE REESTRUCTURACIONES, PASAR A DIRAC</v>
          </cell>
          <cell r="AS143" t="str">
            <v>PASAR A DIRAC</v>
          </cell>
          <cell r="AT143" t="str">
            <v>PASAR A DIRAC</v>
          </cell>
          <cell r="AU143" t="str">
            <v>PASAR A DIRAC</v>
          </cell>
          <cell r="AX143" t="str">
            <v>PASAR A DIRAC</v>
          </cell>
          <cell r="AY143" t="str">
            <v/>
          </cell>
          <cell r="AZ143" t="str">
            <v>PASAR A DIRAC</v>
          </cell>
          <cell r="BA143" t="str">
            <v>PASAR A DIRAC</v>
          </cell>
          <cell r="BB143" t="str">
            <v>PASAR A DIRAC</v>
          </cell>
          <cell r="BC143" t="str">
            <v>PASAR A DIRAC</v>
          </cell>
          <cell r="BD143" t="str">
            <v>PASAR A DIRAC</v>
          </cell>
          <cell r="BE143" t="str">
            <v>PASAR A DIRAC</v>
          </cell>
          <cell r="BF143" t="str">
            <v>PASAR A DIRAC</v>
          </cell>
          <cell r="BG143" t="str">
            <v>PASAR A DIRAC</v>
          </cell>
        </row>
        <row r="144">
          <cell r="B144">
            <v>5099</v>
          </cell>
          <cell r="C144" t="str">
            <v>Reestructuración C</v>
          </cell>
          <cell r="D144" t="str">
            <v>DEUDOR</v>
          </cell>
          <cell r="E144" t="str">
            <v>Mutuo con garantía prendaria</v>
          </cell>
          <cell r="F144">
            <v>43</v>
          </cell>
          <cell r="G144" t="str">
            <v>HASSEL DE JESUS RODRIGUEZ MONTIEL</v>
          </cell>
          <cell r="H144" t="str">
            <v>042-280385-0001A</v>
          </cell>
          <cell r="I144">
            <v>82042228</v>
          </cell>
          <cell r="J144" t="str">
            <v>CLARO</v>
          </cell>
          <cell r="K144" t="str">
            <v>ACTIVO PERO NO CONTESTA</v>
          </cell>
          <cell r="L144" t="str">
            <v>NEGOCIANTE</v>
          </cell>
          <cell r="M144" t="str">
            <v>Carazo</v>
          </cell>
          <cell r="N144" t="str">
            <v>JINOTEPE</v>
          </cell>
          <cell r="O144" t="str">
            <v xml:space="preserve">PARQUE DE VILLA ESPERANZA 1ERA ENTRADA DE LA VENTA ESQUINERA 2 CASA AL SUR </v>
          </cell>
          <cell r="P144" t="str">
            <v>VILLA ESPERANZA</v>
          </cell>
          <cell r="Q144" t="str">
            <v>Baja (B)</v>
          </cell>
          <cell r="R144" t="str">
            <v>deficiente</v>
          </cell>
          <cell r="S144" t="str">
            <v>Vencida</v>
          </cell>
          <cell r="T144" t="str">
            <v>Reestructuración administrativa con exoneración (100 - 115 dias mora)</v>
          </cell>
          <cell r="U144">
            <v>43881</v>
          </cell>
          <cell r="V144">
            <v>43887</v>
          </cell>
          <cell r="W144">
            <v>2</v>
          </cell>
          <cell r="X144" t="str">
            <v>YA PAGÓ UNA CUOTA</v>
          </cell>
          <cell r="Y144">
            <v>474.18</v>
          </cell>
          <cell r="Z144">
            <v>0.01</v>
          </cell>
          <cell r="AA144">
            <v>0.01</v>
          </cell>
          <cell r="AB144">
            <v>0.01</v>
          </cell>
          <cell r="AC144">
            <v>24</v>
          </cell>
          <cell r="AD144">
            <v>22.321299058827659</v>
          </cell>
          <cell r="AE144">
            <v>0</v>
          </cell>
          <cell r="AF144">
            <v>474.18</v>
          </cell>
          <cell r="AG144">
            <v>89</v>
          </cell>
          <cell r="AH144">
            <v>117</v>
          </cell>
          <cell r="AI144">
            <v>9.9329780811783088</v>
          </cell>
          <cell r="AJ144">
            <v>4.7418000000000005</v>
          </cell>
          <cell r="AK144">
            <v>0.15806000000000001</v>
          </cell>
          <cell r="AL144">
            <v>18.493020000000001</v>
          </cell>
          <cell r="AM144">
            <v>28.42599808117831</v>
          </cell>
          <cell r="AN144">
            <v>502.60599808117831</v>
          </cell>
          <cell r="AP144" t="str">
            <v>NO MAS REESTRUCTURACIÓN</v>
          </cell>
          <cell r="AQ144" t="str">
            <v>ALCANZÓ EL MÁXIMO DE REESTRUCTURACIONES, PASAR A DIRAC</v>
          </cell>
          <cell r="AS144" t="str">
            <v>PASAR A DIRAC</v>
          </cell>
          <cell r="AT144" t="str">
            <v>PASAR A DIRAC</v>
          </cell>
          <cell r="AU144" t="str">
            <v>PASAR A DIRAC</v>
          </cell>
          <cell r="AX144" t="str">
            <v>PASAR A DIRAC</v>
          </cell>
          <cell r="AY144" t="str">
            <v/>
          </cell>
          <cell r="AZ144" t="str">
            <v>PASAR A DIRAC</v>
          </cell>
          <cell r="BA144" t="str">
            <v>PASAR A DIRAC</v>
          </cell>
          <cell r="BB144" t="str">
            <v>PASAR A DIRAC</v>
          </cell>
          <cell r="BC144" t="str">
            <v>PASAR A DIRAC</v>
          </cell>
          <cell r="BD144" t="str">
            <v>PASAR A DIRAC</v>
          </cell>
          <cell r="BE144" t="str">
            <v>PASAR A DIRAC</v>
          </cell>
          <cell r="BF144" t="str">
            <v>PASAR A DIRAC</v>
          </cell>
          <cell r="BG144" t="str">
            <v>PASAR A DIRAC</v>
          </cell>
        </row>
        <row r="145">
          <cell r="B145">
            <v>4749</v>
          </cell>
          <cell r="C145" t="str">
            <v>Reestructuración C</v>
          </cell>
          <cell r="D145" t="str">
            <v>DEUDOR</v>
          </cell>
          <cell r="E145" t="str">
            <v>Mutuo con garantía prendaria</v>
          </cell>
          <cell r="F145">
            <v>294</v>
          </cell>
          <cell r="G145" t="str">
            <v>DARWING ROBERTO VILLAVICENCIO LOPEZ</v>
          </cell>
          <cell r="H145" t="str">
            <v>042-180780-0004K</v>
          </cell>
          <cell r="I145">
            <v>57028858</v>
          </cell>
          <cell r="J145" t="str">
            <v>CLARO</v>
          </cell>
          <cell r="K145" t="str">
            <v>ACTIVO Y CONTESTA</v>
          </cell>
          <cell r="L145" t="str">
            <v>CONDUCTOR</v>
          </cell>
          <cell r="M145" t="str">
            <v>Carazo</v>
          </cell>
          <cell r="N145" t="str">
            <v>San Marcos</v>
          </cell>
          <cell r="O145" t="str">
            <v>DE LA CASA COMUNAL 3,1/2 AL SUR CASA DE PIEDRA SIN PINTAR EN EL BARRANCO</v>
          </cell>
          <cell r="P145" t="str">
            <v>ROBERTO CLEMENTE</v>
          </cell>
          <cell r="Q145" t="str">
            <v>Baja (B)</v>
          </cell>
          <cell r="R145" t="str">
            <v>deficiente</v>
          </cell>
          <cell r="S145" t="str">
            <v>Vencida</v>
          </cell>
          <cell r="T145" t="str">
            <v>Reestructuración administrativa sin exoneración (46 - 99 dias mora)</v>
          </cell>
          <cell r="U145">
            <v>43816</v>
          </cell>
          <cell r="V145">
            <v>43816</v>
          </cell>
          <cell r="W145">
            <v>24</v>
          </cell>
          <cell r="X145" t="str">
            <v>NI UNA CUOTA PAGADA</v>
          </cell>
          <cell r="Y145">
            <v>433.7</v>
          </cell>
          <cell r="Z145">
            <v>0.01</v>
          </cell>
          <cell r="AA145">
            <v>0.09</v>
          </cell>
          <cell r="AB145">
            <v>9.9999999999999992E-2</v>
          </cell>
          <cell r="AC145">
            <v>24</v>
          </cell>
          <cell r="AD145">
            <v>48.270713003293302</v>
          </cell>
          <cell r="AE145">
            <v>0</v>
          </cell>
          <cell r="AF145">
            <v>433.7</v>
          </cell>
          <cell r="AG145">
            <v>158</v>
          </cell>
          <cell r="AH145">
            <v>188</v>
          </cell>
          <cell r="AI145">
            <v>38.133863272601708</v>
          </cell>
          <cell r="AJ145">
            <v>43.37</v>
          </cell>
          <cell r="AK145">
            <v>1.4456666666666667</v>
          </cell>
          <cell r="AL145">
            <v>271.78533333333331</v>
          </cell>
          <cell r="AM145">
            <v>309.91919660593504</v>
          </cell>
          <cell r="AN145">
            <v>743.61919660593503</v>
          </cell>
          <cell r="AP145" t="str">
            <v>NO MAS REESTRUCTURACIÓN</v>
          </cell>
          <cell r="AQ145" t="str">
            <v>ALCANZÓ EL MÁXIMO DE REESTRUCTURACIONES, PASAR A DIRAC</v>
          </cell>
          <cell r="AS145" t="str">
            <v>PASAR A DIRAC</v>
          </cell>
          <cell r="AT145" t="str">
            <v>PASAR A DIRAC</v>
          </cell>
          <cell r="AU145" t="str">
            <v>PASAR A DIRAC</v>
          </cell>
          <cell r="AX145" t="str">
            <v>PASAR A DIRAC</v>
          </cell>
          <cell r="AY145" t="str">
            <v/>
          </cell>
          <cell r="AZ145" t="str">
            <v>PASAR A DIRAC</v>
          </cell>
          <cell r="BA145" t="str">
            <v>PASAR A DIRAC</v>
          </cell>
          <cell r="BB145" t="str">
            <v>PASAR A DIRAC</v>
          </cell>
          <cell r="BC145" t="str">
            <v>PASAR A DIRAC</v>
          </cell>
          <cell r="BD145" t="str">
            <v>PASAR A DIRAC</v>
          </cell>
          <cell r="BE145" t="str">
            <v>PASAR A DIRAC</v>
          </cell>
          <cell r="BF145" t="str">
            <v>PASAR A DIRAC</v>
          </cell>
          <cell r="BG145" t="str">
            <v>PASAR A DIRAC</v>
          </cell>
        </row>
        <row r="146">
          <cell r="B146">
            <v>4898</v>
          </cell>
          <cell r="C146" t="str">
            <v>Reestructuración C</v>
          </cell>
          <cell r="D146" t="str">
            <v>DEUDOR</v>
          </cell>
          <cell r="E146" t="str">
            <v>Mutuo con garantía prendaria</v>
          </cell>
          <cell r="F146">
            <v>10</v>
          </cell>
          <cell r="G146" t="str">
            <v>Claudia del Carmen Hernández Moraga</v>
          </cell>
          <cell r="H146" t="str">
            <v>043-080582-0000C</v>
          </cell>
          <cell r="I146">
            <v>58213842</v>
          </cell>
          <cell r="J146" t="str">
            <v>CLARO</v>
          </cell>
          <cell r="K146" t="str">
            <v>ACTIVO Y CONTESTA</v>
          </cell>
          <cell r="L146" t="str">
            <v>AMA DE CAS</v>
          </cell>
          <cell r="M146" t="str">
            <v>Carazo</v>
          </cell>
          <cell r="N146" t="str">
            <v>San Marcos</v>
          </cell>
          <cell r="O146" t="str">
            <v>BARRIO 5 DE JULIO CASA NUM.24</v>
          </cell>
          <cell r="P146" t="str">
            <v>BARRIO 5 DE JULIO</v>
          </cell>
          <cell r="Q146" t="str">
            <v>Baja (B)</v>
          </cell>
          <cell r="R146" t="str">
            <v>deficiente</v>
          </cell>
          <cell r="S146" t="str">
            <v>Vencida</v>
          </cell>
          <cell r="T146" t="str">
            <v>Reestructuración administrativa con exoneración (100 - 115 dias mora)</v>
          </cell>
          <cell r="U146">
            <v>43848</v>
          </cell>
          <cell r="V146">
            <v>43848</v>
          </cell>
          <cell r="W146">
            <v>1</v>
          </cell>
          <cell r="X146" t="str">
            <v>NI UNA CUOTA PAGADA</v>
          </cell>
          <cell r="Y146">
            <v>248.48</v>
          </cell>
          <cell r="Z146">
            <v>0.01</v>
          </cell>
          <cell r="AA146">
            <v>0.01</v>
          </cell>
          <cell r="AB146">
            <v>0.02</v>
          </cell>
          <cell r="AC146">
            <v>12</v>
          </cell>
          <cell r="AD146">
            <v>23.496168568870981</v>
          </cell>
          <cell r="AE146">
            <v>0</v>
          </cell>
          <cell r="AF146">
            <v>248.48</v>
          </cell>
          <cell r="AG146">
            <v>125</v>
          </cell>
          <cell r="AH146">
            <v>156</v>
          </cell>
          <cell r="AI146">
            <v>14.685105355544364</v>
          </cell>
          <cell r="AJ146">
            <v>4.9695999999999998</v>
          </cell>
          <cell r="AK146">
            <v>0.16565333333333332</v>
          </cell>
          <cell r="AL146">
            <v>25.841919999999998</v>
          </cell>
          <cell r="AM146">
            <v>40.52702535554436</v>
          </cell>
          <cell r="AN146">
            <v>289.00702535554439</v>
          </cell>
          <cell r="AP146" t="str">
            <v>NO MAS REESTRUCTURACIÓN</v>
          </cell>
          <cell r="AQ146" t="str">
            <v>ALCANZÓ EL MÁXIMO DE REESTRUCTURACIONES, PASAR A DIRAC</v>
          </cell>
          <cell r="AS146" t="str">
            <v>PASAR A DIRAC</v>
          </cell>
          <cell r="AT146" t="str">
            <v>PASAR A DIRAC</v>
          </cell>
          <cell r="AU146" t="str">
            <v>PASAR A DIRAC</v>
          </cell>
          <cell r="AX146" t="str">
            <v>PASAR A DIRAC</v>
          </cell>
          <cell r="AY146" t="str">
            <v/>
          </cell>
          <cell r="AZ146" t="str">
            <v>PASAR A DIRAC</v>
          </cell>
          <cell r="BA146" t="str">
            <v>PASAR A DIRAC</v>
          </cell>
          <cell r="BB146" t="str">
            <v>PASAR A DIRAC</v>
          </cell>
          <cell r="BC146" t="str">
            <v>PASAR A DIRAC</v>
          </cell>
          <cell r="BD146" t="str">
            <v>PASAR A DIRAC</v>
          </cell>
          <cell r="BE146" t="str">
            <v>PASAR A DIRAC</v>
          </cell>
          <cell r="BF146" t="str">
            <v>PASAR A DIRAC</v>
          </cell>
          <cell r="BG146" t="str">
            <v>PASAR A DIRAC</v>
          </cell>
        </row>
        <row r="147">
          <cell r="B147">
            <v>4385</v>
          </cell>
          <cell r="C147" t="str">
            <v>Reestructuración C</v>
          </cell>
          <cell r="D147" t="str">
            <v>DEUDOR</v>
          </cell>
          <cell r="E147" t="str">
            <v>Mutuo con garantía prendaria</v>
          </cell>
          <cell r="F147">
            <v>240</v>
          </cell>
          <cell r="G147" t="str">
            <v>ANA LUCIA FLORES ULLOA</v>
          </cell>
          <cell r="H147" t="str">
            <v>001-121186-0045W</v>
          </cell>
          <cell r="I147">
            <v>84372202</v>
          </cell>
          <cell r="J147" t="str">
            <v>CLARO</v>
          </cell>
          <cell r="K147" t="str">
            <v>ACTIVO Y CONTESTA</v>
          </cell>
          <cell r="L147" t="str">
            <v xml:space="preserve">AMA DE CASA </v>
          </cell>
          <cell r="M147" t="str">
            <v>Masaya</v>
          </cell>
          <cell r="N147" t="str">
            <v>MASATEPE</v>
          </cell>
          <cell r="O147" t="str">
            <v>Del parque central 4 1/2 cuadras al Oeste</v>
          </cell>
          <cell r="P147" t="str">
            <v>Jose benito escobar</v>
          </cell>
          <cell r="Q147" t="str">
            <v>Baja (B)</v>
          </cell>
          <cell r="R147" t="str">
            <v>deficiente</v>
          </cell>
          <cell r="S147" t="str">
            <v>Vencida</v>
          </cell>
          <cell r="T147" t="str">
            <v>Reestructuración administrativa con exoneración (100 - 115 dias mora)</v>
          </cell>
          <cell r="U147">
            <v>43745</v>
          </cell>
          <cell r="V147">
            <v>43837</v>
          </cell>
          <cell r="W147">
            <v>1</v>
          </cell>
          <cell r="X147" t="str">
            <v>YA PAGÓ UNA CUOTA</v>
          </cell>
          <cell r="Y147">
            <v>132.93</v>
          </cell>
          <cell r="Z147">
            <v>0.01</v>
          </cell>
          <cell r="AA147">
            <v>0.04</v>
          </cell>
          <cell r="AB147">
            <v>0.05</v>
          </cell>
          <cell r="AC147">
            <v>24</v>
          </cell>
          <cell r="AD147">
            <v>9.6335568370546838</v>
          </cell>
          <cell r="AE147">
            <v>10.43</v>
          </cell>
          <cell r="AF147">
            <v>122.5</v>
          </cell>
          <cell r="AG147">
            <v>136</v>
          </cell>
          <cell r="AH147">
            <v>167</v>
          </cell>
          <cell r="AI147">
            <v>6.5508186491971854</v>
          </cell>
          <cell r="AJ147">
            <v>6.125</v>
          </cell>
          <cell r="AK147">
            <v>0.20416666666666666</v>
          </cell>
          <cell r="AL147">
            <v>34.095833333333331</v>
          </cell>
          <cell r="AM147">
            <v>40.646651982530514</v>
          </cell>
          <cell r="AN147">
            <v>163.14665198253053</v>
          </cell>
          <cell r="AP147" t="str">
            <v>NO MAS REESTRUCTURACIÓN</v>
          </cell>
          <cell r="AQ147" t="str">
            <v>ALCANZÓ EL MÁXIMO DE REESTRUCTURACIONES, PASAR A DIRAC</v>
          </cell>
          <cell r="AS147" t="str">
            <v>PASAR A DIRAC</v>
          </cell>
          <cell r="AT147" t="str">
            <v>PASAR A DIRAC</v>
          </cell>
          <cell r="AU147" t="str">
            <v>PASAR A DIRAC</v>
          </cell>
          <cell r="AX147" t="str">
            <v>PASAR A DIRAC</v>
          </cell>
          <cell r="AY147" t="str">
            <v/>
          </cell>
          <cell r="AZ147" t="str">
            <v>PASAR A DIRAC</v>
          </cell>
          <cell r="BA147" t="str">
            <v>PASAR A DIRAC</v>
          </cell>
          <cell r="BB147" t="str">
            <v>PASAR A DIRAC</v>
          </cell>
          <cell r="BC147" t="str">
            <v>PASAR A DIRAC</v>
          </cell>
          <cell r="BD147" t="str">
            <v>PASAR A DIRAC</v>
          </cell>
          <cell r="BE147" t="str">
            <v>PASAR A DIRAC</v>
          </cell>
          <cell r="BF147" t="str">
            <v>PASAR A DIRAC</v>
          </cell>
          <cell r="BG147" t="str">
            <v>PASAR A DIRAC</v>
          </cell>
        </row>
        <row r="148">
          <cell r="B148">
            <v>4645</v>
          </cell>
          <cell r="C148" t="str">
            <v>Reestructuración B</v>
          </cell>
          <cell r="D148" t="str">
            <v>DEUDOR</v>
          </cell>
          <cell r="E148" t="str">
            <v>Mutuo con garantía prendaria</v>
          </cell>
          <cell r="F148">
            <v>285</v>
          </cell>
          <cell r="G148" t="str">
            <v>ANA DEL CARMEN CERDA OBANDO</v>
          </cell>
          <cell r="H148" t="str">
            <v>041-170699-1002Q</v>
          </cell>
          <cell r="I148">
            <v>77769431</v>
          </cell>
          <cell r="J148" t="str">
            <v>CLARO</v>
          </cell>
          <cell r="K148" t="str">
            <v>ACTIVO Y CONTESTA</v>
          </cell>
          <cell r="L148" t="str">
            <v>PROFESOR</v>
          </cell>
          <cell r="M148" t="str">
            <v>Carazo</v>
          </cell>
          <cell r="N148" t="str">
            <v>San Marcos</v>
          </cell>
          <cell r="O148" t="str">
            <v xml:space="preserve">BARRIO LOS MEDRANOS DE LA ESCUELA 500 VRS AL ESTE </v>
          </cell>
          <cell r="P148" t="str">
            <v>LOS MEDRANOS</v>
          </cell>
          <cell r="Q148" t="str">
            <v>Baja (B)</v>
          </cell>
          <cell r="R148" t="str">
            <v>muy bueno</v>
          </cell>
          <cell r="S148" t="str">
            <v>Vencida</v>
          </cell>
          <cell r="T148" t="str">
            <v>Reestructuración administrativa sin exoneración (46 - 99 dias mora)</v>
          </cell>
          <cell r="U148">
            <v>43788</v>
          </cell>
          <cell r="V148">
            <v>43880</v>
          </cell>
          <cell r="W148">
            <v>2</v>
          </cell>
          <cell r="X148" t="str">
            <v>YA PAGÓ UNA CUOTA</v>
          </cell>
          <cell r="Y148">
            <v>500</v>
          </cell>
          <cell r="Z148">
            <v>0.01</v>
          </cell>
          <cell r="AA148">
            <v>0.09</v>
          </cell>
          <cell r="AB148">
            <v>9.9999999999999992E-2</v>
          </cell>
          <cell r="AC148">
            <v>24</v>
          </cell>
          <cell r="AD148">
            <v>55.649888175343897</v>
          </cell>
          <cell r="AE148">
            <v>19.100000000000001</v>
          </cell>
          <cell r="AF148">
            <v>480.9</v>
          </cell>
          <cell r="AG148">
            <v>96</v>
          </cell>
          <cell r="AH148">
            <v>124</v>
          </cell>
          <cell r="AI148">
            <v>26.711946324165069</v>
          </cell>
          <cell r="AJ148">
            <v>48.089999999999996</v>
          </cell>
          <cell r="AK148">
            <v>1.603</v>
          </cell>
          <cell r="AL148">
            <v>198.77199999999999</v>
          </cell>
          <cell r="AM148">
            <v>225.48394632416506</v>
          </cell>
          <cell r="AN148">
            <v>706.38394632416498</v>
          </cell>
          <cell r="AP148">
            <v>20</v>
          </cell>
          <cell r="AQ148">
            <v>205.48394632416506</v>
          </cell>
          <cell r="AS148" t="str">
            <v/>
          </cell>
          <cell r="AT148" t="str">
            <v>N/A</v>
          </cell>
          <cell r="AU148" t="str">
            <v>Sus días mora no aplican a carta alternativa aún</v>
          </cell>
          <cell r="AX148" t="str">
            <v/>
          </cell>
          <cell r="AY148" t="str">
            <v/>
          </cell>
          <cell r="AZ148" t="str">
            <v/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</row>
        <row r="149">
          <cell r="B149">
            <v>3756</v>
          </cell>
          <cell r="C149" t="str">
            <v>Reestructuración C</v>
          </cell>
          <cell r="D149" t="str">
            <v>DEUDOR</v>
          </cell>
          <cell r="E149" t="str">
            <v>Mutuo con garantía prendaria</v>
          </cell>
          <cell r="F149">
            <v>144</v>
          </cell>
          <cell r="G149" t="str">
            <v>CRISTINA ISABEL MEJIA MERCADO</v>
          </cell>
          <cell r="H149" t="str">
            <v>043-171081-0000K</v>
          </cell>
          <cell r="I149">
            <v>78788567</v>
          </cell>
          <cell r="J149" t="str">
            <v>MOVISTAR</v>
          </cell>
          <cell r="K149" t="str">
            <v>ACTIVO Y CONTESTA</v>
          </cell>
          <cell r="L149" t="str">
            <v>COMERCIANTE</v>
          </cell>
          <cell r="M149" t="str">
            <v>Carazo</v>
          </cell>
          <cell r="N149" t="str">
            <v>San Marcos</v>
          </cell>
          <cell r="O149" t="str">
            <v xml:space="preserve">DEL CEMENTERIO NUEVO 400MTS SUR </v>
          </cell>
          <cell r="P149" t="str">
            <v>REPARTO HEROES Y MARTIRES 2DA CALLE</v>
          </cell>
          <cell r="R149" t="str">
            <v>deficiente</v>
          </cell>
          <cell r="S149" t="str">
            <v>Vencida</v>
          </cell>
          <cell r="T149" t="str">
            <v>Reestructuración administrativa con exoneración (100 - 115 dias mora)</v>
          </cell>
          <cell r="U149">
            <v>43628</v>
          </cell>
          <cell r="V149">
            <v>43842</v>
          </cell>
          <cell r="W149">
            <v>1</v>
          </cell>
          <cell r="X149" t="str">
            <v>YA PAGÓ UNA CUOTA</v>
          </cell>
          <cell r="Y149">
            <v>250</v>
          </cell>
          <cell r="Z149">
            <v>0.01</v>
          </cell>
          <cell r="AA149">
            <v>0.11</v>
          </cell>
          <cell r="AB149">
            <v>0.12</v>
          </cell>
          <cell r="AC149">
            <v>15</v>
          </cell>
          <cell r="AD149">
            <v>36.706059911586586</v>
          </cell>
          <cell r="AE149">
            <v>69.14</v>
          </cell>
          <cell r="AF149">
            <v>180.86</v>
          </cell>
          <cell r="AG149">
            <v>131</v>
          </cell>
          <cell r="AH149">
            <v>162</v>
          </cell>
          <cell r="AI149">
            <v>24.042469242089215</v>
          </cell>
          <cell r="AJ149">
            <v>21.703200000000002</v>
          </cell>
          <cell r="AK149">
            <v>0.72344000000000008</v>
          </cell>
          <cell r="AL149">
            <v>117.19728000000001</v>
          </cell>
          <cell r="AM149">
            <v>141.23974924208923</v>
          </cell>
          <cell r="AN149">
            <v>322.09974924208927</v>
          </cell>
          <cell r="AP149" t="str">
            <v>NO MAS REESTRUCTURACIÓN</v>
          </cell>
          <cell r="AQ149" t="str">
            <v>ALCANZÓ EL MÁXIMO DE REESTRUCTURACIONES, PASAR A DIRAC</v>
          </cell>
          <cell r="AS149" t="str">
            <v>PASAR A DIRAC</v>
          </cell>
          <cell r="AT149" t="str">
            <v>PASAR A DIRAC</v>
          </cell>
          <cell r="AU149" t="str">
            <v>PASAR A DIRAC</v>
          </cell>
          <cell r="AX149" t="str">
            <v>PASAR A DIRAC</v>
          </cell>
          <cell r="AY149" t="str">
            <v/>
          </cell>
          <cell r="AZ149" t="str">
            <v>PASAR A DIRAC</v>
          </cell>
          <cell r="BA149" t="str">
            <v>PASAR A DIRAC</v>
          </cell>
          <cell r="BB149" t="str">
            <v>PASAR A DIRAC</v>
          </cell>
          <cell r="BC149" t="str">
            <v>PASAR A DIRAC</v>
          </cell>
          <cell r="BD149" t="str">
            <v>PASAR A DIRAC</v>
          </cell>
          <cell r="BE149" t="str">
            <v>PASAR A DIRAC</v>
          </cell>
          <cell r="BF149" t="str">
            <v>PASAR A DIRAC</v>
          </cell>
          <cell r="BG149" t="str">
            <v>PASAR A DIRAC</v>
          </cell>
        </row>
        <row r="150">
          <cell r="B150">
            <v>4004</v>
          </cell>
          <cell r="C150" t="str">
            <v>Reestructuración C</v>
          </cell>
          <cell r="D150" t="str">
            <v>DEUDOR</v>
          </cell>
          <cell r="E150" t="str">
            <v>Mutuo con garantía prendaria</v>
          </cell>
          <cell r="F150">
            <v>167</v>
          </cell>
          <cell r="G150" t="str">
            <v>Dominga del Socorro Jarquín López</v>
          </cell>
          <cell r="H150" t="str">
            <v>043-040873-0000M</v>
          </cell>
          <cell r="I150">
            <v>75334448</v>
          </cell>
          <cell r="J150" t="str">
            <v>MOVISTAR</v>
          </cell>
          <cell r="K150" t="str">
            <v>ACTIVO Y CONTESTA</v>
          </cell>
          <cell r="L150" t="str">
            <v>OPERARIO</v>
          </cell>
          <cell r="M150" t="str">
            <v>Carazo</v>
          </cell>
          <cell r="N150" t="str">
            <v>San Marcos</v>
          </cell>
          <cell r="O150" t="str">
            <v>beneficio de café 1/2 cuadra al norte</v>
          </cell>
          <cell r="P150" t="str">
            <v>COMARCA LA CRUZ</v>
          </cell>
          <cell r="Q150" t="str">
            <v>Baja (B)</v>
          </cell>
          <cell r="R150" t="str">
            <v>deficiente</v>
          </cell>
          <cell r="S150" t="str">
            <v>Vencida</v>
          </cell>
          <cell r="T150" t="str">
            <v>Reestructuración administrativa sin exoneración (46 - 99 dias mora)</v>
          </cell>
          <cell r="U150">
            <v>43675</v>
          </cell>
          <cell r="V150">
            <v>43890</v>
          </cell>
          <cell r="W150">
            <v>2</v>
          </cell>
          <cell r="X150" t="str">
            <v>YA PAGÓ UNA CUOTA</v>
          </cell>
          <cell r="Y150">
            <v>367.89</v>
          </cell>
          <cell r="Z150">
            <v>0.01</v>
          </cell>
          <cell r="AA150">
            <v>0.09</v>
          </cell>
          <cell r="AB150">
            <v>9.9999999999999992E-2</v>
          </cell>
          <cell r="AC150">
            <v>24</v>
          </cell>
          <cell r="AD150">
            <v>40.946074721654533</v>
          </cell>
          <cell r="AE150">
            <v>25.15</v>
          </cell>
          <cell r="AF150">
            <v>342.74</v>
          </cell>
          <cell r="AG150">
            <v>86</v>
          </cell>
          <cell r="AH150">
            <v>114</v>
          </cell>
          <cell r="AI150">
            <v>17.60681213031145</v>
          </cell>
          <cell r="AJ150">
            <v>34.274000000000001</v>
          </cell>
          <cell r="AK150">
            <v>1.1424666666666667</v>
          </cell>
          <cell r="AL150">
            <v>130.24120000000002</v>
          </cell>
          <cell r="AM150">
            <v>147.84801213031147</v>
          </cell>
          <cell r="AN150">
            <v>490.58801213031143</v>
          </cell>
          <cell r="AO150">
            <v>11.494252873563219</v>
          </cell>
          <cell r="AP150" t="str">
            <v>NO MAS REESTRUCTURACIÓN</v>
          </cell>
          <cell r="AQ150" t="str">
            <v>ALCANZÓ EL MÁXIMO DE REESTRUCTURACIONES, PASAR A DIRAC</v>
          </cell>
          <cell r="AS150" t="str">
            <v>PASAR A DIRAC</v>
          </cell>
          <cell r="AT150" t="str">
            <v>PASAR A DIRAC</v>
          </cell>
          <cell r="AU150" t="str">
            <v>PASAR A DIRAC</v>
          </cell>
          <cell r="AX150" t="str">
            <v>PASAR A DIRAC</v>
          </cell>
          <cell r="AY150" t="str">
            <v/>
          </cell>
          <cell r="AZ150" t="str">
            <v>PASAR A DIRAC</v>
          </cell>
          <cell r="BA150" t="str">
            <v>PASAR A DIRAC</v>
          </cell>
          <cell r="BB150" t="str">
            <v>PASAR A DIRAC</v>
          </cell>
          <cell r="BC150" t="str">
            <v>PASAR A DIRAC</v>
          </cell>
          <cell r="BD150" t="str">
            <v>PASAR A DIRAC</v>
          </cell>
          <cell r="BE150" t="str">
            <v>PASAR A DIRAC</v>
          </cell>
          <cell r="BF150" t="str">
            <v>PASAR A DIRAC</v>
          </cell>
          <cell r="BG150" t="str">
            <v>PASAR A DIRAC</v>
          </cell>
        </row>
        <row r="151">
          <cell r="B151">
            <v>3921</v>
          </cell>
          <cell r="C151" t="str">
            <v>Reestructuración C</v>
          </cell>
          <cell r="D151" t="str">
            <v>DEUDOR</v>
          </cell>
          <cell r="E151" t="str">
            <v>Mutuo con garantía prendaria</v>
          </cell>
          <cell r="F151">
            <v>161</v>
          </cell>
          <cell r="G151" t="str">
            <v>LEONEL EDUARDO García García</v>
          </cell>
          <cell r="H151" t="str">
            <v>043-230876-0001N</v>
          </cell>
          <cell r="I151">
            <v>89063841</v>
          </cell>
          <cell r="J151" t="str">
            <v>CLARO</v>
          </cell>
          <cell r="K151" t="str">
            <v>ACTIVO Y CONTESTA</v>
          </cell>
          <cell r="L151" t="str">
            <v>SOLDADOR</v>
          </cell>
          <cell r="M151" t="str">
            <v>Carazo</v>
          </cell>
          <cell r="N151" t="str">
            <v>San Marcos</v>
          </cell>
          <cell r="O151" t="str">
            <v>Reparto 5 de Julio, II entrada, casa numero 58</v>
          </cell>
          <cell r="P151" t="str">
            <v>5 DE JULIO</v>
          </cell>
          <cell r="Q151" t="str">
            <v>Baja (B)</v>
          </cell>
          <cell r="R151" t="str">
            <v>deficiente</v>
          </cell>
          <cell r="S151" t="str">
            <v>Vencida</v>
          </cell>
          <cell r="T151" t="str">
            <v>Reestructuración administrativa sin exoneración (46 - 99 dias mora)</v>
          </cell>
          <cell r="U151">
            <v>43662</v>
          </cell>
          <cell r="V151">
            <v>43877</v>
          </cell>
          <cell r="W151">
            <v>2</v>
          </cell>
          <cell r="X151" t="str">
            <v>YA PAGÓ UNA CUOTA</v>
          </cell>
          <cell r="Y151">
            <v>198.88</v>
          </cell>
          <cell r="Z151">
            <v>0.01</v>
          </cell>
          <cell r="AA151">
            <v>0.09</v>
          </cell>
          <cell r="AB151">
            <v>9.9999999999999992E-2</v>
          </cell>
          <cell r="AC151">
            <v>20</v>
          </cell>
          <cell r="AD151">
            <v>23.360370174763904</v>
          </cell>
          <cell r="AE151">
            <v>26.91</v>
          </cell>
          <cell r="AF151">
            <v>171.97</v>
          </cell>
          <cell r="AG151">
            <v>99</v>
          </cell>
          <cell r="AH151">
            <v>127</v>
          </cell>
          <cell r="AI151">
            <v>11.563383236508132</v>
          </cell>
          <cell r="AJ151">
            <v>17.196999999999999</v>
          </cell>
          <cell r="AK151">
            <v>0.57323333333333326</v>
          </cell>
          <cell r="AL151">
            <v>72.800633333333323</v>
          </cell>
          <cell r="AM151">
            <v>84.364016569841453</v>
          </cell>
          <cell r="AN151">
            <v>256.33401656984148</v>
          </cell>
          <cell r="AP151" t="str">
            <v>NO MAS REESTRUCTURACIÓN</v>
          </cell>
          <cell r="AQ151" t="str">
            <v>ALCANZÓ EL MÁXIMO DE REESTRUCTURACIONES, PASAR A DIRAC</v>
          </cell>
          <cell r="AS151" t="str">
            <v>PASAR A DIRAC</v>
          </cell>
          <cell r="AT151" t="str">
            <v>PASAR A DIRAC</v>
          </cell>
          <cell r="AU151" t="str">
            <v>PASAR A DIRAC</v>
          </cell>
          <cell r="AX151" t="str">
            <v>PASAR A DIRAC</v>
          </cell>
          <cell r="AY151" t="str">
            <v/>
          </cell>
          <cell r="AZ151" t="str">
            <v>PASAR A DIRAC</v>
          </cell>
          <cell r="BA151" t="str">
            <v>PASAR A DIRAC</v>
          </cell>
          <cell r="BB151" t="str">
            <v>PASAR A DIRAC</v>
          </cell>
          <cell r="BC151" t="str">
            <v>PASAR A DIRAC</v>
          </cell>
          <cell r="BD151" t="str">
            <v>PASAR A DIRAC</v>
          </cell>
          <cell r="BE151" t="str">
            <v>PASAR A DIRAC</v>
          </cell>
          <cell r="BF151" t="str">
            <v>PASAR A DIRAC</v>
          </cell>
          <cell r="BG151" t="str">
            <v>PASAR A DIRAC</v>
          </cell>
        </row>
        <row r="152">
          <cell r="B152">
            <v>4952</v>
          </cell>
          <cell r="C152" t="str">
            <v>Reestructuración C</v>
          </cell>
          <cell r="D152" t="str">
            <v>DEUDOR</v>
          </cell>
          <cell r="E152" t="str">
            <v>Mutuo con garantía prendaria</v>
          </cell>
          <cell r="F152">
            <v>210</v>
          </cell>
          <cell r="G152" t="str">
            <v>MARISOL DEL CARMEN GOMEZ RUIZ</v>
          </cell>
          <cell r="H152" t="str">
            <v>047-221289-0000K</v>
          </cell>
          <cell r="I152">
            <v>81793338</v>
          </cell>
          <cell r="J152" t="str">
            <v>MOVISTAR</v>
          </cell>
          <cell r="K152" t="str">
            <v>ACTIVO PERO NO CONTESTA</v>
          </cell>
          <cell r="L152" t="str">
            <v>CONSERJE</v>
          </cell>
          <cell r="M152" t="str">
            <v>Carazo</v>
          </cell>
          <cell r="N152" t="str">
            <v>El Rosario</v>
          </cell>
          <cell r="O152" t="str">
            <v>LOS JUZGADO 1/2C AL E,75 VRS AL SUR</v>
          </cell>
          <cell r="Q152" t="str">
            <v>Baja (B)</v>
          </cell>
          <cell r="R152" t="str">
            <v>deficiente</v>
          </cell>
          <cell r="S152" t="str">
            <v>Vencida</v>
          </cell>
          <cell r="T152" t="str">
            <v>Reestructuración administrativa con exoneración (100 - 115 dias mora)</v>
          </cell>
          <cell r="U152">
            <v>43859</v>
          </cell>
          <cell r="V152">
            <v>43890</v>
          </cell>
          <cell r="W152">
            <v>2</v>
          </cell>
          <cell r="X152" t="str">
            <v>YA PAGÓ UNA CUOTA</v>
          </cell>
          <cell r="Y152">
            <v>111.52</v>
          </cell>
          <cell r="Z152">
            <v>0.01</v>
          </cell>
          <cell r="AA152">
            <v>0.01</v>
          </cell>
          <cell r="AB152">
            <v>0.02</v>
          </cell>
          <cell r="AC152">
            <v>6</v>
          </cell>
          <cell r="AD152">
            <v>19.909198591621781</v>
          </cell>
          <cell r="AE152">
            <v>2.84</v>
          </cell>
          <cell r="AF152">
            <v>108.67999999999999</v>
          </cell>
          <cell r="AG152">
            <v>86</v>
          </cell>
          <cell r="AH152">
            <v>114</v>
          </cell>
          <cell r="AI152">
            <v>8.5609553943973662</v>
          </cell>
          <cell r="AJ152">
            <v>2.1736</v>
          </cell>
          <cell r="AK152">
            <v>7.2453333333333328E-2</v>
          </cell>
          <cell r="AL152">
            <v>8.2596799999999995</v>
          </cell>
          <cell r="AM152">
            <v>16.820635394397364</v>
          </cell>
          <cell r="AN152">
            <v>125.50063539439736</v>
          </cell>
          <cell r="AP152" t="str">
            <v>NO MAS REESTRUCTURACIÓN</v>
          </cell>
          <cell r="AQ152" t="str">
            <v>ALCANZÓ EL MÁXIMO DE REESTRUCTURACIONES, PASAR A DIRAC</v>
          </cell>
          <cell r="AS152" t="str">
            <v>PASAR A DIRAC</v>
          </cell>
          <cell r="AT152" t="str">
            <v>PASAR A DIRAC</v>
          </cell>
          <cell r="AU152" t="str">
            <v>PASAR A DIRAC</v>
          </cell>
          <cell r="AX152" t="str">
            <v>PASAR A DIRAC</v>
          </cell>
          <cell r="AY152" t="str">
            <v/>
          </cell>
          <cell r="AZ152" t="str">
            <v>PASAR A DIRAC</v>
          </cell>
          <cell r="BA152" t="str">
            <v>PASAR A DIRAC</v>
          </cell>
          <cell r="BB152" t="str">
            <v>PASAR A DIRAC</v>
          </cell>
          <cell r="BC152" t="str">
            <v>PASAR A DIRAC</v>
          </cell>
          <cell r="BD152" t="str">
            <v>PASAR A DIRAC</v>
          </cell>
          <cell r="BE152" t="str">
            <v>PASAR A DIRAC</v>
          </cell>
          <cell r="BF152" t="str">
            <v>PASAR A DIRAC</v>
          </cell>
          <cell r="BG152" t="str">
            <v>PASAR A DIRAC</v>
          </cell>
        </row>
        <row r="153">
          <cell r="B153">
            <v>4896</v>
          </cell>
          <cell r="C153" t="str">
            <v>Reestructuración C</v>
          </cell>
          <cell r="D153" t="str">
            <v>DEUDOR</v>
          </cell>
          <cell r="E153" t="str">
            <v>Mutuo con garantía prendaria</v>
          </cell>
          <cell r="F153">
            <v>9</v>
          </cell>
          <cell r="G153" t="str">
            <v>Marizela del Rosario Téllez Mora</v>
          </cell>
          <cell r="H153" t="str">
            <v>043-290679-0000V</v>
          </cell>
          <cell r="I153">
            <v>84543189</v>
          </cell>
          <cell r="J153" t="str">
            <v>MOVISTAR</v>
          </cell>
          <cell r="K153" t="str">
            <v>ACTIVO Y CONTESTA</v>
          </cell>
          <cell r="L153" t="str">
            <v>AMA DE CASA</v>
          </cell>
          <cell r="M153" t="str">
            <v>Carazo</v>
          </cell>
          <cell r="N153" t="str">
            <v>San Marcos</v>
          </cell>
          <cell r="O153" t="str">
            <v>BARRIO LA UNION 1ERA CALLE AL FONDO MANO DERECHA</v>
          </cell>
          <cell r="P153" t="str">
            <v>LA UNION 1</v>
          </cell>
          <cell r="Q153" t="str">
            <v>Baja (B)</v>
          </cell>
          <cell r="R153" t="str">
            <v>deficiente</v>
          </cell>
          <cell r="S153" t="str">
            <v>Vencida</v>
          </cell>
          <cell r="T153" t="str">
            <v>Reestructuración administrativa con exoneración (100 - 115 dias mora)</v>
          </cell>
          <cell r="U153">
            <v>43848</v>
          </cell>
          <cell r="V153">
            <v>43879</v>
          </cell>
          <cell r="W153">
            <v>2</v>
          </cell>
          <cell r="X153" t="str">
            <v>YA PAGÓ UNA CUOTA</v>
          </cell>
          <cell r="Y153">
            <v>232.5</v>
          </cell>
          <cell r="Z153">
            <v>0.01</v>
          </cell>
          <cell r="AA153">
            <v>0.01</v>
          </cell>
          <cell r="AB153">
            <v>0.02</v>
          </cell>
          <cell r="AC153">
            <v>12</v>
          </cell>
          <cell r="AD153">
            <v>21.985106214836218</v>
          </cell>
          <cell r="AE153">
            <v>17.28</v>
          </cell>
          <cell r="AF153">
            <v>215.22</v>
          </cell>
          <cell r="AG153">
            <v>97</v>
          </cell>
          <cell r="AH153">
            <v>125</v>
          </cell>
          <cell r="AI153">
            <v>10.662776514195565</v>
          </cell>
          <cell r="AJ153">
            <v>4.3044000000000002</v>
          </cell>
          <cell r="AK153">
            <v>0.14348</v>
          </cell>
          <cell r="AL153">
            <v>17.934999999999999</v>
          </cell>
          <cell r="AM153">
            <v>28.597776514195566</v>
          </cell>
          <cell r="AN153">
            <v>243.81777651419557</v>
          </cell>
          <cell r="AP153" t="str">
            <v>NO MAS REESTRUCTURACIÓN</v>
          </cell>
          <cell r="AQ153" t="str">
            <v>ALCANZÓ EL MÁXIMO DE REESTRUCTURACIONES, PASAR A DIRAC</v>
          </cell>
          <cell r="AS153" t="str">
            <v>PASAR A DIRAC</v>
          </cell>
          <cell r="AT153" t="str">
            <v>PASAR A DIRAC</v>
          </cell>
          <cell r="AU153" t="str">
            <v>PASAR A DIRAC</v>
          </cell>
          <cell r="AX153" t="str">
            <v>PASAR A DIRAC</v>
          </cell>
          <cell r="AY153" t="str">
            <v/>
          </cell>
          <cell r="AZ153" t="str">
            <v>PASAR A DIRAC</v>
          </cell>
          <cell r="BA153" t="str">
            <v>PASAR A DIRAC</v>
          </cell>
          <cell r="BB153" t="str">
            <v>PASAR A DIRAC</v>
          </cell>
          <cell r="BC153" t="str">
            <v>PASAR A DIRAC</v>
          </cell>
          <cell r="BD153" t="str">
            <v>PASAR A DIRAC</v>
          </cell>
          <cell r="BE153" t="str">
            <v>PASAR A DIRAC</v>
          </cell>
          <cell r="BF153" t="str">
            <v>PASAR A DIRAC</v>
          </cell>
          <cell r="BG153" t="str">
            <v>PASAR A DIRAC</v>
          </cell>
        </row>
        <row r="154">
          <cell r="B154">
            <v>4943</v>
          </cell>
          <cell r="C154" t="str">
            <v>Reestructuración C</v>
          </cell>
          <cell r="D154" t="str">
            <v>DEUDOR</v>
          </cell>
          <cell r="E154" t="str">
            <v>mutuo con garantía prendaria y fianza solidaria</v>
          </cell>
          <cell r="G154" t="str">
            <v>NIDIA SENOBIA PERALTA MARTINEZ</v>
          </cell>
          <cell r="H154" t="str">
            <v>408-010145-0000K</v>
          </cell>
          <cell r="I154">
            <v>82552793</v>
          </cell>
          <cell r="J154" t="str">
            <v>MOVISTAR</v>
          </cell>
          <cell r="K154" t="str">
            <v>ACTIVO Y CONTESTA</v>
          </cell>
          <cell r="L154" t="str">
            <v>NEGOCIANTE</v>
          </cell>
          <cell r="M154" t="str">
            <v>Masaya</v>
          </cell>
          <cell r="N154" t="str">
            <v>Masatepe</v>
          </cell>
          <cell r="O154" t="str">
            <v xml:space="preserve">CONTIGUO A LA SHELL VIEJA </v>
          </cell>
          <cell r="P154" t="str">
            <v>CARLOS FONSECA</v>
          </cell>
          <cell r="Q154" t="str">
            <v>Baja (B)</v>
          </cell>
          <cell r="R154" t="str">
            <v>deficiente</v>
          </cell>
          <cell r="S154" t="str">
            <v>Vencida</v>
          </cell>
          <cell r="T154" t="str">
            <v>Reestructuración administrativa sin exoneración (46 - 99 dias mora)</v>
          </cell>
          <cell r="U154">
            <v>43857</v>
          </cell>
          <cell r="V154">
            <v>43888</v>
          </cell>
          <cell r="W154">
            <v>2</v>
          </cell>
          <cell r="X154" t="str">
            <v>YA PAGÓ UNA CUOTA</v>
          </cell>
          <cell r="Y154">
            <v>324</v>
          </cell>
          <cell r="Z154">
            <v>0.01</v>
          </cell>
          <cell r="AA154">
            <v>0.09</v>
          </cell>
          <cell r="AB154">
            <v>9.9999999999999992E-2</v>
          </cell>
          <cell r="AC154">
            <v>10</v>
          </cell>
          <cell r="AD154">
            <v>52.729507941933761</v>
          </cell>
          <cell r="AE154">
            <v>20.350000000000001</v>
          </cell>
          <cell r="AF154">
            <v>303.64999999999998</v>
          </cell>
          <cell r="AG154">
            <v>88</v>
          </cell>
          <cell r="AH154">
            <v>116</v>
          </cell>
          <cell r="AI154">
            <v>23.200983494450856</v>
          </cell>
          <cell r="AJ154">
            <v>30.364999999999995</v>
          </cell>
          <cell r="AK154">
            <v>1.0121666666666664</v>
          </cell>
          <cell r="AL154">
            <v>117.4113333333333</v>
          </cell>
          <cell r="AM154">
            <v>140.61231682778416</v>
          </cell>
          <cell r="AN154">
            <v>444.2623168277841</v>
          </cell>
          <cell r="AO154">
            <v>45</v>
          </cell>
          <cell r="AP154" t="str">
            <v>NO MAS REESTRUCTURACIÓN</v>
          </cell>
          <cell r="AQ154" t="str">
            <v>ALCANZÓ EL MÁXIMO DE REESTRUCTURACIONES, PASAR A DIRAC</v>
          </cell>
          <cell r="AS154" t="str">
            <v>PASAR A DIRAC</v>
          </cell>
          <cell r="AT154" t="str">
            <v>PASAR A DIRAC</v>
          </cell>
          <cell r="AU154" t="str">
            <v>PASAR A DIRAC</v>
          </cell>
          <cell r="AX154" t="str">
            <v>PASAR A DIRAC</v>
          </cell>
          <cell r="AY154" t="str">
            <v/>
          </cell>
          <cell r="AZ154" t="str">
            <v>PASAR A DIRAC</v>
          </cell>
          <cell r="BA154" t="str">
            <v>PASAR A DIRAC</v>
          </cell>
          <cell r="BB154" t="str">
            <v>PASAR A DIRAC</v>
          </cell>
          <cell r="BC154" t="str">
            <v>PASAR A DIRAC</v>
          </cell>
          <cell r="BD154" t="str">
            <v>PASAR A DIRAC</v>
          </cell>
          <cell r="BE154" t="str">
            <v>PASAR A DIRAC</v>
          </cell>
          <cell r="BF154" t="str">
            <v>PASAR A DIRAC</v>
          </cell>
          <cell r="BG154" t="str">
            <v>PASAR A DIRAC</v>
          </cell>
        </row>
        <row r="155">
          <cell r="B155">
            <v>3193</v>
          </cell>
          <cell r="C155" t="str">
            <v>Reestructuración B</v>
          </cell>
          <cell r="D155" t="str">
            <v>DEUDOR</v>
          </cell>
          <cell r="E155" t="str">
            <v>Mutuo con garantía prendaria</v>
          </cell>
          <cell r="F155">
            <v>54</v>
          </cell>
          <cell r="G155" t="str">
            <v>ROSA MATILDE SELVA OSORIO</v>
          </cell>
          <cell r="H155" t="str">
            <v>041-171088-0002P</v>
          </cell>
          <cell r="I155">
            <v>84622083</v>
          </cell>
          <cell r="J155" t="str">
            <v>CLARO</v>
          </cell>
          <cell r="K155" t="str">
            <v>ACTIVO Y CONTESTA</v>
          </cell>
          <cell r="L155" t="str">
            <v>NEGOCIANTE</v>
          </cell>
          <cell r="M155" t="str">
            <v>Carazo</v>
          </cell>
          <cell r="N155" t="str">
            <v>Jinotepe</v>
          </cell>
          <cell r="O155" t="str">
            <v>DETRÁS DE LA ESCUELA JOSE DE LA CRUZ MENA</v>
          </cell>
          <cell r="P155" t="str">
            <v>BARRIO DESIRE</v>
          </cell>
          <cell r="Q155" t="str">
            <v>Baja (B)</v>
          </cell>
          <cell r="R155" t="str">
            <v>deficiente</v>
          </cell>
          <cell r="S155" t="str">
            <v>Vencida</v>
          </cell>
          <cell r="T155" t="str">
            <v>Prejudicial</v>
          </cell>
          <cell r="U155">
            <v>43515</v>
          </cell>
          <cell r="V155">
            <v>43880</v>
          </cell>
          <cell r="W155">
            <v>2</v>
          </cell>
          <cell r="X155" t="str">
            <v>YA PAGÓ UNA CUOTA</v>
          </cell>
          <cell r="Y155">
            <v>65.67</v>
          </cell>
          <cell r="Z155">
            <v>0.01</v>
          </cell>
          <cell r="AA155">
            <v>0.09</v>
          </cell>
          <cell r="AB155">
            <v>9.9999999999999992E-2</v>
          </cell>
          <cell r="AC155">
            <v>24</v>
          </cell>
          <cell r="AD155">
            <v>7.309056312949668</v>
          </cell>
          <cell r="AE155">
            <v>16.079999999999998</v>
          </cell>
          <cell r="AF155">
            <v>49.59</v>
          </cell>
          <cell r="AG155">
            <v>96</v>
          </cell>
          <cell r="AH155">
            <v>124</v>
          </cell>
          <cell r="AI155">
            <v>3.5083470302158406</v>
          </cell>
          <cell r="AJ155">
            <v>4.9589999999999996</v>
          </cell>
          <cell r="AK155">
            <v>0.16529999999999997</v>
          </cell>
          <cell r="AL155">
            <v>20.497199999999996</v>
          </cell>
          <cell r="AM155">
            <v>24.005547030215837</v>
          </cell>
          <cell r="AN155">
            <v>73.59554703021584</v>
          </cell>
          <cell r="AO155">
            <v>7.4712643678160928</v>
          </cell>
          <cell r="AP155">
            <v>20</v>
          </cell>
          <cell r="AQ155">
            <v>-3.4657173376002559</v>
          </cell>
          <cell r="AS155" t="str">
            <v/>
          </cell>
          <cell r="AT155" t="str">
            <v>N/A</v>
          </cell>
          <cell r="AU155" t="str">
            <v>MONTO MENOR A 100 DOLARES, NO ENTREGAR CARTA</v>
          </cell>
          <cell r="AX155" t="str">
            <v/>
          </cell>
          <cell r="AY155" t="str">
            <v/>
          </cell>
          <cell r="AZ155" t="str">
            <v/>
          </cell>
          <cell r="BA155" t="str">
            <v/>
          </cell>
          <cell r="BB155" t="str">
            <v/>
          </cell>
          <cell r="BC155" t="str">
            <v/>
          </cell>
          <cell r="BD155" t="str">
            <v/>
          </cell>
          <cell r="BE155" t="str">
            <v/>
          </cell>
          <cell r="BF155" t="str">
            <v/>
          </cell>
          <cell r="BG155" t="str">
            <v/>
          </cell>
        </row>
        <row r="156">
          <cell r="B156">
            <v>4673</v>
          </cell>
          <cell r="C156" t="str">
            <v>Reestructuración C</v>
          </cell>
          <cell r="D156" t="str">
            <v>DEUDOR</v>
          </cell>
          <cell r="E156" t="str">
            <v>Mutuo con garantía prendaria</v>
          </cell>
          <cell r="F156">
            <v>285</v>
          </cell>
          <cell r="G156" t="str">
            <v>Yarixa del socorro moraga lopez</v>
          </cell>
          <cell r="H156" t="str">
            <v>408-090494-0001G</v>
          </cell>
          <cell r="I156">
            <v>85765612</v>
          </cell>
          <cell r="J156" t="str">
            <v>MOVISTAR</v>
          </cell>
          <cell r="K156" t="str">
            <v>ACTIVO PERO NO CONTESTA</v>
          </cell>
          <cell r="L156" t="str">
            <v>FARMACEUTICA</v>
          </cell>
          <cell r="M156" t="str">
            <v>Carazo</v>
          </cell>
          <cell r="N156" t="str">
            <v>San Marcos</v>
          </cell>
          <cell r="O156" t="str">
            <v>Frente a la parada gallardo</v>
          </cell>
          <cell r="P156" t="str">
            <v>LOS RINCONES</v>
          </cell>
          <cell r="Q156" t="str">
            <v>Baja (B)</v>
          </cell>
          <cell r="R156" t="str">
            <v>deficiente</v>
          </cell>
          <cell r="S156" t="str">
            <v>Vencida</v>
          </cell>
          <cell r="T156" t="str">
            <v>Reestructuración administrativa con exoneración (100 - 115 dias mora)</v>
          </cell>
          <cell r="U156">
            <v>43794</v>
          </cell>
          <cell r="V156">
            <v>43855</v>
          </cell>
          <cell r="W156">
            <v>1</v>
          </cell>
          <cell r="X156" t="str">
            <v>YA PAGÓ UNA CUOTA</v>
          </cell>
          <cell r="Y156">
            <v>181.76</v>
          </cell>
          <cell r="Z156">
            <v>0.01</v>
          </cell>
          <cell r="AA156">
            <v>7.0000000000000007E-2</v>
          </cell>
          <cell r="AB156">
            <v>0.08</v>
          </cell>
          <cell r="AC156">
            <v>8</v>
          </cell>
          <cell r="AD156">
            <v>31.628922885169597</v>
          </cell>
          <cell r="AE156">
            <v>34.06</v>
          </cell>
          <cell r="AF156">
            <v>147.69999999999999</v>
          </cell>
          <cell r="AG156">
            <v>118</v>
          </cell>
          <cell r="AH156">
            <v>149</v>
          </cell>
          <cell r="AI156">
            <v>18.66106450225006</v>
          </cell>
          <cell r="AJ156">
            <v>11.815999999999999</v>
          </cell>
          <cell r="AK156">
            <v>0.39386666666666664</v>
          </cell>
          <cell r="AL156">
            <v>58.686133333333331</v>
          </cell>
          <cell r="AM156">
            <v>77.347197835583387</v>
          </cell>
          <cell r="AN156">
            <v>225.0471978355834</v>
          </cell>
          <cell r="AP156" t="str">
            <v>NO MAS REESTRUCTURACIÓN</v>
          </cell>
          <cell r="AQ156" t="str">
            <v>ALCANZÓ EL MÁXIMO DE REESTRUCTURACIONES, PASAR A DIRAC</v>
          </cell>
          <cell r="AS156" t="str">
            <v>PASAR A DIRAC</v>
          </cell>
          <cell r="AT156" t="str">
            <v>PASAR A DIRAC</v>
          </cell>
          <cell r="AU156" t="str">
            <v>PASAR A DIRAC</v>
          </cell>
          <cell r="AX156" t="str">
            <v>PASAR A DIRAC</v>
          </cell>
          <cell r="AY156" t="str">
            <v/>
          </cell>
          <cell r="AZ156" t="str">
            <v>PASAR A DIRAC</v>
          </cell>
          <cell r="BA156" t="str">
            <v>PASAR A DIRAC</v>
          </cell>
          <cell r="BB156" t="str">
            <v>PASAR A DIRAC</v>
          </cell>
          <cell r="BC156" t="str">
            <v>PASAR A DIRAC</v>
          </cell>
          <cell r="BD156" t="str">
            <v>PASAR A DIRAC</v>
          </cell>
          <cell r="BE156" t="str">
            <v>PASAR A DIRAC</v>
          </cell>
          <cell r="BF156" t="str">
            <v>PASAR A DIRAC</v>
          </cell>
          <cell r="BG156" t="str">
            <v>PASAR A DIRAC</v>
          </cell>
        </row>
        <row r="157">
          <cell r="B157">
            <v>2821</v>
          </cell>
          <cell r="C157" t="str">
            <v>Reestructuración C</v>
          </cell>
          <cell r="D157" t="str">
            <v>DEUDOR</v>
          </cell>
          <cell r="E157" t="str">
            <v>Mutuo con garantía prendaria</v>
          </cell>
          <cell r="F157">
            <v>296</v>
          </cell>
          <cell r="G157" t="str">
            <v>yamileth jarquin</v>
          </cell>
          <cell r="H157" t="str">
            <v>366-050586-0003U</v>
          </cell>
          <cell r="I157">
            <v>81929472</v>
          </cell>
          <cell r="J157" t="str">
            <v>MOVISTAR</v>
          </cell>
          <cell r="K157" t="str">
            <v>ACTIVO Y CONTESTA</v>
          </cell>
          <cell r="L157" t="str">
            <v>AMA DE CASA</v>
          </cell>
          <cell r="M157" t="str">
            <v>MASAYA</v>
          </cell>
          <cell r="N157" t="str">
            <v>MASATEPE</v>
          </cell>
          <cell r="O157" t="str">
            <v xml:space="preserve">DE LA IGLESIA CATOLICA 50 VRS AL NORTE </v>
          </cell>
          <cell r="P157" t="str">
            <v>los rincones</v>
          </cell>
          <cell r="Q157" t="str">
            <v>Baja (B)</v>
          </cell>
          <cell r="R157" t="str">
            <v>bueno</v>
          </cell>
          <cell r="S157" t="str">
            <v>Vencida</v>
          </cell>
          <cell r="T157" t="str">
            <v>Reestructuración administrativa con exoneración (100 - 115 dias mora)</v>
          </cell>
          <cell r="U157">
            <v>43439</v>
          </cell>
          <cell r="V157">
            <v>43914</v>
          </cell>
          <cell r="W157">
            <v>3</v>
          </cell>
          <cell r="X157" t="str">
            <v>YA PAGÓ UNA CUOTA</v>
          </cell>
          <cell r="Y157">
            <v>325</v>
          </cell>
          <cell r="Z157">
            <v>0.01</v>
          </cell>
          <cell r="AA157">
            <v>0.09</v>
          </cell>
          <cell r="AB157">
            <v>9.9999999999999992E-2</v>
          </cell>
          <cell r="AC157">
            <v>24</v>
          </cell>
          <cell r="AD157">
            <v>36.172427313973536</v>
          </cell>
          <cell r="AE157">
            <v>100.05</v>
          </cell>
          <cell r="AF157">
            <v>224.95</v>
          </cell>
          <cell r="AG157">
            <v>59</v>
          </cell>
          <cell r="AH157">
            <v>90</v>
          </cell>
          <cell r="AI157">
            <v>10.670866057622193</v>
          </cell>
          <cell r="AJ157">
            <v>22.494999999999997</v>
          </cell>
          <cell r="AK157">
            <v>0.74983333333333324</v>
          </cell>
          <cell r="AL157">
            <v>67.484999999999985</v>
          </cell>
          <cell r="AM157">
            <v>78.155866057622177</v>
          </cell>
          <cell r="AN157">
            <v>303.10586605762217</v>
          </cell>
          <cell r="AP157" t="str">
            <v>NO MAS REESTRUCTURACIÓN</v>
          </cell>
          <cell r="AQ157" t="str">
            <v>ALCANZÓ EL MÁXIMO DE REESTRUCTURACIONES, PASAR A DIRAC</v>
          </cell>
          <cell r="AS157" t="str">
            <v>PASAR A DIRAC</v>
          </cell>
          <cell r="AT157" t="str">
            <v>PASAR A DIRAC</v>
          </cell>
          <cell r="AU157" t="str">
            <v>PASAR A DIRAC</v>
          </cell>
          <cell r="AX157" t="str">
            <v>PASAR A DIRAC</v>
          </cell>
          <cell r="AY157" t="str">
            <v/>
          </cell>
          <cell r="AZ157" t="str">
            <v>PASAR A DIRAC</v>
          </cell>
          <cell r="BA157" t="str">
            <v>PASAR A DIRAC</v>
          </cell>
          <cell r="BB157" t="str">
            <v>PASAR A DIRAC</v>
          </cell>
          <cell r="BC157" t="str">
            <v>PASAR A DIRAC</v>
          </cell>
          <cell r="BD157" t="str">
            <v>PASAR A DIRAC</v>
          </cell>
          <cell r="BE157" t="str">
            <v>PASAR A DIRAC</v>
          </cell>
          <cell r="BF157" t="str">
            <v>PASAR A DIRAC</v>
          </cell>
          <cell r="BG157" t="str">
            <v>PASAR A DIRAC</v>
          </cell>
        </row>
        <row r="158">
          <cell r="B158">
            <v>4461</v>
          </cell>
          <cell r="C158" t="str">
            <v>Reestructuración B</v>
          </cell>
          <cell r="D158" t="str">
            <v>DEUDOR</v>
          </cell>
          <cell r="E158" t="str">
            <v>Mutuo con garantía prendaria</v>
          </cell>
          <cell r="F158">
            <v>256</v>
          </cell>
          <cell r="G158" t="str">
            <v>MARIA MARLENE ROJAS CASTRO</v>
          </cell>
          <cell r="H158" t="str">
            <v>041-070954-0005Y</v>
          </cell>
          <cell r="I158">
            <v>82439566</v>
          </cell>
          <cell r="J158" t="str">
            <v>MOVISTAR</v>
          </cell>
          <cell r="K158" t="str">
            <v>ACTIVO Y CONTESTA</v>
          </cell>
          <cell r="L158" t="str">
            <v>AMA DE CASA</v>
          </cell>
          <cell r="M158" t="str">
            <v>MASAYA</v>
          </cell>
          <cell r="N158" t="str">
            <v>MASATEPE</v>
          </cell>
          <cell r="O158" t="str">
            <v>BO. CARLOS FONSECA  DE LOS COCTELES10 VRS.O 30 VRS ,N</v>
          </cell>
          <cell r="P158" t="str">
            <v>CARLOS FONSECA</v>
          </cell>
          <cell r="Q158" t="str">
            <v>Baja (B)</v>
          </cell>
          <cell r="R158" t="str">
            <v>muy bueno</v>
          </cell>
          <cell r="S158" t="str">
            <v>Vencida</v>
          </cell>
          <cell r="T158" t="str">
            <v>Reestructuración administrativa sin exoneración (46 - 99 dias mora)</v>
          </cell>
          <cell r="U158">
            <v>43756</v>
          </cell>
          <cell r="V158">
            <v>43908</v>
          </cell>
          <cell r="W158">
            <v>3</v>
          </cell>
          <cell r="X158" t="str">
            <v>YA PAGÓ UNA CUOTA</v>
          </cell>
          <cell r="Y158">
            <v>311</v>
          </cell>
          <cell r="Z158">
            <v>0.01</v>
          </cell>
          <cell r="AA158">
            <v>0.09</v>
          </cell>
          <cell r="AB158">
            <v>9.9999999999999992E-2</v>
          </cell>
          <cell r="AC158">
            <v>12</v>
          </cell>
          <cell r="AD158">
            <v>45.64339099618936</v>
          </cell>
          <cell r="AE158">
            <v>98.51</v>
          </cell>
          <cell r="AF158">
            <v>212.49</v>
          </cell>
          <cell r="AG158">
            <v>65</v>
          </cell>
          <cell r="AH158">
            <v>96</v>
          </cell>
          <cell r="AI158">
            <v>14.834102073761542</v>
          </cell>
          <cell r="AJ158">
            <v>21.248999999999999</v>
          </cell>
          <cell r="AK158">
            <v>0.70829999999999993</v>
          </cell>
          <cell r="AL158">
            <v>67.996799999999993</v>
          </cell>
          <cell r="AM158">
            <v>82.830902073761536</v>
          </cell>
          <cell r="AN158">
            <v>295.32090207376154</v>
          </cell>
          <cell r="AP158">
            <v>20</v>
          </cell>
          <cell r="AQ158">
            <v>62.830902073761536</v>
          </cell>
          <cell r="AS158" t="str">
            <v/>
          </cell>
          <cell r="AT158" t="str">
            <v>N/A</v>
          </cell>
          <cell r="AU158" t="str">
            <v>Sus días mora no aplican a carta alternativa aún</v>
          </cell>
          <cell r="AX158" t="str">
            <v/>
          </cell>
          <cell r="AY158" t="str">
            <v/>
          </cell>
          <cell r="AZ158" t="str">
            <v/>
          </cell>
          <cell r="BA158" t="str">
            <v/>
          </cell>
          <cell r="BB158" t="str">
            <v/>
          </cell>
          <cell r="BC158" t="str">
            <v/>
          </cell>
          <cell r="BD158" t="str">
            <v/>
          </cell>
          <cell r="BE158" t="str">
            <v/>
          </cell>
          <cell r="BF158" t="str">
            <v/>
          </cell>
          <cell r="BG158" t="str">
            <v/>
          </cell>
        </row>
        <row r="159">
          <cell r="B159">
            <v>5064</v>
          </cell>
          <cell r="C159" t="str">
            <v>Reestructuración C</v>
          </cell>
          <cell r="D159" t="str">
            <v>DEUDOR</v>
          </cell>
          <cell r="E159" t="str">
            <v>Mutuo con garantía prendaria</v>
          </cell>
          <cell r="G159" t="str">
            <v xml:space="preserve">MARIA DEL SOCORRO JARQUIN MEJIA </v>
          </cell>
          <cell r="H159" t="str">
            <v>043-020776-0001L</v>
          </cell>
          <cell r="I159">
            <v>82679881</v>
          </cell>
          <cell r="J159" t="str">
            <v>MOVISTAR</v>
          </cell>
          <cell r="K159" t="str">
            <v>INACTIVO (BUZON DIRECTO)</v>
          </cell>
          <cell r="L159" t="str">
            <v>AMA DE CASA</v>
          </cell>
          <cell r="M159" t="str">
            <v>MASAYA</v>
          </cell>
          <cell r="N159" t="str">
            <v>MASATEPE</v>
          </cell>
          <cell r="O159" t="str">
            <v>KM, 46CARRETERA SAN MARCOS MASATEPE</v>
          </cell>
          <cell r="P159" t="str">
            <v xml:space="preserve">LOS RINCONES </v>
          </cell>
          <cell r="Q159" t="str">
            <v>Baja (B)</v>
          </cell>
          <cell r="R159" t="str">
            <v>deficiente</v>
          </cell>
          <cell r="S159" t="str">
            <v>Vencida</v>
          </cell>
          <cell r="T159" t="str">
            <v>Reestructuración administrativa sin exoneración (46 - 99 dias mora)</v>
          </cell>
          <cell r="U159">
            <v>43882</v>
          </cell>
          <cell r="V159">
            <v>43911</v>
          </cell>
          <cell r="W159">
            <v>3</v>
          </cell>
          <cell r="X159" t="str">
            <v>YA PAGÓ UNA CUOTA</v>
          </cell>
          <cell r="Y159">
            <v>174.6</v>
          </cell>
          <cell r="Z159">
            <v>0.01</v>
          </cell>
          <cell r="AA159">
            <v>0.01</v>
          </cell>
          <cell r="AB159">
            <v>0.02</v>
          </cell>
          <cell r="AC159">
            <v>12</v>
          </cell>
          <cell r="AD159">
            <v>16.510105570367326</v>
          </cell>
          <cell r="AE159">
            <v>7.36</v>
          </cell>
          <cell r="AF159">
            <v>167.23999999999998</v>
          </cell>
          <cell r="AG159">
            <v>62</v>
          </cell>
          <cell r="AH159">
            <v>93</v>
          </cell>
          <cell r="AI159">
            <v>5.1181327268138714</v>
          </cell>
          <cell r="AJ159">
            <v>3.3447999999999998</v>
          </cell>
          <cell r="AK159">
            <v>0.11149333333333332</v>
          </cell>
          <cell r="AL159">
            <v>10.368879999999999</v>
          </cell>
          <cell r="AM159">
            <v>15.48701272681387</v>
          </cell>
          <cell r="AN159">
            <v>182.72701272681385</v>
          </cell>
          <cell r="AP159" t="str">
            <v>NO MAS REESTRUCTURACIÓN</v>
          </cell>
          <cell r="AQ159" t="str">
            <v>ALCANZÓ EL MÁXIMO DE REESTRUCTURACIONES, PASAR A DIRAC</v>
          </cell>
          <cell r="AS159" t="str">
            <v>PASAR A DIRAC</v>
          </cell>
          <cell r="AT159" t="str">
            <v>PASAR A DIRAC</v>
          </cell>
          <cell r="AU159" t="str">
            <v>PASAR A DIRAC</v>
          </cell>
          <cell r="AX159" t="str">
            <v>PASAR A DIRAC</v>
          </cell>
          <cell r="AY159" t="str">
            <v/>
          </cell>
          <cell r="AZ159" t="str">
            <v>PASAR A DIRAC</v>
          </cell>
          <cell r="BA159" t="str">
            <v>PASAR A DIRAC</v>
          </cell>
          <cell r="BB159" t="str">
            <v>PASAR A DIRAC</v>
          </cell>
          <cell r="BC159" t="str">
            <v>PASAR A DIRAC</v>
          </cell>
          <cell r="BD159" t="str">
            <v>PASAR A DIRAC</v>
          </cell>
          <cell r="BE159" t="str">
            <v>PASAR A DIRAC</v>
          </cell>
          <cell r="BF159" t="str">
            <v>PASAR A DIRAC</v>
          </cell>
          <cell r="BG159" t="str">
            <v>PASAR A DIRAC</v>
          </cell>
        </row>
        <row r="160">
          <cell r="B160">
            <v>4135</v>
          </cell>
          <cell r="C160" t="str">
            <v>Reestructuración B</v>
          </cell>
          <cell r="D160" t="str">
            <v>DEUDOR</v>
          </cell>
          <cell r="E160" t="str">
            <v>Mutuo con garantía prendaria</v>
          </cell>
          <cell r="F160">
            <v>198</v>
          </cell>
          <cell r="G160" t="str">
            <v>MARIA DE LOS ANGELES CALERO SANCHEZ</v>
          </cell>
          <cell r="H160" t="str">
            <v>043-280377-0000K</v>
          </cell>
          <cell r="I160">
            <v>76410619</v>
          </cell>
          <cell r="J160" t="str">
            <v>MOVISTAR</v>
          </cell>
          <cell r="K160" t="str">
            <v>ACTIVO Y CONTESTA</v>
          </cell>
          <cell r="L160" t="str">
            <v>COMERCIANTE</v>
          </cell>
          <cell r="M160" t="str">
            <v>Carazo</v>
          </cell>
          <cell r="N160" t="str">
            <v>SAN MARCOS</v>
          </cell>
          <cell r="O160" t="str">
            <v>REPARTO ALVARO MERCADO CASA NUM, 8</v>
          </cell>
          <cell r="P160" t="str">
            <v>ALVARO MERCADO</v>
          </cell>
          <cell r="Q160" t="str">
            <v>Baja (B)</v>
          </cell>
          <cell r="R160" t="str">
            <v>regular</v>
          </cell>
          <cell r="S160" t="str">
            <v>Vencida</v>
          </cell>
          <cell r="T160" t="str">
            <v>Reestructuración administrativa sin exoneración (46 - 99 dias mora)</v>
          </cell>
          <cell r="U160">
            <v>43697</v>
          </cell>
          <cell r="V160">
            <v>43910</v>
          </cell>
          <cell r="W160">
            <v>3</v>
          </cell>
          <cell r="X160" t="str">
            <v>YA PAGÓ UNA CUOTA</v>
          </cell>
          <cell r="Y160">
            <v>250</v>
          </cell>
          <cell r="Z160">
            <v>0.01</v>
          </cell>
          <cell r="AA160">
            <v>0.09</v>
          </cell>
          <cell r="AB160">
            <v>9.9999999999999992E-2</v>
          </cell>
          <cell r="AC160">
            <v>18</v>
          </cell>
          <cell r="AD160">
            <v>30.482555555564151</v>
          </cell>
          <cell r="AE160">
            <v>20.94</v>
          </cell>
          <cell r="AF160">
            <v>229.06</v>
          </cell>
          <cell r="AG160">
            <v>63</v>
          </cell>
          <cell r="AH160">
            <v>94</v>
          </cell>
          <cell r="AI160">
            <v>9.6020050000027073</v>
          </cell>
          <cell r="AJ160">
            <v>22.905999999999999</v>
          </cell>
          <cell r="AK160">
            <v>0.76353333333333329</v>
          </cell>
          <cell r="AL160">
            <v>71.772133333333329</v>
          </cell>
          <cell r="AM160">
            <v>81.374138333336035</v>
          </cell>
          <cell r="AN160">
            <v>310.43413833333602</v>
          </cell>
          <cell r="AP160">
            <v>20</v>
          </cell>
          <cell r="AQ160">
            <v>61.374138333336035</v>
          </cell>
          <cell r="AS160" t="str">
            <v/>
          </cell>
          <cell r="AT160" t="str">
            <v>N/A</v>
          </cell>
          <cell r="AU160" t="str">
            <v>Sus días mora no aplican a carta alternativa aún</v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</row>
        <row r="161">
          <cell r="B161">
            <v>4348</v>
          </cell>
          <cell r="C161" t="str">
            <v>Reestructuración C</v>
          </cell>
          <cell r="D161" t="str">
            <v>DEUDOR</v>
          </cell>
          <cell r="E161" t="str">
            <v>Mutuo con garantía prendaria</v>
          </cell>
          <cell r="F161">
            <v>234</v>
          </cell>
          <cell r="G161" t="str">
            <v>ARISTIDEZ DE JESUS GARCIA HERNANDEZ</v>
          </cell>
          <cell r="H161" t="str">
            <v>042-241068-0008M</v>
          </cell>
          <cell r="I161">
            <v>77504205</v>
          </cell>
          <cell r="J161" t="str">
            <v>CLARO</v>
          </cell>
          <cell r="K161" t="str">
            <v>INACTIVO (BUZON DIRECTO)</v>
          </cell>
          <cell r="L161" t="str">
            <v>AGRICULTOR</v>
          </cell>
          <cell r="M161" t="str">
            <v>Carazo</v>
          </cell>
          <cell r="N161" t="str">
            <v>San Marcos</v>
          </cell>
          <cell r="O161" t="str">
            <v xml:space="preserve">DEL CUADRO DE BEISBOLL 200 MTS,COSTADO NORTE TERCERA CALLE </v>
          </cell>
          <cell r="P161" t="str">
            <v>MARKESES</v>
          </cell>
          <cell r="Q161" t="str">
            <v>Baja (B)</v>
          </cell>
          <cell r="R161" t="str">
            <v>deficiente</v>
          </cell>
          <cell r="S161" t="str">
            <v>Vencida</v>
          </cell>
          <cell r="T161" t="str">
            <v>Acuerdos DIRAC (131 - 191 días mora)</v>
          </cell>
          <cell r="U161">
            <v>43734</v>
          </cell>
          <cell r="V161">
            <v>43916</v>
          </cell>
          <cell r="W161">
            <v>3</v>
          </cell>
          <cell r="X161" t="str">
            <v>YA PAGÓ UNA CUOTA</v>
          </cell>
          <cell r="Y161">
            <v>548</v>
          </cell>
          <cell r="Z161">
            <v>0.01</v>
          </cell>
          <cell r="AA161">
            <v>0</v>
          </cell>
          <cell r="AB161">
            <v>0.01</v>
          </cell>
          <cell r="AC161">
            <v>22</v>
          </cell>
          <cell r="AD161">
            <v>27.873317726026027</v>
          </cell>
          <cell r="AE161">
            <v>128.26</v>
          </cell>
          <cell r="AF161">
            <v>419.74</v>
          </cell>
          <cell r="AG161">
            <v>57</v>
          </cell>
          <cell r="AH161">
            <v>88</v>
          </cell>
          <cell r="AI161">
            <v>7.9438955519174188</v>
          </cell>
          <cell r="AJ161">
            <v>4.1974</v>
          </cell>
          <cell r="AK161">
            <v>0.13991333333333333</v>
          </cell>
          <cell r="AL161">
            <v>12.312373333333333</v>
          </cell>
          <cell r="AM161">
            <v>20.256268885250751</v>
          </cell>
          <cell r="AN161">
            <v>439.99626888525074</v>
          </cell>
          <cell r="AP161" t="str">
            <v>NO MAS REESTRUCTURACIÓN</v>
          </cell>
          <cell r="AQ161" t="str">
            <v>ALCANZÓ EL MÁXIMO DE REESTRUCTURACIONES, PASAR A DIRAC</v>
          </cell>
          <cell r="AS161" t="str">
            <v>PASAR A DIRAC</v>
          </cell>
          <cell r="AT161" t="str">
            <v>PASAR A DIRAC</v>
          </cell>
          <cell r="AU161" t="str">
            <v>PASAR A DIRAC</v>
          </cell>
          <cell r="AX161" t="str">
            <v>PASAR A DIRAC</v>
          </cell>
          <cell r="AY161" t="str">
            <v/>
          </cell>
          <cell r="AZ161" t="str">
            <v>PASAR A DIRAC</v>
          </cell>
          <cell r="BA161" t="str">
            <v>PASAR A DIRAC</v>
          </cell>
          <cell r="BB161" t="str">
            <v>PASAR A DIRAC</v>
          </cell>
          <cell r="BC161" t="str">
            <v>PASAR A DIRAC</v>
          </cell>
          <cell r="BD161" t="str">
            <v>PASAR A DIRAC</v>
          </cell>
          <cell r="BE161" t="str">
            <v>PASAR A DIRAC</v>
          </cell>
          <cell r="BF161" t="str">
            <v>PASAR A DIRAC</v>
          </cell>
          <cell r="BG161" t="str">
            <v>PASAR A DIRAC</v>
          </cell>
        </row>
        <row r="162">
          <cell r="B162">
            <v>5116</v>
          </cell>
          <cell r="C162" t="str">
            <v>Reestructuración C</v>
          </cell>
          <cell r="D162" t="str">
            <v>DEUDOR</v>
          </cell>
          <cell r="E162" t="str">
            <v>Mutuo con garantía prendaria</v>
          </cell>
          <cell r="G162" t="str">
            <v>CAROLINA ELIZABETH ESPINOZA GONZALES</v>
          </cell>
          <cell r="H162" t="str">
            <v>042-141280-0003H</v>
          </cell>
          <cell r="I162">
            <v>75146874</v>
          </cell>
          <cell r="J162" t="str">
            <v>CLARO</v>
          </cell>
          <cell r="K162" t="str">
            <v>ACTIVO Y CONTESTA</v>
          </cell>
          <cell r="L162" t="str">
            <v xml:space="preserve">AMA DE CASA </v>
          </cell>
          <cell r="M162" t="str">
            <v>Carazo</v>
          </cell>
          <cell r="N162" t="str">
            <v>Diriamba</v>
          </cell>
          <cell r="O162" t="str">
            <v xml:space="preserve">PLANTA ELECTRICA </v>
          </cell>
          <cell r="P162" t="str">
            <v>BARRIO RODOLFO MAYORGA</v>
          </cell>
          <cell r="Q162" t="str">
            <v>Baja (B)</v>
          </cell>
          <cell r="R162" t="str">
            <v>deficiente</v>
          </cell>
          <cell r="S162" t="str">
            <v>Vencida</v>
          </cell>
          <cell r="T162" t="str">
            <v>Reestructuración administrativa con exoneración (100 - 115 dias mora)</v>
          </cell>
          <cell r="U162">
            <v>43892</v>
          </cell>
          <cell r="V162">
            <v>43892</v>
          </cell>
          <cell r="W162">
            <v>3</v>
          </cell>
          <cell r="X162" t="str">
            <v>NI UNA CUOTA PAGADA</v>
          </cell>
          <cell r="Y162">
            <v>100</v>
          </cell>
          <cell r="Z162">
            <v>5.0000000000000001E-3</v>
          </cell>
          <cell r="AA162">
            <v>5.0000000000000001E-3</v>
          </cell>
          <cell r="AB162">
            <v>0.01</v>
          </cell>
          <cell r="AC162">
            <v>10</v>
          </cell>
          <cell r="AD162">
            <v>10.558207655117135</v>
          </cell>
          <cell r="AE162">
            <v>0</v>
          </cell>
          <cell r="AF162">
            <v>100</v>
          </cell>
          <cell r="AG162">
            <v>81</v>
          </cell>
          <cell r="AH162">
            <v>112</v>
          </cell>
          <cell r="AI162">
            <v>4.2760741003224396</v>
          </cell>
          <cell r="AJ162">
            <v>1</v>
          </cell>
          <cell r="AK162">
            <v>3.3333333333333333E-2</v>
          </cell>
          <cell r="AL162">
            <v>3.7333333333333334</v>
          </cell>
          <cell r="AM162">
            <v>8.0094074336557739</v>
          </cell>
          <cell r="AN162">
            <v>108.00940743365577</v>
          </cell>
          <cell r="AP162" t="str">
            <v>NO MAS REESTRUCTURACIÓN</v>
          </cell>
          <cell r="AQ162" t="str">
            <v>ALCANZÓ EL MÁXIMO DE REESTRUCTURACIONES, PASAR A DIRAC</v>
          </cell>
          <cell r="AS162" t="str">
            <v>PASAR A DIRAC</v>
          </cell>
          <cell r="AT162" t="str">
            <v>PASAR A DIRAC</v>
          </cell>
          <cell r="AU162" t="str">
            <v>PASAR A DIRAC</v>
          </cell>
          <cell r="AX162" t="str">
            <v>PASAR A DIRAC</v>
          </cell>
          <cell r="AY162" t="str">
            <v/>
          </cell>
          <cell r="AZ162" t="str">
            <v>PASAR A DIRAC</v>
          </cell>
          <cell r="BA162" t="str">
            <v>PASAR A DIRAC</v>
          </cell>
          <cell r="BB162" t="str">
            <v>PASAR A DIRAC</v>
          </cell>
          <cell r="BC162" t="str">
            <v>PASAR A DIRAC</v>
          </cell>
          <cell r="BD162" t="str">
            <v>PASAR A DIRAC</v>
          </cell>
          <cell r="BE162" t="str">
            <v>PASAR A DIRAC</v>
          </cell>
          <cell r="BF162" t="str">
            <v>PASAR A DIRAC</v>
          </cell>
          <cell r="BG162" t="str">
            <v>PASAR A DIRAC</v>
          </cell>
        </row>
        <row r="163">
          <cell r="B163">
            <v>2532</v>
          </cell>
          <cell r="C163" t="str">
            <v>Reestructuración C</v>
          </cell>
          <cell r="D163" t="str">
            <v>DEUDOR</v>
          </cell>
          <cell r="E163" t="str">
            <v>Mutuo con garantía prendaria</v>
          </cell>
          <cell r="F163">
            <v>234</v>
          </cell>
          <cell r="G163" t="str">
            <v>CHRISTIAN AGUSTIN ZUNIGA MUNGUIA</v>
          </cell>
          <cell r="H163" t="str">
            <v>041-200390-0001N</v>
          </cell>
          <cell r="I163">
            <v>86358343</v>
          </cell>
          <cell r="J163" t="str">
            <v>CLARO</v>
          </cell>
          <cell r="K163" t="str">
            <v>INACTIVO (BUZON DIRECTO)</v>
          </cell>
          <cell r="L163" t="str">
            <v>OPERARIO</v>
          </cell>
          <cell r="M163" t="str">
            <v>Carazo</v>
          </cell>
          <cell r="N163" t="str">
            <v>San Marcos</v>
          </cell>
          <cell r="O163" t="str">
            <v xml:space="preserve">BODEGA DEL CEPAD 1 CUADRA AL NORTE </v>
          </cell>
          <cell r="P163" t="str">
            <v>ALVARO SANCHEZ</v>
          </cell>
          <cell r="Q163" t="str">
            <v>Baja (B)</v>
          </cell>
          <cell r="R163" t="str">
            <v>deficiente</v>
          </cell>
          <cell r="S163" t="str">
            <v>Vencida</v>
          </cell>
          <cell r="T163" t="str">
            <v>Reestructuración administrativa sin exoneración (46 - 99 dias mora)</v>
          </cell>
          <cell r="U163">
            <v>43391</v>
          </cell>
          <cell r="V163">
            <v>43908</v>
          </cell>
          <cell r="W163">
            <v>3</v>
          </cell>
          <cell r="X163" t="str">
            <v>YA PAGÓ UNA CUOTA</v>
          </cell>
          <cell r="Y163">
            <v>171.77</v>
          </cell>
          <cell r="Z163">
            <v>0.01</v>
          </cell>
          <cell r="AA163">
            <v>0.09</v>
          </cell>
          <cell r="AB163">
            <v>9.9999999999999992E-2</v>
          </cell>
          <cell r="AC163">
            <v>24</v>
          </cell>
          <cell r="AD163">
            <v>19.117962583757645</v>
          </cell>
          <cell r="AE163">
            <v>67.53</v>
          </cell>
          <cell r="AF163">
            <v>104.24000000000001</v>
          </cell>
          <cell r="AG163">
            <v>65</v>
          </cell>
          <cell r="AH163">
            <v>96</v>
          </cell>
          <cell r="AI163">
            <v>6.2133378397212349</v>
          </cell>
          <cell r="AJ163">
            <v>10.423999999999999</v>
          </cell>
          <cell r="AK163">
            <v>0.34746666666666665</v>
          </cell>
          <cell r="AL163">
            <v>33.3568</v>
          </cell>
          <cell r="AM163">
            <v>39.570137839721234</v>
          </cell>
          <cell r="AN163">
            <v>143.81013783972125</v>
          </cell>
          <cell r="AP163" t="str">
            <v>NO MAS REESTRUCTURACIÓN</v>
          </cell>
          <cell r="AQ163" t="str">
            <v>ALCANZÓ EL MÁXIMO DE REESTRUCTURACIONES, PASAR A DIRAC</v>
          </cell>
          <cell r="AS163" t="str">
            <v>PASAR A DIRAC</v>
          </cell>
          <cell r="AT163" t="str">
            <v>PASAR A DIRAC</v>
          </cell>
          <cell r="AU163" t="str">
            <v>PASAR A DIRAC</v>
          </cell>
          <cell r="AX163" t="str">
            <v>PASAR A DIRAC</v>
          </cell>
          <cell r="AY163" t="str">
            <v/>
          </cell>
          <cell r="AZ163" t="str">
            <v>PASAR A DIRAC</v>
          </cell>
          <cell r="BA163" t="str">
            <v>PASAR A DIRAC</v>
          </cell>
          <cell r="BB163" t="str">
            <v>PASAR A DIRAC</v>
          </cell>
          <cell r="BC163" t="str">
            <v>PASAR A DIRAC</v>
          </cell>
          <cell r="BD163" t="str">
            <v>PASAR A DIRAC</v>
          </cell>
          <cell r="BE163" t="str">
            <v>PASAR A DIRAC</v>
          </cell>
          <cell r="BF163" t="str">
            <v>PASAR A DIRAC</v>
          </cell>
          <cell r="BG163" t="str">
            <v>PASAR A DIRAC</v>
          </cell>
        </row>
        <row r="164">
          <cell r="B164">
            <v>3322</v>
          </cell>
          <cell r="C164" t="str">
            <v>Reestructuración B</v>
          </cell>
          <cell r="D164" t="str">
            <v>DEUDOR</v>
          </cell>
          <cell r="E164" t="str">
            <v>Mutuo con garantía prendaria</v>
          </cell>
          <cell r="F164">
            <v>68</v>
          </cell>
          <cell r="G164" t="str">
            <v>CRISTIAN MARIA CASTRO CALDERON</v>
          </cell>
          <cell r="H164" t="str">
            <v>041-2707789-0005P</v>
          </cell>
          <cell r="I164">
            <v>76460494</v>
          </cell>
          <cell r="J164" t="str">
            <v>CLARO</v>
          </cell>
          <cell r="K164" t="str">
            <v>INACTIVO (BUZON DIRECTO)</v>
          </cell>
          <cell r="L164" t="str">
            <v>administradora</v>
          </cell>
          <cell r="M164" t="str">
            <v>Carazo</v>
          </cell>
          <cell r="N164" t="str">
            <v>San Marcos</v>
          </cell>
          <cell r="O164" t="str">
            <v>SEGUNDA ENTRADA CASA NUMERO 58</v>
          </cell>
          <cell r="P164" t="str">
            <v>CINCO DE JULIO</v>
          </cell>
          <cell r="Q164" t="str">
            <v>Baja (B)</v>
          </cell>
          <cell r="R164" t="str">
            <v>deficiente</v>
          </cell>
          <cell r="S164" t="str">
            <v>Vencida</v>
          </cell>
          <cell r="T164" t="str">
            <v>Reestructuración administrativa sin exoneración (46 - 99 dias mora)</v>
          </cell>
          <cell r="U164">
            <v>43540</v>
          </cell>
          <cell r="V164">
            <v>43906</v>
          </cell>
          <cell r="W164">
            <v>3</v>
          </cell>
          <cell r="X164" t="str">
            <v>YA PAGÓ UNA CUOTA</v>
          </cell>
          <cell r="Y164">
            <v>211.85</v>
          </cell>
          <cell r="Z164">
            <v>0.01</v>
          </cell>
          <cell r="AA164">
            <v>0.09</v>
          </cell>
          <cell r="AB164">
            <v>9.9999999999999992E-2</v>
          </cell>
          <cell r="AC164">
            <v>24</v>
          </cell>
          <cell r="AD164">
            <v>23.57885761989321</v>
          </cell>
          <cell r="AE164">
            <v>45.63</v>
          </cell>
          <cell r="AF164">
            <v>166.22</v>
          </cell>
          <cell r="AG164">
            <v>67</v>
          </cell>
          <cell r="AH164">
            <v>98</v>
          </cell>
          <cell r="AI164">
            <v>7.8989173026642261</v>
          </cell>
          <cell r="AJ164">
            <v>16.622</v>
          </cell>
          <cell r="AK164">
            <v>0.55406666666666671</v>
          </cell>
          <cell r="AL164">
            <v>54.298533333333339</v>
          </cell>
          <cell r="AM164">
            <v>62.197450635997562</v>
          </cell>
          <cell r="AN164">
            <v>228.41745063599757</v>
          </cell>
          <cell r="AO164">
            <v>17.873563218390807</v>
          </cell>
          <cell r="AP164">
            <v>20</v>
          </cell>
          <cell r="AQ164">
            <v>24.323887417606755</v>
          </cell>
          <cell r="AS164" t="str">
            <v/>
          </cell>
          <cell r="AT164" t="str">
            <v>N/A</v>
          </cell>
          <cell r="AU164" t="str">
            <v>Sus días mora no aplican a carta alternativa aún</v>
          </cell>
          <cell r="AX164" t="str">
            <v/>
          </cell>
          <cell r="AY164" t="str">
            <v/>
          </cell>
          <cell r="AZ164" t="str">
            <v/>
          </cell>
          <cell r="BA164" t="str">
            <v/>
          </cell>
          <cell r="BB164" t="str">
            <v/>
          </cell>
          <cell r="BC164" t="str">
            <v/>
          </cell>
          <cell r="BD164" t="str">
            <v/>
          </cell>
          <cell r="BE164" t="str">
            <v/>
          </cell>
          <cell r="BF164" t="str">
            <v/>
          </cell>
          <cell r="BG164" t="str">
            <v/>
          </cell>
        </row>
        <row r="165">
          <cell r="B165">
            <v>5132</v>
          </cell>
          <cell r="C165" t="str">
            <v>Reestructuración C</v>
          </cell>
          <cell r="D165" t="str">
            <v>DEUDOR</v>
          </cell>
          <cell r="E165" t="str">
            <v>Mutuo con garantía prendaria</v>
          </cell>
          <cell r="G165" t="str">
            <v>Danieska Vanessa Sanchez Gonzalez</v>
          </cell>
          <cell r="H165" t="str">
            <v>041-120194-0007S</v>
          </cell>
          <cell r="I165">
            <v>88844491</v>
          </cell>
          <cell r="J165" t="str">
            <v>MOVISTAR</v>
          </cell>
          <cell r="K165" t="str">
            <v>INACTIVO (BUZON DIRECTO)</v>
          </cell>
          <cell r="L165" t="str">
            <v>AMA DE CASA</v>
          </cell>
          <cell r="M165" t="str">
            <v>Carazo</v>
          </cell>
          <cell r="N165" t="str">
            <v>San Marcos</v>
          </cell>
          <cell r="O165" t="str">
            <v xml:space="preserve">IGLESIA CATOLICA 500 VARAS AL ESTE </v>
          </cell>
          <cell r="P165" t="str">
            <v>LOS CAMPOS</v>
          </cell>
          <cell r="Q165" t="str">
            <v>Baja (B)</v>
          </cell>
          <cell r="R165" t="str">
            <v>deficiente</v>
          </cell>
          <cell r="S165" t="str">
            <v>Vencida</v>
          </cell>
          <cell r="T165" t="str">
            <v>Acuerdos DIRAC (131 - 191 días mora)</v>
          </cell>
          <cell r="U165">
            <v>43896</v>
          </cell>
          <cell r="V165">
            <v>43896</v>
          </cell>
          <cell r="W165">
            <v>3</v>
          </cell>
          <cell r="X165" t="str">
            <v>NI UNA CUOTA PAGADA</v>
          </cell>
          <cell r="Y165">
            <v>159.30000000000001</v>
          </cell>
          <cell r="Z165">
            <v>0.01</v>
          </cell>
          <cell r="AA165">
            <v>0.03</v>
          </cell>
          <cell r="AB165">
            <v>0.04</v>
          </cell>
          <cell r="AC165">
            <v>12</v>
          </cell>
          <cell r="AD165">
            <v>16.973761108888816</v>
          </cell>
          <cell r="AE165">
            <v>0</v>
          </cell>
          <cell r="AF165">
            <v>159.30000000000001</v>
          </cell>
          <cell r="AG165">
            <v>77</v>
          </cell>
          <cell r="AH165">
            <v>108</v>
          </cell>
          <cell r="AI165">
            <v>6.5348980269221943</v>
          </cell>
          <cell r="AJ165">
            <v>6.3720000000000008</v>
          </cell>
          <cell r="AK165">
            <v>0.21240000000000003</v>
          </cell>
          <cell r="AL165">
            <v>22.939200000000003</v>
          </cell>
          <cell r="AM165">
            <v>29.474098026922199</v>
          </cell>
          <cell r="AN165">
            <v>188.77409802692222</v>
          </cell>
          <cell r="AP165" t="str">
            <v>NO MAS REESTRUCTURACIÓN</v>
          </cell>
          <cell r="AQ165" t="str">
            <v>ALCANZÓ EL MÁXIMO DE REESTRUCTURACIONES, PASAR A DIRAC</v>
          </cell>
          <cell r="AS165" t="str">
            <v>PASAR A DIRAC</v>
          </cell>
          <cell r="AT165" t="str">
            <v>PASAR A DIRAC</v>
          </cell>
          <cell r="AU165" t="str">
            <v>PASAR A DIRAC</v>
          </cell>
          <cell r="AX165" t="str">
            <v>PASAR A DIRAC</v>
          </cell>
          <cell r="AY165" t="str">
            <v/>
          </cell>
          <cell r="AZ165" t="str">
            <v>PASAR A DIRAC</v>
          </cell>
          <cell r="BA165" t="str">
            <v>PASAR A DIRAC</v>
          </cell>
          <cell r="BB165" t="str">
            <v>PASAR A DIRAC</v>
          </cell>
          <cell r="BC165" t="str">
            <v>PASAR A DIRAC</v>
          </cell>
          <cell r="BD165" t="str">
            <v>PASAR A DIRAC</v>
          </cell>
          <cell r="BE165" t="str">
            <v>PASAR A DIRAC</v>
          </cell>
          <cell r="BF165" t="str">
            <v>PASAR A DIRAC</v>
          </cell>
          <cell r="BG165" t="str">
            <v>PASAR A DIRAC</v>
          </cell>
        </row>
        <row r="166">
          <cell r="B166">
            <v>4907</v>
          </cell>
          <cell r="C166" t="str">
            <v>Reestructuración C</v>
          </cell>
          <cell r="D166" t="str">
            <v>DEUDOR</v>
          </cell>
          <cell r="E166" t="str">
            <v>Mutuo con garantía prendaria</v>
          </cell>
          <cell r="F166">
            <v>13</v>
          </cell>
          <cell r="G166" t="str">
            <v>janneth de los angeles hernandez cerda</v>
          </cell>
          <cell r="H166" t="str">
            <v>409-280873-0001F</v>
          </cell>
          <cell r="I166">
            <v>86525318</v>
          </cell>
          <cell r="J166" t="str">
            <v>MOVISTAR</v>
          </cell>
          <cell r="K166" t="str">
            <v>ACTIVO Y CONTESTA</v>
          </cell>
          <cell r="L166" t="str">
            <v>OPERARIO</v>
          </cell>
          <cell r="M166" t="str">
            <v xml:space="preserve">MASAYA </v>
          </cell>
          <cell r="N166" t="str">
            <v>CONCEPCION</v>
          </cell>
          <cell r="O166" t="str">
            <v>GASOLINERA PETRONIC 1C N, 1/2 AL O,</v>
          </cell>
          <cell r="P166" t="str">
            <v>PETRONIC</v>
          </cell>
          <cell r="Q166" t="str">
            <v>Baja (B)</v>
          </cell>
          <cell r="R166" t="str">
            <v>deficiente</v>
          </cell>
          <cell r="S166" t="str">
            <v>Vencida</v>
          </cell>
          <cell r="T166" t="str">
            <v>Reestructuración administrativa con exoneración (100 - 115 dias mora)</v>
          </cell>
          <cell r="U166">
            <v>43850</v>
          </cell>
          <cell r="V166">
            <v>43910</v>
          </cell>
          <cell r="W166">
            <v>3</v>
          </cell>
          <cell r="X166" t="str">
            <v>YA PAGÓ UNA CUOTA</v>
          </cell>
          <cell r="Y166">
            <v>262.01</v>
          </cell>
          <cell r="Z166">
            <v>0.01</v>
          </cell>
          <cell r="AA166">
            <v>0.03</v>
          </cell>
          <cell r="AB166">
            <v>0.04</v>
          </cell>
          <cell r="AC166">
            <v>14</v>
          </cell>
          <cell r="AD166">
            <v>24.804217630507313</v>
          </cell>
          <cell r="AE166">
            <v>20.329999999999998</v>
          </cell>
          <cell r="AF166">
            <v>241.68</v>
          </cell>
          <cell r="AG166">
            <v>63</v>
          </cell>
          <cell r="AH166">
            <v>94</v>
          </cell>
          <cell r="AI166">
            <v>7.8133285536098036</v>
          </cell>
          <cell r="AJ166">
            <v>9.6672000000000011</v>
          </cell>
          <cell r="AK166">
            <v>0.32224000000000003</v>
          </cell>
          <cell r="AL166">
            <v>30.290560000000003</v>
          </cell>
          <cell r="AM166">
            <v>38.103888553609806</v>
          </cell>
          <cell r="AN166">
            <v>279.78388855360981</v>
          </cell>
          <cell r="AP166" t="str">
            <v>NO MAS REESTRUCTURACIÓN</v>
          </cell>
          <cell r="AQ166" t="str">
            <v>ALCANZÓ EL MÁXIMO DE REESTRUCTURACIONES, PASAR A DIRAC</v>
          </cell>
          <cell r="AS166" t="str">
            <v>PASAR A DIRAC</v>
          </cell>
          <cell r="AT166" t="str">
            <v>PASAR A DIRAC</v>
          </cell>
          <cell r="AU166" t="str">
            <v>PASAR A DIRAC</v>
          </cell>
          <cell r="AX166" t="str">
            <v>PASAR A DIRAC</v>
          </cell>
          <cell r="AY166" t="str">
            <v/>
          </cell>
          <cell r="AZ166" t="str">
            <v>PASAR A DIRAC</v>
          </cell>
          <cell r="BA166" t="str">
            <v>PASAR A DIRAC</v>
          </cell>
          <cell r="BB166" t="str">
            <v>PASAR A DIRAC</v>
          </cell>
          <cell r="BC166" t="str">
            <v>PASAR A DIRAC</v>
          </cell>
          <cell r="BD166" t="str">
            <v>PASAR A DIRAC</v>
          </cell>
          <cell r="BE166" t="str">
            <v>PASAR A DIRAC</v>
          </cell>
          <cell r="BF166" t="str">
            <v>PASAR A DIRAC</v>
          </cell>
          <cell r="BG166" t="str">
            <v>PASAR A DIRAC</v>
          </cell>
        </row>
        <row r="167">
          <cell r="B167">
            <v>4882</v>
          </cell>
          <cell r="C167" t="str">
            <v>Reestructuración B</v>
          </cell>
          <cell r="D167" t="str">
            <v>DEUDOR</v>
          </cell>
          <cell r="E167" t="str">
            <v>Mutuo con garantía prendaria</v>
          </cell>
          <cell r="F167">
            <v>60</v>
          </cell>
          <cell r="G167" t="str">
            <v>ELDER  AUGUSTO ESTRADA FUENTES</v>
          </cell>
          <cell r="H167" t="str">
            <v>041-230785-0004B</v>
          </cell>
          <cell r="I167">
            <v>88463791</v>
          </cell>
          <cell r="J167" t="str">
            <v>MOVISTAR</v>
          </cell>
          <cell r="K167" t="str">
            <v>ACTIVO Y CONTESTA</v>
          </cell>
          <cell r="L167" t="str">
            <v>UNIVERSITARIO</v>
          </cell>
          <cell r="M167" t="str">
            <v>CARAZO</v>
          </cell>
          <cell r="N167" t="str">
            <v>DIRIAMBA</v>
          </cell>
          <cell r="O167" t="str">
            <v xml:space="preserve">DONDE FUE LA RADIO TROPICAL 1 C, AL ESTE 1C, SUR </v>
          </cell>
          <cell r="P167" t="str">
            <v>BERLING 2</v>
          </cell>
          <cell r="Q167" t="str">
            <v>Baja (B)</v>
          </cell>
          <cell r="R167" t="str">
            <v>deficiente</v>
          </cell>
          <cell r="S167" t="str">
            <v>Vencida</v>
          </cell>
          <cell r="T167" t="str">
            <v>Reestructuración administrativa sin exoneración (46 - 99 dias mora)</v>
          </cell>
          <cell r="U167">
            <v>43846</v>
          </cell>
          <cell r="V167">
            <v>43906</v>
          </cell>
          <cell r="W167">
            <v>3</v>
          </cell>
          <cell r="X167" t="str">
            <v>YA PAGÓ UNA CUOTA</v>
          </cell>
          <cell r="Y167">
            <v>100</v>
          </cell>
          <cell r="Z167">
            <v>0.01</v>
          </cell>
          <cell r="AA167">
            <v>0.14000000000000001</v>
          </cell>
          <cell r="AB167">
            <v>0.15000000000000002</v>
          </cell>
          <cell r="AC167">
            <v>4</v>
          </cell>
          <cell r="AD167">
            <v>35.026535159085789</v>
          </cell>
          <cell r="AE167">
            <v>43.1</v>
          </cell>
          <cell r="AF167">
            <v>56.9</v>
          </cell>
          <cell r="AG167">
            <v>67</v>
          </cell>
          <cell r="AH167">
            <v>98</v>
          </cell>
          <cell r="AI167">
            <v>11.73388927829374</v>
          </cell>
          <cell r="AJ167">
            <v>8.5350000000000019</v>
          </cell>
          <cell r="AK167">
            <v>0.28450000000000009</v>
          </cell>
          <cell r="AL167">
            <v>27.881000000000007</v>
          </cell>
          <cell r="AM167">
            <v>39.614889278293745</v>
          </cell>
          <cell r="AN167">
            <v>96.514889278293737</v>
          </cell>
          <cell r="AP167">
            <v>20</v>
          </cell>
          <cell r="AQ167">
            <v>19.614889278293745</v>
          </cell>
          <cell r="AS167" t="str">
            <v/>
          </cell>
          <cell r="AT167" t="str">
            <v>N/A</v>
          </cell>
          <cell r="AU167" t="str">
            <v>MONTO MENOR A 100 DOLARES, NO ENTREGAR CARTA</v>
          </cell>
          <cell r="AX167" t="str">
            <v/>
          </cell>
          <cell r="AY167" t="str">
            <v/>
          </cell>
          <cell r="AZ167" t="str">
            <v/>
          </cell>
          <cell r="BA167" t="str">
            <v/>
          </cell>
          <cell r="BB167" t="str">
            <v/>
          </cell>
          <cell r="BC167" t="str">
            <v/>
          </cell>
          <cell r="BD167" t="str">
            <v/>
          </cell>
          <cell r="BE167" t="str">
            <v/>
          </cell>
          <cell r="BF167" t="str">
            <v/>
          </cell>
          <cell r="BG167" t="str">
            <v/>
          </cell>
        </row>
        <row r="168">
          <cell r="B168">
            <v>5195</v>
          </cell>
          <cell r="C168" t="str">
            <v>Reestructuración B</v>
          </cell>
          <cell r="D168" t="str">
            <v>DEUDOR</v>
          </cell>
          <cell r="E168" t="str">
            <v>Mutuo con garantía prendaria</v>
          </cell>
          <cell r="G168" t="str">
            <v>ERIKA MARIA SANCHEZ GUEVARA</v>
          </cell>
          <cell r="H168" t="str">
            <v>408-170174-0006T</v>
          </cell>
          <cell r="I168">
            <v>75192549</v>
          </cell>
          <cell r="J168" t="str">
            <v>MOVISTAR</v>
          </cell>
          <cell r="K168" t="str">
            <v>INACTIVO (BUZON DIRECTO)</v>
          </cell>
          <cell r="L168" t="str">
            <v xml:space="preserve">OPERARIO </v>
          </cell>
          <cell r="M168" t="str">
            <v>CARAZO</v>
          </cell>
          <cell r="N168" t="str">
            <v>San Marcos</v>
          </cell>
          <cell r="O168" t="str">
            <v>IGLESIA CATOLICA 400VRS E,1/2 C, N</v>
          </cell>
          <cell r="P168" t="str">
            <v>LA CRUZ</v>
          </cell>
          <cell r="Q168" t="str">
            <v>Baja (B)</v>
          </cell>
          <cell r="R168" t="str">
            <v>deficiente</v>
          </cell>
          <cell r="S168" t="str">
            <v>Vencida</v>
          </cell>
          <cell r="T168" t="str">
            <v>Reestructuración administrativa sin exoneración (46 - 99 dias mora)</v>
          </cell>
          <cell r="U168">
            <v>43908</v>
          </cell>
          <cell r="V168">
            <v>43908</v>
          </cell>
          <cell r="W168">
            <v>3</v>
          </cell>
          <cell r="X168" t="str">
            <v>NI UNA CUOTA PAGADA</v>
          </cell>
          <cell r="Y168">
            <v>161</v>
          </cell>
          <cell r="Z168">
            <v>0.01</v>
          </cell>
          <cell r="AA168">
            <v>0.09</v>
          </cell>
          <cell r="AB168">
            <v>9.9999999999999992E-2</v>
          </cell>
          <cell r="AC168">
            <v>12</v>
          </cell>
          <cell r="AD168">
            <v>23.62889373114626</v>
          </cell>
          <cell r="AE168">
            <v>0</v>
          </cell>
          <cell r="AF168">
            <v>161</v>
          </cell>
          <cell r="AG168">
            <v>65</v>
          </cell>
          <cell r="AH168">
            <v>96</v>
          </cell>
          <cell r="AI168">
            <v>7.6793904626225347</v>
          </cell>
          <cell r="AJ168">
            <v>16.099999999999998</v>
          </cell>
          <cell r="AK168">
            <v>0.53666666666666663</v>
          </cell>
          <cell r="AL168">
            <v>51.519999999999996</v>
          </cell>
          <cell r="AM168">
            <v>59.199390462622532</v>
          </cell>
          <cell r="AN168">
            <v>220.19939046262255</v>
          </cell>
          <cell r="AP168">
            <v>20</v>
          </cell>
          <cell r="AQ168">
            <v>39.199390462622532</v>
          </cell>
          <cell r="AS168" t="str">
            <v/>
          </cell>
          <cell r="AT168" t="str">
            <v>N/A</v>
          </cell>
          <cell r="AU168" t="str">
            <v>Sus días mora no aplican a carta alternativa aún</v>
          </cell>
          <cell r="AX168" t="str">
            <v/>
          </cell>
          <cell r="AY168" t="str">
            <v/>
          </cell>
          <cell r="AZ168" t="str">
            <v/>
          </cell>
          <cell r="BA168" t="str">
            <v/>
          </cell>
          <cell r="BB168" t="str">
            <v/>
          </cell>
          <cell r="BC168" t="str">
            <v/>
          </cell>
          <cell r="BD168" t="str">
            <v/>
          </cell>
          <cell r="BE168" t="str">
            <v/>
          </cell>
          <cell r="BF168" t="str">
            <v/>
          </cell>
          <cell r="BG168" t="str">
            <v/>
          </cell>
        </row>
        <row r="169">
          <cell r="B169">
            <v>4644</v>
          </cell>
          <cell r="C169" t="str">
            <v>Reestructuración C</v>
          </cell>
          <cell r="D169" t="str">
            <v>DEUDOR</v>
          </cell>
          <cell r="E169" t="str">
            <v>Mutuo con garantía prendaria</v>
          </cell>
          <cell r="G169" t="str">
            <v>MARISOL DE LOS ANGELES SOTELO GARCIA</v>
          </cell>
          <cell r="H169" t="str">
            <v>041-221183-0003K</v>
          </cell>
          <cell r="I169">
            <v>86166403</v>
          </cell>
          <cell r="J169" t="str">
            <v>CLARO</v>
          </cell>
          <cell r="K169" t="str">
            <v>ACTIVO Y CONTESTA</v>
          </cell>
          <cell r="L169" t="str">
            <v>COMERCIANTE</v>
          </cell>
          <cell r="M169" t="str">
            <v>Carazo</v>
          </cell>
          <cell r="N169" t="str">
            <v>JINOTEPE</v>
          </cell>
          <cell r="O169" t="str">
            <v>FRENTE AL PORTON PRINCIPAL DEL CEMENTERIO</v>
          </cell>
          <cell r="P169" t="str">
            <v>BO, CEMENTERIO</v>
          </cell>
          <cell r="Q169" t="str">
            <v>Baja (B)</v>
          </cell>
          <cell r="R169" t="str">
            <v>deficiente</v>
          </cell>
          <cell r="S169" t="str">
            <v>Vencida</v>
          </cell>
          <cell r="T169" t="str">
            <v>Reestructuración administrativa sin exoneración (46 - 99 dias mora)</v>
          </cell>
          <cell r="U169">
            <v>43788</v>
          </cell>
          <cell r="V169">
            <v>43909</v>
          </cell>
          <cell r="W169">
            <v>3</v>
          </cell>
          <cell r="X169" t="str">
            <v>YA PAGÓ UNA CUOTA</v>
          </cell>
          <cell r="Y169">
            <v>338</v>
          </cell>
          <cell r="Z169">
            <v>0.01</v>
          </cell>
          <cell r="AA169">
            <v>0.09</v>
          </cell>
          <cell r="AB169">
            <v>9.9999999999999992E-2</v>
          </cell>
          <cell r="AC169">
            <v>20</v>
          </cell>
          <cell r="AD169">
            <v>39.701353173120474</v>
          </cell>
          <cell r="AE169">
            <v>27.43</v>
          </cell>
          <cell r="AF169">
            <v>310.57</v>
          </cell>
          <cell r="AG169">
            <v>64</v>
          </cell>
          <cell r="AH169">
            <v>95</v>
          </cell>
          <cell r="AI169">
            <v>12.704433015398552</v>
          </cell>
          <cell r="AJ169">
            <v>31.056999999999995</v>
          </cell>
          <cell r="AK169">
            <v>1.0352333333333332</v>
          </cell>
          <cell r="AL169">
            <v>98.347166666666652</v>
          </cell>
          <cell r="AM169">
            <v>111.0515996820652</v>
          </cell>
          <cell r="AN169">
            <v>421.62159968206515</v>
          </cell>
          <cell r="AP169" t="str">
            <v>NO MAS REESTRUCTURACIÓN</v>
          </cell>
          <cell r="AQ169" t="str">
            <v>ALCANZÓ EL MÁXIMO DE REESTRUCTURACIONES, PASAR A DIRAC</v>
          </cell>
          <cell r="AS169" t="str">
            <v>PASAR A DIRAC</v>
          </cell>
          <cell r="AT169" t="str">
            <v>PASAR A DIRAC</v>
          </cell>
          <cell r="AU169" t="str">
            <v>PASAR A DIRAC</v>
          </cell>
          <cell r="AX169" t="str">
            <v>PASAR A DIRAC</v>
          </cell>
          <cell r="AY169" t="str">
            <v/>
          </cell>
          <cell r="AZ169" t="str">
            <v>PASAR A DIRAC</v>
          </cell>
          <cell r="BA169" t="str">
            <v>PASAR A DIRAC</v>
          </cell>
          <cell r="BB169" t="str">
            <v>PASAR A DIRAC</v>
          </cell>
          <cell r="BC169" t="str">
            <v>PASAR A DIRAC</v>
          </cell>
          <cell r="BD169" t="str">
            <v>PASAR A DIRAC</v>
          </cell>
          <cell r="BE169" t="str">
            <v>PASAR A DIRAC</v>
          </cell>
          <cell r="BF169" t="str">
            <v>PASAR A DIRAC</v>
          </cell>
          <cell r="BG169" t="str">
            <v>PASAR A DIRAC</v>
          </cell>
        </row>
        <row r="170">
          <cell r="B170">
            <v>3637</v>
          </cell>
          <cell r="C170" t="str">
            <v>Reestructuración C</v>
          </cell>
          <cell r="D170" t="str">
            <v>DEUDOR</v>
          </cell>
          <cell r="E170" t="str">
            <v>Mutuo con garantía prendaria</v>
          </cell>
          <cell r="F170">
            <v>127</v>
          </cell>
          <cell r="G170" t="str">
            <v>LIDIA DEL CARMEN RUIZ</v>
          </cell>
          <cell r="H170" t="str">
            <v>409-140472-0001E</v>
          </cell>
          <cell r="I170">
            <v>76848294</v>
          </cell>
          <cell r="J170" t="str">
            <v>MOVISTAR</v>
          </cell>
          <cell r="K170" t="str">
            <v>ACTIVO Y CONTESTA</v>
          </cell>
          <cell r="L170" t="str">
            <v>COMERCIANTE</v>
          </cell>
          <cell r="M170" t="str">
            <v>Carazo</v>
          </cell>
          <cell r="N170" t="str">
            <v>San Marcos</v>
          </cell>
          <cell r="O170" t="str">
            <v>CAMPO DEPORTIVO 1C,S 1/2C,O</v>
          </cell>
          <cell r="P170" t="str">
            <v>REPARTO MARTIN LOPEZ</v>
          </cell>
          <cell r="Q170" t="str">
            <v>Baja (B)</v>
          </cell>
          <cell r="R170" t="str">
            <v>deficiente</v>
          </cell>
          <cell r="S170" t="str">
            <v>Vencida</v>
          </cell>
          <cell r="T170" t="str">
            <v>Reestructuración administrativa sin exoneración (46 - 99 dias mora)</v>
          </cell>
          <cell r="U170">
            <v>43607</v>
          </cell>
          <cell r="V170">
            <v>43912</v>
          </cell>
          <cell r="W170">
            <v>3</v>
          </cell>
          <cell r="X170" t="str">
            <v>YA PAGÓ UNA CUOTA</v>
          </cell>
          <cell r="Y170">
            <v>142.72999999999999</v>
          </cell>
          <cell r="Z170">
            <v>0.01</v>
          </cell>
          <cell r="AA170">
            <v>0.09</v>
          </cell>
          <cell r="AB170">
            <v>9.9999999999999992E-2</v>
          </cell>
          <cell r="AC170">
            <v>15</v>
          </cell>
          <cell r="AD170">
            <v>18.765252175134634</v>
          </cell>
          <cell r="AE170">
            <v>64.430000000000007</v>
          </cell>
          <cell r="AF170">
            <v>78.299999999999983</v>
          </cell>
          <cell r="AG170">
            <v>61</v>
          </cell>
          <cell r="AH170">
            <v>92</v>
          </cell>
          <cell r="AI170">
            <v>5.7234019134160636</v>
          </cell>
          <cell r="AJ170">
            <v>7.8299999999999974</v>
          </cell>
          <cell r="AK170">
            <v>0.2609999999999999</v>
          </cell>
          <cell r="AL170">
            <v>24.01199999999999</v>
          </cell>
          <cell r="AM170">
            <v>29.735401913416055</v>
          </cell>
          <cell r="AN170">
            <v>108.03540191341604</v>
          </cell>
          <cell r="AP170" t="str">
            <v>NO MAS REESTRUCTURACIÓN</v>
          </cell>
          <cell r="AQ170" t="str">
            <v>ALCANZÓ EL MÁXIMO DE REESTRUCTURACIONES, PASAR A DIRAC</v>
          </cell>
          <cell r="AS170" t="str">
            <v>PASAR A DIRAC</v>
          </cell>
          <cell r="AT170" t="str">
            <v>PASAR A DIRAC</v>
          </cell>
          <cell r="AU170" t="str">
            <v>PASAR A DIRAC</v>
          </cell>
          <cell r="AX170" t="str">
            <v>PASAR A DIRAC</v>
          </cell>
          <cell r="AY170" t="str">
            <v/>
          </cell>
          <cell r="AZ170" t="str">
            <v>PASAR A DIRAC</v>
          </cell>
          <cell r="BA170" t="str">
            <v>PASAR A DIRAC</v>
          </cell>
          <cell r="BB170" t="str">
            <v>PASAR A DIRAC</v>
          </cell>
          <cell r="BC170" t="str">
            <v>PASAR A DIRAC</v>
          </cell>
          <cell r="BD170" t="str">
            <v>PASAR A DIRAC</v>
          </cell>
          <cell r="BE170" t="str">
            <v>PASAR A DIRAC</v>
          </cell>
          <cell r="BF170" t="str">
            <v>PASAR A DIRAC</v>
          </cell>
          <cell r="BG170" t="str">
            <v>PASAR A DIRAC</v>
          </cell>
        </row>
        <row r="171">
          <cell r="B171">
            <v>4899</v>
          </cell>
          <cell r="C171" t="str">
            <v>Reestructuración C</v>
          </cell>
          <cell r="D171" t="str">
            <v>DEUDOR</v>
          </cell>
          <cell r="E171" t="str">
            <v>Mutuo con garantía prendaria</v>
          </cell>
          <cell r="F171">
            <v>11</v>
          </cell>
          <cell r="G171" t="str">
            <v>Karla de los Angeles Aguirre Muñoz</v>
          </cell>
          <cell r="H171" t="str">
            <v>408-041179-0004B</v>
          </cell>
          <cell r="I171">
            <v>75030817</v>
          </cell>
          <cell r="J171" t="str">
            <v>CLARO</v>
          </cell>
          <cell r="K171" t="str">
            <v>INACTIVO (BUZON DIRECTO)</v>
          </cell>
          <cell r="L171" t="str">
            <v>COMERCIANTE</v>
          </cell>
          <cell r="M171" t="str">
            <v>MASAYA</v>
          </cell>
          <cell r="N171" t="str">
            <v>Masatepe</v>
          </cell>
          <cell r="O171" t="str">
            <v>CLONIA TAIWAN ULTIMA CALLE CASA NUMERO 4</v>
          </cell>
          <cell r="P171" t="str">
            <v>COLONIA TAIWAN</v>
          </cell>
          <cell r="Q171" t="str">
            <v>Baja (B)</v>
          </cell>
          <cell r="R171" t="str">
            <v>deficiente</v>
          </cell>
          <cell r="S171" t="str">
            <v>Vencida</v>
          </cell>
          <cell r="T171" t="str">
            <v>Reestructuración administrativa sin exoneración (46 - 99 dias mora)</v>
          </cell>
          <cell r="U171">
            <v>43848</v>
          </cell>
          <cell r="V171">
            <v>43908</v>
          </cell>
          <cell r="W171">
            <v>3</v>
          </cell>
          <cell r="X171" t="str">
            <v>YA PAGÓ UNA CUOTA</v>
          </cell>
          <cell r="Y171">
            <v>178.15</v>
          </cell>
          <cell r="Z171">
            <v>0.01</v>
          </cell>
          <cell r="AA171">
            <v>0.01</v>
          </cell>
          <cell r="AB171">
            <v>0.02</v>
          </cell>
          <cell r="AC171">
            <v>12</v>
          </cell>
          <cell r="AD171">
            <v>16.845792138378805</v>
          </cell>
          <cell r="AE171">
            <v>29</v>
          </cell>
          <cell r="AF171">
            <v>149.15</v>
          </cell>
          <cell r="AG171">
            <v>65</v>
          </cell>
          <cell r="AH171">
            <v>96</v>
          </cell>
          <cell r="AI171">
            <v>5.4748824449731117</v>
          </cell>
          <cell r="AJ171">
            <v>2.9830000000000001</v>
          </cell>
          <cell r="AK171">
            <v>9.9433333333333332E-2</v>
          </cell>
          <cell r="AL171">
            <v>9.5456000000000003</v>
          </cell>
          <cell r="AM171">
            <v>15.020482444973112</v>
          </cell>
          <cell r="AN171">
            <v>164.17048244497312</v>
          </cell>
          <cell r="AP171" t="str">
            <v>NO MAS REESTRUCTURACIÓN</v>
          </cell>
          <cell r="AQ171" t="str">
            <v>ALCANZÓ EL MÁXIMO DE REESTRUCTURACIONES, PASAR A DIRAC</v>
          </cell>
          <cell r="AS171" t="str">
            <v>PASAR A DIRAC</v>
          </cell>
          <cell r="AT171" t="str">
            <v>PASAR A DIRAC</v>
          </cell>
          <cell r="AU171" t="str">
            <v>PASAR A DIRAC</v>
          </cell>
          <cell r="AX171" t="str">
            <v>PASAR A DIRAC</v>
          </cell>
          <cell r="AY171" t="str">
            <v/>
          </cell>
          <cell r="AZ171" t="str">
            <v>PASAR A DIRAC</v>
          </cell>
          <cell r="BA171" t="str">
            <v>PASAR A DIRAC</v>
          </cell>
          <cell r="BB171" t="str">
            <v>PASAR A DIRAC</v>
          </cell>
          <cell r="BC171" t="str">
            <v>PASAR A DIRAC</v>
          </cell>
          <cell r="BD171" t="str">
            <v>PASAR A DIRAC</v>
          </cell>
          <cell r="BE171" t="str">
            <v>PASAR A DIRAC</v>
          </cell>
          <cell r="BF171" t="str">
            <v>PASAR A DIRAC</v>
          </cell>
          <cell r="BG171" t="str">
            <v>PASAR A DIRAC</v>
          </cell>
        </row>
        <row r="172">
          <cell r="B172">
            <v>3251</v>
          </cell>
          <cell r="C172" t="str">
            <v>Reestructuración C</v>
          </cell>
          <cell r="D172" t="str">
            <v>DEUDOR</v>
          </cell>
          <cell r="E172" t="str">
            <v>Mutuo con garantía prendaria</v>
          </cell>
          <cell r="G172" t="str">
            <v>MARIA AUXILIADORA  RAMOS ROMERO</v>
          </cell>
          <cell r="H172" t="str">
            <v>042-091181-0002J</v>
          </cell>
          <cell r="I172">
            <v>77757907</v>
          </cell>
          <cell r="J172" t="str">
            <v>MOVISTAR</v>
          </cell>
          <cell r="K172" t="str">
            <v>ACTIVO Y CONTESTA</v>
          </cell>
          <cell r="L172" t="str">
            <v>ASISTENTE DE HOGAR</v>
          </cell>
          <cell r="M172" t="str">
            <v>carazo</v>
          </cell>
          <cell r="N172" t="str">
            <v>DIRIAMBA</v>
          </cell>
          <cell r="O172" t="str">
            <v>ESCUELA ENMANUEL MONGALO 300 VRS , O</v>
          </cell>
          <cell r="P172" t="str">
            <v>BARRIO HERMANOS MORALES</v>
          </cell>
          <cell r="Q172" t="str">
            <v>Baja (B)</v>
          </cell>
          <cell r="R172" t="str">
            <v>bueno</v>
          </cell>
          <cell r="S172" t="str">
            <v>Vencida</v>
          </cell>
          <cell r="T172" t="str">
            <v>Reestructuración administrativa sin exoneración (46 - 99 dias mora)</v>
          </cell>
          <cell r="U172">
            <v>43526</v>
          </cell>
          <cell r="V172">
            <v>43923</v>
          </cell>
          <cell r="W172">
            <v>4</v>
          </cell>
          <cell r="X172" t="str">
            <v>YA PAGÓ UNA CUOTA</v>
          </cell>
          <cell r="Y172">
            <v>280</v>
          </cell>
          <cell r="Z172">
            <v>0.01</v>
          </cell>
          <cell r="AA172">
            <v>0.09</v>
          </cell>
          <cell r="AB172">
            <v>9.9999999999999992E-2</v>
          </cell>
          <cell r="AC172">
            <v>21</v>
          </cell>
          <cell r="AD172">
            <v>32.374829146339749</v>
          </cell>
          <cell r="AE172">
            <v>118.43</v>
          </cell>
          <cell r="AF172">
            <v>161.57</v>
          </cell>
          <cell r="AG172">
            <v>51</v>
          </cell>
          <cell r="AH172">
            <v>81</v>
          </cell>
          <cell r="AI172">
            <v>8.255581432316637</v>
          </cell>
          <cell r="AJ172">
            <v>16.156999999999996</v>
          </cell>
          <cell r="AK172">
            <v>0.53856666666666653</v>
          </cell>
          <cell r="AL172">
            <v>43.623899999999992</v>
          </cell>
          <cell r="AM172">
            <v>51.879481432316631</v>
          </cell>
          <cell r="AN172">
            <v>213.44948143231662</v>
          </cell>
          <cell r="AP172" t="str">
            <v>NO MAS REESTRUCTURACIÓN</v>
          </cell>
          <cell r="AQ172" t="str">
            <v>ALCANZÓ EL MÁXIMO DE REESTRUCTURACIONES, PASAR A DIRAC</v>
          </cell>
          <cell r="AS172" t="str">
            <v>PASAR A DIRAC</v>
          </cell>
          <cell r="AT172" t="str">
            <v>PASAR A DIRAC</v>
          </cell>
          <cell r="AU172" t="str">
            <v>PASAR A DIRAC</v>
          </cell>
          <cell r="AX172" t="str">
            <v>PASAR A DIRAC</v>
          </cell>
          <cell r="AY172" t="str">
            <v/>
          </cell>
          <cell r="AZ172" t="str">
            <v>PASAR A DIRAC</v>
          </cell>
          <cell r="BA172" t="str">
            <v>PASAR A DIRAC</v>
          </cell>
          <cell r="BB172" t="str">
            <v>PASAR A DIRAC</v>
          </cell>
          <cell r="BC172" t="str">
            <v>PASAR A DIRAC</v>
          </cell>
          <cell r="BD172" t="str">
            <v>PASAR A DIRAC</v>
          </cell>
          <cell r="BE172" t="str">
            <v>PASAR A DIRAC</v>
          </cell>
          <cell r="BF172" t="str">
            <v>PASAR A DIRAC</v>
          </cell>
          <cell r="BG172" t="str">
            <v>PASAR A DIRAC</v>
          </cell>
        </row>
        <row r="173">
          <cell r="B173">
            <v>2223</v>
          </cell>
          <cell r="C173" t="str">
            <v>Reestructuración B</v>
          </cell>
          <cell r="D173" t="str">
            <v>DEUDOR</v>
          </cell>
          <cell r="E173" t="str">
            <v>Mutuo con garantía prendaria</v>
          </cell>
          <cell r="F173">
            <v>150</v>
          </cell>
          <cell r="G173" t="str">
            <v>juan jose gutierrez morales</v>
          </cell>
          <cell r="H173" t="str">
            <v>401-281183-0002H</v>
          </cell>
          <cell r="I173">
            <v>75126750</v>
          </cell>
          <cell r="J173" t="str">
            <v>MOVISTAR</v>
          </cell>
          <cell r="K173" t="str">
            <v>ACTIVO Y CONTESTA</v>
          </cell>
          <cell r="L173" t="str">
            <v>CONDUCTOR</v>
          </cell>
          <cell r="M173" t="str">
            <v>CARAZO</v>
          </cell>
          <cell r="N173" t="str">
            <v>SAN MARCOS</v>
          </cell>
          <cell r="O173" t="str">
            <v>PARADA 3 CRUCES 3C.O 75 VRS .S</v>
          </cell>
          <cell r="P173" t="str">
            <v xml:space="preserve">TRES CRUCES </v>
          </cell>
          <cell r="Q173" t="str">
            <v>Baja (B)</v>
          </cell>
          <cell r="R173" t="str">
            <v>bueno</v>
          </cell>
          <cell r="S173" t="str">
            <v>Vencida</v>
          </cell>
          <cell r="T173" t="str">
            <v>Reestructuración administrativa sin exoneración (46 - 99 dias mora)</v>
          </cell>
          <cell r="U173">
            <v>43328</v>
          </cell>
          <cell r="V173">
            <v>43920</v>
          </cell>
          <cell r="W173">
            <v>3</v>
          </cell>
          <cell r="X173" t="str">
            <v>YA PAGÓ UNA CUOTA</v>
          </cell>
          <cell r="Y173">
            <v>426.13</v>
          </cell>
          <cell r="Z173">
            <v>0.01</v>
          </cell>
          <cell r="AA173">
            <v>0.09</v>
          </cell>
          <cell r="AB173">
            <v>9.9999999999999992E-2</v>
          </cell>
          <cell r="AC173">
            <v>24</v>
          </cell>
          <cell r="AD173">
            <v>47.428173696318595</v>
          </cell>
          <cell r="AE173">
            <v>227.77</v>
          </cell>
          <cell r="AF173">
            <v>198.35999999999999</v>
          </cell>
          <cell r="AG173">
            <v>53</v>
          </cell>
          <cell r="AH173">
            <v>84</v>
          </cell>
          <cell r="AI173">
            <v>12.568466029524428</v>
          </cell>
          <cell r="AJ173">
            <v>19.835999999999999</v>
          </cell>
          <cell r="AK173">
            <v>0.6611999999999999</v>
          </cell>
          <cell r="AL173">
            <v>55.54079999999999</v>
          </cell>
          <cell r="AM173">
            <v>68.10926602952442</v>
          </cell>
          <cell r="AN173">
            <v>266.46926602952442</v>
          </cell>
          <cell r="AO173">
            <v>14.367816091954024</v>
          </cell>
          <cell r="AP173">
            <v>20</v>
          </cell>
          <cell r="AQ173">
            <v>33.741449937570394</v>
          </cell>
          <cell r="AS173" t="str">
            <v/>
          </cell>
          <cell r="AT173" t="str">
            <v>N/A</v>
          </cell>
          <cell r="AU173" t="e">
            <v>#REF!</v>
          </cell>
          <cell r="AX173" t="str">
            <v/>
          </cell>
          <cell r="AY173" t="str">
            <v/>
          </cell>
          <cell r="AZ173" t="str">
            <v/>
          </cell>
          <cell r="BA173" t="str">
            <v/>
          </cell>
          <cell r="BB173" t="str">
            <v/>
          </cell>
          <cell r="BC173" t="str">
            <v/>
          </cell>
          <cell r="BD173" t="str">
            <v/>
          </cell>
          <cell r="BE173" t="str">
            <v/>
          </cell>
          <cell r="BF173" t="str">
            <v/>
          </cell>
          <cell r="BG173" t="str">
            <v/>
          </cell>
        </row>
        <row r="174">
          <cell r="B174">
            <v>2161</v>
          </cell>
          <cell r="C174" t="str">
            <v>Reestructuración C</v>
          </cell>
          <cell r="D174" t="str">
            <v>DEUDOR</v>
          </cell>
          <cell r="E174" t="str">
            <v>Mutuo con garantía prendaria</v>
          </cell>
          <cell r="F174">
            <v>143</v>
          </cell>
          <cell r="G174" t="str">
            <v>ELBIA CRISTINA RODRIGUEZ SOLORZANO</v>
          </cell>
          <cell r="H174" t="str">
            <v>041-300495-0002Q</v>
          </cell>
          <cell r="I174">
            <v>82072186</v>
          </cell>
          <cell r="J174" t="str">
            <v>CLARO</v>
          </cell>
          <cell r="K174" t="str">
            <v>INACTIVO (BUZON DIRECTO)</v>
          </cell>
          <cell r="L174" t="str">
            <v>OPERARIO</v>
          </cell>
          <cell r="M174" t="str">
            <v>carazo</v>
          </cell>
          <cell r="N174" t="str">
            <v>JINOTEPE</v>
          </cell>
          <cell r="O174" t="str">
            <v>CALLE VILLA ROTARIO CASA COLOR MAMON CON CERAMICA</v>
          </cell>
          <cell r="P174" t="str">
            <v>BELEN 2</v>
          </cell>
          <cell r="Q174" t="str">
            <v>Baja (B)</v>
          </cell>
          <cell r="R174" t="str">
            <v>bueno</v>
          </cell>
          <cell r="S174" t="str">
            <v>Vencida</v>
          </cell>
          <cell r="T174" t="str">
            <v>Reestructuración administrativa con exoneración (100 - 115 dias mora)</v>
          </cell>
          <cell r="U174">
            <v>43314</v>
          </cell>
          <cell r="V174">
            <v>43923</v>
          </cell>
          <cell r="W174">
            <v>4</v>
          </cell>
          <cell r="X174" t="str">
            <v>YA PAGÓ UNA CUOTA</v>
          </cell>
          <cell r="Y174">
            <v>400</v>
          </cell>
          <cell r="Z174">
            <v>0.01</v>
          </cell>
          <cell r="AA174">
            <v>0.09</v>
          </cell>
          <cell r="AB174">
            <v>9.9999999999999992E-2</v>
          </cell>
          <cell r="AC174">
            <v>24</v>
          </cell>
          <cell r="AD174">
            <v>44.519910540275127</v>
          </cell>
          <cell r="AE174">
            <v>259.77999999999997</v>
          </cell>
          <cell r="AF174">
            <v>140.22000000000003</v>
          </cell>
          <cell r="AG174">
            <v>51</v>
          </cell>
          <cell r="AH174">
            <v>81</v>
          </cell>
          <cell r="AI174">
            <v>11.352577187770157</v>
          </cell>
          <cell r="AJ174">
            <v>14.022000000000002</v>
          </cell>
          <cell r="AK174">
            <v>0.46740000000000009</v>
          </cell>
          <cell r="AL174">
            <v>37.859400000000008</v>
          </cell>
          <cell r="AM174">
            <v>49.211977187770167</v>
          </cell>
          <cell r="AN174">
            <v>189.4319771877702</v>
          </cell>
          <cell r="AP174" t="str">
            <v>NO MAS REESTRUCTURACIÓN</v>
          </cell>
          <cell r="AQ174" t="str">
            <v>ALCANZÓ EL MÁXIMO DE REESTRUCTURACIONES, PASAR A DIRAC</v>
          </cell>
          <cell r="AS174" t="str">
            <v>PASAR A DIRAC</v>
          </cell>
          <cell r="AT174" t="str">
            <v>PASAR A DIRAC</v>
          </cell>
          <cell r="AU174" t="str">
            <v>PASAR A DIRAC</v>
          </cell>
          <cell r="AX174" t="str">
            <v>PASAR A DIRAC</v>
          </cell>
          <cell r="AY174" t="str">
            <v/>
          </cell>
          <cell r="AZ174" t="str">
            <v>PASAR A DIRAC</v>
          </cell>
          <cell r="BA174" t="str">
            <v>PASAR A DIRAC</v>
          </cell>
          <cell r="BB174" t="str">
            <v>PASAR A DIRAC</v>
          </cell>
          <cell r="BC174" t="str">
            <v>PASAR A DIRAC</v>
          </cell>
          <cell r="BD174" t="str">
            <v>PASAR A DIRAC</v>
          </cell>
          <cell r="BE174" t="str">
            <v>PASAR A DIRAC</v>
          </cell>
          <cell r="BF174" t="str">
            <v>PASAR A DIRAC</v>
          </cell>
          <cell r="BG174" t="str">
            <v>PASAR A DIRAC</v>
          </cell>
        </row>
        <row r="175">
          <cell r="B175">
            <v>2713</v>
          </cell>
          <cell r="C175" t="str">
            <v>Reestructuración C</v>
          </cell>
          <cell r="D175" t="str">
            <v>DEUDOR</v>
          </cell>
          <cell r="E175" t="str">
            <v>Mutuo con garantía prendaria</v>
          </cell>
          <cell r="G175" t="str">
            <v>YUBELKA YADELING CARBALLO JARQUIN</v>
          </cell>
          <cell r="H175" t="str">
            <v>043-020191-0001Q</v>
          </cell>
          <cell r="I175">
            <v>85180434</v>
          </cell>
          <cell r="J175" t="str">
            <v>MOVISTAR</v>
          </cell>
          <cell r="K175" t="str">
            <v>ACTIVO Y CONTESTA</v>
          </cell>
          <cell r="L175" t="str">
            <v>COMERCIANTE</v>
          </cell>
          <cell r="M175" t="str">
            <v>MASAYA</v>
          </cell>
          <cell r="N175" t="str">
            <v>CONCEPCION</v>
          </cell>
          <cell r="O175" t="str">
            <v>DEL PUENTE LAS PILAS 300VRS ,N FINCA LA POLEÑA</v>
          </cell>
          <cell r="P175" t="str">
            <v>BARRIO RODA PADILLA</v>
          </cell>
          <cell r="Q175" t="str">
            <v>Baja (B)</v>
          </cell>
          <cell r="R175" t="str">
            <v>deficiente</v>
          </cell>
          <cell r="S175" t="str">
            <v>Vencida</v>
          </cell>
          <cell r="T175" t="str">
            <v>Reestructuración administrativa con exoneración (100 - 115 dias mora)</v>
          </cell>
          <cell r="U175">
            <v>43420</v>
          </cell>
          <cell r="V175">
            <v>43895</v>
          </cell>
          <cell r="W175">
            <v>3</v>
          </cell>
          <cell r="X175" t="str">
            <v>YA PAGÓ UNA CUOTA</v>
          </cell>
          <cell r="Y175">
            <v>292.64</v>
          </cell>
          <cell r="Z175">
            <v>0.01</v>
          </cell>
          <cell r="AA175">
            <v>0.09</v>
          </cell>
          <cell r="AB175">
            <v>9.9999999999999992E-2</v>
          </cell>
          <cell r="AC175">
            <v>24</v>
          </cell>
          <cell r="AD175">
            <v>32.57076655126528</v>
          </cell>
          <cell r="AE175">
            <v>124.04</v>
          </cell>
          <cell r="AF175">
            <v>168.59999999999997</v>
          </cell>
          <cell r="AG175">
            <v>78</v>
          </cell>
          <cell r="AH175">
            <v>109</v>
          </cell>
          <cell r="AI175">
            <v>12.702598954993459</v>
          </cell>
          <cell r="AJ175">
            <v>16.859999999999996</v>
          </cell>
          <cell r="AK175">
            <v>0.56199999999999983</v>
          </cell>
          <cell r="AL175">
            <v>61.257999999999981</v>
          </cell>
          <cell r="AM175">
            <v>73.960598954993443</v>
          </cell>
          <cell r="AN175">
            <v>242.5605989549934</v>
          </cell>
          <cell r="AP175" t="str">
            <v>NO MAS REESTRUCTURACIÓN</v>
          </cell>
          <cell r="AQ175" t="str">
            <v>ALCANZÓ EL MÁXIMO DE REESTRUCTURACIONES, PASAR A DIRAC</v>
          </cell>
          <cell r="AS175" t="str">
            <v>PASAR A DIRAC</v>
          </cell>
          <cell r="AT175" t="str">
            <v>PASAR A DIRAC</v>
          </cell>
          <cell r="AU175" t="str">
            <v>PASAR A DIRAC</v>
          </cell>
          <cell r="AX175" t="str">
            <v>PASAR A DIRAC</v>
          </cell>
          <cell r="AY175" t="str">
            <v/>
          </cell>
          <cell r="AZ175" t="str">
            <v>PASAR A DIRAC</v>
          </cell>
          <cell r="BA175" t="str">
            <v>PASAR A DIRAC</v>
          </cell>
          <cell r="BB175" t="str">
            <v>PASAR A DIRAC</v>
          </cell>
          <cell r="BC175" t="str">
            <v>PASAR A DIRAC</v>
          </cell>
          <cell r="BD175" t="str">
            <v>PASAR A DIRAC</v>
          </cell>
          <cell r="BE175" t="str">
            <v>PASAR A DIRAC</v>
          </cell>
          <cell r="BF175" t="str">
            <v>PASAR A DIRAC</v>
          </cell>
          <cell r="BG175" t="str">
            <v>PASAR A DIRAC</v>
          </cell>
        </row>
        <row r="176">
          <cell r="B176">
            <v>5269</v>
          </cell>
          <cell r="C176" t="str">
            <v>Reestructuración C</v>
          </cell>
          <cell r="D176" t="str">
            <v>DEUDOR</v>
          </cell>
          <cell r="E176" t="str">
            <v>Mutuo con garantía prendaria</v>
          </cell>
          <cell r="F176">
            <v>63</v>
          </cell>
          <cell r="G176" t="str">
            <v>CARLA MARITXA MEDINA SOLORSANO</v>
          </cell>
          <cell r="H176" t="str">
            <v>281-140477-0018U</v>
          </cell>
          <cell r="I176">
            <v>83761950</v>
          </cell>
          <cell r="J176" t="str">
            <v>MOVISTAR</v>
          </cell>
          <cell r="K176" t="str">
            <v>ACTIVO PERO NO CONTESTA</v>
          </cell>
          <cell r="L176" t="str">
            <v>DOMESTICA</v>
          </cell>
          <cell r="M176" t="str">
            <v>carazo</v>
          </cell>
          <cell r="N176" t="str">
            <v>DIRIAMBA</v>
          </cell>
          <cell r="O176" t="str">
            <v>DEL CENTRO DE SALUD MEDIA CUADRA AL O,</v>
          </cell>
          <cell r="P176" t="str">
            <v>LAS PALMERAS</v>
          </cell>
          <cell r="Q176" t="str">
            <v>Baja (B)</v>
          </cell>
          <cell r="R176" t="str">
            <v>deficiente</v>
          </cell>
          <cell r="S176" t="str">
            <v>Vencida</v>
          </cell>
          <cell r="T176" t="str">
            <v>Reestructuración administrativa sin exoneración (46 - 99 dias mora)</v>
          </cell>
          <cell r="U176">
            <v>43923</v>
          </cell>
          <cell r="V176">
            <v>43923</v>
          </cell>
          <cell r="W176">
            <v>4</v>
          </cell>
          <cell r="X176" t="str">
            <v>NI UNA CUOTA PAGADA</v>
          </cell>
          <cell r="Y176">
            <v>328.6</v>
          </cell>
          <cell r="Z176">
            <v>0.01</v>
          </cell>
          <cell r="AA176">
            <v>0.03</v>
          </cell>
          <cell r="AB176">
            <v>0.04</v>
          </cell>
          <cell r="AC176">
            <v>16</v>
          </cell>
          <cell r="AD176">
            <v>28.200451744333943</v>
          </cell>
          <cell r="AE176">
            <v>0</v>
          </cell>
          <cell r="AF176">
            <v>328.6</v>
          </cell>
          <cell r="AG176">
            <v>51</v>
          </cell>
          <cell r="AH176">
            <v>81</v>
          </cell>
          <cell r="AI176">
            <v>7.1911151948051559</v>
          </cell>
          <cell r="AJ176">
            <v>13.144000000000002</v>
          </cell>
          <cell r="AK176">
            <v>0.43813333333333337</v>
          </cell>
          <cell r="AL176">
            <v>35.488800000000005</v>
          </cell>
          <cell r="AM176">
            <v>42.679915194805162</v>
          </cell>
          <cell r="AN176">
            <v>371.2799151948052</v>
          </cell>
          <cell r="AP176" t="str">
            <v>NO MAS REESTRUCTURACIÓN</v>
          </cell>
          <cell r="AQ176" t="str">
            <v>ALCANZÓ EL MÁXIMO DE REESTRUCTURACIONES, PASAR A DIRAC</v>
          </cell>
          <cell r="AS176" t="str">
            <v>PASAR A DIRAC</v>
          </cell>
          <cell r="AT176" t="str">
            <v>PASAR A DIRAC</v>
          </cell>
          <cell r="AU176" t="str">
            <v>PASAR A DIRAC</v>
          </cell>
          <cell r="AX176" t="str">
            <v>PASAR A DIRAC</v>
          </cell>
          <cell r="AY176" t="str">
            <v/>
          </cell>
          <cell r="AZ176" t="str">
            <v>PASAR A DIRAC</v>
          </cell>
          <cell r="BA176" t="str">
            <v>PASAR A DIRAC</v>
          </cell>
          <cell r="BB176" t="str">
            <v>PASAR A DIRAC</v>
          </cell>
          <cell r="BC176" t="str">
            <v>PASAR A DIRAC</v>
          </cell>
          <cell r="BD176" t="str">
            <v>PASAR A DIRAC</v>
          </cell>
          <cell r="BE176" t="str">
            <v>PASAR A DIRAC</v>
          </cell>
          <cell r="BF176" t="str">
            <v>PASAR A DIRAC</v>
          </cell>
          <cell r="BG176" t="str">
            <v>PASAR A DIRAC</v>
          </cell>
        </row>
        <row r="177">
          <cell r="B177">
            <v>1</v>
          </cell>
          <cell r="G177">
            <v>1</v>
          </cell>
          <cell r="Y177">
            <v>211.85</v>
          </cell>
          <cell r="AE177">
            <v>45.63</v>
          </cell>
          <cell r="AF177">
            <v>166.22</v>
          </cell>
          <cell r="AI177">
            <v>7.8989173026642261</v>
          </cell>
          <cell r="AL177">
            <v>54.298533333333339</v>
          </cell>
          <cell r="AM177">
            <v>62.197450635997562</v>
          </cell>
          <cell r="AN177">
            <v>228.41745063599757</v>
          </cell>
          <cell r="AO177">
            <v>17.873563218390807</v>
          </cell>
          <cell r="BG177">
            <v>0</v>
          </cell>
          <cell r="BU17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G45"/>
  <sheetViews>
    <sheetView tabSelected="1" view="pageBreakPreview" zoomScale="115" zoomScaleNormal="100" zoomScaleSheetLayoutView="115" zoomScalePageLayoutView="85" workbookViewId="0">
      <selection activeCell="E41" sqref="E41"/>
    </sheetView>
  </sheetViews>
  <sheetFormatPr baseColWidth="10" defaultColWidth="9.140625" defaultRowHeight="15" x14ac:dyDescent="0.25"/>
  <cols>
    <col min="1" max="1" width="23.140625" bestFit="1" customWidth="1"/>
    <col min="2" max="2" width="18.42578125" customWidth="1"/>
    <col min="3" max="3" width="25.28515625" bestFit="1" customWidth="1"/>
    <col min="4" max="4" width="10.28515625" customWidth="1"/>
    <col min="5" max="5" width="8.5703125" customWidth="1"/>
    <col min="6" max="6" width="11.7109375" customWidth="1"/>
    <col min="7" max="7" width="1.42578125" customWidth="1"/>
    <col min="8" max="8" width="2.140625" customWidth="1"/>
  </cols>
  <sheetData>
    <row r="1" spans="1:7" ht="111" customHeight="1" x14ac:dyDescent="0.25">
      <c r="A1" s="42"/>
      <c r="B1" s="42"/>
      <c r="C1" s="42"/>
      <c r="D1" s="42"/>
      <c r="E1" s="42"/>
      <c r="F1" s="42"/>
      <c r="G1" s="42"/>
    </row>
    <row r="2" spans="1:7" ht="18.75" x14ac:dyDescent="0.25">
      <c r="A2" s="43" t="s">
        <v>0</v>
      </c>
      <c r="B2" s="43"/>
      <c r="C2" s="43"/>
      <c r="D2" s="43"/>
      <c r="E2" s="43"/>
      <c r="F2" s="43"/>
      <c r="G2" s="43"/>
    </row>
    <row r="3" spans="1:7" ht="18.75" x14ac:dyDescent="0.25">
      <c r="A3" s="43" t="s">
        <v>1</v>
      </c>
      <c r="B3" s="43"/>
      <c r="C3" s="43"/>
      <c r="D3" s="43"/>
      <c r="E3" s="43"/>
      <c r="F3" s="43"/>
      <c r="G3" s="43"/>
    </row>
    <row r="4" spans="1:7" ht="5.25" customHeight="1" x14ac:dyDescent="0.25"/>
    <row r="5" spans="1:7" x14ac:dyDescent="0.25">
      <c r="A5" s="44" t="s">
        <v>2</v>
      </c>
      <c r="B5" s="44"/>
      <c r="C5" s="44"/>
      <c r="D5" s="44"/>
      <c r="E5" s="44"/>
      <c r="F5" s="44"/>
      <c r="G5" s="44"/>
    </row>
    <row r="6" spans="1:7" ht="3.75" customHeight="1" x14ac:dyDescent="0.25"/>
    <row r="7" spans="1:7" ht="15.75" x14ac:dyDescent="0.25">
      <c r="A7" s="1" t="s">
        <v>3</v>
      </c>
      <c r="B7" s="45">
        <v>3322</v>
      </c>
      <c r="C7" s="45"/>
      <c r="D7" s="45"/>
      <c r="E7" s="45"/>
      <c r="F7" s="45"/>
      <c r="G7" s="45"/>
    </row>
    <row r="8" spans="1:7" ht="15.75" x14ac:dyDescent="0.25">
      <c r="A8" s="1" t="s">
        <v>4</v>
      </c>
      <c r="B8" s="38" t="str">
        <f>IF(B7="","",+VLOOKUP(B7,'[1]Tabla General EMPRE S.A'!B21:BW186,6,FALSE))</f>
        <v>CRISTIAN MARIA CASTRO CALDERON</v>
      </c>
      <c r="C8" s="38"/>
      <c r="D8" s="38"/>
      <c r="E8" s="38"/>
      <c r="F8" s="38"/>
      <c r="G8" s="38"/>
    </row>
    <row r="9" spans="1:7" ht="15.75" x14ac:dyDescent="0.25">
      <c r="A9" s="1" t="s">
        <v>5</v>
      </c>
      <c r="B9" s="38" t="str">
        <f>IF(B7="","",+VLOOKUP(B7,'[1]Tabla General EMPRE S.A'!B21:BW186,7,FALSE))</f>
        <v>041-2707789-0005P</v>
      </c>
      <c r="C9" s="38"/>
      <c r="D9" s="38"/>
      <c r="E9" s="38"/>
      <c r="F9" s="38"/>
      <c r="G9" s="38"/>
    </row>
    <row r="10" spans="1:7" ht="9" customHeight="1" x14ac:dyDescent="0.25"/>
    <row r="11" spans="1:7" ht="15.75" x14ac:dyDescent="0.25">
      <c r="A11" s="39" t="s">
        <v>6</v>
      </c>
      <c r="B11" s="39"/>
      <c r="C11" s="25">
        <f ca="1">+TODAY()</f>
        <v>44004</v>
      </c>
      <c r="D11" s="25"/>
      <c r="E11" s="25"/>
      <c r="F11" s="25"/>
      <c r="G11" s="25"/>
    </row>
    <row r="12" spans="1:7" ht="6.75" customHeight="1" x14ac:dyDescent="0.25"/>
    <row r="13" spans="1:7" ht="15.75" x14ac:dyDescent="0.25">
      <c r="A13" s="1" t="s">
        <v>7</v>
      </c>
      <c r="B13" s="2">
        <f ca="1">IF(B7="","",+VLOOKUP(B7,'[1]Tabla General EMPRE S.A'!B21:BW186,32,FALSE))</f>
        <v>67</v>
      </c>
      <c r="C13" s="1" t="s">
        <v>8</v>
      </c>
      <c r="D13" s="2">
        <f ca="1">IF(B7="","",+VLOOKUP(B7,'[1]Tabla General EMPRE S.A'!B21:BW186,33,FALSE))</f>
        <v>98</v>
      </c>
      <c r="F13" s="3" t="s">
        <v>9</v>
      </c>
    </row>
    <row r="14" spans="1:7" ht="15.75" x14ac:dyDescent="0.25">
      <c r="A14" s="1" t="s">
        <v>10</v>
      </c>
      <c r="B14" s="4">
        <f ca="1">IF(B7="","",+VLOOKUP(B7,'[1]Tabla General EMPRE S.A'!B21:BW186,34,FALSE))</f>
        <v>7.8989173026642261</v>
      </c>
      <c r="C14" s="1" t="s">
        <v>11</v>
      </c>
      <c r="D14" s="5">
        <f ca="1">IF(B7="","",+VLOOKUP(B7,'[1]Tabla General EMPRE S.A'!B21:BW186,37,FALSE))-0.012</f>
        <v>54.286533333333338</v>
      </c>
      <c r="F14" s="4">
        <f>IF(B7="","",+VLOOKUP(B7,'[1]Tabla General EMPRE S.A'!B21:BW186,31,FALSE))</f>
        <v>166.22</v>
      </c>
    </row>
    <row r="15" spans="1:7" ht="15.75" x14ac:dyDescent="0.25">
      <c r="A15" s="1" t="s">
        <v>12</v>
      </c>
      <c r="B15" s="6">
        <f>+'[1]Tabla General EMPRE S.A'!C11</f>
        <v>34.799999999999997</v>
      </c>
      <c r="C15" s="1" t="s">
        <v>13</v>
      </c>
      <c r="D15" s="5">
        <f ca="1">+B14+D14</f>
        <v>62.185450635997562</v>
      </c>
    </row>
    <row r="16" spans="1:7" ht="15.75" x14ac:dyDescent="0.25">
      <c r="C16" s="7" t="s">
        <v>14</v>
      </c>
      <c r="D16" s="5">
        <v>18.66</v>
      </c>
    </row>
    <row r="17" spans="1:6" ht="15.75" x14ac:dyDescent="0.25">
      <c r="C17" s="7"/>
      <c r="D17" s="8"/>
    </row>
    <row r="18" spans="1:6" ht="15.75" x14ac:dyDescent="0.25">
      <c r="A18" s="9" t="s">
        <v>15</v>
      </c>
    </row>
    <row r="19" spans="1:6" ht="15.75" x14ac:dyDescent="0.25">
      <c r="A19" s="9" t="s">
        <v>16</v>
      </c>
    </row>
    <row r="20" spans="1:6" ht="15.75" x14ac:dyDescent="0.25">
      <c r="A20" s="9" t="s">
        <v>17</v>
      </c>
    </row>
    <row r="21" spans="1:6" ht="15.75" x14ac:dyDescent="0.25">
      <c r="A21" s="9" t="s">
        <v>18</v>
      </c>
      <c r="E21" s="24">
        <f>+B7</f>
        <v>3322</v>
      </c>
      <c r="F21" s="24"/>
    </row>
    <row r="22" spans="1:6" ht="15.75" x14ac:dyDescent="0.25">
      <c r="A22" s="9" t="s">
        <v>19</v>
      </c>
    </row>
    <row r="23" spans="1:6" ht="12" customHeight="1" x14ac:dyDescent="0.25">
      <c r="A23" s="9"/>
    </row>
    <row r="24" spans="1:6" ht="12.75" customHeight="1" x14ac:dyDescent="0.25">
      <c r="A24" s="1" t="s">
        <v>34</v>
      </c>
      <c r="B24" s="19">
        <v>0.7</v>
      </c>
    </row>
    <row r="25" spans="1:6" ht="15.75" x14ac:dyDescent="0.25">
      <c r="A25" s="1" t="s">
        <v>20</v>
      </c>
      <c r="B25" s="10">
        <f ca="1">+B24*B14</f>
        <v>5.5292421118649582</v>
      </c>
      <c r="C25" s="40" t="s">
        <v>21</v>
      </c>
      <c r="D25" s="41"/>
      <c r="E25" s="4">
        <f ca="1">+B14</f>
        <v>7.8989173026642261</v>
      </c>
    </row>
    <row r="26" spans="1:6" ht="15.75" x14ac:dyDescent="0.25">
      <c r="A26" s="1" t="s">
        <v>20</v>
      </c>
      <c r="B26" s="10">
        <f ca="1">+B24*D14</f>
        <v>38.000573333333335</v>
      </c>
      <c r="C26" s="40" t="s">
        <v>22</v>
      </c>
      <c r="D26" s="39"/>
      <c r="E26" s="5">
        <f ca="1">+D14</f>
        <v>54.286533333333338</v>
      </c>
    </row>
    <row r="28" spans="1:6" ht="15.75" x14ac:dyDescent="0.25">
      <c r="A28" s="1" t="s">
        <v>23</v>
      </c>
      <c r="B28" s="28">
        <f ca="1">IF(B7="","",B25+B26)</f>
        <v>43.529815445198295</v>
      </c>
      <c r="C28" s="29"/>
      <c r="D28" s="29"/>
      <c r="E28" s="30"/>
    </row>
    <row r="29" spans="1:6" ht="15.75" x14ac:dyDescent="0.25">
      <c r="B29" s="31" t="s">
        <v>32</v>
      </c>
      <c r="C29" s="32"/>
      <c r="D29" s="32"/>
      <c r="E29" s="33"/>
    </row>
    <row r="30" spans="1:6" x14ac:dyDescent="0.25">
      <c r="B30" s="11"/>
      <c r="C30" s="11"/>
      <c r="D30" s="11"/>
      <c r="E30" s="11"/>
    </row>
    <row r="31" spans="1:6" x14ac:dyDescent="0.25">
      <c r="B31" s="11"/>
      <c r="C31" s="11"/>
      <c r="D31" s="11"/>
      <c r="E31" s="11"/>
    </row>
    <row r="32" spans="1:6" ht="15.75" x14ac:dyDescent="0.25">
      <c r="A32" s="34" t="s">
        <v>24</v>
      </c>
      <c r="B32" s="34"/>
      <c r="C32" s="1" t="s">
        <v>25</v>
      </c>
      <c r="D32" s="35">
        <f>IF(B7="","",+F14)</f>
        <v>166.22</v>
      </c>
      <c r="E32" s="35"/>
    </row>
    <row r="33" spans="1:6" ht="15.75" x14ac:dyDescent="0.25">
      <c r="A33" s="12"/>
      <c r="B33" s="13"/>
      <c r="C33" s="7" t="s">
        <v>26</v>
      </c>
      <c r="D33" s="36">
        <f ca="1">+B14-B25</f>
        <v>2.3696751907992679</v>
      </c>
      <c r="E33" s="37"/>
    </row>
    <row r="34" spans="1:6" ht="15.75" x14ac:dyDescent="0.25">
      <c r="A34" s="12"/>
      <c r="B34" s="18">
        <f ca="1">+D33+D34</f>
        <v>18.65563519079927</v>
      </c>
      <c r="C34" s="1" t="s">
        <v>27</v>
      </c>
      <c r="D34" s="36">
        <f ca="1">IF(B7="","",E26-B26)</f>
        <v>16.285960000000003</v>
      </c>
      <c r="E34" s="37"/>
    </row>
    <row r="35" spans="1:6" ht="15.75" x14ac:dyDescent="0.25">
      <c r="A35" s="12"/>
      <c r="B35" s="12"/>
      <c r="C35" s="14" t="s">
        <v>28</v>
      </c>
      <c r="D35" s="22">
        <f ca="1">IF(B7="","",D32+D33+D34)</f>
        <v>184.87563519079924</v>
      </c>
      <c r="E35" s="23"/>
    </row>
    <row r="36" spans="1:6" ht="15.75" x14ac:dyDescent="0.25">
      <c r="C36" s="24" t="s">
        <v>33</v>
      </c>
      <c r="D36" s="24"/>
      <c r="E36" s="24"/>
      <c r="F36" s="24"/>
    </row>
    <row r="37" spans="1:6" ht="4.9000000000000004" customHeight="1" x14ac:dyDescent="0.25"/>
    <row r="38" spans="1:6" ht="15.75" x14ac:dyDescent="0.25">
      <c r="A38" s="15" t="s">
        <v>29</v>
      </c>
      <c r="C38" s="25">
        <f ca="1">+TODAY()</f>
        <v>44004</v>
      </c>
      <c r="D38" s="25"/>
      <c r="E38" s="25"/>
      <c r="F38" s="25"/>
    </row>
    <row r="40" spans="1:6" x14ac:dyDescent="0.25">
      <c r="A40" s="26"/>
      <c r="B40" s="26"/>
    </row>
    <row r="41" spans="1:6" x14ac:dyDescent="0.25">
      <c r="A41" s="26"/>
      <c r="B41" s="26"/>
      <c r="E41" s="16"/>
    </row>
    <row r="42" spans="1:6" x14ac:dyDescent="0.25">
      <c r="A42" s="26"/>
      <c r="B42" s="26"/>
      <c r="C42" s="17" t="s">
        <v>30</v>
      </c>
    </row>
    <row r="43" spans="1:6" x14ac:dyDescent="0.25">
      <c r="C43" s="27" t="str">
        <f>+B8</f>
        <v>CRISTIAN MARIA CASTRO CALDERON</v>
      </c>
      <c r="D43" s="27"/>
      <c r="E43" s="27"/>
      <c r="F43" s="27"/>
    </row>
    <row r="44" spans="1:6" x14ac:dyDescent="0.25">
      <c r="C44" s="20" t="str">
        <f>+B9</f>
        <v>041-2707789-0005P</v>
      </c>
      <c r="D44" s="20"/>
      <c r="E44" s="20"/>
      <c r="F44" s="20"/>
    </row>
    <row r="45" spans="1:6" x14ac:dyDescent="0.25">
      <c r="C45" s="21" t="s">
        <v>31</v>
      </c>
      <c r="D45" s="21"/>
      <c r="E45" s="21"/>
      <c r="F45" s="21"/>
    </row>
  </sheetData>
  <dataConsolidate/>
  <mergeCells count="26">
    <mergeCell ref="C26:D26"/>
    <mergeCell ref="A1:G1"/>
    <mergeCell ref="A2:G2"/>
    <mergeCell ref="A3:G3"/>
    <mergeCell ref="A5:G5"/>
    <mergeCell ref="B7:G7"/>
    <mergeCell ref="B8:G8"/>
    <mergeCell ref="B9:G9"/>
    <mergeCell ref="A11:B11"/>
    <mergeCell ref="C11:G11"/>
    <mergeCell ref="E21:F21"/>
    <mergeCell ref="C25:D25"/>
    <mergeCell ref="A40:A42"/>
    <mergeCell ref="B40:B42"/>
    <mergeCell ref="C43:F43"/>
    <mergeCell ref="B28:E28"/>
    <mergeCell ref="B29:E29"/>
    <mergeCell ref="A32:B32"/>
    <mergeCell ref="D32:E32"/>
    <mergeCell ref="D33:E33"/>
    <mergeCell ref="D34:E34"/>
    <mergeCell ref="D35:E35"/>
    <mergeCell ref="C36:F36"/>
    <mergeCell ref="C38:F38"/>
    <mergeCell ref="C44:F44"/>
    <mergeCell ref="C45:F45"/>
  </mergeCells>
  <pageMargins left="0.31496062992125984" right="0.31496062992125984" top="0.35433070866141736" bottom="0.35433070866141736" header="0.31496062992125984" footer="0.31496062992125984"/>
  <pageSetup scale="9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PBrush" shapeId="1030" r:id="rId4">
          <objectPr defaultSize="0" autoPict="0" r:id="rId5">
            <anchor moveWithCells="1" sizeWithCells="1">
              <from>
                <xdr:col>0</xdr:col>
                <xdr:colOff>323850</xdr:colOff>
                <xdr:row>38</xdr:row>
                <xdr:rowOff>104775</xdr:rowOff>
              </from>
              <to>
                <xdr:col>1</xdr:col>
                <xdr:colOff>723900</xdr:colOff>
                <xdr:row>44</xdr:row>
                <xdr:rowOff>123825</xdr:rowOff>
              </to>
            </anchor>
          </objectPr>
        </oleObject>
      </mc:Choice>
      <mc:Fallback>
        <oleObject progId="PBrush" shapeId="1030" r:id="rId4"/>
      </mc:Fallback>
    </mc:AlternateContent>
    <mc:AlternateContent xmlns:mc="http://schemas.openxmlformats.org/markup-compatibility/2006">
      <mc:Choice Requires="x14">
        <oleObject progId="PBrush" shapeId="1031" r:id="rId6">
          <objectPr defaultSize="0" autoPict="0" r:id="rId7">
            <anchor moveWithCells="1" sizeWithCells="1">
              <from>
                <xdr:col>1</xdr:col>
                <xdr:colOff>733425</xdr:colOff>
                <xdr:row>38</xdr:row>
                <xdr:rowOff>38100</xdr:rowOff>
              </from>
              <to>
                <xdr:col>2</xdr:col>
                <xdr:colOff>981075</xdr:colOff>
                <xdr:row>44</xdr:row>
                <xdr:rowOff>66675</xdr:rowOff>
              </to>
            </anchor>
          </objectPr>
        </oleObject>
      </mc:Choice>
      <mc:Fallback>
        <oleObject progId="PBrush" shapeId="103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Carta de exoneración RESGUARDO</vt:lpstr>
      <vt:lpstr>'Carta de exoneración RESGUARDO'!Área_de_impresión</vt:lpstr>
      <vt:lpstr>'Carta de exoneración RESGUARDO'!cedulafirma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2020-06-22T19:39:43Z</dcterms:modified>
</cp:coreProperties>
</file>